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24226"/>
  <mc:AlternateContent xmlns:mc="http://schemas.openxmlformats.org/markup-compatibility/2006">
    <mc:Choice Requires="x15">
      <x15ac:absPath xmlns:x15ac="http://schemas.microsoft.com/office/spreadsheetml/2010/11/ac" url="/Users/friedabrinks/Desktop/"/>
    </mc:Choice>
  </mc:AlternateContent>
  <xr:revisionPtr revIDLastSave="0" documentId="13_ncr:1_{F214A9A7-B35D-654C-A410-E8882BC43EBD}" xr6:coauthVersionLast="47" xr6:coauthVersionMax="47" xr10:uidLastSave="{00000000-0000-0000-0000-000000000000}"/>
  <bookViews>
    <workbookView xWindow="0" yWindow="500" windowWidth="38400" windowHeight="19400" tabRatio="945" activeTab="5" xr2:uid="{00000000-000D-0000-FFFF-FFFF00000000}"/>
  </bookViews>
  <sheets>
    <sheet name="0. Toelichting" sheetId="57" r:id="rId1"/>
    <sheet name="1a. Teamformulier  Thuis" sheetId="42" r:id="rId2"/>
    <sheet name="1b. Opstelling Thuis" sheetId="50" r:id="rId3"/>
    <sheet name="2a. Teamformulier  Uit" sheetId="58" r:id="rId4"/>
    <sheet name="2b. Opstelling Uit" sheetId="59" r:id="rId5"/>
    <sheet name="3. Digitaal wedstrijdformulier" sheetId="55" r:id="rId6"/>
    <sheet name="4. Importfile" sheetId="56" state="hidden" r:id="rId7"/>
    <sheet name="Berekening Opstelling Thuis" sheetId="51" state="hidden" r:id="rId8"/>
    <sheet name="Berekening Opstelling Uit" sheetId="60" state="hidden" r:id="rId9"/>
    <sheet name="Spelers" sheetId="54" state="veryHidden" r:id="rId10"/>
  </sheets>
  <externalReferences>
    <externalReference r:id="rId11"/>
  </externalReferences>
  <definedNames>
    <definedName name="Speelschema">'1a. Teamformulier  Thuis'!$AB$1:$AG$2240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55" l="1"/>
  <c r="AD2240" i="42"/>
  <c r="AC2240" i="42"/>
  <c r="AB2240" i="42"/>
  <c r="AF2240" i="42"/>
  <c r="AE2240" i="42"/>
  <c r="AD2239" i="42"/>
  <c r="AC2239" i="42"/>
  <c r="AB2239" i="42"/>
  <c r="AF2239" i="42"/>
  <c r="AE2239" i="42"/>
  <c r="AD2238" i="42"/>
  <c r="AC2238" i="42"/>
  <c r="AB2238" i="42"/>
  <c r="AF2238" i="42"/>
  <c r="AE2238" i="42"/>
  <c r="AD2237" i="42"/>
  <c r="AC2237" i="42"/>
  <c r="AB2237" i="42"/>
  <c r="AF2237" i="42"/>
  <c r="AE2237" i="42"/>
  <c r="AD2236" i="42"/>
  <c r="AC2236" i="42"/>
  <c r="AB2236" i="42"/>
  <c r="AF2236" i="42"/>
  <c r="AE2236" i="42"/>
  <c r="AD2235" i="42"/>
  <c r="AC2235" i="42"/>
  <c r="AB2235" i="42"/>
  <c r="AF2235" i="42"/>
  <c r="AE2235" i="42"/>
  <c r="AD2234" i="42"/>
  <c r="AC2234" i="42"/>
  <c r="AB2234" i="42"/>
  <c r="AF2234" i="42"/>
  <c r="AE2234" i="42"/>
  <c r="AD2233" i="42"/>
  <c r="AC2233" i="42"/>
  <c r="AB2233" i="42"/>
  <c r="AF2233" i="42"/>
  <c r="AE2233" i="42"/>
  <c r="AD2232" i="42"/>
  <c r="AC2232" i="42"/>
  <c r="AB2232" i="42"/>
  <c r="AF2232" i="42"/>
  <c r="AE2232" i="42"/>
  <c r="AD2231" i="42"/>
  <c r="AC2231" i="42"/>
  <c r="AB2231" i="42"/>
  <c r="AF2231" i="42"/>
  <c r="AE2231" i="42"/>
  <c r="AD2230" i="42"/>
  <c r="AC2230" i="42"/>
  <c r="AB2230" i="42"/>
  <c r="AF2230" i="42"/>
  <c r="AE2230" i="42"/>
  <c r="AD2229" i="42"/>
  <c r="AC2229" i="42"/>
  <c r="AB2229" i="42"/>
  <c r="AF2229" i="42"/>
  <c r="AE2229" i="42"/>
  <c r="AD2228" i="42"/>
  <c r="AC2228" i="42"/>
  <c r="AB2228" i="42"/>
  <c r="AF2228" i="42"/>
  <c r="AE2228" i="42"/>
  <c r="AD2227" i="42"/>
  <c r="AC2227" i="42"/>
  <c r="AB2227" i="42"/>
  <c r="AF2227" i="42"/>
  <c r="AE2227" i="42"/>
  <c r="AD2226" i="42"/>
  <c r="AC2226" i="42"/>
  <c r="AB2226" i="42"/>
  <c r="AF2226" i="42"/>
  <c r="AE2226" i="42"/>
  <c r="AD2225" i="42"/>
  <c r="AC2225" i="42"/>
  <c r="AB2225" i="42"/>
  <c r="AF2225" i="42"/>
  <c r="AE2225" i="42"/>
  <c r="AD2224" i="42"/>
  <c r="AC2224" i="42"/>
  <c r="AB2224" i="42"/>
  <c r="AF2224" i="42"/>
  <c r="AE2224" i="42"/>
  <c r="AD2223" i="42"/>
  <c r="AC2223" i="42"/>
  <c r="AB2223" i="42"/>
  <c r="AF2223" i="42"/>
  <c r="AE2223" i="42"/>
  <c r="AD2222" i="42"/>
  <c r="AC2222" i="42"/>
  <c r="AB2222" i="42"/>
  <c r="AF2222" i="42"/>
  <c r="AE2222" i="42"/>
  <c r="AD2221" i="42"/>
  <c r="AC2221" i="42"/>
  <c r="AB2221" i="42"/>
  <c r="AF2221" i="42"/>
  <c r="AE2221" i="42"/>
  <c r="AD2220" i="42"/>
  <c r="AC2220" i="42"/>
  <c r="AB2220" i="42"/>
  <c r="AF2220" i="42"/>
  <c r="AE2220" i="42"/>
  <c r="AD2219" i="42"/>
  <c r="AC2219" i="42"/>
  <c r="AB2219" i="42"/>
  <c r="AF2219" i="42"/>
  <c r="AE2219" i="42"/>
  <c r="AD2218" i="42"/>
  <c r="AC2218" i="42"/>
  <c r="AB2218" i="42"/>
  <c r="AF2218" i="42"/>
  <c r="AE2218" i="42"/>
  <c r="AD2217" i="42"/>
  <c r="AC2217" i="42"/>
  <c r="AB2217" i="42"/>
  <c r="AF2217" i="42"/>
  <c r="AE2217" i="42"/>
  <c r="AD2216" i="42"/>
  <c r="AC2216" i="42"/>
  <c r="AB2216" i="42"/>
  <c r="AF2216" i="42"/>
  <c r="AE2216" i="42"/>
  <c r="AD2215" i="42"/>
  <c r="AC2215" i="42"/>
  <c r="AB2215" i="42"/>
  <c r="AF2215" i="42"/>
  <c r="AE2215" i="42"/>
  <c r="AD2214" i="42"/>
  <c r="AC2214" i="42"/>
  <c r="AB2214" i="42"/>
  <c r="AF2214" i="42"/>
  <c r="AE2214" i="42"/>
  <c r="AD2213" i="42"/>
  <c r="AC2213" i="42"/>
  <c r="AB2213" i="42"/>
  <c r="AF2213" i="42"/>
  <c r="AE2213" i="42"/>
  <c r="AD2212" i="42"/>
  <c r="AC2212" i="42"/>
  <c r="AB2212" i="42"/>
  <c r="AF2212" i="42"/>
  <c r="AE2212" i="42"/>
  <c r="AD2211" i="42"/>
  <c r="AC2211" i="42"/>
  <c r="AB2211" i="42"/>
  <c r="AF2211" i="42"/>
  <c r="AE2211" i="42"/>
  <c r="AD2210" i="42"/>
  <c r="AC2210" i="42"/>
  <c r="AB2210" i="42"/>
  <c r="AF2210" i="42"/>
  <c r="AE2210" i="42"/>
  <c r="AD2209" i="42"/>
  <c r="AC2209" i="42"/>
  <c r="AB2209" i="42"/>
  <c r="AF2209" i="42"/>
  <c r="AE2209" i="42"/>
  <c r="AD2208" i="42"/>
  <c r="AC2208" i="42"/>
  <c r="AB2208" i="42"/>
  <c r="AF2208" i="42"/>
  <c r="AE2208" i="42"/>
  <c r="AD2207" i="42"/>
  <c r="AC2207" i="42"/>
  <c r="AB2207" i="42"/>
  <c r="AF2207" i="42"/>
  <c r="AE2207" i="42"/>
  <c r="AD2206" i="42"/>
  <c r="AC2206" i="42"/>
  <c r="AB2206" i="42"/>
  <c r="AF2206" i="42"/>
  <c r="AE2206" i="42"/>
  <c r="AD2205" i="42"/>
  <c r="AC2205" i="42"/>
  <c r="AB2205" i="42"/>
  <c r="AF2205" i="42"/>
  <c r="AE2205" i="42"/>
  <c r="AD2204" i="42"/>
  <c r="AC2204" i="42"/>
  <c r="AB2204" i="42"/>
  <c r="AF2204" i="42"/>
  <c r="AE2204" i="42"/>
  <c r="AD2203" i="42"/>
  <c r="AC2203" i="42"/>
  <c r="AB2203" i="42"/>
  <c r="AF2203" i="42"/>
  <c r="AE2203" i="42"/>
  <c r="AD2202" i="42"/>
  <c r="AC2202" i="42"/>
  <c r="AB2202" i="42"/>
  <c r="AF2202" i="42"/>
  <c r="AE2202" i="42"/>
  <c r="AD2201" i="42"/>
  <c r="AC2201" i="42"/>
  <c r="AB2201" i="42"/>
  <c r="AF2201" i="42"/>
  <c r="AE2201" i="42"/>
  <c r="AD2200" i="42"/>
  <c r="AC2200" i="42"/>
  <c r="AB2200" i="42"/>
  <c r="AF2200" i="42"/>
  <c r="AE2200" i="42"/>
  <c r="AD2199" i="42"/>
  <c r="AC2199" i="42"/>
  <c r="AB2199" i="42"/>
  <c r="AF2199" i="42"/>
  <c r="AE2199" i="42"/>
  <c r="AD2198" i="42"/>
  <c r="AC2198" i="42"/>
  <c r="AB2198" i="42"/>
  <c r="AF2198" i="42"/>
  <c r="AE2198" i="42"/>
  <c r="AD2197" i="42"/>
  <c r="AC2197" i="42"/>
  <c r="AB2197" i="42"/>
  <c r="AF2197" i="42"/>
  <c r="AE2197" i="42"/>
  <c r="AD2196" i="42"/>
  <c r="AC2196" i="42"/>
  <c r="AB2196" i="42"/>
  <c r="AF2196" i="42"/>
  <c r="AE2196" i="42"/>
  <c r="AD2195" i="42"/>
  <c r="AC2195" i="42"/>
  <c r="AB2195" i="42"/>
  <c r="AF2195" i="42"/>
  <c r="AE2195" i="42"/>
  <c r="AD2194" i="42"/>
  <c r="AC2194" i="42"/>
  <c r="AB2194" i="42"/>
  <c r="AF2194" i="42"/>
  <c r="AE2194" i="42"/>
  <c r="AD2193" i="42"/>
  <c r="AC2193" i="42"/>
  <c r="AB2193" i="42"/>
  <c r="AF2193" i="42"/>
  <c r="AE2193" i="42"/>
  <c r="AD2192" i="42"/>
  <c r="AC2192" i="42"/>
  <c r="AB2192" i="42"/>
  <c r="AF2192" i="42"/>
  <c r="AE2192" i="42"/>
  <c r="AD2191" i="42"/>
  <c r="AC2191" i="42"/>
  <c r="AB2191" i="42"/>
  <c r="AF2191" i="42"/>
  <c r="AE2191" i="42"/>
  <c r="AD2190" i="42"/>
  <c r="AC2190" i="42"/>
  <c r="AB2190" i="42"/>
  <c r="AF2190" i="42"/>
  <c r="AE2190" i="42"/>
  <c r="AD2189" i="42"/>
  <c r="AC2189" i="42"/>
  <c r="AB2189" i="42"/>
  <c r="AF2189" i="42"/>
  <c r="AE2189" i="42"/>
  <c r="AD2188" i="42"/>
  <c r="AC2188" i="42"/>
  <c r="AB2188" i="42"/>
  <c r="AF2188" i="42"/>
  <c r="AE2188" i="42"/>
  <c r="AD2187" i="42"/>
  <c r="AC2187" i="42"/>
  <c r="AB2187" i="42"/>
  <c r="AF2187" i="42"/>
  <c r="AE2187" i="42"/>
  <c r="AD2186" i="42"/>
  <c r="AC2186" i="42"/>
  <c r="AB2186" i="42"/>
  <c r="AF2186" i="42"/>
  <c r="AE2186" i="42"/>
  <c r="AD2185" i="42"/>
  <c r="AC2185" i="42"/>
  <c r="AB2185" i="42"/>
  <c r="AF2185" i="42"/>
  <c r="AE2185" i="42"/>
  <c r="AD2184" i="42"/>
  <c r="AC2184" i="42"/>
  <c r="AB2184" i="42"/>
  <c r="AF2184" i="42"/>
  <c r="AE2184" i="42"/>
  <c r="AD2183" i="42"/>
  <c r="AC2183" i="42"/>
  <c r="AB2183" i="42"/>
  <c r="AF2183" i="42"/>
  <c r="AE2183" i="42"/>
  <c r="AD2182" i="42"/>
  <c r="AC2182" i="42"/>
  <c r="AB2182" i="42"/>
  <c r="AF2182" i="42"/>
  <c r="AE2182" i="42"/>
  <c r="AD2181" i="42"/>
  <c r="AC2181" i="42"/>
  <c r="AB2181" i="42"/>
  <c r="AF2181" i="42"/>
  <c r="AE2181" i="42"/>
  <c r="AD2180" i="42"/>
  <c r="AC2180" i="42"/>
  <c r="AB2180" i="42"/>
  <c r="AF2180" i="42"/>
  <c r="AE2180" i="42"/>
  <c r="AD2179" i="42"/>
  <c r="AC2179" i="42"/>
  <c r="AB2179" i="42"/>
  <c r="AF2179" i="42"/>
  <c r="AE2179" i="42"/>
  <c r="AD2178" i="42"/>
  <c r="AC2178" i="42"/>
  <c r="AB2178" i="42"/>
  <c r="AF2178" i="42"/>
  <c r="AE2178" i="42"/>
  <c r="AD2177" i="42"/>
  <c r="AC2177" i="42"/>
  <c r="AB2177" i="42"/>
  <c r="AF2177" i="42"/>
  <c r="AE2177" i="42"/>
  <c r="AD2176" i="42"/>
  <c r="AC2176" i="42"/>
  <c r="AB2176" i="42"/>
  <c r="AF2176" i="42"/>
  <c r="AE2176" i="42"/>
  <c r="AD2175" i="42"/>
  <c r="AC2175" i="42"/>
  <c r="AB2175" i="42"/>
  <c r="AF2175" i="42"/>
  <c r="AE2175" i="42"/>
  <c r="AD2174" i="42"/>
  <c r="AC2174" i="42"/>
  <c r="AB2174" i="42"/>
  <c r="AF2174" i="42"/>
  <c r="AE2174" i="42"/>
  <c r="AD2173" i="42"/>
  <c r="AC2173" i="42"/>
  <c r="AB2173" i="42"/>
  <c r="AF2173" i="42"/>
  <c r="AE2173" i="42"/>
  <c r="AD2172" i="42"/>
  <c r="AC2172" i="42"/>
  <c r="AB2172" i="42"/>
  <c r="AF2172" i="42"/>
  <c r="AE2172" i="42"/>
  <c r="AD2171" i="42"/>
  <c r="AC2171" i="42"/>
  <c r="AB2171" i="42"/>
  <c r="AF2171" i="42"/>
  <c r="AE2171" i="42"/>
  <c r="AD2170" i="42"/>
  <c r="AC2170" i="42"/>
  <c r="AB2170" i="42"/>
  <c r="AF2170" i="42"/>
  <c r="AE2170" i="42"/>
  <c r="AD2169" i="42"/>
  <c r="AC2169" i="42"/>
  <c r="AB2169" i="42"/>
  <c r="AF2169" i="42"/>
  <c r="AE2169" i="42"/>
  <c r="AD2168" i="42"/>
  <c r="AC2168" i="42"/>
  <c r="AB2168" i="42"/>
  <c r="AF2168" i="42"/>
  <c r="AE2168" i="42"/>
  <c r="AD2167" i="42"/>
  <c r="AC2167" i="42"/>
  <c r="AB2167" i="42"/>
  <c r="AF2167" i="42"/>
  <c r="AE2167" i="42"/>
  <c r="AD2166" i="42"/>
  <c r="AC2166" i="42"/>
  <c r="AB2166" i="42"/>
  <c r="AF2166" i="42"/>
  <c r="AE2166" i="42"/>
  <c r="AD2165" i="42"/>
  <c r="AC2165" i="42"/>
  <c r="AB2165" i="42"/>
  <c r="AF2165" i="42"/>
  <c r="AE2165" i="42"/>
  <c r="AD2164" i="42"/>
  <c r="AC2164" i="42"/>
  <c r="AB2164" i="42"/>
  <c r="AF2164" i="42"/>
  <c r="AE2164" i="42"/>
  <c r="AD2163" i="42"/>
  <c r="AC2163" i="42"/>
  <c r="AB2163" i="42"/>
  <c r="AF2163" i="42"/>
  <c r="AE2163" i="42"/>
  <c r="AD2162" i="42"/>
  <c r="AC2162" i="42"/>
  <c r="AB2162" i="42"/>
  <c r="AF2162" i="42"/>
  <c r="AE2162" i="42"/>
  <c r="AD2161" i="42"/>
  <c r="AC2161" i="42"/>
  <c r="AB2161" i="42"/>
  <c r="AF2161" i="42"/>
  <c r="AE2161" i="42"/>
  <c r="AD2160" i="42"/>
  <c r="AC2160" i="42"/>
  <c r="AB2160" i="42"/>
  <c r="AF2160" i="42"/>
  <c r="AE2160" i="42"/>
  <c r="AD2159" i="42"/>
  <c r="AC2159" i="42"/>
  <c r="AB2159" i="42"/>
  <c r="AF2159" i="42"/>
  <c r="AE2159" i="42"/>
  <c r="AD2158" i="42"/>
  <c r="AC2158" i="42"/>
  <c r="AB2158" i="42"/>
  <c r="AF2158" i="42"/>
  <c r="AE2158" i="42"/>
  <c r="AD2157" i="42"/>
  <c r="AC2157" i="42"/>
  <c r="AB2157" i="42"/>
  <c r="AF2157" i="42"/>
  <c r="AE2157" i="42"/>
  <c r="AD2156" i="42"/>
  <c r="AC2156" i="42"/>
  <c r="AB2156" i="42"/>
  <c r="AF2156" i="42"/>
  <c r="AE2156" i="42"/>
  <c r="AD2155" i="42"/>
  <c r="AC2155" i="42"/>
  <c r="AB2155" i="42"/>
  <c r="AF2155" i="42"/>
  <c r="AE2155" i="42"/>
  <c r="AD2154" i="42"/>
  <c r="AC2154" i="42"/>
  <c r="AB2154" i="42"/>
  <c r="AF2154" i="42"/>
  <c r="AE2154" i="42"/>
  <c r="AD2153" i="42"/>
  <c r="AC2153" i="42"/>
  <c r="AB2153" i="42"/>
  <c r="AF2153" i="42"/>
  <c r="AE2153" i="42"/>
  <c r="AD2152" i="42"/>
  <c r="AC2152" i="42"/>
  <c r="AB2152" i="42"/>
  <c r="AF2152" i="42"/>
  <c r="AE2152" i="42"/>
  <c r="AD2151" i="42"/>
  <c r="AC2151" i="42"/>
  <c r="AB2151" i="42"/>
  <c r="AF2151" i="42"/>
  <c r="AE2151" i="42"/>
  <c r="AD2150" i="42"/>
  <c r="AC2150" i="42"/>
  <c r="AB2150" i="42"/>
  <c r="AF2150" i="42"/>
  <c r="AE2150" i="42"/>
  <c r="AD2149" i="42"/>
  <c r="AC2149" i="42"/>
  <c r="AB2149" i="42"/>
  <c r="AF2149" i="42"/>
  <c r="AE2149" i="42"/>
  <c r="AD2148" i="42"/>
  <c r="AC2148" i="42"/>
  <c r="AB2148" i="42"/>
  <c r="AF2148" i="42"/>
  <c r="AE2148" i="42"/>
  <c r="AD2147" i="42"/>
  <c r="AC2147" i="42"/>
  <c r="AB2147" i="42"/>
  <c r="AF2147" i="42"/>
  <c r="AE2147" i="42"/>
  <c r="AD2146" i="42"/>
  <c r="AC2146" i="42"/>
  <c r="AB2146" i="42"/>
  <c r="AF2146" i="42"/>
  <c r="AE2146" i="42"/>
  <c r="AD2145" i="42"/>
  <c r="AC2145" i="42"/>
  <c r="AB2145" i="42"/>
  <c r="AF2145" i="42"/>
  <c r="AE2145" i="42"/>
  <c r="AD2144" i="42"/>
  <c r="AC2144" i="42"/>
  <c r="AB2144" i="42"/>
  <c r="AF2144" i="42"/>
  <c r="AE2144" i="42"/>
  <c r="AD2143" i="42"/>
  <c r="AC2143" i="42"/>
  <c r="AB2143" i="42"/>
  <c r="AF2143" i="42"/>
  <c r="AE2143" i="42"/>
  <c r="AD2142" i="42"/>
  <c r="AC2142" i="42"/>
  <c r="AB2142" i="42"/>
  <c r="AF2142" i="42"/>
  <c r="AE2142" i="42"/>
  <c r="AD2141" i="42"/>
  <c r="AC2141" i="42"/>
  <c r="AB2141" i="42"/>
  <c r="AF2141" i="42"/>
  <c r="AE2141" i="42"/>
  <c r="AD2140" i="42"/>
  <c r="AC2140" i="42"/>
  <c r="AB2140" i="42"/>
  <c r="AF2140" i="42"/>
  <c r="AE2140" i="42"/>
  <c r="AD2139" i="42"/>
  <c r="AC2139" i="42"/>
  <c r="AB2139" i="42"/>
  <c r="AF2139" i="42"/>
  <c r="AE2139" i="42"/>
  <c r="AD2138" i="42"/>
  <c r="AC2138" i="42"/>
  <c r="AB2138" i="42"/>
  <c r="AF2138" i="42"/>
  <c r="AE2138" i="42"/>
  <c r="AD2137" i="42"/>
  <c r="AC2137" i="42"/>
  <c r="AB2137" i="42"/>
  <c r="AF2137" i="42"/>
  <c r="AE2137" i="42"/>
  <c r="AD2136" i="42"/>
  <c r="AC2136" i="42"/>
  <c r="AB2136" i="42"/>
  <c r="AF2136" i="42"/>
  <c r="AE2136" i="42"/>
  <c r="AD2135" i="42"/>
  <c r="AC2135" i="42"/>
  <c r="AB2135" i="42"/>
  <c r="AF2135" i="42"/>
  <c r="AE2135" i="42"/>
  <c r="AD2134" i="42"/>
  <c r="AC2134" i="42"/>
  <c r="AB2134" i="42"/>
  <c r="AF2134" i="42"/>
  <c r="AE2134" i="42"/>
  <c r="AD2133" i="42"/>
  <c r="AC2133" i="42"/>
  <c r="AB2133" i="42"/>
  <c r="AF2133" i="42"/>
  <c r="AE2133" i="42"/>
  <c r="AD2132" i="42"/>
  <c r="AC2132" i="42"/>
  <c r="AB2132" i="42"/>
  <c r="AF2132" i="42"/>
  <c r="AE2132" i="42"/>
  <c r="AD2131" i="42"/>
  <c r="AC2131" i="42"/>
  <c r="AB2131" i="42"/>
  <c r="AF2131" i="42"/>
  <c r="AE2131" i="42"/>
  <c r="AD2130" i="42"/>
  <c r="AC2130" i="42"/>
  <c r="AB2130" i="42"/>
  <c r="AF2130" i="42"/>
  <c r="AE2130" i="42"/>
  <c r="AD2129" i="42"/>
  <c r="AC2129" i="42"/>
  <c r="AB2129" i="42"/>
  <c r="AF2129" i="42"/>
  <c r="AE2129" i="42"/>
  <c r="AD2128" i="42"/>
  <c r="AC2128" i="42"/>
  <c r="AB2128" i="42"/>
  <c r="AF2128" i="42"/>
  <c r="AE2128" i="42"/>
  <c r="AD2127" i="42"/>
  <c r="AC2127" i="42"/>
  <c r="AB2127" i="42"/>
  <c r="AF2127" i="42"/>
  <c r="AE2127" i="42"/>
  <c r="AD2126" i="42"/>
  <c r="AC2126" i="42"/>
  <c r="AB2126" i="42"/>
  <c r="AF2126" i="42"/>
  <c r="AE2126" i="42"/>
  <c r="AD2125" i="42"/>
  <c r="AC2125" i="42"/>
  <c r="AB2125" i="42"/>
  <c r="AF2125" i="42"/>
  <c r="AE2125" i="42"/>
  <c r="AD2124" i="42"/>
  <c r="AC2124" i="42"/>
  <c r="AB2124" i="42"/>
  <c r="AF2124" i="42"/>
  <c r="AE2124" i="42"/>
  <c r="AD2123" i="42"/>
  <c r="AC2123" i="42"/>
  <c r="AB2123" i="42"/>
  <c r="AF2123" i="42"/>
  <c r="AE2123" i="42"/>
  <c r="AD2122" i="42"/>
  <c r="AC2122" i="42"/>
  <c r="AB2122" i="42"/>
  <c r="AF2122" i="42"/>
  <c r="AE2122" i="42"/>
  <c r="AD2121" i="42"/>
  <c r="AC2121" i="42"/>
  <c r="AB2121" i="42"/>
  <c r="AF2121" i="42"/>
  <c r="AE2121" i="42"/>
  <c r="AD2120" i="42"/>
  <c r="AC2120" i="42"/>
  <c r="AB2120" i="42"/>
  <c r="AF2120" i="42"/>
  <c r="AE2120" i="42"/>
  <c r="AD2119" i="42"/>
  <c r="AC2119" i="42"/>
  <c r="AB2119" i="42"/>
  <c r="AF2119" i="42"/>
  <c r="AE2119" i="42"/>
  <c r="AD2118" i="42"/>
  <c r="AC2118" i="42"/>
  <c r="AB2118" i="42"/>
  <c r="AF2118" i="42"/>
  <c r="AE2118" i="42"/>
  <c r="AD2117" i="42"/>
  <c r="AC2117" i="42"/>
  <c r="AB2117" i="42"/>
  <c r="AF2117" i="42"/>
  <c r="AE2117" i="42"/>
  <c r="AD2116" i="42"/>
  <c r="AC2116" i="42"/>
  <c r="AB2116" i="42"/>
  <c r="AF2116" i="42"/>
  <c r="AE2116" i="42"/>
  <c r="AD2115" i="42"/>
  <c r="AC2115" i="42"/>
  <c r="AB2115" i="42"/>
  <c r="AF2115" i="42"/>
  <c r="AE2115" i="42"/>
  <c r="AD2114" i="42"/>
  <c r="AC2114" i="42"/>
  <c r="AB2114" i="42"/>
  <c r="AF2114" i="42"/>
  <c r="AE2114" i="42"/>
  <c r="AD2113" i="42"/>
  <c r="AC2113" i="42"/>
  <c r="AB2113" i="42"/>
  <c r="AF2113" i="42"/>
  <c r="AE2113" i="42"/>
  <c r="AD2112" i="42"/>
  <c r="AC2112" i="42"/>
  <c r="AB2112" i="42"/>
  <c r="AF2112" i="42"/>
  <c r="AE2112" i="42"/>
  <c r="AD2111" i="42"/>
  <c r="AC2111" i="42"/>
  <c r="AB2111" i="42"/>
  <c r="AF2111" i="42"/>
  <c r="AE2111" i="42"/>
  <c r="AD2110" i="42"/>
  <c r="AC2110" i="42"/>
  <c r="AB2110" i="42"/>
  <c r="AF2110" i="42"/>
  <c r="AE2110" i="42"/>
  <c r="AD2109" i="42"/>
  <c r="AC2109" i="42"/>
  <c r="AB2109" i="42"/>
  <c r="AF2109" i="42"/>
  <c r="AE2109" i="42"/>
  <c r="AD2108" i="42"/>
  <c r="AC2108" i="42"/>
  <c r="AB2108" i="42"/>
  <c r="AF2108" i="42"/>
  <c r="AE2108" i="42"/>
  <c r="AD2107" i="42"/>
  <c r="AC2107" i="42"/>
  <c r="AB2107" i="42"/>
  <c r="AF2107" i="42"/>
  <c r="AE2107" i="42"/>
  <c r="AD2106" i="42"/>
  <c r="AC2106" i="42"/>
  <c r="AB2106" i="42"/>
  <c r="AF2106" i="42"/>
  <c r="AE2106" i="42"/>
  <c r="AD2105" i="42"/>
  <c r="AC2105" i="42"/>
  <c r="AB2105" i="42"/>
  <c r="AF2105" i="42"/>
  <c r="AE2105" i="42"/>
  <c r="AD2104" i="42"/>
  <c r="AC2104" i="42"/>
  <c r="AB2104" i="42"/>
  <c r="AF2104" i="42"/>
  <c r="AE2104" i="42"/>
  <c r="AD2103" i="42"/>
  <c r="AC2103" i="42"/>
  <c r="AB2103" i="42"/>
  <c r="AF2103" i="42"/>
  <c r="AE2103" i="42"/>
  <c r="AD2102" i="42"/>
  <c r="AC2102" i="42"/>
  <c r="AB2102" i="42"/>
  <c r="AF2102" i="42"/>
  <c r="AE2102" i="42"/>
  <c r="AD2101" i="42"/>
  <c r="AC2101" i="42"/>
  <c r="AB2101" i="42"/>
  <c r="AF2101" i="42"/>
  <c r="AE2101" i="42"/>
  <c r="AD2100" i="42"/>
  <c r="AC2100" i="42"/>
  <c r="AB2100" i="42"/>
  <c r="AF2100" i="42"/>
  <c r="AE2100" i="42"/>
  <c r="AD2099" i="42"/>
  <c r="AC2099" i="42"/>
  <c r="AB2099" i="42"/>
  <c r="AF2099" i="42"/>
  <c r="AE2099" i="42"/>
  <c r="AD2098" i="42"/>
  <c r="AC2098" i="42"/>
  <c r="AB2098" i="42"/>
  <c r="AF2098" i="42"/>
  <c r="AE2098" i="42"/>
  <c r="AD2097" i="42"/>
  <c r="AC2097" i="42"/>
  <c r="AB2097" i="42"/>
  <c r="AF2097" i="42"/>
  <c r="AE2097" i="42"/>
  <c r="AD2096" i="42"/>
  <c r="AC2096" i="42"/>
  <c r="AB2096" i="42"/>
  <c r="AF2096" i="42"/>
  <c r="AE2096" i="42"/>
  <c r="AD2095" i="42"/>
  <c r="AC2095" i="42"/>
  <c r="AB2095" i="42"/>
  <c r="AF2095" i="42"/>
  <c r="AE2095" i="42"/>
  <c r="AD2094" i="42"/>
  <c r="AC2094" i="42"/>
  <c r="AB2094" i="42"/>
  <c r="AF2094" i="42"/>
  <c r="AE2094" i="42"/>
  <c r="AD2093" i="42"/>
  <c r="AC2093" i="42"/>
  <c r="AB2093" i="42"/>
  <c r="AF2093" i="42"/>
  <c r="AE2093" i="42"/>
  <c r="AD2092" i="42"/>
  <c r="AC2092" i="42"/>
  <c r="AB2092" i="42"/>
  <c r="AF2092" i="42"/>
  <c r="AE2092" i="42"/>
  <c r="AD2091" i="42"/>
  <c r="AC2091" i="42"/>
  <c r="AB2091" i="42"/>
  <c r="AF2091" i="42"/>
  <c r="AE2091" i="42"/>
  <c r="AD2090" i="42"/>
  <c r="AC2090" i="42"/>
  <c r="AB2090" i="42"/>
  <c r="AF2090" i="42"/>
  <c r="AE2090" i="42"/>
  <c r="AD2089" i="42"/>
  <c r="AC2089" i="42"/>
  <c r="AB2089" i="42"/>
  <c r="AF2089" i="42"/>
  <c r="AE2089" i="42"/>
  <c r="AD2088" i="42"/>
  <c r="AC2088" i="42"/>
  <c r="AB2088" i="42"/>
  <c r="AF2088" i="42"/>
  <c r="AE2088" i="42"/>
  <c r="AD2087" i="42"/>
  <c r="AC2087" i="42"/>
  <c r="AB2087" i="42"/>
  <c r="AF2087" i="42"/>
  <c r="AE2087" i="42"/>
  <c r="AD2086" i="42"/>
  <c r="AC2086" i="42"/>
  <c r="AB2086" i="42"/>
  <c r="AF2086" i="42"/>
  <c r="AE2086" i="42"/>
  <c r="AD2085" i="42"/>
  <c r="AC2085" i="42"/>
  <c r="AB2085" i="42"/>
  <c r="AF2085" i="42"/>
  <c r="AE2085" i="42"/>
  <c r="AD2084" i="42"/>
  <c r="AC2084" i="42"/>
  <c r="AB2084" i="42"/>
  <c r="AF2084" i="42"/>
  <c r="AE2084" i="42"/>
  <c r="AD2083" i="42"/>
  <c r="AC2083" i="42"/>
  <c r="AB2083" i="42"/>
  <c r="AF2083" i="42"/>
  <c r="AE2083" i="42"/>
  <c r="AD2082" i="42"/>
  <c r="AC2082" i="42"/>
  <c r="AB2082" i="42"/>
  <c r="AF2082" i="42"/>
  <c r="AE2082" i="42"/>
  <c r="AD2081" i="42"/>
  <c r="AC2081" i="42"/>
  <c r="AB2081" i="42"/>
  <c r="AF2081" i="42"/>
  <c r="AE2081" i="42"/>
  <c r="AD2080" i="42"/>
  <c r="AC2080" i="42"/>
  <c r="AB2080" i="42"/>
  <c r="AF2080" i="42"/>
  <c r="AE2080" i="42"/>
  <c r="AD2079" i="42"/>
  <c r="AC2079" i="42"/>
  <c r="AB2079" i="42"/>
  <c r="AF2079" i="42"/>
  <c r="AE2079" i="42"/>
  <c r="AD2078" i="42"/>
  <c r="AC2078" i="42"/>
  <c r="AB2078" i="42"/>
  <c r="AF2078" i="42"/>
  <c r="AE2078" i="42"/>
  <c r="AD2077" i="42"/>
  <c r="AC2077" i="42"/>
  <c r="AB2077" i="42"/>
  <c r="AF2077" i="42"/>
  <c r="AE2077" i="42"/>
  <c r="AD2076" i="42"/>
  <c r="AC2076" i="42"/>
  <c r="AB2076" i="42"/>
  <c r="AF2076" i="42"/>
  <c r="AE2076" i="42"/>
  <c r="AD2075" i="42"/>
  <c r="AC2075" i="42"/>
  <c r="AB2075" i="42"/>
  <c r="AF2075" i="42"/>
  <c r="AE2075" i="42"/>
  <c r="AD2074" i="42"/>
  <c r="AC2074" i="42"/>
  <c r="AB2074" i="42"/>
  <c r="AF2074" i="42"/>
  <c r="AE2074" i="42"/>
  <c r="AD2073" i="42"/>
  <c r="AC2073" i="42"/>
  <c r="AB2073" i="42"/>
  <c r="AF2073" i="42"/>
  <c r="AE2073" i="42"/>
  <c r="AD2072" i="42"/>
  <c r="AC2072" i="42"/>
  <c r="AB2072" i="42"/>
  <c r="AF2072" i="42"/>
  <c r="AE2072" i="42"/>
  <c r="AD2071" i="42"/>
  <c r="AC2071" i="42"/>
  <c r="AB2071" i="42"/>
  <c r="AF2071" i="42"/>
  <c r="AE2071" i="42"/>
  <c r="AD2070" i="42"/>
  <c r="AC2070" i="42"/>
  <c r="AB2070" i="42"/>
  <c r="AF2070" i="42"/>
  <c r="AE2070" i="42"/>
  <c r="AD2069" i="42"/>
  <c r="AC2069" i="42"/>
  <c r="AB2069" i="42"/>
  <c r="AF2069" i="42"/>
  <c r="AE2069" i="42"/>
  <c r="AD2068" i="42"/>
  <c r="AC2068" i="42"/>
  <c r="AB2068" i="42"/>
  <c r="AF2068" i="42"/>
  <c r="AE2068" i="42"/>
  <c r="AD2067" i="42"/>
  <c r="AC2067" i="42"/>
  <c r="AB2067" i="42"/>
  <c r="AF2067" i="42"/>
  <c r="AE2067" i="42"/>
  <c r="AD2066" i="42"/>
  <c r="AC2066" i="42"/>
  <c r="AB2066" i="42"/>
  <c r="AF2066" i="42"/>
  <c r="AE2066" i="42"/>
  <c r="AD2065" i="42"/>
  <c r="AC2065" i="42"/>
  <c r="AB2065" i="42"/>
  <c r="AF2065" i="42"/>
  <c r="AE2065" i="42"/>
  <c r="AD2064" i="42"/>
  <c r="AC2064" i="42"/>
  <c r="AB2064" i="42"/>
  <c r="AF2064" i="42"/>
  <c r="AE2064" i="42"/>
  <c r="AD2063" i="42"/>
  <c r="AC2063" i="42"/>
  <c r="AB2063" i="42"/>
  <c r="AF2063" i="42"/>
  <c r="AE2063" i="42"/>
  <c r="AD2062" i="42"/>
  <c r="AC2062" i="42"/>
  <c r="AB2062" i="42"/>
  <c r="AF2062" i="42"/>
  <c r="AE2062" i="42"/>
  <c r="AD2061" i="42"/>
  <c r="AC2061" i="42"/>
  <c r="AB2061" i="42"/>
  <c r="AF2061" i="42"/>
  <c r="AE2061" i="42"/>
  <c r="AD2060" i="42"/>
  <c r="AC2060" i="42"/>
  <c r="AB2060" i="42"/>
  <c r="AF2060" i="42"/>
  <c r="AE2060" i="42"/>
  <c r="AD2059" i="42"/>
  <c r="AC2059" i="42"/>
  <c r="AB2059" i="42"/>
  <c r="AF2059" i="42"/>
  <c r="AE2059" i="42"/>
  <c r="AD2058" i="42"/>
  <c r="AC2058" i="42"/>
  <c r="AB2058" i="42"/>
  <c r="AF2058" i="42"/>
  <c r="AE2058" i="42"/>
  <c r="AD2057" i="42"/>
  <c r="AC2057" i="42"/>
  <c r="AB2057" i="42"/>
  <c r="AF2057" i="42"/>
  <c r="AE2057" i="42"/>
  <c r="AD2056" i="42"/>
  <c r="AC2056" i="42"/>
  <c r="AB2056" i="42"/>
  <c r="AF2056" i="42"/>
  <c r="AE2056" i="42"/>
  <c r="AD2055" i="42"/>
  <c r="AC2055" i="42"/>
  <c r="AB2055" i="42"/>
  <c r="AF2055" i="42"/>
  <c r="AE2055" i="42"/>
  <c r="AD2054" i="42"/>
  <c r="AC2054" i="42"/>
  <c r="AB2054" i="42"/>
  <c r="AF2054" i="42"/>
  <c r="AE2054" i="42"/>
  <c r="AD2053" i="42"/>
  <c r="AC2053" i="42"/>
  <c r="AB2053" i="42"/>
  <c r="AF2053" i="42"/>
  <c r="AE2053" i="42"/>
  <c r="AD2052" i="42"/>
  <c r="AC2052" i="42"/>
  <c r="AB2052" i="42"/>
  <c r="AF2052" i="42"/>
  <c r="AE2052" i="42"/>
  <c r="AD2051" i="42"/>
  <c r="AC2051" i="42"/>
  <c r="AB2051" i="42"/>
  <c r="AF2051" i="42"/>
  <c r="AE2051" i="42"/>
  <c r="AD2050" i="42"/>
  <c r="AC2050" i="42"/>
  <c r="AB2050" i="42"/>
  <c r="AF2050" i="42"/>
  <c r="AE2050" i="42"/>
  <c r="AD2049" i="42"/>
  <c r="AC2049" i="42"/>
  <c r="AB2049" i="42"/>
  <c r="AF2049" i="42"/>
  <c r="AE2049" i="42"/>
  <c r="AD2048" i="42"/>
  <c r="AC2048" i="42"/>
  <c r="AB2048" i="42"/>
  <c r="AF2048" i="42"/>
  <c r="AE2048" i="42"/>
  <c r="AD2047" i="42"/>
  <c r="AC2047" i="42"/>
  <c r="AB2047" i="42"/>
  <c r="AF2047" i="42"/>
  <c r="AE2047" i="42"/>
  <c r="AD2046" i="42"/>
  <c r="AC2046" i="42"/>
  <c r="AB2046" i="42"/>
  <c r="AF2046" i="42"/>
  <c r="AE2046" i="42"/>
  <c r="AD2045" i="42"/>
  <c r="AC2045" i="42"/>
  <c r="AB2045" i="42"/>
  <c r="AF2045" i="42"/>
  <c r="AE2045" i="42"/>
  <c r="AD2044" i="42"/>
  <c r="AC2044" i="42"/>
  <c r="AB2044" i="42"/>
  <c r="AF2044" i="42"/>
  <c r="AE2044" i="42"/>
  <c r="AD2043" i="42"/>
  <c r="AC2043" i="42"/>
  <c r="AB2043" i="42"/>
  <c r="AF2043" i="42"/>
  <c r="AE2043" i="42"/>
  <c r="AD2042" i="42"/>
  <c r="AC2042" i="42"/>
  <c r="AB2042" i="42"/>
  <c r="AF2042" i="42"/>
  <c r="AE2042" i="42"/>
  <c r="AD2041" i="42"/>
  <c r="AC2041" i="42"/>
  <c r="AB2041" i="42"/>
  <c r="AF2041" i="42"/>
  <c r="AE2041" i="42"/>
  <c r="AD2040" i="42"/>
  <c r="AC2040" i="42"/>
  <c r="AB2040" i="42"/>
  <c r="AF2040" i="42"/>
  <c r="AE2040" i="42"/>
  <c r="AD2039" i="42"/>
  <c r="AC2039" i="42"/>
  <c r="AB2039" i="42"/>
  <c r="AF2039" i="42"/>
  <c r="AE2039" i="42"/>
  <c r="AD2038" i="42"/>
  <c r="AC2038" i="42"/>
  <c r="AB2038" i="42"/>
  <c r="AF2038" i="42"/>
  <c r="AE2038" i="42"/>
  <c r="AD2037" i="42"/>
  <c r="AC2037" i="42"/>
  <c r="AB2037" i="42"/>
  <c r="AF2037" i="42"/>
  <c r="AE2037" i="42"/>
  <c r="AD2036" i="42"/>
  <c r="AC2036" i="42"/>
  <c r="AB2036" i="42"/>
  <c r="AF2036" i="42"/>
  <c r="AE2036" i="42"/>
  <c r="AD2035" i="42"/>
  <c r="AC2035" i="42"/>
  <c r="AB2035" i="42"/>
  <c r="AF2035" i="42"/>
  <c r="AE2035" i="42"/>
  <c r="AD2034" i="42"/>
  <c r="AC2034" i="42"/>
  <c r="AB2034" i="42"/>
  <c r="AF2034" i="42"/>
  <c r="AE2034" i="42"/>
  <c r="AD2033" i="42"/>
  <c r="AC2033" i="42"/>
  <c r="AB2033" i="42"/>
  <c r="AF2033" i="42"/>
  <c r="AE2033" i="42"/>
  <c r="AD2032" i="42"/>
  <c r="AC2032" i="42"/>
  <c r="AB2032" i="42"/>
  <c r="AF2032" i="42"/>
  <c r="AE2032" i="42"/>
  <c r="AD2031" i="42"/>
  <c r="AC2031" i="42"/>
  <c r="AB2031" i="42"/>
  <c r="AF2031" i="42"/>
  <c r="AE2031" i="42"/>
  <c r="AD2030" i="42"/>
  <c r="AC2030" i="42"/>
  <c r="AB2030" i="42"/>
  <c r="AF2030" i="42"/>
  <c r="AE2030" i="42"/>
  <c r="AD2029" i="42"/>
  <c r="AC2029" i="42"/>
  <c r="AB2029" i="42"/>
  <c r="AF2029" i="42"/>
  <c r="AE2029" i="42"/>
  <c r="AD2028" i="42"/>
  <c r="AC2028" i="42"/>
  <c r="AB2028" i="42"/>
  <c r="AF2028" i="42"/>
  <c r="AE2028" i="42"/>
  <c r="AD2027" i="42"/>
  <c r="AC2027" i="42"/>
  <c r="AB2027" i="42"/>
  <c r="AF2027" i="42"/>
  <c r="AE2027" i="42"/>
  <c r="AD2026" i="42"/>
  <c r="AC2026" i="42"/>
  <c r="AB2026" i="42"/>
  <c r="AF2026" i="42"/>
  <c r="AE2026" i="42"/>
  <c r="AD2025" i="42"/>
  <c r="AC2025" i="42"/>
  <c r="AB2025" i="42"/>
  <c r="AF2025" i="42"/>
  <c r="AE2025" i="42"/>
  <c r="AD2024" i="42"/>
  <c r="AC2024" i="42"/>
  <c r="AB2024" i="42"/>
  <c r="AF2024" i="42"/>
  <c r="AE2024" i="42"/>
  <c r="AD2023" i="42"/>
  <c r="AC2023" i="42"/>
  <c r="AB2023" i="42"/>
  <c r="AF2023" i="42"/>
  <c r="AE2023" i="42"/>
  <c r="AD2022" i="42"/>
  <c r="AC2022" i="42"/>
  <c r="AB2022" i="42"/>
  <c r="AF2022" i="42"/>
  <c r="AE2022" i="42"/>
  <c r="AD2021" i="42"/>
  <c r="AC2021" i="42"/>
  <c r="AB2021" i="42"/>
  <c r="AF2021" i="42"/>
  <c r="AE2021" i="42"/>
  <c r="AD2020" i="42"/>
  <c r="AC2020" i="42"/>
  <c r="AB2020" i="42"/>
  <c r="AF2020" i="42"/>
  <c r="AE2020" i="42"/>
  <c r="AD2019" i="42"/>
  <c r="AC2019" i="42"/>
  <c r="AB2019" i="42"/>
  <c r="AF2019" i="42"/>
  <c r="AE2019" i="42"/>
  <c r="AD2018" i="42"/>
  <c r="AC2018" i="42"/>
  <c r="AB2018" i="42"/>
  <c r="AF2018" i="42"/>
  <c r="AE2018" i="42"/>
  <c r="AD2017" i="42"/>
  <c r="AC2017" i="42"/>
  <c r="AB2017" i="42"/>
  <c r="AF2017" i="42"/>
  <c r="AE2017" i="42"/>
  <c r="AD2016" i="42"/>
  <c r="AC2016" i="42"/>
  <c r="AB2016" i="42"/>
  <c r="AF2016" i="42"/>
  <c r="AE2016" i="42"/>
  <c r="AD2015" i="42"/>
  <c r="AC2015" i="42"/>
  <c r="AB2015" i="42"/>
  <c r="AF2015" i="42"/>
  <c r="AE2015" i="42"/>
  <c r="AD2014" i="42"/>
  <c r="AC2014" i="42"/>
  <c r="AB2014" i="42"/>
  <c r="AF2014" i="42"/>
  <c r="AE2014" i="42"/>
  <c r="AD2013" i="42"/>
  <c r="AC2013" i="42"/>
  <c r="AB2013" i="42"/>
  <c r="AF2013" i="42"/>
  <c r="AE2013" i="42"/>
  <c r="AD2012" i="42"/>
  <c r="AC2012" i="42"/>
  <c r="AB2012" i="42"/>
  <c r="AF2012" i="42"/>
  <c r="AE2012" i="42"/>
  <c r="AD2011" i="42"/>
  <c r="AC2011" i="42"/>
  <c r="AB2011" i="42"/>
  <c r="AF2011" i="42"/>
  <c r="AE2011" i="42"/>
  <c r="AD2010" i="42"/>
  <c r="AC2010" i="42"/>
  <c r="AB2010" i="42"/>
  <c r="AF2010" i="42"/>
  <c r="AE2010" i="42"/>
  <c r="AD2009" i="42"/>
  <c r="AC2009" i="42"/>
  <c r="AB2009" i="42"/>
  <c r="AF2009" i="42"/>
  <c r="AE2009" i="42"/>
  <c r="AD2008" i="42"/>
  <c r="AC2008" i="42"/>
  <c r="AB2008" i="42"/>
  <c r="AF2008" i="42"/>
  <c r="AE2008" i="42"/>
  <c r="AD2007" i="42"/>
  <c r="AC2007" i="42"/>
  <c r="AB2007" i="42"/>
  <c r="AF2007" i="42"/>
  <c r="AE2007" i="42"/>
  <c r="AD2006" i="42"/>
  <c r="AC2006" i="42"/>
  <c r="AB2006" i="42"/>
  <c r="AF2006" i="42"/>
  <c r="AE2006" i="42"/>
  <c r="AD2005" i="42"/>
  <c r="AC2005" i="42"/>
  <c r="AB2005" i="42"/>
  <c r="AF2005" i="42"/>
  <c r="AE2005" i="42"/>
  <c r="AD2004" i="42"/>
  <c r="AC2004" i="42"/>
  <c r="AB2004" i="42"/>
  <c r="AF2004" i="42"/>
  <c r="AE2004" i="42"/>
  <c r="AD2003" i="42"/>
  <c r="AC2003" i="42"/>
  <c r="AB2003" i="42"/>
  <c r="AF2003" i="42"/>
  <c r="AE2003" i="42"/>
  <c r="AD2002" i="42"/>
  <c r="AC2002" i="42"/>
  <c r="AB2002" i="42"/>
  <c r="AF2002" i="42"/>
  <c r="AE2002" i="42"/>
  <c r="AD2001" i="42"/>
  <c r="AC2001" i="42"/>
  <c r="AB2001" i="42"/>
  <c r="AF2001" i="42"/>
  <c r="AE2001" i="42"/>
  <c r="AD2000" i="42"/>
  <c r="AC2000" i="42"/>
  <c r="AB2000" i="42"/>
  <c r="AF2000" i="42"/>
  <c r="AE2000" i="42"/>
  <c r="AD1999" i="42"/>
  <c r="AC1999" i="42"/>
  <c r="AB1999" i="42"/>
  <c r="AF1999" i="42"/>
  <c r="AE1999" i="42"/>
  <c r="AD1998" i="42"/>
  <c r="AC1998" i="42"/>
  <c r="AB1998" i="42"/>
  <c r="AF1998" i="42"/>
  <c r="AE1998" i="42"/>
  <c r="AD1997" i="42"/>
  <c r="AC1997" i="42"/>
  <c r="AB1997" i="42"/>
  <c r="AF1997" i="42"/>
  <c r="AE1997" i="42"/>
  <c r="AD1996" i="42"/>
  <c r="AC1996" i="42"/>
  <c r="AB1996" i="42"/>
  <c r="AF1996" i="42"/>
  <c r="AE1996" i="42"/>
  <c r="AD1995" i="42"/>
  <c r="AC1995" i="42"/>
  <c r="AB1995" i="42"/>
  <c r="AF1995" i="42"/>
  <c r="AE1995" i="42"/>
  <c r="AD1994" i="42"/>
  <c r="AC1994" i="42"/>
  <c r="AB1994" i="42"/>
  <c r="AF1994" i="42"/>
  <c r="AE1994" i="42"/>
  <c r="AD1993" i="42"/>
  <c r="AC1993" i="42"/>
  <c r="AB1993" i="42"/>
  <c r="AF1993" i="42"/>
  <c r="AE1993" i="42"/>
  <c r="AD1992" i="42"/>
  <c r="AC1992" i="42"/>
  <c r="AB1992" i="42"/>
  <c r="AF1992" i="42"/>
  <c r="AE1992" i="42"/>
  <c r="AD1991" i="42"/>
  <c r="AC1991" i="42"/>
  <c r="AB1991" i="42"/>
  <c r="AF1991" i="42"/>
  <c r="AE1991" i="42"/>
  <c r="AD1990" i="42"/>
  <c r="AC1990" i="42"/>
  <c r="AB1990" i="42"/>
  <c r="AF1990" i="42"/>
  <c r="AE1990" i="42"/>
  <c r="AD1989" i="42"/>
  <c r="AC1989" i="42"/>
  <c r="AB1989" i="42"/>
  <c r="AF1989" i="42"/>
  <c r="AE1989" i="42"/>
  <c r="AD1988" i="42"/>
  <c r="AC1988" i="42"/>
  <c r="AB1988" i="42"/>
  <c r="AF1988" i="42"/>
  <c r="AE1988" i="42"/>
  <c r="AD1987" i="42"/>
  <c r="AC1987" i="42"/>
  <c r="AB1987" i="42"/>
  <c r="AF1987" i="42"/>
  <c r="AE1987" i="42"/>
  <c r="AD1986" i="42"/>
  <c r="AC1986" i="42"/>
  <c r="AB1986" i="42"/>
  <c r="AF1986" i="42"/>
  <c r="AE1986" i="42"/>
  <c r="AD1985" i="42"/>
  <c r="AC1985" i="42"/>
  <c r="AB1985" i="42"/>
  <c r="AF1985" i="42"/>
  <c r="AE1985" i="42"/>
  <c r="AD1984" i="42"/>
  <c r="AC1984" i="42"/>
  <c r="AB1984" i="42"/>
  <c r="AF1984" i="42"/>
  <c r="AE1984" i="42"/>
  <c r="AD1983" i="42"/>
  <c r="AC1983" i="42"/>
  <c r="AB1983" i="42"/>
  <c r="AF1983" i="42"/>
  <c r="AE1983" i="42"/>
  <c r="AD1982" i="42"/>
  <c r="AC1982" i="42"/>
  <c r="AB1982" i="42"/>
  <c r="AF1982" i="42"/>
  <c r="AE1982" i="42"/>
  <c r="AD1981" i="42"/>
  <c r="AC1981" i="42"/>
  <c r="AB1981" i="42"/>
  <c r="AF1981" i="42"/>
  <c r="AE1981" i="42"/>
  <c r="AD1980" i="42"/>
  <c r="AC1980" i="42"/>
  <c r="AB1980" i="42"/>
  <c r="AF1980" i="42"/>
  <c r="AE1980" i="42"/>
  <c r="AD1979" i="42"/>
  <c r="AC1979" i="42"/>
  <c r="AB1979" i="42"/>
  <c r="AF1979" i="42"/>
  <c r="AE1979" i="42"/>
  <c r="AD1978" i="42"/>
  <c r="AC1978" i="42"/>
  <c r="AB1978" i="42"/>
  <c r="AF1978" i="42"/>
  <c r="AE1978" i="42"/>
  <c r="AD1977" i="42"/>
  <c r="AC1977" i="42"/>
  <c r="AB1977" i="42"/>
  <c r="AF1977" i="42"/>
  <c r="AE1977" i="42"/>
  <c r="AD1976" i="42"/>
  <c r="AC1976" i="42"/>
  <c r="AB1976" i="42"/>
  <c r="AF1976" i="42"/>
  <c r="AE1976" i="42"/>
  <c r="AD1975" i="42"/>
  <c r="AC1975" i="42"/>
  <c r="AB1975" i="42"/>
  <c r="AF1975" i="42"/>
  <c r="AE1975" i="42"/>
  <c r="AD1974" i="42"/>
  <c r="AC1974" i="42"/>
  <c r="AB1974" i="42"/>
  <c r="AF1974" i="42"/>
  <c r="AE1974" i="42"/>
  <c r="AD1973" i="42"/>
  <c r="AC1973" i="42"/>
  <c r="AB1973" i="42"/>
  <c r="AF1973" i="42"/>
  <c r="AE1973" i="42"/>
  <c r="AD1972" i="42"/>
  <c r="AC1972" i="42"/>
  <c r="AB1972" i="42"/>
  <c r="AF1972" i="42"/>
  <c r="AE1972" i="42"/>
  <c r="AD1971" i="42"/>
  <c r="AC1971" i="42"/>
  <c r="AB1971" i="42"/>
  <c r="AF1971" i="42"/>
  <c r="AE1971" i="42"/>
  <c r="AD1970" i="42"/>
  <c r="AC1970" i="42"/>
  <c r="AB1970" i="42"/>
  <c r="AF1970" i="42"/>
  <c r="AE1970" i="42"/>
  <c r="AD1969" i="42"/>
  <c r="AC1969" i="42"/>
  <c r="AB1969" i="42"/>
  <c r="AF1969" i="42"/>
  <c r="AE1969" i="42"/>
  <c r="AD1968" i="42"/>
  <c r="AC1968" i="42"/>
  <c r="AB1968" i="42"/>
  <c r="AF1968" i="42"/>
  <c r="AE1968" i="42"/>
  <c r="AD1967" i="42"/>
  <c r="AC1967" i="42"/>
  <c r="AB1967" i="42"/>
  <c r="AF1967" i="42"/>
  <c r="AE1967" i="42"/>
  <c r="AD1966" i="42"/>
  <c r="AC1966" i="42"/>
  <c r="AB1966" i="42"/>
  <c r="AF1966" i="42"/>
  <c r="AE1966" i="42"/>
  <c r="AD1965" i="42"/>
  <c r="AC1965" i="42"/>
  <c r="AB1965" i="42"/>
  <c r="AF1965" i="42"/>
  <c r="AE1965" i="42"/>
  <c r="AD1964" i="42"/>
  <c r="AC1964" i="42"/>
  <c r="AB1964" i="42"/>
  <c r="AF1964" i="42"/>
  <c r="AE1964" i="42"/>
  <c r="AD1963" i="42"/>
  <c r="AC1963" i="42"/>
  <c r="AB1963" i="42"/>
  <c r="AF1963" i="42"/>
  <c r="AE1963" i="42"/>
  <c r="AD1962" i="42"/>
  <c r="AC1962" i="42"/>
  <c r="AB1962" i="42"/>
  <c r="AF1962" i="42"/>
  <c r="AE1962" i="42"/>
  <c r="AD1961" i="42"/>
  <c r="AC1961" i="42"/>
  <c r="AB1961" i="42"/>
  <c r="AF1961" i="42"/>
  <c r="AE1961" i="42"/>
  <c r="AD1960" i="42"/>
  <c r="AC1960" i="42"/>
  <c r="AB1960" i="42"/>
  <c r="AF1960" i="42"/>
  <c r="AE1960" i="42"/>
  <c r="AD1959" i="42"/>
  <c r="AC1959" i="42"/>
  <c r="AB1959" i="42"/>
  <c r="AF1959" i="42"/>
  <c r="AE1959" i="42"/>
  <c r="AD1958" i="42"/>
  <c r="AC1958" i="42"/>
  <c r="AB1958" i="42"/>
  <c r="AF1958" i="42"/>
  <c r="AE1958" i="42"/>
  <c r="AD1957" i="42"/>
  <c r="AC1957" i="42"/>
  <c r="AB1957" i="42"/>
  <c r="AF1957" i="42"/>
  <c r="AE1957" i="42"/>
  <c r="AD1956" i="42"/>
  <c r="AC1956" i="42"/>
  <c r="AB1956" i="42"/>
  <c r="AF1956" i="42"/>
  <c r="AE1956" i="42"/>
  <c r="AD1955" i="42"/>
  <c r="AC1955" i="42"/>
  <c r="AB1955" i="42"/>
  <c r="AF1955" i="42"/>
  <c r="AE1955" i="42"/>
  <c r="AD1954" i="42"/>
  <c r="AC1954" i="42"/>
  <c r="AB1954" i="42"/>
  <c r="AF1954" i="42"/>
  <c r="AE1954" i="42"/>
  <c r="AD1953" i="42"/>
  <c r="AC1953" i="42"/>
  <c r="AB1953" i="42"/>
  <c r="AF1953" i="42"/>
  <c r="AE1953" i="42"/>
  <c r="AD1952" i="42"/>
  <c r="AC1952" i="42"/>
  <c r="AB1952" i="42"/>
  <c r="AF1952" i="42"/>
  <c r="AE1952" i="42"/>
  <c r="AD1951" i="42"/>
  <c r="AC1951" i="42"/>
  <c r="AB1951" i="42"/>
  <c r="AF1951" i="42"/>
  <c r="AE1951" i="42"/>
  <c r="AD1950" i="42"/>
  <c r="AC1950" i="42"/>
  <c r="AB1950" i="42"/>
  <c r="AF1950" i="42"/>
  <c r="AE1950" i="42"/>
  <c r="AD1949" i="42"/>
  <c r="AC1949" i="42"/>
  <c r="AB1949" i="42"/>
  <c r="AF1949" i="42"/>
  <c r="AE1949" i="42"/>
  <c r="AD1948" i="42"/>
  <c r="AC1948" i="42"/>
  <c r="AB1948" i="42"/>
  <c r="AF1948" i="42"/>
  <c r="AE1948" i="42"/>
  <c r="AD1947" i="42"/>
  <c r="AC1947" i="42"/>
  <c r="AB1947" i="42"/>
  <c r="AF1947" i="42"/>
  <c r="AE1947" i="42"/>
  <c r="AD1946" i="42"/>
  <c r="AC1946" i="42"/>
  <c r="AB1946" i="42"/>
  <c r="AF1946" i="42"/>
  <c r="AE1946" i="42"/>
  <c r="AD1945" i="42"/>
  <c r="AC1945" i="42"/>
  <c r="AB1945" i="42"/>
  <c r="AF1945" i="42"/>
  <c r="AE1945" i="42"/>
  <c r="AD1944" i="42"/>
  <c r="AC1944" i="42"/>
  <c r="AB1944" i="42"/>
  <c r="AF1944" i="42"/>
  <c r="AE1944" i="42"/>
  <c r="AD1943" i="42"/>
  <c r="AC1943" i="42"/>
  <c r="AB1943" i="42"/>
  <c r="AF1943" i="42"/>
  <c r="AE1943" i="42"/>
  <c r="AD1942" i="42"/>
  <c r="AC1942" i="42"/>
  <c r="AB1942" i="42"/>
  <c r="AF1942" i="42"/>
  <c r="AE1942" i="42"/>
  <c r="AD1941" i="42"/>
  <c r="AC1941" i="42"/>
  <c r="AB1941" i="42"/>
  <c r="AF1941" i="42"/>
  <c r="AE1941" i="42"/>
  <c r="AD1940" i="42"/>
  <c r="AC1940" i="42"/>
  <c r="AB1940" i="42"/>
  <c r="AF1940" i="42"/>
  <c r="AE1940" i="42"/>
  <c r="AD1939" i="42"/>
  <c r="AC1939" i="42"/>
  <c r="AB1939" i="42"/>
  <c r="AF1939" i="42"/>
  <c r="AE1939" i="42"/>
  <c r="AD1938" i="42"/>
  <c r="AC1938" i="42"/>
  <c r="AB1938" i="42"/>
  <c r="AF1938" i="42"/>
  <c r="AE1938" i="42"/>
  <c r="AD1937" i="42"/>
  <c r="AC1937" i="42"/>
  <c r="AB1937" i="42"/>
  <c r="AF1937" i="42"/>
  <c r="AE1937" i="42"/>
  <c r="AD1936" i="42"/>
  <c r="AC1936" i="42"/>
  <c r="AB1936" i="42"/>
  <c r="AF1936" i="42"/>
  <c r="AE1936" i="42"/>
  <c r="AD1935" i="42"/>
  <c r="AC1935" i="42"/>
  <c r="AB1935" i="42"/>
  <c r="AF1935" i="42"/>
  <c r="AE1935" i="42"/>
  <c r="AD1934" i="42"/>
  <c r="AC1934" i="42"/>
  <c r="AB1934" i="42"/>
  <c r="AF1934" i="42"/>
  <c r="AE1934" i="42"/>
  <c r="AD1933" i="42"/>
  <c r="AC1933" i="42"/>
  <c r="AB1933" i="42"/>
  <c r="AF1933" i="42"/>
  <c r="AE1933" i="42"/>
  <c r="AD1932" i="42"/>
  <c r="AC1932" i="42"/>
  <c r="AB1932" i="42"/>
  <c r="AF1932" i="42"/>
  <c r="AE1932" i="42"/>
  <c r="AD1931" i="42"/>
  <c r="AC1931" i="42"/>
  <c r="AB1931" i="42"/>
  <c r="AF1931" i="42"/>
  <c r="AE1931" i="42"/>
  <c r="AD1930" i="42"/>
  <c r="AC1930" i="42"/>
  <c r="AB1930" i="42"/>
  <c r="AF1930" i="42"/>
  <c r="AE1930" i="42"/>
  <c r="AD1929" i="42"/>
  <c r="AC1929" i="42"/>
  <c r="AB1929" i="42"/>
  <c r="AF1929" i="42"/>
  <c r="AE1929" i="42"/>
  <c r="AD1928" i="42"/>
  <c r="AC1928" i="42"/>
  <c r="AB1928" i="42"/>
  <c r="AF1928" i="42"/>
  <c r="AE1928" i="42"/>
  <c r="AD1927" i="42"/>
  <c r="AC1927" i="42"/>
  <c r="AB1927" i="42"/>
  <c r="AF1927" i="42"/>
  <c r="AE1927" i="42"/>
  <c r="AD1926" i="42"/>
  <c r="AC1926" i="42"/>
  <c r="AB1926" i="42"/>
  <c r="AF1926" i="42"/>
  <c r="AE1926" i="42"/>
  <c r="AD1925" i="42"/>
  <c r="AC1925" i="42"/>
  <c r="AB1925" i="42"/>
  <c r="AF1925" i="42"/>
  <c r="AE1925" i="42"/>
  <c r="AD1924" i="42"/>
  <c r="AC1924" i="42"/>
  <c r="AB1924" i="42"/>
  <c r="AF1924" i="42"/>
  <c r="AE1924" i="42"/>
  <c r="AD1923" i="42"/>
  <c r="AC1923" i="42"/>
  <c r="AB1923" i="42"/>
  <c r="AF1923" i="42"/>
  <c r="AE1923" i="42"/>
  <c r="AD1922" i="42"/>
  <c r="AC1922" i="42"/>
  <c r="AB1922" i="42"/>
  <c r="AF1922" i="42"/>
  <c r="AE1922" i="42"/>
  <c r="AD1921" i="42"/>
  <c r="AC1921" i="42"/>
  <c r="AB1921" i="42"/>
  <c r="AF1921" i="42"/>
  <c r="AE1921" i="42"/>
  <c r="AD1920" i="42"/>
  <c r="AC1920" i="42"/>
  <c r="AB1920" i="42"/>
  <c r="AF1920" i="42"/>
  <c r="AE1920" i="42"/>
  <c r="AD1919" i="42"/>
  <c r="AC1919" i="42"/>
  <c r="AB1919" i="42"/>
  <c r="AF1919" i="42"/>
  <c r="AE1919" i="42"/>
  <c r="AD1918" i="42"/>
  <c r="AC1918" i="42"/>
  <c r="AB1918" i="42"/>
  <c r="AF1918" i="42"/>
  <c r="AE1918" i="42"/>
  <c r="AD1917" i="42"/>
  <c r="AC1917" i="42"/>
  <c r="AB1917" i="42"/>
  <c r="AF1917" i="42"/>
  <c r="AE1917" i="42"/>
  <c r="AD1916" i="42"/>
  <c r="AC1916" i="42"/>
  <c r="AB1916" i="42"/>
  <c r="AF1916" i="42"/>
  <c r="AE1916" i="42"/>
  <c r="AD1915" i="42"/>
  <c r="AC1915" i="42"/>
  <c r="AB1915" i="42"/>
  <c r="AF1915" i="42"/>
  <c r="AE1915" i="42"/>
  <c r="AD1914" i="42"/>
  <c r="AC1914" i="42"/>
  <c r="AB1914" i="42"/>
  <c r="AF1914" i="42"/>
  <c r="AE1914" i="42"/>
  <c r="AD1913" i="42"/>
  <c r="AC1913" i="42"/>
  <c r="AB1913" i="42"/>
  <c r="AF1913" i="42"/>
  <c r="AE1913" i="42"/>
  <c r="AD1912" i="42"/>
  <c r="AC1912" i="42"/>
  <c r="AB1912" i="42"/>
  <c r="AF1912" i="42"/>
  <c r="AE1912" i="42"/>
  <c r="AD1911" i="42"/>
  <c r="AC1911" i="42"/>
  <c r="AB1911" i="42"/>
  <c r="AF1911" i="42"/>
  <c r="AE1911" i="42"/>
  <c r="AD1910" i="42"/>
  <c r="AC1910" i="42"/>
  <c r="AB1910" i="42"/>
  <c r="AF1910" i="42"/>
  <c r="AE1910" i="42"/>
  <c r="AD1909" i="42"/>
  <c r="AC1909" i="42"/>
  <c r="AB1909" i="42"/>
  <c r="AF1909" i="42"/>
  <c r="AE1909" i="42"/>
  <c r="AD1908" i="42"/>
  <c r="AC1908" i="42"/>
  <c r="AB1908" i="42"/>
  <c r="AF1908" i="42"/>
  <c r="AE1908" i="42"/>
  <c r="AD1907" i="42"/>
  <c r="AC1907" i="42"/>
  <c r="AB1907" i="42"/>
  <c r="AF1907" i="42"/>
  <c r="AE1907" i="42"/>
  <c r="AD1906" i="42"/>
  <c r="AC1906" i="42"/>
  <c r="AB1906" i="42"/>
  <c r="AF1906" i="42"/>
  <c r="AE1906" i="42"/>
  <c r="AD1905" i="42"/>
  <c r="AC1905" i="42"/>
  <c r="AB1905" i="42"/>
  <c r="AF1905" i="42"/>
  <c r="AE1905" i="42"/>
  <c r="AD1904" i="42"/>
  <c r="AC1904" i="42"/>
  <c r="AB1904" i="42"/>
  <c r="AF1904" i="42"/>
  <c r="AE1904" i="42"/>
  <c r="AD1903" i="42"/>
  <c r="AC1903" i="42"/>
  <c r="AB1903" i="42"/>
  <c r="AF1903" i="42"/>
  <c r="AE1903" i="42"/>
  <c r="AD1902" i="42"/>
  <c r="AC1902" i="42"/>
  <c r="AB1902" i="42"/>
  <c r="AF1902" i="42"/>
  <c r="AE1902" i="42"/>
  <c r="AD1901" i="42"/>
  <c r="AC1901" i="42"/>
  <c r="AB1901" i="42"/>
  <c r="AF1901" i="42"/>
  <c r="AE1901" i="42"/>
  <c r="AD1900" i="42"/>
  <c r="AC1900" i="42"/>
  <c r="AB1900" i="42"/>
  <c r="AF1900" i="42"/>
  <c r="AE1900" i="42"/>
  <c r="AD1899" i="42"/>
  <c r="AC1899" i="42"/>
  <c r="AB1899" i="42"/>
  <c r="AF1899" i="42"/>
  <c r="AE1899" i="42"/>
  <c r="AD1898" i="42"/>
  <c r="AC1898" i="42"/>
  <c r="AB1898" i="42"/>
  <c r="AF1898" i="42"/>
  <c r="AE1898" i="42"/>
  <c r="AD1897" i="42"/>
  <c r="AC1897" i="42"/>
  <c r="AB1897" i="42"/>
  <c r="AF1897" i="42"/>
  <c r="AE1897" i="42"/>
  <c r="AD1896" i="42"/>
  <c r="AC1896" i="42"/>
  <c r="AB1896" i="42"/>
  <c r="AF1896" i="42"/>
  <c r="AE1896" i="42"/>
  <c r="AD1895" i="42"/>
  <c r="AC1895" i="42"/>
  <c r="AB1895" i="42"/>
  <c r="AF1895" i="42"/>
  <c r="AE1895" i="42"/>
  <c r="AD1894" i="42"/>
  <c r="AC1894" i="42"/>
  <c r="AB1894" i="42"/>
  <c r="AF1894" i="42"/>
  <c r="AE1894" i="42"/>
  <c r="AD1893" i="42"/>
  <c r="AC1893" i="42"/>
  <c r="AB1893" i="42"/>
  <c r="AF1893" i="42"/>
  <c r="AE1893" i="42"/>
  <c r="AD1892" i="42"/>
  <c r="AC1892" i="42"/>
  <c r="AB1892" i="42"/>
  <c r="AF1892" i="42"/>
  <c r="AE1892" i="42"/>
  <c r="AD1891" i="42"/>
  <c r="AC1891" i="42"/>
  <c r="AB1891" i="42"/>
  <c r="AF1891" i="42"/>
  <c r="AE1891" i="42"/>
  <c r="AD1890" i="42"/>
  <c r="AC1890" i="42"/>
  <c r="AB1890" i="42"/>
  <c r="AF1890" i="42"/>
  <c r="AE1890" i="42"/>
  <c r="AD1889" i="42"/>
  <c r="AC1889" i="42"/>
  <c r="AB1889" i="42"/>
  <c r="AF1889" i="42"/>
  <c r="AE1889" i="42"/>
  <c r="AD1888" i="42"/>
  <c r="AC1888" i="42"/>
  <c r="AB1888" i="42"/>
  <c r="AF1888" i="42"/>
  <c r="AE1888" i="42"/>
  <c r="AD1887" i="42"/>
  <c r="AC1887" i="42"/>
  <c r="AB1887" i="42"/>
  <c r="AF1887" i="42"/>
  <c r="AE1887" i="42"/>
  <c r="AD1886" i="42"/>
  <c r="AC1886" i="42"/>
  <c r="AB1886" i="42"/>
  <c r="AF1886" i="42"/>
  <c r="AE1886" i="42"/>
  <c r="AD1885" i="42"/>
  <c r="AC1885" i="42"/>
  <c r="AB1885" i="42"/>
  <c r="AF1885" i="42"/>
  <c r="AE1885" i="42"/>
  <c r="AD1884" i="42"/>
  <c r="AC1884" i="42"/>
  <c r="AB1884" i="42"/>
  <c r="AF1884" i="42"/>
  <c r="AE1884" i="42"/>
  <c r="AD1883" i="42"/>
  <c r="AC1883" i="42"/>
  <c r="AB1883" i="42"/>
  <c r="AF1883" i="42"/>
  <c r="AE1883" i="42"/>
  <c r="AD1882" i="42"/>
  <c r="AC1882" i="42"/>
  <c r="AB1882" i="42"/>
  <c r="AF1882" i="42"/>
  <c r="AE1882" i="42"/>
  <c r="AD1881" i="42"/>
  <c r="AC1881" i="42"/>
  <c r="AB1881" i="42"/>
  <c r="AF1881" i="42"/>
  <c r="AE1881" i="42"/>
  <c r="AD1880" i="42"/>
  <c r="AC1880" i="42"/>
  <c r="AB1880" i="42"/>
  <c r="AF1880" i="42"/>
  <c r="AE1880" i="42"/>
  <c r="AD1879" i="42"/>
  <c r="AC1879" i="42"/>
  <c r="AB1879" i="42"/>
  <c r="AF1879" i="42"/>
  <c r="AE1879" i="42"/>
  <c r="AD1878" i="42"/>
  <c r="AC1878" i="42"/>
  <c r="AB1878" i="42"/>
  <c r="AF1878" i="42"/>
  <c r="AE1878" i="42"/>
  <c r="AD1877" i="42"/>
  <c r="AC1877" i="42"/>
  <c r="AB1877" i="42"/>
  <c r="AF1877" i="42"/>
  <c r="AE1877" i="42"/>
  <c r="AD1876" i="42"/>
  <c r="AC1876" i="42"/>
  <c r="AB1876" i="42"/>
  <c r="AF1876" i="42"/>
  <c r="AE1876" i="42"/>
  <c r="AD1875" i="42"/>
  <c r="AC1875" i="42"/>
  <c r="AB1875" i="42"/>
  <c r="AF1875" i="42"/>
  <c r="AE1875" i="42"/>
  <c r="AD1874" i="42"/>
  <c r="AC1874" i="42"/>
  <c r="AB1874" i="42"/>
  <c r="AF1874" i="42"/>
  <c r="AE1874" i="42"/>
  <c r="AD1873" i="42"/>
  <c r="AC1873" i="42"/>
  <c r="AB1873" i="42"/>
  <c r="AF1873" i="42"/>
  <c r="AE1873" i="42"/>
  <c r="AD1872" i="42"/>
  <c r="AC1872" i="42"/>
  <c r="AB1872" i="42"/>
  <c r="AF1872" i="42"/>
  <c r="AE1872" i="42"/>
  <c r="AD1871" i="42"/>
  <c r="AC1871" i="42"/>
  <c r="AB1871" i="42"/>
  <c r="AF1871" i="42"/>
  <c r="AE1871" i="42"/>
  <c r="AD1870" i="42"/>
  <c r="AC1870" i="42"/>
  <c r="AB1870" i="42"/>
  <c r="AF1870" i="42"/>
  <c r="AE1870" i="42"/>
  <c r="AD1869" i="42"/>
  <c r="AC1869" i="42"/>
  <c r="AB1869" i="42"/>
  <c r="AF1869" i="42"/>
  <c r="AE1869" i="42"/>
  <c r="AD1868" i="42"/>
  <c r="AC1868" i="42"/>
  <c r="AB1868" i="42"/>
  <c r="AF1868" i="42"/>
  <c r="AE1868" i="42"/>
  <c r="AD1867" i="42"/>
  <c r="AC1867" i="42"/>
  <c r="AB1867" i="42"/>
  <c r="AF1867" i="42"/>
  <c r="AE1867" i="42"/>
  <c r="AD1866" i="42"/>
  <c r="AC1866" i="42"/>
  <c r="AB1866" i="42"/>
  <c r="AF1866" i="42"/>
  <c r="AE1866" i="42"/>
  <c r="AD1865" i="42"/>
  <c r="AC1865" i="42"/>
  <c r="AB1865" i="42"/>
  <c r="AF1865" i="42"/>
  <c r="AE1865" i="42"/>
  <c r="AD1864" i="42"/>
  <c r="AC1864" i="42"/>
  <c r="AB1864" i="42"/>
  <c r="AF1864" i="42"/>
  <c r="AE1864" i="42"/>
  <c r="AD1863" i="42"/>
  <c r="AC1863" i="42"/>
  <c r="AB1863" i="42"/>
  <c r="AF1863" i="42"/>
  <c r="AE1863" i="42"/>
  <c r="AD1862" i="42"/>
  <c r="AC1862" i="42"/>
  <c r="AB1862" i="42"/>
  <c r="AF1862" i="42"/>
  <c r="AE1862" i="42"/>
  <c r="AD1861" i="42"/>
  <c r="AC1861" i="42"/>
  <c r="AB1861" i="42"/>
  <c r="AF1861" i="42"/>
  <c r="AE1861" i="42"/>
  <c r="AD1860" i="42"/>
  <c r="AC1860" i="42"/>
  <c r="AB1860" i="42"/>
  <c r="AF1860" i="42"/>
  <c r="AE1860" i="42"/>
  <c r="AD1859" i="42"/>
  <c r="AC1859" i="42"/>
  <c r="AB1859" i="42"/>
  <c r="AF1859" i="42"/>
  <c r="AE1859" i="42"/>
  <c r="AD1858" i="42"/>
  <c r="AC1858" i="42"/>
  <c r="AB1858" i="42"/>
  <c r="AF1858" i="42"/>
  <c r="AE1858" i="42"/>
  <c r="AD1857" i="42"/>
  <c r="AC1857" i="42"/>
  <c r="AB1857" i="42"/>
  <c r="AF1857" i="42"/>
  <c r="AE1857" i="42"/>
  <c r="AD1856" i="42"/>
  <c r="AC1856" i="42"/>
  <c r="AB1856" i="42"/>
  <c r="AF1856" i="42"/>
  <c r="AE1856" i="42"/>
  <c r="AD1855" i="42"/>
  <c r="AC1855" i="42"/>
  <c r="AB1855" i="42"/>
  <c r="AF1855" i="42"/>
  <c r="AE1855" i="42"/>
  <c r="AD1854" i="42"/>
  <c r="AC1854" i="42"/>
  <c r="AB1854" i="42"/>
  <c r="AF1854" i="42"/>
  <c r="AE1854" i="42"/>
  <c r="AD1853" i="42"/>
  <c r="AC1853" i="42"/>
  <c r="AB1853" i="42"/>
  <c r="AF1853" i="42"/>
  <c r="AE1853" i="42"/>
  <c r="AD1852" i="42"/>
  <c r="AC1852" i="42"/>
  <c r="AB1852" i="42"/>
  <c r="AF1852" i="42"/>
  <c r="AE1852" i="42"/>
  <c r="AD1851" i="42"/>
  <c r="AC1851" i="42"/>
  <c r="AB1851" i="42"/>
  <c r="AF1851" i="42"/>
  <c r="AE1851" i="42"/>
  <c r="AD1850" i="42"/>
  <c r="AC1850" i="42"/>
  <c r="AB1850" i="42"/>
  <c r="AF1850" i="42"/>
  <c r="AE1850" i="42"/>
  <c r="AD1849" i="42"/>
  <c r="AC1849" i="42"/>
  <c r="AB1849" i="42"/>
  <c r="AF1849" i="42"/>
  <c r="AE1849" i="42"/>
  <c r="AD1848" i="42"/>
  <c r="AC1848" i="42"/>
  <c r="AB1848" i="42"/>
  <c r="AF1848" i="42"/>
  <c r="AE1848" i="42"/>
  <c r="AD1847" i="42"/>
  <c r="AC1847" i="42"/>
  <c r="AB1847" i="42"/>
  <c r="AF1847" i="42"/>
  <c r="AE1847" i="42"/>
  <c r="AD1846" i="42"/>
  <c r="AC1846" i="42"/>
  <c r="AB1846" i="42"/>
  <c r="AF1846" i="42"/>
  <c r="AE1846" i="42"/>
  <c r="AD1845" i="42"/>
  <c r="AC1845" i="42"/>
  <c r="AB1845" i="42"/>
  <c r="AF1845" i="42"/>
  <c r="AE1845" i="42"/>
  <c r="AD1844" i="42"/>
  <c r="AC1844" i="42"/>
  <c r="AB1844" i="42"/>
  <c r="AF1844" i="42"/>
  <c r="AE1844" i="42"/>
  <c r="AD1843" i="42"/>
  <c r="AC1843" i="42"/>
  <c r="AB1843" i="42"/>
  <c r="AF1843" i="42"/>
  <c r="AE1843" i="42"/>
  <c r="AD1842" i="42"/>
  <c r="AC1842" i="42"/>
  <c r="AB1842" i="42"/>
  <c r="AF1842" i="42"/>
  <c r="AE1842" i="42"/>
  <c r="AD1841" i="42"/>
  <c r="AC1841" i="42"/>
  <c r="AB1841" i="42"/>
  <c r="AF1841" i="42"/>
  <c r="AE1841" i="42"/>
  <c r="AD1840" i="42"/>
  <c r="AC1840" i="42"/>
  <c r="AB1840" i="42"/>
  <c r="AF1840" i="42"/>
  <c r="AE1840" i="42"/>
  <c r="AD1839" i="42"/>
  <c r="AC1839" i="42"/>
  <c r="AB1839" i="42"/>
  <c r="AF1839" i="42"/>
  <c r="AE1839" i="42"/>
  <c r="AD1838" i="42"/>
  <c r="AC1838" i="42"/>
  <c r="AB1838" i="42"/>
  <c r="AF1838" i="42"/>
  <c r="AE1838" i="42"/>
  <c r="AD1837" i="42"/>
  <c r="AC1837" i="42"/>
  <c r="AB1837" i="42"/>
  <c r="AF1837" i="42"/>
  <c r="AE1837" i="42"/>
  <c r="AD1836" i="42"/>
  <c r="AC1836" i="42"/>
  <c r="AB1836" i="42"/>
  <c r="AF1836" i="42"/>
  <c r="AE1836" i="42"/>
  <c r="AD1835" i="42"/>
  <c r="AC1835" i="42"/>
  <c r="AB1835" i="42"/>
  <c r="AF1835" i="42"/>
  <c r="AE1835" i="42"/>
  <c r="AD1834" i="42"/>
  <c r="AC1834" i="42"/>
  <c r="AB1834" i="42"/>
  <c r="AF1834" i="42"/>
  <c r="AE1834" i="42"/>
  <c r="AD1833" i="42"/>
  <c r="AC1833" i="42"/>
  <c r="AB1833" i="42"/>
  <c r="AF1833" i="42"/>
  <c r="AE1833" i="42"/>
  <c r="AD1832" i="42"/>
  <c r="AC1832" i="42"/>
  <c r="AB1832" i="42"/>
  <c r="AF1832" i="42"/>
  <c r="AE1832" i="42"/>
  <c r="AD1831" i="42"/>
  <c r="AC1831" i="42"/>
  <c r="AB1831" i="42"/>
  <c r="AF1831" i="42"/>
  <c r="AE1831" i="42"/>
  <c r="AD1830" i="42"/>
  <c r="AC1830" i="42"/>
  <c r="AB1830" i="42"/>
  <c r="AF1830" i="42"/>
  <c r="AE1830" i="42"/>
  <c r="AD1829" i="42"/>
  <c r="AC1829" i="42"/>
  <c r="AB1829" i="42"/>
  <c r="AF1829" i="42"/>
  <c r="AE1829" i="42"/>
  <c r="AD1828" i="42"/>
  <c r="AC1828" i="42"/>
  <c r="AB1828" i="42"/>
  <c r="AF1828" i="42"/>
  <c r="AE1828" i="42"/>
  <c r="AD1827" i="42"/>
  <c r="AC1827" i="42"/>
  <c r="AB1827" i="42"/>
  <c r="AF1827" i="42"/>
  <c r="AE1827" i="42"/>
  <c r="AD1826" i="42"/>
  <c r="AC1826" i="42"/>
  <c r="AB1826" i="42"/>
  <c r="AF1826" i="42"/>
  <c r="AE1826" i="42"/>
  <c r="AD1825" i="42"/>
  <c r="AC1825" i="42"/>
  <c r="AB1825" i="42"/>
  <c r="AF1825" i="42"/>
  <c r="AE1825" i="42"/>
  <c r="AD1824" i="42"/>
  <c r="AC1824" i="42"/>
  <c r="AB1824" i="42"/>
  <c r="AF1824" i="42"/>
  <c r="AE1824" i="42"/>
  <c r="AD1823" i="42"/>
  <c r="AC1823" i="42"/>
  <c r="AB1823" i="42"/>
  <c r="AF1823" i="42"/>
  <c r="AE1823" i="42"/>
  <c r="AD1822" i="42"/>
  <c r="AC1822" i="42"/>
  <c r="AB1822" i="42"/>
  <c r="AF1822" i="42"/>
  <c r="AE1822" i="42"/>
  <c r="AD1821" i="42"/>
  <c r="AC1821" i="42"/>
  <c r="AB1821" i="42"/>
  <c r="AF1821" i="42"/>
  <c r="AE1821" i="42"/>
  <c r="AD1820" i="42"/>
  <c r="AC1820" i="42"/>
  <c r="AB1820" i="42"/>
  <c r="AF1820" i="42"/>
  <c r="AE1820" i="42"/>
  <c r="AD1819" i="42"/>
  <c r="AC1819" i="42"/>
  <c r="AB1819" i="42"/>
  <c r="AF1819" i="42"/>
  <c r="AE1819" i="42"/>
  <c r="AD1818" i="42"/>
  <c r="AC1818" i="42"/>
  <c r="AB1818" i="42"/>
  <c r="AF1818" i="42"/>
  <c r="AE1818" i="42"/>
  <c r="AD1817" i="42"/>
  <c r="AC1817" i="42"/>
  <c r="AB1817" i="42"/>
  <c r="AF1817" i="42"/>
  <c r="AE1817" i="42"/>
  <c r="AD1816" i="42"/>
  <c r="AC1816" i="42"/>
  <c r="AB1816" i="42"/>
  <c r="AF1816" i="42"/>
  <c r="AE1816" i="42"/>
  <c r="AD1815" i="42"/>
  <c r="AC1815" i="42"/>
  <c r="AB1815" i="42"/>
  <c r="AF1815" i="42"/>
  <c r="AE1815" i="42"/>
  <c r="AD1814" i="42"/>
  <c r="AC1814" i="42"/>
  <c r="AB1814" i="42"/>
  <c r="AF1814" i="42"/>
  <c r="AE1814" i="42"/>
  <c r="AD1813" i="42"/>
  <c r="AC1813" i="42"/>
  <c r="AB1813" i="42"/>
  <c r="AF1813" i="42"/>
  <c r="AE1813" i="42"/>
  <c r="AD1812" i="42"/>
  <c r="AC1812" i="42"/>
  <c r="AB1812" i="42"/>
  <c r="AF1812" i="42"/>
  <c r="AE1812" i="42"/>
  <c r="AD1811" i="42"/>
  <c r="AC1811" i="42"/>
  <c r="AB1811" i="42"/>
  <c r="AF1811" i="42"/>
  <c r="AE1811" i="42"/>
  <c r="AD1810" i="42"/>
  <c r="AC1810" i="42"/>
  <c r="AB1810" i="42"/>
  <c r="AF1810" i="42"/>
  <c r="AE1810" i="42"/>
  <c r="AD1809" i="42"/>
  <c r="AC1809" i="42"/>
  <c r="AB1809" i="42"/>
  <c r="AF1809" i="42"/>
  <c r="AE1809" i="42"/>
  <c r="AD1808" i="42"/>
  <c r="AC1808" i="42"/>
  <c r="AB1808" i="42"/>
  <c r="AF1808" i="42"/>
  <c r="AE1808" i="42"/>
  <c r="AD1807" i="42"/>
  <c r="AC1807" i="42"/>
  <c r="AB1807" i="42"/>
  <c r="AF1807" i="42"/>
  <c r="AE1807" i="42"/>
  <c r="AD1806" i="42"/>
  <c r="AC1806" i="42"/>
  <c r="AB1806" i="42"/>
  <c r="AF1806" i="42"/>
  <c r="AE1806" i="42"/>
  <c r="AD1805" i="42"/>
  <c r="AC1805" i="42"/>
  <c r="AB1805" i="42"/>
  <c r="AF1805" i="42"/>
  <c r="AE1805" i="42"/>
  <c r="AD1804" i="42"/>
  <c r="AC1804" i="42"/>
  <c r="AB1804" i="42"/>
  <c r="AF1804" i="42"/>
  <c r="AE1804" i="42"/>
  <c r="AD1803" i="42"/>
  <c r="AC1803" i="42"/>
  <c r="AB1803" i="42"/>
  <c r="AF1803" i="42"/>
  <c r="AE1803" i="42"/>
  <c r="AD1802" i="42"/>
  <c r="AC1802" i="42"/>
  <c r="AB1802" i="42"/>
  <c r="AF1802" i="42"/>
  <c r="AE1802" i="42"/>
  <c r="AD1801" i="42"/>
  <c r="AC1801" i="42"/>
  <c r="AB1801" i="42"/>
  <c r="AF1801" i="42"/>
  <c r="AE1801" i="42"/>
  <c r="AD1800" i="42"/>
  <c r="AC1800" i="42"/>
  <c r="AB1800" i="42"/>
  <c r="AF1800" i="42"/>
  <c r="AE1800" i="42"/>
  <c r="AD1799" i="42"/>
  <c r="AC1799" i="42"/>
  <c r="AB1799" i="42"/>
  <c r="AF1799" i="42"/>
  <c r="AE1799" i="42"/>
  <c r="AD1798" i="42"/>
  <c r="AC1798" i="42"/>
  <c r="AB1798" i="42"/>
  <c r="AF1798" i="42"/>
  <c r="AE1798" i="42"/>
  <c r="AD1797" i="42"/>
  <c r="AC1797" i="42"/>
  <c r="AB1797" i="42"/>
  <c r="AF1797" i="42"/>
  <c r="AE1797" i="42"/>
  <c r="AD1796" i="42"/>
  <c r="AC1796" i="42"/>
  <c r="AB1796" i="42"/>
  <c r="AF1796" i="42"/>
  <c r="AE1796" i="42"/>
  <c r="AD1795" i="42"/>
  <c r="AC1795" i="42"/>
  <c r="AB1795" i="42"/>
  <c r="AF1795" i="42"/>
  <c r="AE1795" i="42"/>
  <c r="AD1794" i="42"/>
  <c r="AC1794" i="42"/>
  <c r="AB1794" i="42"/>
  <c r="AF1794" i="42"/>
  <c r="AE1794" i="42"/>
  <c r="AD1793" i="42"/>
  <c r="AC1793" i="42"/>
  <c r="AB1793" i="42"/>
  <c r="AF1793" i="42"/>
  <c r="AE1793" i="42"/>
  <c r="AD1792" i="42"/>
  <c r="AC1792" i="42"/>
  <c r="AB1792" i="42"/>
  <c r="AF1792" i="42"/>
  <c r="AE1792" i="42"/>
  <c r="AD1791" i="42"/>
  <c r="AC1791" i="42"/>
  <c r="AB1791" i="42"/>
  <c r="AF1791" i="42"/>
  <c r="AE1791" i="42"/>
  <c r="AD1790" i="42"/>
  <c r="AC1790" i="42"/>
  <c r="AB1790" i="42"/>
  <c r="AF1790" i="42"/>
  <c r="AE1790" i="42"/>
  <c r="AD1789" i="42"/>
  <c r="AC1789" i="42"/>
  <c r="AB1789" i="42"/>
  <c r="AF1789" i="42"/>
  <c r="AE1789" i="42"/>
  <c r="AD1788" i="42"/>
  <c r="AC1788" i="42"/>
  <c r="AB1788" i="42"/>
  <c r="AF1788" i="42"/>
  <c r="AE1788" i="42"/>
  <c r="AD1787" i="42"/>
  <c r="AC1787" i="42"/>
  <c r="AB1787" i="42"/>
  <c r="AF1787" i="42"/>
  <c r="AE1787" i="42"/>
  <c r="AD1786" i="42"/>
  <c r="AC1786" i="42"/>
  <c r="AB1786" i="42"/>
  <c r="AF1786" i="42"/>
  <c r="AE1786" i="42"/>
  <c r="AD1785" i="42"/>
  <c r="AC1785" i="42"/>
  <c r="AB1785" i="42"/>
  <c r="AF1785" i="42"/>
  <c r="AE1785" i="42"/>
  <c r="AD1784" i="42"/>
  <c r="AC1784" i="42"/>
  <c r="AB1784" i="42"/>
  <c r="AF1784" i="42"/>
  <c r="AE1784" i="42"/>
  <c r="AD1783" i="42"/>
  <c r="AC1783" i="42"/>
  <c r="AB1783" i="42"/>
  <c r="AF1783" i="42"/>
  <c r="AE1783" i="42"/>
  <c r="AD1782" i="42"/>
  <c r="AC1782" i="42"/>
  <c r="AB1782" i="42"/>
  <c r="AF1782" i="42"/>
  <c r="AE1782" i="42"/>
  <c r="AD1781" i="42"/>
  <c r="AC1781" i="42"/>
  <c r="AB1781" i="42"/>
  <c r="AF1781" i="42"/>
  <c r="AE1781" i="42"/>
  <c r="AD1780" i="42"/>
  <c r="AC1780" i="42"/>
  <c r="AB1780" i="42"/>
  <c r="AF1780" i="42"/>
  <c r="AE1780" i="42"/>
  <c r="AD1779" i="42"/>
  <c r="AC1779" i="42"/>
  <c r="AB1779" i="42"/>
  <c r="AF1779" i="42"/>
  <c r="AE1779" i="42"/>
  <c r="AD1778" i="42"/>
  <c r="AC1778" i="42"/>
  <c r="AB1778" i="42"/>
  <c r="AF1778" i="42"/>
  <c r="AE1778" i="42"/>
  <c r="AD1777" i="42"/>
  <c r="AC1777" i="42"/>
  <c r="AB1777" i="42"/>
  <c r="AF1777" i="42"/>
  <c r="AE1777" i="42"/>
  <c r="AD1776" i="42"/>
  <c r="AC1776" i="42"/>
  <c r="AB1776" i="42"/>
  <c r="AF1776" i="42"/>
  <c r="AE1776" i="42"/>
  <c r="AD1775" i="42"/>
  <c r="AC1775" i="42"/>
  <c r="AB1775" i="42"/>
  <c r="AF1775" i="42"/>
  <c r="AE1775" i="42"/>
  <c r="AD1774" i="42"/>
  <c r="AC1774" i="42"/>
  <c r="AB1774" i="42"/>
  <c r="AF1774" i="42"/>
  <c r="AE1774" i="42"/>
  <c r="AD1773" i="42"/>
  <c r="AC1773" i="42"/>
  <c r="AB1773" i="42"/>
  <c r="AF1773" i="42"/>
  <c r="AE1773" i="42"/>
  <c r="AD1772" i="42"/>
  <c r="AC1772" i="42"/>
  <c r="AB1772" i="42"/>
  <c r="AF1772" i="42"/>
  <c r="AE1772" i="42"/>
  <c r="AD1771" i="42"/>
  <c r="AC1771" i="42"/>
  <c r="AB1771" i="42"/>
  <c r="AF1771" i="42"/>
  <c r="AE1771" i="42"/>
  <c r="AD1770" i="42"/>
  <c r="AC1770" i="42"/>
  <c r="AB1770" i="42"/>
  <c r="AF1770" i="42"/>
  <c r="AE1770" i="42"/>
  <c r="AD1769" i="42"/>
  <c r="AC1769" i="42"/>
  <c r="AB1769" i="42"/>
  <c r="AF1769" i="42"/>
  <c r="AE1769" i="42"/>
  <c r="AD1768" i="42"/>
  <c r="AC1768" i="42"/>
  <c r="AB1768" i="42"/>
  <c r="AF1768" i="42"/>
  <c r="AE1768" i="42"/>
  <c r="AD1767" i="42"/>
  <c r="AC1767" i="42"/>
  <c r="AB1767" i="42"/>
  <c r="AF1767" i="42"/>
  <c r="AE1767" i="42"/>
  <c r="AD1766" i="42"/>
  <c r="AC1766" i="42"/>
  <c r="AB1766" i="42"/>
  <c r="AF1766" i="42"/>
  <c r="AE1766" i="42"/>
  <c r="AD1765" i="42"/>
  <c r="AC1765" i="42"/>
  <c r="AB1765" i="42"/>
  <c r="AF1765" i="42"/>
  <c r="AE1765" i="42"/>
  <c r="AD1764" i="42"/>
  <c r="AC1764" i="42"/>
  <c r="AB1764" i="42"/>
  <c r="AF1764" i="42"/>
  <c r="AE1764" i="42"/>
  <c r="AD1763" i="42"/>
  <c r="AC1763" i="42"/>
  <c r="AB1763" i="42"/>
  <c r="AF1763" i="42"/>
  <c r="AE1763" i="42"/>
  <c r="AD1762" i="42"/>
  <c r="AC1762" i="42"/>
  <c r="AB1762" i="42"/>
  <c r="AF1762" i="42"/>
  <c r="AE1762" i="42"/>
  <c r="AD1761" i="42"/>
  <c r="AC1761" i="42"/>
  <c r="AB1761" i="42"/>
  <c r="AF1761" i="42"/>
  <c r="AE1761" i="42"/>
  <c r="AD1760" i="42"/>
  <c r="AC1760" i="42"/>
  <c r="AB1760" i="42"/>
  <c r="AF1760" i="42"/>
  <c r="AE1760" i="42"/>
  <c r="AD1759" i="42"/>
  <c r="AC1759" i="42"/>
  <c r="AB1759" i="42"/>
  <c r="AF1759" i="42"/>
  <c r="AE1759" i="42"/>
  <c r="AD1758" i="42"/>
  <c r="AC1758" i="42"/>
  <c r="AB1758" i="42"/>
  <c r="AF1758" i="42"/>
  <c r="AE1758" i="42"/>
  <c r="AD1757" i="42"/>
  <c r="AC1757" i="42"/>
  <c r="AB1757" i="42"/>
  <c r="AF1757" i="42"/>
  <c r="AE1757" i="42"/>
  <c r="AD1756" i="42"/>
  <c r="AC1756" i="42"/>
  <c r="AB1756" i="42"/>
  <c r="AF1756" i="42"/>
  <c r="AE1756" i="42"/>
  <c r="AD1755" i="42"/>
  <c r="AC1755" i="42"/>
  <c r="AB1755" i="42"/>
  <c r="AF1755" i="42"/>
  <c r="AE1755" i="42"/>
  <c r="AD1754" i="42"/>
  <c r="AC1754" i="42"/>
  <c r="AB1754" i="42"/>
  <c r="AF1754" i="42"/>
  <c r="AE1754" i="42"/>
  <c r="AD1753" i="42"/>
  <c r="AC1753" i="42"/>
  <c r="AB1753" i="42"/>
  <c r="AF1753" i="42"/>
  <c r="AE1753" i="42"/>
  <c r="AD1752" i="42"/>
  <c r="AC1752" i="42"/>
  <c r="AB1752" i="42"/>
  <c r="AF1752" i="42"/>
  <c r="AE1752" i="42"/>
  <c r="AD1751" i="42"/>
  <c r="AC1751" i="42"/>
  <c r="AB1751" i="42"/>
  <c r="AF1751" i="42"/>
  <c r="AE1751" i="42"/>
  <c r="AD1750" i="42"/>
  <c r="AC1750" i="42"/>
  <c r="AB1750" i="42"/>
  <c r="AF1750" i="42"/>
  <c r="AE1750" i="42"/>
  <c r="AD1749" i="42"/>
  <c r="AC1749" i="42"/>
  <c r="AB1749" i="42"/>
  <c r="AF1749" i="42"/>
  <c r="AE1749" i="42"/>
  <c r="AD1748" i="42"/>
  <c r="AC1748" i="42"/>
  <c r="AB1748" i="42"/>
  <c r="AF1748" i="42"/>
  <c r="AE1748" i="42"/>
  <c r="AD1747" i="42"/>
  <c r="AC1747" i="42"/>
  <c r="AB1747" i="42"/>
  <c r="AF1747" i="42"/>
  <c r="AE1747" i="42"/>
  <c r="AD1746" i="42"/>
  <c r="AC1746" i="42"/>
  <c r="AB1746" i="42"/>
  <c r="AF1746" i="42"/>
  <c r="AE1746" i="42"/>
  <c r="AD1745" i="42"/>
  <c r="AC1745" i="42"/>
  <c r="AB1745" i="42"/>
  <c r="AF1745" i="42"/>
  <c r="AE1745" i="42"/>
  <c r="AD1744" i="42"/>
  <c r="AC1744" i="42"/>
  <c r="AB1744" i="42"/>
  <c r="AF1744" i="42"/>
  <c r="AE1744" i="42"/>
  <c r="AD1743" i="42"/>
  <c r="AC1743" i="42"/>
  <c r="AB1743" i="42"/>
  <c r="AF1743" i="42"/>
  <c r="AE1743" i="42"/>
  <c r="AD1742" i="42"/>
  <c r="AC1742" i="42"/>
  <c r="AB1742" i="42"/>
  <c r="AF1742" i="42"/>
  <c r="AE1742" i="42"/>
  <c r="AD1741" i="42"/>
  <c r="AC1741" i="42"/>
  <c r="AB1741" i="42"/>
  <c r="AF1741" i="42"/>
  <c r="AE1741" i="42"/>
  <c r="AD1740" i="42"/>
  <c r="AC1740" i="42"/>
  <c r="AB1740" i="42"/>
  <c r="AF1740" i="42"/>
  <c r="AE1740" i="42"/>
  <c r="AD1739" i="42"/>
  <c r="AC1739" i="42"/>
  <c r="AB1739" i="42"/>
  <c r="AF1739" i="42"/>
  <c r="AE1739" i="42"/>
  <c r="AD1738" i="42"/>
  <c r="AC1738" i="42"/>
  <c r="AB1738" i="42"/>
  <c r="AF1738" i="42"/>
  <c r="AE1738" i="42"/>
  <c r="AD1737" i="42"/>
  <c r="AC1737" i="42"/>
  <c r="AB1737" i="42"/>
  <c r="AF1737" i="42"/>
  <c r="AE1737" i="42"/>
  <c r="AD1736" i="42"/>
  <c r="AC1736" i="42"/>
  <c r="AB1736" i="42"/>
  <c r="AF1736" i="42"/>
  <c r="AE1736" i="42"/>
  <c r="AD1735" i="42"/>
  <c r="AC1735" i="42"/>
  <c r="AB1735" i="42"/>
  <c r="AF1735" i="42"/>
  <c r="AE1735" i="42"/>
  <c r="AD1734" i="42"/>
  <c r="AC1734" i="42"/>
  <c r="AB1734" i="42"/>
  <c r="AF1734" i="42"/>
  <c r="AE1734" i="42"/>
  <c r="AD1733" i="42"/>
  <c r="AC1733" i="42"/>
  <c r="AB1733" i="42"/>
  <c r="AF1733" i="42"/>
  <c r="AE1733" i="42"/>
  <c r="AD1732" i="42"/>
  <c r="AC1732" i="42"/>
  <c r="AB1732" i="42"/>
  <c r="AF1732" i="42"/>
  <c r="AE1732" i="42"/>
  <c r="AD1731" i="42"/>
  <c r="AC1731" i="42"/>
  <c r="AB1731" i="42"/>
  <c r="AF1731" i="42"/>
  <c r="AE1731" i="42"/>
  <c r="AD1730" i="42"/>
  <c r="AC1730" i="42"/>
  <c r="AB1730" i="42"/>
  <c r="AF1730" i="42"/>
  <c r="AE1730" i="42"/>
  <c r="AD1729" i="42"/>
  <c r="AC1729" i="42"/>
  <c r="AB1729" i="42"/>
  <c r="AF1729" i="42"/>
  <c r="AE1729" i="42"/>
  <c r="AD1728" i="42"/>
  <c r="AC1728" i="42"/>
  <c r="AB1728" i="42"/>
  <c r="AF1728" i="42"/>
  <c r="AE1728" i="42"/>
  <c r="AD1727" i="42"/>
  <c r="AC1727" i="42"/>
  <c r="AB1727" i="42"/>
  <c r="AF1727" i="42"/>
  <c r="AE1727" i="42"/>
  <c r="AD1726" i="42"/>
  <c r="AC1726" i="42"/>
  <c r="AB1726" i="42"/>
  <c r="AF1726" i="42"/>
  <c r="AE1726" i="42"/>
  <c r="AD1725" i="42"/>
  <c r="AC1725" i="42"/>
  <c r="AB1725" i="42"/>
  <c r="AF1725" i="42"/>
  <c r="AE1725" i="42"/>
  <c r="AD1724" i="42"/>
  <c r="AC1724" i="42"/>
  <c r="AB1724" i="42"/>
  <c r="AF1724" i="42"/>
  <c r="AE1724" i="42"/>
  <c r="AD1723" i="42"/>
  <c r="AC1723" i="42"/>
  <c r="AB1723" i="42"/>
  <c r="AF1723" i="42"/>
  <c r="AE1723" i="42"/>
  <c r="AD1722" i="42"/>
  <c r="AC1722" i="42"/>
  <c r="AB1722" i="42"/>
  <c r="AF1722" i="42"/>
  <c r="AE1722" i="42"/>
  <c r="AD1721" i="42"/>
  <c r="AC1721" i="42"/>
  <c r="AB1721" i="42"/>
  <c r="AF1721" i="42"/>
  <c r="AE1721" i="42"/>
  <c r="AD1720" i="42"/>
  <c r="AC1720" i="42"/>
  <c r="AB1720" i="42"/>
  <c r="AF1720" i="42"/>
  <c r="AE1720" i="42"/>
  <c r="AD1719" i="42"/>
  <c r="AC1719" i="42"/>
  <c r="AB1719" i="42"/>
  <c r="AF1719" i="42"/>
  <c r="AE1719" i="42"/>
  <c r="AD1718" i="42"/>
  <c r="AC1718" i="42"/>
  <c r="AB1718" i="42"/>
  <c r="AF1718" i="42"/>
  <c r="AE1718" i="42"/>
  <c r="AD1717" i="42"/>
  <c r="AC1717" i="42"/>
  <c r="AB1717" i="42"/>
  <c r="AF1717" i="42"/>
  <c r="AE1717" i="42"/>
  <c r="AD1716" i="42"/>
  <c r="AC1716" i="42"/>
  <c r="AB1716" i="42"/>
  <c r="AF1716" i="42"/>
  <c r="AE1716" i="42"/>
  <c r="AD1715" i="42"/>
  <c r="AC1715" i="42"/>
  <c r="AB1715" i="42"/>
  <c r="AF1715" i="42"/>
  <c r="AE1715" i="42"/>
  <c r="AD1714" i="42"/>
  <c r="AC1714" i="42"/>
  <c r="AB1714" i="42"/>
  <c r="AF1714" i="42"/>
  <c r="AE1714" i="42"/>
  <c r="AD1713" i="42"/>
  <c r="AC1713" i="42"/>
  <c r="AB1713" i="42"/>
  <c r="AF1713" i="42"/>
  <c r="AE1713" i="42"/>
  <c r="AD1712" i="42"/>
  <c r="AC1712" i="42"/>
  <c r="AB1712" i="42"/>
  <c r="AF1712" i="42"/>
  <c r="AE1712" i="42"/>
  <c r="AD1711" i="42"/>
  <c r="AC1711" i="42"/>
  <c r="AB1711" i="42"/>
  <c r="AF1711" i="42"/>
  <c r="AE1711" i="42"/>
  <c r="AD1710" i="42"/>
  <c r="AC1710" i="42"/>
  <c r="AB1710" i="42"/>
  <c r="AF1710" i="42"/>
  <c r="AE1710" i="42"/>
  <c r="AD1709" i="42"/>
  <c r="AC1709" i="42"/>
  <c r="AB1709" i="42"/>
  <c r="AF1709" i="42"/>
  <c r="AE1709" i="42"/>
  <c r="AD1708" i="42"/>
  <c r="AC1708" i="42"/>
  <c r="AB1708" i="42"/>
  <c r="AF1708" i="42"/>
  <c r="AE1708" i="42"/>
  <c r="AD1707" i="42"/>
  <c r="AC1707" i="42"/>
  <c r="AB1707" i="42"/>
  <c r="AF1707" i="42"/>
  <c r="AE1707" i="42"/>
  <c r="AD1706" i="42"/>
  <c r="AC1706" i="42"/>
  <c r="AB1706" i="42"/>
  <c r="AF1706" i="42"/>
  <c r="AE1706" i="42"/>
  <c r="AD1705" i="42"/>
  <c r="AC1705" i="42"/>
  <c r="AB1705" i="42"/>
  <c r="AF1705" i="42"/>
  <c r="AE1705" i="42"/>
  <c r="AD1704" i="42"/>
  <c r="AC1704" i="42"/>
  <c r="AB1704" i="42"/>
  <c r="AF1704" i="42"/>
  <c r="AE1704" i="42"/>
  <c r="AD1703" i="42"/>
  <c r="AC1703" i="42"/>
  <c r="AB1703" i="42"/>
  <c r="AF1703" i="42"/>
  <c r="AE1703" i="42"/>
  <c r="AD1702" i="42"/>
  <c r="AC1702" i="42"/>
  <c r="AB1702" i="42"/>
  <c r="AF1702" i="42"/>
  <c r="AE1702" i="42"/>
  <c r="AD1701" i="42"/>
  <c r="AC1701" i="42"/>
  <c r="AB1701" i="42"/>
  <c r="AF1701" i="42"/>
  <c r="AE1701" i="42"/>
  <c r="AD1700" i="42"/>
  <c r="AC1700" i="42"/>
  <c r="AB1700" i="42"/>
  <c r="AF1700" i="42"/>
  <c r="AE1700" i="42"/>
  <c r="AD1699" i="42"/>
  <c r="AC1699" i="42"/>
  <c r="AB1699" i="42"/>
  <c r="AF1699" i="42"/>
  <c r="AE1699" i="42"/>
  <c r="AD1698" i="42"/>
  <c r="AC1698" i="42"/>
  <c r="AB1698" i="42"/>
  <c r="AF1698" i="42"/>
  <c r="AE1698" i="42"/>
  <c r="AD1697" i="42"/>
  <c r="AC1697" i="42"/>
  <c r="AB1697" i="42"/>
  <c r="AF1697" i="42"/>
  <c r="AE1697" i="42"/>
  <c r="AD1696" i="42"/>
  <c r="AC1696" i="42"/>
  <c r="AB1696" i="42"/>
  <c r="AF1696" i="42"/>
  <c r="AE1696" i="42"/>
  <c r="AD1695" i="42"/>
  <c r="AC1695" i="42"/>
  <c r="AB1695" i="42"/>
  <c r="AF1695" i="42"/>
  <c r="AE1695" i="42"/>
  <c r="AD1694" i="42"/>
  <c r="AC1694" i="42"/>
  <c r="AB1694" i="42"/>
  <c r="AF1694" i="42"/>
  <c r="AE1694" i="42"/>
  <c r="AD1693" i="42"/>
  <c r="AC1693" i="42"/>
  <c r="AB1693" i="42"/>
  <c r="AF1693" i="42"/>
  <c r="AE1693" i="42"/>
  <c r="AD1692" i="42"/>
  <c r="AC1692" i="42"/>
  <c r="AB1692" i="42"/>
  <c r="AF1692" i="42"/>
  <c r="AE1692" i="42"/>
  <c r="AD1691" i="42"/>
  <c r="AC1691" i="42"/>
  <c r="AB1691" i="42"/>
  <c r="AF1691" i="42"/>
  <c r="AE1691" i="42"/>
  <c r="AD1690" i="42"/>
  <c r="AC1690" i="42"/>
  <c r="AB1690" i="42"/>
  <c r="AF1690" i="42"/>
  <c r="AE1690" i="42"/>
  <c r="AD1689" i="42"/>
  <c r="AC1689" i="42"/>
  <c r="AB1689" i="42"/>
  <c r="AF1689" i="42"/>
  <c r="AE1689" i="42"/>
  <c r="AD1688" i="42"/>
  <c r="AC1688" i="42"/>
  <c r="AB1688" i="42"/>
  <c r="AF1688" i="42"/>
  <c r="AE1688" i="42"/>
  <c r="AD1687" i="42"/>
  <c r="AC1687" i="42"/>
  <c r="AB1687" i="42"/>
  <c r="AF1687" i="42"/>
  <c r="AE1687" i="42"/>
  <c r="AD1686" i="42"/>
  <c r="AC1686" i="42"/>
  <c r="AB1686" i="42"/>
  <c r="AF1686" i="42"/>
  <c r="AE1686" i="42"/>
  <c r="AD1685" i="42"/>
  <c r="AC1685" i="42"/>
  <c r="AB1685" i="42"/>
  <c r="AF1685" i="42"/>
  <c r="AE1685" i="42"/>
  <c r="AD1684" i="42"/>
  <c r="AC1684" i="42"/>
  <c r="AB1684" i="42"/>
  <c r="AF1684" i="42"/>
  <c r="AE1684" i="42"/>
  <c r="AD1683" i="42"/>
  <c r="AC1683" i="42"/>
  <c r="AB1683" i="42"/>
  <c r="AF1683" i="42"/>
  <c r="AE1683" i="42"/>
  <c r="AD1682" i="42"/>
  <c r="AC1682" i="42"/>
  <c r="AB1682" i="42"/>
  <c r="AF1682" i="42"/>
  <c r="AE1682" i="42"/>
  <c r="AD1681" i="42"/>
  <c r="AC1681" i="42"/>
  <c r="AB1681" i="42"/>
  <c r="AF1681" i="42"/>
  <c r="AE1681" i="42"/>
  <c r="AD1680" i="42"/>
  <c r="AC1680" i="42"/>
  <c r="AB1680" i="42"/>
  <c r="AF1680" i="42"/>
  <c r="AE1680" i="42"/>
  <c r="AD1679" i="42"/>
  <c r="AC1679" i="42"/>
  <c r="AB1679" i="42"/>
  <c r="AF1679" i="42"/>
  <c r="AE1679" i="42"/>
  <c r="AD1678" i="42"/>
  <c r="AC1678" i="42"/>
  <c r="AB1678" i="42"/>
  <c r="AF1678" i="42"/>
  <c r="AE1678" i="42"/>
  <c r="AD1677" i="42"/>
  <c r="AC1677" i="42"/>
  <c r="AB1677" i="42"/>
  <c r="AF1677" i="42"/>
  <c r="AE1677" i="42"/>
  <c r="AD1676" i="42"/>
  <c r="AC1676" i="42"/>
  <c r="AB1676" i="42"/>
  <c r="AF1676" i="42"/>
  <c r="AE1676" i="42"/>
  <c r="AD1675" i="42"/>
  <c r="AC1675" i="42"/>
  <c r="AB1675" i="42"/>
  <c r="AF1675" i="42"/>
  <c r="AE1675" i="42"/>
  <c r="AD1674" i="42"/>
  <c r="AC1674" i="42"/>
  <c r="AB1674" i="42"/>
  <c r="AF1674" i="42"/>
  <c r="AE1674" i="42"/>
  <c r="AD1673" i="42"/>
  <c r="AC1673" i="42"/>
  <c r="AB1673" i="42"/>
  <c r="AF1673" i="42"/>
  <c r="AE1673" i="42"/>
  <c r="AD1672" i="42"/>
  <c r="AC1672" i="42"/>
  <c r="AB1672" i="42"/>
  <c r="AF1672" i="42"/>
  <c r="AE1672" i="42"/>
  <c r="AD1671" i="42"/>
  <c r="AC1671" i="42"/>
  <c r="AB1671" i="42"/>
  <c r="AF1671" i="42"/>
  <c r="AE1671" i="42"/>
  <c r="AD1670" i="42"/>
  <c r="AC1670" i="42"/>
  <c r="AB1670" i="42"/>
  <c r="AF1670" i="42"/>
  <c r="AE1670" i="42"/>
  <c r="AD1669" i="42"/>
  <c r="AC1669" i="42"/>
  <c r="AB1669" i="42"/>
  <c r="AF1669" i="42"/>
  <c r="AE1669" i="42"/>
  <c r="AD1668" i="42"/>
  <c r="AC1668" i="42"/>
  <c r="AB1668" i="42"/>
  <c r="AF1668" i="42"/>
  <c r="AE1668" i="42"/>
  <c r="AD1667" i="42"/>
  <c r="AC1667" i="42"/>
  <c r="AB1667" i="42"/>
  <c r="AF1667" i="42"/>
  <c r="AE1667" i="42"/>
  <c r="AD1666" i="42"/>
  <c r="AC1666" i="42"/>
  <c r="AB1666" i="42"/>
  <c r="AF1666" i="42"/>
  <c r="AE1666" i="42"/>
  <c r="AD1665" i="42"/>
  <c r="AC1665" i="42"/>
  <c r="AB1665" i="42"/>
  <c r="AF1665" i="42"/>
  <c r="AE1665" i="42"/>
  <c r="AD1664" i="42"/>
  <c r="AC1664" i="42"/>
  <c r="AB1664" i="42"/>
  <c r="AF1664" i="42"/>
  <c r="AE1664" i="42"/>
  <c r="AD1663" i="42"/>
  <c r="AC1663" i="42"/>
  <c r="AB1663" i="42"/>
  <c r="AF1663" i="42"/>
  <c r="AE1663" i="42"/>
  <c r="AD1662" i="42"/>
  <c r="AC1662" i="42"/>
  <c r="AB1662" i="42"/>
  <c r="AF1662" i="42"/>
  <c r="AE1662" i="42"/>
  <c r="AD1661" i="42"/>
  <c r="AC1661" i="42"/>
  <c r="AB1661" i="42"/>
  <c r="AF1661" i="42"/>
  <c r="AE1661" i="42"/>
  <c r="AD1660" i="42"/>
  <c r="AC1660" i="42"/>
  <c r="AB1660" i="42"/>
  <c r="AF1660" i="42"/>
  <c r="AE1660" i="42"/>
  <c r="AD1659" i="42"/>
  <c r="AC1659" i="42"/>
  <c r="AB1659" i="42"/>
  <c r="AF1659" i="42"/>
  <c r="AE1659" i="42"/>
  <c r="AD1658" i="42"/>
  <c r="AC1658" i="42"/>
  <c r="AB1658" i="42"/>
  <c r="AF1658" i="42"/>
  <c r="AE1658" i="42"/>
  <c r="AD1657" i="42"/>
  <c r="AC1657" i="42"/>
  <c r="AB1657" i="42"/>
  <c r="AF1657" i="42"/>
  <c r="AE1657" i="42"/>
  <c r="AD1656" i="42"/>
  <c r="AC1656" i="42"/>
  <c r="AB1656" i="42"/>
  <c r="AF1656" i="42"/>
  <c r="AE1656" i="42"/>
  <c r="AD1655" i="42"/>
  <c r="AC1655" i="42"/>
  <c r="AB1655" i="42"/>
  <c r="AF1655" i="42"/>
  <c r="AE1655" i="42"/>
  <c r="AD1654" i="42"/>
  <c r="AC1654" i="42"/>
  <c r="AB1654" i="42"/>
  <c r="AF1654" i="42"/>
  <c r="AE1654" i="42"/>
  <c r="AD1653" i="42"/>
  <c r="AC1653" i="42"/>
  <c r="AB1653" i="42"/>
  <c r="AF1653" i="42"/>
  <c r="AE1653" i="42"/>
  <c r="AD1652" i="42"/>
  <c r="AC1652" i="42"/>
  <c r="AB1652" i="42"/>
  <c r="AF1652" i="42"/>
  <c r="AE1652" i="42"/>
  <c r="AD1651" i="42"/>
  <c r="AC1651" i="42"/>
  <c r="AB1651" i="42"/>
  <c r="AF1651" i="42"/>
  <c r="AE1651" i="42"/>
  <c r="AD1650" i="42"/>
  <c r="AC1650" i="42"/>
  <c r="AB1650" i="42"/>
  <c r="AF1650" i="42"/>
  <c r="AE1650" i="42"/>
  <c r="AD1649" i="42"/>
  <c r="AC1649" i="42"/>
  <c r="AB1649" i="42"/>
  <c r="AF1649" i="42"/>
  <c r="AE1649" i="42"/>
  <c r="AD1648" i="42"/>
  <c r="AC1648" i="42"/>
  <c r="AB1648" i="42"/>
  <c r="AF1648" i="42"/>
  <c r="AE1648" i="42"/>
  <c r="AD1647" i="42"/>
  <c r="AC1647" i="42"/>
  <c r="AB1647" i="42"/>
  <c r="AF1647" i="42"/>
  <c r="AE1647" i="42"/>
  <c r="AD1646" i="42"/>
  <c r="AC1646" i="42"/>
  <c r="AB1646" i="42"/>
  <c r="AF1646" i="42"/>
  <c r="AE1646" i="42"/>
  <c r="AD1645" i="42"/>
  <c r="AC1645" i="42"/>
  <c r="AB1645" i="42"/>
  <c r="AF1645" i="42"/>
  <c r="AE1645" i="42"/>
  <c r="AD1644" i="42"/>
  <c r="AC1644" i="42"/>
  <c r="AB1644" i="42"/>
  <c r="AF1644" i="42"/>
  <c r="AE1644" i="42"/>
  <c r="AD1643" i="42"/>
  <c r="AC1643" i="42"/>
  <c r="AB1643" i="42"/>
  <c r="AF1643" i="42"/>
  <c r="AE1643" i="42"/>
  <c r="AD1642" i="42"/>
  <c r="AC1642" i="42"/>
  <c r="AB1642" i="42"/>
  <c r="AF1642" i="42"/>
  <c r="AE1642" i="42"/>
  <c r="AD1641" i="42"/>
  <c r="AC1641" i="42"/>
  <c r="AB1641" i="42"/>
  <c r="AF1641" i="42"/>
  <c r="AE1641" i="42"/>
  <c r="AD1640" i="42"/>
  <c r="AC1640" i="42"/>
  <c r="AB1640" i="42"/>
  <c r="AF1640" i="42"/>
  <c r="AE1640" i="42"/>
  <c r="AD1639" i="42"/>
  <c r="AC1639" i="42"/>
  <c r="AB1639" i="42"/>
  <c r="AF1639" i="42"/>
  <c r="AE1639" i="42"/>
  <c r="AD1638" i="42"/>
  <c r="AC1638" i="42"/>
  <c r="AB1638" i="42"/>
  <c r="AF1638" i="42"/>
  <c r="AE1638" i="42"/>
  <c r="AD1637" i="42"/>
  <c r="AC1637" i="42"/>
  <c r="AB1637" i="42"/>
  <c r="AF1637" i="42"/>
  <c r="AE1637" i="42"/>
  <c r="AD1636" i="42"/>
  <c r="AC1636" i="42"/>
  <c r="AB1636" i="42"/>
  <c r="AF1636" i="42"/>
  <c r="AE1636" i="42"/>
  <c r="AD1635" i="42"/>
  <c r="AC1635" i="42"/>
  <c r="AB1635" i="42"/>
  <c r="AF1635" i="42"/>
  <c r="AE1635" i="42"/>
  <c r="AD1634" i="42"/>
  <c r="AC1634" i="42"/>
  <c r="AB1634" i="42"/>
  <c r="AF1634" i="42"/>
  <c r="AE1634" i="42"/>
  <c r="AD1633" i="42"/>
  <c r="AC1633" i="42"/>
  <c r="AB1633" i="42"/>
  <c r="AF1633" i="42"/>
  <c r="AE1633" i="42"/>
  <c r="AD1632" i="42"/>
  <c r="AC1632" i="42"/>
  <c r="AB1632" i="42"/>
  <c r="AF1632" i="42"/>
  <c r="AE1632" i="42"/>
  <c r="AD1631" i="42"/>
  <c r="AC1631" i="42"/>
  <c r="AB1631" i="42"/>
  <c r="AF1631" i="42"/>
  <c r="AE1631" i="42"/>
  <c r="AD1630" i="42"/>
  <c r="AC1630" i="42"/>
  <c r="AB1630" i="42"/>
  <c r="AF1630" i="42"/>
  <c r="AE1630" i="42"/>
  <c r="AD1629" i="42"/>
  <c r="AC1629" i="42"/>
  <c r="AB1629" i="42"/>
  <c r="AF1629" i="42"/>
  <c r="AE1629" i="42"/>
  <c r="AD1628" i="42"/>
  <c r="AC1628" i="42"/>
  <c r="AB1628" i="42"/>
  <c r="AF1628" i="42"/>
  <c r="AE1628" i="42"/>
  <c r="AD1627" i="42"/>
  <c r="AC1627" i="42"/>
  <c r="AB1627" i="42"/>
  <c r="AF1627" i="42"/>
  <c r="AE1627" i="42"/>
  <c r="AD1626" i="42"/>
  <c r="AC1626" i="42"/>
  <c r="AB1626" i="42"/>
  <c r="AF1626" i="42"/>
  <c r="AE1626" i="42"/>
  <c r="AD1625" i="42"/>
  <c r="AC1625" i="42"/>
  <c r="AB1625" i="42"/>
  <c r="AF1625" i="42"/>
  <c r="AE1625" i="42"/>
  <c r="AD1624" i="42"/>
  <c r="AC1624" i="42"/>
  <c r="AB1624" i="42"/>
  <c r="AF1624" i="42"/>
  <c r="AE1624" i="42"/>
  <c r="AD1623" i="42"/>
  <c r="AC1623" i="42"/>
  <c r="AB1623" i="42"/>
  <c r="AF1623" i="42"/>
  <c r="AE1623" i="42"/>
  <c r="AD1622" i="42"/>
  <c r="AC1622" i="42"/>
  <c r="AB1622" i="42"/>
  <c r="AF1622" i="42"/>
  <c r="AE1622" i="42"/>
  <c r="AD1621" i="42"/>
  <c r="AC1621" i="42"/>
  <c r="AB1621" i="42"/>
  <c r="AF1621" i="42"/>
  <c r="AE1621" i="42"/>
  <c r="AD1620" i="42"/>
  <c r="AC1620" i="42"/>
  <c r="AB1620" i="42"/>
  <c r="AF1620" i="42"/>
  <c r="AE1620" i="42"/>
  <c r="AD1619" i="42"/>
  <c r="AC1619" i="42"/>
  <c r="AB1619" i="42"/>
  <c r="AF1619" i="42"/>
  <c r="AE1619" i="42"/>
  <c r="AD1618" i="42"/>
  <c r="AC1618" i="42"/>
  <c r="AB1618" i="42"/>
  <c r="AF1618" i="42"/>
  <c r="AE1618" i="42"/>
  <c r="AD1617" i="42"/>
  <c r="AC1617" i="42"/>
  <c r="AB1617" i="42"/>
  <c r="AF1617" i="42"/>
  <c r="AE1617" i="42"/>
  <c r="AD1616" i="42"/>
  <c r="AC1616" i="42"/>
  <c r="AB1616" i="42"/>
  <c r="AF1616" i="42"/>
  <c r="AE1616" i="42"/>
  <c r="AD1615" i="42"/>
  <c r="AC1615" i="42"/>
  <c r="AB1615" i="42"/>
  <c r="AF1615" i="42"/>
  <c r="AE1615" i="42"/>
  <c r="AD1614" i="42"/>
  <c r="AC1614" i="42"/>
  <c r="AB1614" i="42"/>
  <c r="AF1614" i="42"/>
  <c r="AE1614" i="42"/>
  <c r="AD1613" i="42"/>
  <c r="AC1613" i="42"/>
  <c r="AB1613" i="42"/>
  <c r="AF1613" i="42"/>
  <c r="AE1613" i="42"/>
  <c r="AD1612" i="42"/>
  <c r="AC1612" i="42"/>
  <c r="AB1612" i="42"/>
  <c r="AF1612" i="42"/>
  <c r="AE1612" i="42"/>
  <c r="AD1611" i="42"/>
  <c r="AC1611" i="42"/>
  <c r="AB1611" i="42"/>
  <c r="AF1611" i="42"/>
  <c r="AE1611" i="42"/>
  <c r="AD1610" i="42"/>
  <c r="AC1610" i="42"/>
  <c r="AB1610" i="42"/>
  <c r="AF1610" i="42"/>
  <c r="AE1610" i="42"/>
  <c r="AD1609" i="42"/>
  <c r="AC1609" i="42"/>
  <c r="AB1609" i="42"/>
  <c r="AF1609" i="42"/>
  <c r="AE1609" i="42"/>
  <c r="AD1608" i="42"/>
  <c r="AC1608" i="42"/>
  <c r="AB1608" i="42"/>
  <c r="AF1608" i="42"/>
  <c r="AE1608" i="42"/>
  <c r="AD1607" i="42"/>
  <c r="AC1607" i="42"/>
  <c r="AB1607" i="42"/>
  <c r="AF1607" i="42"/>
  <c r="AE1607" i="42"/>
  <c r="AD1606" i="42"/>
  <c r="AC1606" i="42"/>
  <c r="AB1606" i="42"/>
  <c r="AF1606" i="42"/>
  <c r="AE1606" i="42"/>
  <c r="AD1605" i="42"/>
  <c r="AC1605" i="42"/>
  <c r="AB1605" i="42"/>
  <c r="AF1605" i="42"/>
  <c r="AE1605" i="42"/>
  <c r="AD1604" i="42"/>
  <c r="AC1604" i="42"/>
  <c r="AB1604" i="42"/>
  <c r="AF1604" i="42"/>
  <c r="AE1604" i="42"/>
  <c r="AD1603" i="42"/>
  <c r="AC1603" i="42"/>
  <c r="AB1603" i="42"/>
  <c r="AF1603" i="42"/>
  <c r="AE1603" i="42"/>
  <c r="AD1602" i="42"/>
  <c r="AC1602" i="42"/>
  <c r="AB1602" i="42"/>
  <c r="AF1602" i="42"/>
  <c r="AE1602" i="42"/>
  <c r="AD1601" i="42"/>
  <c r="AC1601" i="42"/>
  <c r="AB1601" i="42"/>
  <c r="AF1601" i="42"/>
  <c r="AE1601" i="42"/>
  <c r="AD1600" i="42"/>
  <c r="AC1600" i="42"/>
  <c r="AB1600" i="42"/>
  <c r="AF1600" i="42"/>
  <c r="AE1600" i="42"/>
  <c r="AD1599" i="42"/>
  <c r="AC1599" i="42"/>
  <c r="AB1599" i="42"/>
  <c r="AF1599" i="42"/>
  <c r="AE1599" i="42"/>
  <c r="AD1598" i="42"/>
  <c r="AC1598" i="42"/>
  <c r="AB1598" i="42"/>
  <c r="AF1598" i="42"/>
  <c r="AE1598" i="42"/>
  <c r="AD1597" i="42"/>
  <c r="AC1597" i="42"/>
  <c r="AB1597" i="42"/>
  <c r="AF1597" i="42"/>
  <c r="AE1597" i="42"/>
  <c r="AD1596" i="42"/>
  <c r="AC1596" i="42"/>
  <c r="AB1596" i="42"/>
  <c r="AF1596" i="42"/>
  <c r="AE1596" i="42"/>
  <c r="AD1595" i="42"/>
  <c r="AC1595" i="42"/>
  <c r="AB1595" i="42"/>
  <c r="AF1595" i="42"/>
  <c r="AE1595" i="42"/>
  <c r="AD1594" i="42"/>
  <c r="AC1594" i="42"/>
  <c r="AB1594" i="42"/>
  <c r="AF1594" i="42"/>
  <c r="AE1594" i="42"/>
  <c r="AD1593" i="42"/>
  <c r="AC1593" i="42"/>
  <c r="AB1593" i="42"/>
  <c r="AF1593" i="42"/>
  <c r="AE1593" i="42"/>
  <c r="AD1592" i="42"/>
  <c r="AC1592" i="42"/>
  <c r="AB1592" i="42"/>
  <c r="AF1592" i="42"/>
  <c r="AE1592" i="42"/>
  <c r="AD1591" i="42"/>
  <c r="AC1591" i="42"/>
  <c r="AB1591" i="42"/>
  <c r="AF1591" i="42"/>
  <c r="AE1591" i="42"/>
  <c r="AD1590" i="42"/>
  <c r="AC1590" i="42"/>
  <c r="AB1590" i="42"/>
  <c r="AF1590" i="42"/>
  <c r="AE1590" i="42"/>
  <c r="AD1589" i="42"/>
  <c r="AC1589" i="42"/>
  <c r="AB1589" i="42"/>
  <c r="AF1589" i="42"/>
  <c r="AE1589" i="42"/>
  <c r="AD1588" i="42"/>
  <c r="AC1588" i="42"/>
  <c r="AB1588" i="42"/>
  <c r="AF1588" i="42"/>
  <c r="AE1588" i="42"/>
  <c r="AD1587" i="42"/>
  <c r="AC1587" i="42"/>
  <c r="AB1587" i="42"/>
  <c r="AF1587" i="42"/>
  <c r="AE1587" i="42"/>
  <c r="AD1586" i="42"/>
  <c r="AC1586" i="42"/>
  <c r="AB1586" i="42"/>
  <c r="AF1586" i="42"/>
  <c r="AE1586" i="42"/>
  <c r="AD1585" i="42"/>
  <c r="AC1585" i="42"/>
  <c r="AB1585" i="42"/>
  <c r="AF1585" i="42"/>
  <c r="AE1585" i="42"/>
  <c r="AD1584" i="42"/>
  <c r="AC1584" i="42"/>
  <c r="AB1584" i="42"/>
  <c r="AF1584" i="42"/>
  <c r="AE1584" i="42"/>
  <c r="AD1583" i="42"/>
  <c r="AC1583" i="42"/>
  <c r="AB1583" i="42"/>
  <c r="AF1583" i="42"/>
  <c r="AE1583" i="42"/>
  <c r="AD1582" i="42"/>
  <c r="AC1582" i="42"/>
  <c r="AB1582" i="42"/>
  <c r="AF1582" i="42"/>
  <c r="AE1582" i="42"/>
  <c r="AD1581" i="42"/>
  <c r="AC1581" i="42"/>
  <c r="AB1581" i="42"/>
  <c r="AF1581" i="42"/>
  <c r="AE1581" i="42"/>
  <c r="AD1580" i="42"/>
  <c r="AC1580" i="42"/>
  <c r="AB1580" i="42"/>
  <c r="AF1580" i="42"/>
  <c r="AE1580" i="42"/>
  <c r="AD1579" i="42"/>
  <c r="AC1579" i="42"/>
  <c r="AB1579" i="42"/>
  <c r="AF1579" i="42"/>
  <c r="AE1579" i="42"/>
  <c r="AD1578" i="42"/>
  <c r="AC1578" i="42"/>
  <c r="AB1578" i="42"/>
  <c r="AF1578" i="42"/>
  <c r="AE1578" i="42"/>
  <c r="AD1577" i="42"/>
  <c r="AC1577" i="42"/>
  <c r="AB1577" i="42"/>
  <c r="AF1577" i="42"/>
  <c r="AE1577" i="42"/>
  <c r="AD1576" i="42"/>
  <c r="AC1576" i="42"/>
  <c r="AB1576" i="42"/>
  <c r="AF1576" i="42"/>
  <c r="AE1576" i="42"/>
  <c r="AD1575" i="42"/>
  <c r="AC1575" i="42"/>
  <c r="AB1575" i="42"/>
  <c r="AF1575" i="42"/>
  <c r="AE1575" i="42"/>
  <c r="AD1574" i="42"/>
  <c r="AC1574" i="42"/>
  <c r="AB1574" i="42"/>
  <c r="AF1574" i="42"/>
  <c r="AE1574" i="42"/>
  <c r="AD1573" i="42"/>
  <c r="AC1573" i="42"/>
  <c r="AB1573" i="42"/>
  <c r="AF1573" i="42"/>
  <c r="AE1573" i="42"/>
  <c r="AD1572" i="42"/>
  <c r="AC1572" i="42"/>
  <c r="AB1572" i="42"/>
  <c r="AF1572" i="42"/>
  <c r="AE1572" i="42"/>
  <c r="AD1571" i="42"/>
  <c r="AC1571" i="42"/>
  <c r="AB1571" i="42"/>
  <c r="AF1571" i="42"/>
  <c r="AE1571" i="42"/>
  <c r="AD1570" i="42"/>
  <c r="AC1570" i="42"/>
  <c r="AB1570" i="42"/>
  <c r="AF1570" i="42"/>
  <c r="AE1570" i="42"/>
  <c r="AD1569" i="42"/>
  <c r="AC1569" i="42"/>
  <c r="AB1569" i="42"/>
  <c r="AF1569" i="42"/>
  <c r="AE1569" i="42"/>
  <c r="AD1568" i="42"/>
  <c r="AC1568" i="42"/>
  <c r="AB1568" i="42"/>
  <c r="AF1568" i="42"/>
  <c r="AE1568" i="42"/>
  <c r="AD1567" i="42"/>
  <c r="AC1567" i="42"/>
  <c r="AB1567" i="42"/>
  <c r="AF1567" i="42"/>
  <c r="AE1567" i="42"/>
  <c r="AD1566" i="42"/>
  <c r="AC1566" i="42"/>
  <c r="AB1566" i="42"/>
  <c r="AF1566" i="42"/>
  <c r="AE1566" i="42"/>
  <c r="AD1565" i="42"/>
  <c r="AC1565" i="42"/>
  <c r="AB1565" i="42"/>
  <c r="AF1565" i="42"/>
  <c r="AE1565" i="42"/>
  <c r="AD1564" i="42"/>
  <c r="AC1564" i="42"/>
  <c r="AB1564" i="42"/>
  <c r="AF1564" i="42"/>
  <c r="AE1564" i="42"/>
  <c r="AD1563" i="42"/>
  <c r="AC1563" i="42"/>
  <c r="AB1563" i="42"/>
  <c r="AF1563" i="42"/>
  <c r="AE1563" i="42"/>
  <c r="AD1562" i="42"/>
  <c r="AC1562" i="42"/>
  <c r="AB1562" i="42"/>
  <c r="AF1562" i="42"/>
  <c r="AE1562" i="42"/>
  <c r="AD1561" i="42"/>
  <c r="AC1561" i="42"/>
  <c r="AB1561" i="42"/>
  <c r="AF1561" i="42"/>
  <c r="AE1561" i="42"/>
  <c r="AD1560" i="42"/>
  <c r="AC1560" i="42"/>
  <c r="AB1560" i="42"/>
  <c r="AF1560" i="42"/>
  <c r="AE1560" i="42"/>
  <c r="AD1559" i="42"/>
  <c r="AC1559" i="42"/>
  <c r="AB1559" i="42"/>
  <c r="AF1559" i="42"/>
  <c r="AE1559" i="42"/>
  <c r="AD1558" i="42"/>
  <c r="AC1558" i="42"/>
  <c r="AB1558" i="42"/>
  <c r="AF1558" i="42"/>
  <c r="AE1558" i="42"/>
  <c r="AD1557" i="42"/>
  <c r="AC1557" i="42"/>
  <c r="AB1557" i="42"/>
  <c r="AF1557" i="42"/>
  <c r="AE1557" i="42"/>
  <c r="AD1556" i="42"/>
  <c r="AC1556" i="42"/>
  <c r="AB1556" i="42"/>
  <c r="AF1556" i="42"/>
  <c r="AE1556" i="42"/>
  <c r="AD1555" i="42"/>
  <c r="AC1555" i="42"/>
  <c r="AB1555" i="42"/>
  <c r="AF1555" i="42"/>
  <c r="AE1555" i="42"/>
  <c r="AD1554" i="42"/>
  <c r="AC1554" i="42"/>
  <c r="AB1554" i="42"/>
  <c r="AF1554" i="42"/>
  <c r="AE1554" i="42"/>
  <c r="AD1553" i="42"/>
  <c r="AC1553" i="42"/>
  <c r="AB1553" i="42"/>
  <c r="AF1553" i="42"/>
  <c r="AE1553" i="42"/>
  <c r="AD1552" i="42"/>
  <c r="AC1552" i="42"/>
  <c r="AB1552" i="42"/>
  <c r="AF1552" i="42"/>
  <c r="AE1552" i="42"/>
  <c r="AD1551" i="42"/>
  <c r="AC1551" i="42"/>
  <c r="AB1551" i="42"/>
  <c r="AF1551" i="42"/>
  <c r="AE1551" i="42"/>
  <c r="AD1550" i="42"/>
  <c r="AC1550" i="42"/>
  <c r="AB1550" i="42"/>
  <c r="AF1550" i="42"/>
  <c r="AE1550" i="42"/>
  <c r="AD1549" i="42"/>
  <c r="AC1549" i="42"/>
  <c r="AB1549" i="42"/>
  <c r="AF1549" i="42"/>
  <c r="AE1549" i="42"/>
  <c r="AD1548" i="42"/>
  <c r="AC1548" i="42"/>
  <c r="AB1548" i="42"/>
  <c r="AF1548" i="42"/>
  <c r="AE1548" i="42"/>
  <c r="AD1547" i="42"/>
  <c r="AC1547" i="42"/>
  <c r="AB1547" i="42"/>
  <c r="AF1547" i="42"/>
  <c r="AE1547" i="42"/>
  <c r="AD1546" i="42"/>
  <c r="AC1546" i="42"/>
  <c r="AB1546" i="42"/>
  <c r="AF1546" i="42"/>
  <c r="AE1546" i="42"/>
  <c r="AD1545" i="42"/>
  <c r="AC1545" i="42"/>
  <c r="AB1545" i="42"/>
  <c r="AF1545" i="42"/>
  <c r="AE1545" i="42"/>
  <c r="AD1544" i="42"/>
  <c r="AC1544" i="42"/>
  <c r="AB1544" i="42"/>
  <c r="AF1544" i="42"/>
  <c r="AE1544" i="42"/>
  <c r="AD1543" i="42"/>
  <c r="AC1543" i="42"/>
  <c r="AB1543" i="42"/>
  <c r="AF1543" i="42"/>
  <c r="AE1543" i="42"/>
  <c r="AD1542" i="42"/>
  <c r="AC1542" i="42"/>
  <c r="AB1542" i="42"/>
  <c r="AF1542" i="42"/>
  <c r="AE1542" i="42"/>
  <c r="AD1541" i="42"/>
  <c r="AC1541" i="42"/>
  <c r="AB1541" i="42"/>
  <c r="AF1541" i="42"/>
  <c r="AE1541" i="42"/>
  <c r="AD1540" i="42"/>
  <c r="AC1540" i="42"/>
  <c r="AB1540" i="42"/>
  <c r="AF1540" i="42"/>
  <c r="AE1540" i="42"/>
  <c r="AD1539" i="42"/>
  <c r="AC1539" i="42"/>
  <c r="AB1539" i="42"/>
  <c r="AF1539" i="42"/>
  <c r="AE1539" i="42"/>
  <c r="AD1538" i="42"/>
  <c r="AC1538" i="42"/>
  <c r="AB1538" i="42"/>
  <c r="AF1538" i="42"/>
  <c r="AE1538" i="42"/>
  <c r="AD1537" i="42"/>
  <c r="AC1537" i="42"/>
  <c r="AB1537" i="42"/>
  <c r="AF1537" i="42"/>
  <c r="AE1537" i="42"/>
  <c r="AD1536" i="42"/>
  <c r="AC1536" i="42"/>
  <c r="AB1536" i="42"/>
  <c r="AF1536" i="42"/>
  <c r="AE1536" i="42"/>
  <c r="AD1535" i="42"/>
  <c r="AC1535" i="42"/>
  <c r="AB1535" i="42"/>
  <c r="AF1535" i="42"/>
  <c r="AE1535" i="42"/>
  <c r="AD1534" i="42"/>
  <c r="AC1534" i="42"/>
  <c r="AB1534" i="42"/>
  <c r="AF1534" i="42"/>
  <c r="AE1534" i="42"/>
  <c r="AD1533" i="42"/>
  <c r="AC1533" i="42"/>
  <c r="AB1533" i="42"/>
  <c r="AF1533" i="42"/>
  <c r="AE1533" i="42"/>
  <c r="AD1532" i="42"/>
  <c r="AC1532" i="42"/>
  <c r="AB1532" i="42"/>
  <c r="AF1532" i="42"/>
  <c r="AE1532" i="42"/>
  <c r="AD1531" i="42"/>
  <c r="AC1531" i="42"/>
  <c r="AB1531" i="42"/>
  <c r="AF1531" i="42"/>
  <c r="AE1531" i="42"/>
  <c r="AD1530" i="42"/>
  <c r="AC1530" i="42"/>
  <c r="AB1530" i="42"/>
  <c r="AF1530" i="42"/>
  <c r="AE1530" i="42"/>
  <c r="AD1529" i="42"/>
  <c r="AC1529" i="42"/>
  <c r="AB1529" i="42"/>
  <c r="AF1529" i="42"/>
  <c r="AE1529" i="42"/>
  <c r="AD1528" i="42"/>
  <c r="AC1528" i="42"/>
  <c r="AB1528" i="42"/>
  <c r="AF1528" i="42"/>
  <c r="AE1528" i="42"/>
  <c r="AD1527" i="42"/>
  <c r="AC1527" i="42"/>
  <c r="AB1527" i="42"/>
  <c r="AF1527" i="42"/>
  <c r="AE1527" i="42"/>
  <c r="AD1526" i="42"/>
  <c r="AC1526" i="42"/>
  <c r="AB1526" i="42"/>
  <c r="AF1526" i="42"/>
  <c r="AE1526" i="42"/>
  <c r="AD1525" i="42"/>
  <c r="AC1525" i="42"/>
  <c r="AB1525" i="42"/>
  <c r="AF1525" i="42"/>
  <c r="AE1525" i="42"/>
  <c r="AD1524" i="42"/>
  <c r="AC1524" i="42"/>
  <c r="AB1524" i="42"/>
  <c r="AF1524" i="42"/>
  <c r="AE1524" i="42"/>
  <c r="AD1523" i="42"/>
  <c r="AC1523" i="42"/>
  <c r="AB1523" i="42"/>
  <c r="AF1523" i="42"/>
  <c r="AE1523" i="42"/>
  <c r="AD1522" i="42"/>
  <c r="AC1522" i="42"/>
  <c r="AB1522" i="42"/>
  <c r="AF1522" i="42"/>
  <c r="AE1522" i="42"/>
  <c r="AD1521" i="42"/>
  <c r="AC1521" i="42"/>
  <c r="AB1521" i="42"/>
  <c r="AF1521" i="42"/>
  <c r="AE1521" i="42"/>
  <c r="AD1520" i="42"/>
  <c r="AC1520" i="42"/>
  <c r="AB1520" i="42"/>
  <c r="AF1520" i="42"/>
  <c r="AE1520" i="42"/>
  <c r="AD1519" i="42"/>
  <c r="AC1519" i="42"/>
  <c r="AB1519" i="42"/>
  <c r="AF1519" i="42"/>
  <c r="AE1519" i="42"/>
  <c r="AD1518" i="42"/>
  <c r="AC1518" i="42"/>
  <c r="AB1518" i="42"/>
  <c r="AF1518" i="42"/>
  <c r="AE1518" i="42"/>
  <c r="AD1517" i="42"/>
  <c r="AC1517" i="42"/>
  <c r="AB1517" i="42"/>
  <c r="AF1517" i="42"/>
  <c r="AE1517" i="42"/>
  <c r="AD1516" i="42"/>
  <c r="AC1516" i="42"/>
  <c r="AB1516" i="42"/>
  <c r="AF1516" i="42"/>
  <c r="AE1516" i="42"/>
  <c r="AD1515" i="42"/>
  <c r="AC1515" i="42"/>
  <c r="AB1515" i="42"/>
  <c r="AF1515" i="42"/>
  <c r="AE1515" i="42"/>
  <c r="AD1514" i="42"/>
  <c r="AC1514" i="42"/>
  <c r="AB1514" i="42"/>
  <c r="AF1514" i="42"/>
  <c r="AE1514" i="42"/>
  <c r="AD1513" i="42"/>
  <c r="AC1513" i="42"/>
  <c r="AB1513" i="42"/>
  <c r="AF1513" i="42"/>
  <c r="AE1513" i="42"/>
  <c r="AD1512" i="42"/>
  <c r="AC1512" i="42"/>
  <c r="AB1512" i="42"/>
  <c r="AF1512" i="42"/>
  <c r="AE1512" i="42"/>
  <c r="AD1511" i="42"/>
  <c r="AC1511" i="42"/>
  <c r="AB1511" i="42"/>
  <c r="AF1511" i="42"/>
  <c r="AE1511" i="42"/>
  <c r="AD1510" i="42"/>
  <c r="AC1510" i="42"/>
  <c r="AB1510" i="42"/>
  <c r="AF1510" i="42"/>
  <c r="AE1510" i="42"/>
  <c r="AD1509" i="42"/>
  <c r="AC1509" i="42"/>
  <c r="AB1509" i="42"/>
  <c r="AF1509" i="42"/>
  <c r="AE1509" i="42"/>
  <c r="AD1508" i="42"/>
  <c r="AC1508" i="42"/>
  <c r="AB1508" i="42"/>
  <c r="AF1508" i="42"/>
  <c r="AE1508" i="42"/>
  <c r="AD1507" i="42"/>
  <c r="AC1507" i="42"/>
  <c r="AB1507" i="42"/>
  <c r="AF1507" i="42"/>
  <c r="AE1507" i="42"/>
  <c r="AD1506" i="42"/>
  <c r="AC1506" i="42"/>
  <c r="AB1506" i="42"/>
  <c r="AF1506" i="42"/>
  <c r="AE1506" i="42"/>
  <c r="AD1505" i="42"/>
  <c r="AC1505" i="42"/>
  <c r="AB1505" i="42"/>
  <c r="AF1505" i="42"/>
  <c r="AE1505" i="42"/>
  <c r="AD1504" i="42"/>
  <c r="AC1504" i="42"/>
  <c r="AB1504" i="42"/>
  <c r="AF1504" i="42"/>
  <c r="AE1504" i="42"/>
  <c r="AD1503" i="42"/>
  <c r="AC1503" i="42"/>
  <c r="AB1503" i="42"/>
  <c r="AF1503" i="42"/>
  <c r="AE1503" i="42"/>
  <c r="AD1502" i="42"/>
  <c r="AC1502" i="42"/>
  <c r="AB1502" i="42"/>
  <c r="AF1502" i="42"/>
  <c r="AE1502" i="42"/>
  <c r="AD1501" i="42"/>
  <c r="AC1501" i="42"/>
  <c r="AB1501" i="42"/>
  <c r="AF1501" i="42"/>
  <c r="AE1501" i="42"/>
  <c r="AD1500" i="42"/>
  <c r="AC1500" i="42"/>
  <c r="AB1500" i="42"/>
  <c r="AF1500" i="42"/>
  <c r="AE1500" i="42"/>
  <c r="AD1499" i="42"/>
  <c r="AC1499" i="42"/>
  <c r="AB1499" i="42"/>
  <c r="AF1499" i="42"/>
  <c r="AE1499" i="42"/>
  <c r="AD1498" i="42"/>
  <c r="AC1498" i="42"/>
  <c r="AB1498" i="42"/>
  <c r="AF1498" i="42"/>
  <c r="AE1498" i="42"/>
  <c r="AD1497" i="42"/>
  <c r="AC1497" i="42"/>
  <c r="AB1497" i="42"/>
  <c r="AF1497" i="42"/>
  <c r="AE1497" i="42"/>
  <c r="AD1496" i="42"/>
  <c r="AC1496" i="42"/>
  <c r="AB1496" i="42"/>
  <c r="AF1496" i="42"/>
  <c r="AE1496" i="42"/>
  <c r="AD1495" i="42"/>
  <c r="AC1495" i="42"/>
  <c r="AB1495" i="42"/>
  <c r="AF1495" i="42"/>
  <c r="AE1495" i="42"/>
  <c r="AD1494" i="42"/>
  <c r="AC1494" i="42"/>
  <c r="AB1494" i="42"/>
  <c r="AF1494" i="42"/>
  <c r="AE1494" i="42"/>
  <c r="AD1493" i="42"/>
  <c r="AC1493" i="42"/>
  <c r="AB1493" i="42"/>
  <c r="AF1493" i="42"/>
  <c r="AE1493" i="42"/>
  <c r="AD1492" i="42"/>
  <c r="AC1492" i="42"/>
  <c r="AB1492" i="42"/>
  <c r="AF1492" i="42"/>
  <c r="AE1492" i="42"/>
  <c r="AD1491" i="42"/>
  <c r="AC1491" i="42"/>
  <c r="AB1491" i="42"/>
  <c r="AF1491" i="42"/>
  <c r="AE1491" i="42"/>
  <c r="AD1490" i="42"/>
  <c r="AC1490" i="42"/>
  <c r="AB1490" i="42"/>
  <c r="AF1490" i="42"/>
  <c r="AE1490" i="42"/>
  <c r="AD1489" i="42"/>
  <c r="AC1489" i="42"/>
  <c r="AB1489" i="42"/>
  <c r="AF1489" i="42"/>
  <c r="AE1489" i="42"/>
  <c r="AD1488" i="42"/>
  <c r="AC1488" i="42"/>
  <c r="AB1488" i="42"/>
  <c r="AF1488" i="42"/>
  <c r="AE1488" i="42"/>
  <c r="AD1487" i="42"/>
  <c r="AC1487" i="42"/>
  <c r="AB1487" i="42"/>
  <c r="AF1487" i="42"/>
  <c r="AE1487" i="42"/>
  <c r="AD1486" i="42"/>
  <c r="AC1486" i="42"/>
  <c r="AB1486" i="42"/>
  <c r="AF1486" i="42"/>
  <c r="AE1486" i="42"/>
  <c r="AD1485" i="42"/>
  <c r="AC1485" i="42"/>
  <c r="AB1485" i="42"/>
  <c r="AF1485" i="42"/>
  <c r="AE1485" i="42"/>
  <c r="AD1484" i="42"/>
  <c r="AC1484" i="42"/>
  <c r="AB1484" i="42"/>
  <c r="AF1484" i="42"/>
  <c r="AE1484" i="42"/>
  <c r="AD1483" i="42"/>
  <c r="AC1483" i="42"/>
  <c r="AB1483" i="42"/>
  <c r="AF1483" i="42"/>
  <c r="AE1483" i="42"/>
  <c r="AD1482" i="42"/>
  <c r="AC1482" i="42"/>
  <c r="AB1482" i="42"/>
  <c r="AF1482" i="42"/>
  <c r="AE1482" i="42"/>
  <c r="AD1481" i="42"/>
  <c r="AC1481" i="42"/>
  <c r="AB1481" i="42"/>
  <c r="AF1481" i="42"/>
  <c r="AE1481" i="42"/>
  <c r="AD1480" i="42"/>
  <c r="AC1480" i="42"/>
  <c r="AB1480" i="42"/>
  <c r="AF1480" i="42"/>
  <c r="AE1480" i="42"/>
  <c r="AD1479" i="42"/>
  <c r="AC1479" i="42"/>
  <c r="AB1479" i="42"/>
  <c r="AF1479" i="42"/>
  <c r="AE1479" i="42"/>
  <c r="AD1478" i="42"/>
  <c r="AC1478" i="42"/>
  <c r="AB1478" i="42"/>
  <c r="AF1478" i="42"/>
  <c r="AE1478" i="42"/>
  <c r="AD1477" i="42"/>
  <c r="AC1477" i="42"/>
  <c r="AB1477" i="42"/>
  <c r="AF1477" i="42"/>
  <c r="AE1477" i="42"/>
  <c r="AD1476" i="42"/>
  <c r="AC1476" i="42"/>
  <c r="AB1476" i="42"/>
  <c r="AF1476" i="42"/>
  <c r="AE1476" i="42"/>
  <c r="AD1475" i="42"/>
  <c r="AC1475" i="42"/>
  <c r="AB1475" i="42"/>
  <c r="AF1475" i="42"/>
  <c r="AE1475" i="42"/>
  <c r="AD1474" i="42"/>
  <c r="AC1474" i="42"/>
  <c r="AB1474" i="42"/>
  <c r="AF1474" i="42"/>
  <c r="AE1474" i="42"/>
  <c r="AD1473" i="42"/>
  <c r="AC1473" i="42"/>
  <c r="AB1473" i="42"/>
  <c r="AF1473" i="42"/>
  <c r="AE1473" i="42"/>
  <c r="AD1472" i="42"/>
  <c r="AC1472" i="42"/>
  <c r="AB1472" i="42"/>
  <c r="AF1472" i="42"/>
  <c r="AE1472" i="42"/>
  <c r="AD1471" i="42"/>
  <c r="AC1471" i="42"/>
  <c r="AB1471" i="42"/>
  <c r="AF1471" i="42"/>
  <c r="AE1471" i="42"/>
  <c r="AD1470" i="42"/>
  <c r="AC1470" i="42"/>
  <c r="AB1470" i="42"/>
  <c r="AF1470" i="42"/>
  <c r="AE1470" i="42"/>
  <c r="AD1469" i="42"/>
  <c r="AC1469" i="42"/>
  <c r="AB1469" i="42"/>
  <c r="AF1469" i="42"/>
  <c r="AE1469" i="42"/>
  <c r="AD1468" i="42"/>
  <c r="AC1468" i="42"/>
  <c r="AB1468" i="42"/>
  <c r="AF1468" i="42"/>
  <c r="AE1468" i="42"/>
  <c r="AD1467" i="42"/>
  <c r="AC1467" i="42"/>
  <c r="AB1467" i="42"/>
  <c r="AF1467" i="42"/>
  <c r="AE1467" i="42"/>
  <c r="AD1466" i="42"/>
  <c r="AC1466" i="42"/>
  <c r="AB1466" i="42"/>
  <c r="AF1466" i="42"/>
  <c r="AE1466" i="42"/>
  <c r="AD1465" i="42"/>
  <c r="AC1465" i="42"/>
  <c r="AB1465" i="42"/>
  <c r="AF1465" i="42"/>
  <c r="AE1465" i="42"/>
  <c r="AD1464" i="42"/>
  <c r="AC1464" i="42"/>
  <c r="AB1464" i="42"/>
  <c r="AF1464" i="42"/>
  <c r="AE1464" i="42"/>
  <c r="AD1463" i="42"/>
  <c r="AC1463" i="42"/>
  <c r="AB1463" i="42"/>
  <c r="AF1463" i="42"/>
  <c r="AE1463" i="42"/>
  <c r="AD1462" i="42"/>
  <c r="AC1462" i="42"/>
  <c r="AB1462" i="42"/>
  <c r="AF1462" i="42"/>
  <c r="AE1462" i="42"/>
  <c r="AD1461" i="42"/>
  <c r="AC1461" i="42"/>
  <c r="AB1461" i="42"/>
  <c r="AF1461" i="42"/>
  <c r="AE1461" i="42"/>
  <c r="AD1460" i="42"/>
  <c r="AC1460" i="42"/>
  <c r="AB1460" i="42"/>
  <c r="AF1460" i="42"/>
  <c r="AE1460" i="42"/>
  <c r="AD1459" i="42"/>
  <c r="AC1459" i="42"/>
  <c r="AB1459" i="42"/>
  <c r="AF1459" i="42"/>
  <c r="AE1459" i="42"/>
  <c r="AD1458" i="42"/>
  <c r="AC1458" i="42"/>
  <c r="AB1458" i="42"/>
  <c r="AF1458" i="42"/>
  <c r="AE1458" i="42"/>
  <c r="AD1457" i="42"/>
  <c r="AC1457" i="42"/>
  <c r="AB1457" i="42"/>
  <c r="AF1457" i="42"/>
  <c r="AE1457" i="42"/>
  <c r="AD1456" i="42"/>
  <c r="AC1456" i="42"/>
  <c r="AB1456" i="42"/>
  <c r="AF1456" i="42"/>
  <c r="AE1456" i="42"/>
  <c r="AD1455" i="42"/>
  <c r="AC1455" i="42"/>
  <c r="AB1455" i="42"/>
  <c r="AF1455" i="42"/>
  <c r="AE1455" i="42"/>
  <c r="AD1454" i="42"/>
  <c r="AC1454" i="42"/>
  <c r="AB1454" i="42"/>
  <c r="AF1454" i="42"/>
  <c r="AE1454" i="42"/>
  <c r="AD1453" i="42"/>
  <c r="AC1453" i="42"/>
  <c r="AB1453" i="42"/>
  <c r="AF1453" i="42"/>
  <c r="AE1453" i="42"/>
  <c r="AD1452" i="42"/>
  <c r="AC1452" i="42"/>
  <c r="AB1452" i="42"/>
  <c r="AF1452" i="42"/>
  <c r="AE1452" i="42"/>
  <c r="AD1451" i="42"/>
  <c r="AC1451" i="42"/>
  <c r="AB1451" i="42"/>
  <c r="AF1451" i="42"/>
  <c r="AE1451" i="42"/>
  <c r="AD1450" i="42"/>
  <c r="AC1450" i="42"/>
  <c r="AB1450" i="42"/>
  <c r="AF1450" i="42"/>
  <c r="AE1450" i="42"/>
  <c r="AD1449" i="42"/>
  <c r="AC1449" i="42"/>
  <c r="AB1449" i="42"/>
  <c r="AF1449" i="42"/>
  <c r="AE1449" i="42"/>
  <c r="AD1448" i="42"/>
  <c r="AC1448" i="42"/>
  <c r="AB1448" i="42"/>
  <c r="AF1448" i="42"/>
  <c r="AE1448" i="42"/>
  <c r="AD1447" i="42"/>
  <c r="AC1447" i="42"/>
  <c r="AB1447" i="42"/>
  <c r="AF1447" i="42"/>
  <c r="AE1447" i="42"/>
  <c r="AD1446" i="42"/>
  <c r="AC1446" i="42"/>
  <c r="AB1446" i="42"/>
  <c r="AF1446" i="42"/>
  <c r="AE1446" i="42"/>
  <c r="AD1445" i="42"/>
  <c r="AC1445" i="42"/>
  <c r="AB1445" i="42"/>
  <c r="AF1445" i="42"/>
  <c r="AE1445" i="42"/>
  <c r="AD1444" i="42"/>
  <c r="AC1444" i="42"/>
  <c r="AB1444" i="42"/>
  <c r="AF1444" i="42"/>
  <c r="AE1444" i="42"/>
  <c r="AD1443" i="42"/>
  <c r="AC1443" i="42"/>
  <c r="AB1443" i="42"/>
  <c r="AF1443" i="42"/>
  <c r="AE1443" i="42"/>
  <c r="AD1442" i="42"/>
  <c r="AC1442" i="42"/>
  <c r="AB1442" i="42"/>
  <c r="AF1442" i="42"/>
  <c r="AE1442" i="42"/>
  <c r="AD1441" i="42"/>
  <c r="AC1441" i="42"/>
  <c r="AB1441" i="42"/>
  <c r="AF1441" i="42"/>
  <c r="AE1441" i="42"/>
  <c r="AD1440" i="42"/>
  <c r="AC1440" i="42"/>
  <c r="AB1440" i="42"/>
  <c r="AF1440" i="42"/>
  <c r="AE1440" i="42"/>
  <c r="AD1439" i="42"/>
  <c r="AC1439" i="42"/>
  <c r="AB1439" i="42"/>
  <c r="AF1439" i="42"/>
  <c r="AE1439" i="42"/>
  <c r="AD1438" i="42"/>
  <c r="AC1438" i="42"/>
  <c r="AB1438" i="42"/>
  <c r="AF1438" i="42"/>
  <c r="AE1438" i="42"/>
  <c r="AD1437" i="42"/>
  <c r="AC1437" i="42"/>
  <c r="AB1437" i="42"/>
  <c r="AF1437" i="42"/>
  <c r="AE1437" i="42"/>
  <c r="AD1436" i="42"/>
  <c r="AC1436" i="42"/>
  <c r="AB1436" i="42"/>
  <c r="AF1436" i="42"/>
  <c r="AE1436" i="42"/>
  <c r="AD1435" i="42"/>
  <c r="AC1435" i="42"/>
  <c r="AB1435" i="42"/>
  <c r="AF1435" i="42"/>
  <c r="AE1435" i="42"/>
  <c r="AD1434" i="42"/>
  <c r="AC1434" i="42"/>
  <c r="AB1434" i="42"/>
  <c r="AF1434" i="42"/>
  <c r="AE1434" i="42"/>
  <c r="AD1433" i="42"/>
  <c r="AC1433" i="42"/>
  <c r="AB1433" i="42"/>
  <c r="AF1433" i="42"/>
  <c r="AE1433" i="42"/>
  <c r="AD1432" i="42"/>
  <c r="AC1432" i="42"/>
  <c r="AB1432" i="42"/>
  <c r="AF1432" i="42"/>
  <c r="AE1432" i="42"/>
  <c r="AD1431" i="42"/>
  <c r="AC1431" i="42"/>
  <c r="AB1431" i="42"/>
  <c r="AF1431" i="42"/>
  <c r="AE1431" i="42"/>
  <c r="AD1430" i="42"/>
  <c r="AC1430" i="42"/>
  <c r="AB1430" i="42"/>
  <c r="AF1430" i="42"/>
  <c r="AE1430" i="42"/>
  <c r="AD1429" i="42"/>
  <c r="AC1429" i="42"/>
  <c r="AB1429" i="42"/>
  <c r="AF1429" i="42"/>
  <c r="AE1429" i="42"/>
  <c r="AD1428" i="42"/>
  <c r="AC1428" i="42"/>
  <c r="AB1428" i="42"/>
  <c r="AF1428" i="42"/>
  <c r="AE1428" i="42"/>
  <c r="AD1427" i="42"/>
  <c r="AC1427" i="42"/>
  <c r="AB1427" i="42"/>
  <c r="AF1427" i="42"/>
  <c r="AE1427" i="42"/>
  <c r="AD1426" i="42"/>
  <c r="AC1426" i="42"/>
  <c r="AB1426" i="42"/>
  <c r="AF1426" i="42"/>
  <c r="AE1426" i="42"/>
  <c r="AD1425" i="42"/>
  <c r="AC1425" i="42"/>
  <c r="AB1425" i="42"/>
  <c r="AF1425" i="42"/>
  <c r="AE1425" i="42"/>
  <c r="AD1424" i="42"/>
  <c r="AC1424" i="42"/>
  <c r="AB1424" i="42"/>
  <c r="AF1424" i="42"/>
  <c r="AE1424" i="42"/>
  <c r="AD1423" i="42"/>
  <c r="AC1423" i="42"/>
  <c r="AB1423" i="42"/>
  <c r="AF1423" i="42"/>
  <c r="AE1423" i="42"/>
  <c r="AD1422" i="42"/>
  <c r="AC1422" i="42"/>
  <c r="AB1422" i="42"/>
  <c r="AF1422" i="42"/>
  <c r="AE1422" i="42"/>
  <c r="AD1421" i="42"/>
  <c r="AC1421" i="42"/>
  <c r="AB1421" i="42"/>
  <c r="AF1421" i="42"/>
  <c r="AE1421" i="42"/>
  <c r="AD1420" i="42"/>
  <c r="AC1420" i="42"/>
  <c r="AB1420" i="42"/>
  <c r="AF1420" i="42"/>
  <c r="AE1420" i="42"/>
  <c r="AD1419" i="42"/>
  <c r="AC1419" i="42"/>
  <c r="AB1419" i="42"/>
  <c r="AF1419" i="42"/>
  <c r="AE1419" i="42"/>
  <c r="AD1418" i="42"/>
  <c r="AC1418" i="42"/>
  <c r="AB1418" i="42"/>
  <c r="AF1418" i="42"/>
  <c r="AE1418" i="42"/>
  <c r="AD1417" i="42"/>
  <c r="AC1417" i="42"/>
  <c r="AB1417" i="42"/>
  <c r="AF1417" i="42"/>
  <c r="AE1417" i="42"/>
  <c r="AD1416" i="42"/>
  <c r="AC1416" i="42"/>
  <c r="AB1416" i="42"/>
  <c r="AF1416" i="42"/>
  <c r="AE1416" i="42"/>
  <c r="AD1415" i="42"/>
  <c r="AC1415" i="42"/>
  <c r="AB1415" i="42"/>
  <c r="AF1415" i="42"/>
  <c r="AE1415" i="42"/>
  <c r="AD1414" i="42"/>
  <c r="AC1414" i="42"/>
  <c r="AB1414" i="42"/>
  <c r="AF1414" i="42"/>
  <c r="AE1414" i="42"/>
  <c r="AD1413" i="42"/>
  <c r="AC1413" i="42"/>
  <c r="AB1413" i="42"/>
  <c r="AF1413" i="42"/>
  <c r="AE1413" i="42"/>
  <c r="AD1412" i="42"/>
  <c r="AC1412" i="42"/>
  <c r="AB1412" i="42"/>
  <c r="AF1412" i="42"/>
  <c r="AE1412" i="42"/>
  <c r="AD1411" i="42"/>
  <c r="AC1411" i="42"/>
  <c r="AB1411" i="42"/>
  <c r="AF1411" i="42"/>
  <c r="AE1411" i="42"/>
  <c r="AD1410" i="42"/>
  <c r="AC1410" i="42"/>
  <c r="AB1410" i="42"/>
  <c r="AF1410" i="42"/>
  <c r="AE1410" i="42"/>
  <c r="AD1409" i="42"/>
  <c r="AC1409" i="42"/>
  <c r="AB1409" i="42"/>
  <c r="AF1409" i="42"/>
  <c r="AE1409" i="42"/>
  <c r="AD1408" i="42"/>
  <c r="AC1408" i="42"/>
  <c r="AB1408" i="42"/>
  <c r="AF1408" i="42"/>
  <c r="AE1408" i="42"/>
  <c r="AD1407" i="42"/>
  <c r="AC1407" i="42"/>
  <c r="AB1407" i="42"/>
  <c r="AF1407" i="42"/>
  <c r="AE1407" i="42"/>
  <c r="AD1406" i="42"/>
  <c r="AC1406" i="42"/>
  <c r="AB1406" i="42"/>
  <c r="AF1406" i="42"/>
  <c r="AE1406" i="42"/>
  <c r="AD1405" i="42"/>
  <c r="AC1405" i="42"/>
  <c r="AB1405" i="42"/>
  <c r="AF1405" i="42"/>
  <c r="AE1405" i="42"/>
  <c r="AD1404" i="42"/>
  <c r="AC1404" i="42"/>
  <c r="AB1404" i="42"/>
  <c r="AF1404" i="42"/>
  <c r="AE1404" i="42"/>
  <c r="AD1403" i="42"/>
  <c r="AC1403" i="42"/>
  <c r="AB1403" i="42"/>
  <c r="AF1403" i="42"/>
  <c r="AE1403" i="42"/>
  <c r="AD1402" i="42"/>
  <c r="AC1402" i="42"/>
  <c r="AB1402" i="42"/>
  <c r="AF1402" i="42"/>
  <c r="AE1402" i="42"/>
  <c r="AD1401" i="42"/>
  <c r="AC1401" i="42"/>
  <c r="AB1401" i="42"/>
  <c r="AF1401" i="42"/>
  <c r="AE1401" i="42"/>
  <c r="AD1400" i="42"/>
  <c r="AC1400" i="42"/>
  <c r="AB1400" i="42"/>
  <c r="AF1400" i="42"/>
  <c r="AE1400" i="42"/>
  <c r="AD1399" i="42"/>
  <c r="AC1399" i="42"/>
  <c r="AB1399" i="42"/>
  <c r="AF1399" i="42"/>
  <c r="AE1399" i="42"/>
  <c r="AD1398" i="42"/>
  <c r="AC1398" i="42"/>
  <c r="AB1398" i="42"/>
  <c r="AF1398" i="42"/>
  <c r="AE1398" i="42"/>
  <c r="AD1397" i="42"/>
  <c r="AC1397" i="42"/>
  <c r="AB1397" i="42"/>
  <c r="AF1397" i="42"/>
  <c r="AE1397" i="42"/>
  <c r="AD1396" i="42"/>
  <c r="AC1396" i="42"/>
  <c r="AB1396" i="42"/>
  <c r="AF1396" i="42"/>
  <c r="AE1396" i="42"/>
  <c r="AD1395" i="42"/>
  <c r="AC1395" i="42"/>
  <c r="AB1395" i="42"/>
  <c r="AF1395" i="42"/>
  <c r="AE1395" i="42"/>
  <c r="AD1394" i="42"/>
  <c r="AC1394" i="42"/>
  <c r="AB1394" i="42"/>
  <c r="AF1394" i="42"/>
  <c r="AE1394" i="42"/>
  <c r="AD1393" i="42"/>
  <c r="AC1393" i="42"/>
  <c r="AB1393" i="42"/>
  <c r="AF1393" i="42"/>
  <c r="AE1393" i="42"/>
  <c r="AD1392" i="42"/>
  <c r="AC1392" i="42"/>
  <c r="AB1392" i="42"/>
  <c r="AF1392" i="42"/>
  <c r="AE1392" i="42"/>
  <c r="AD1391" i="42"/>
  <c r="AC1391" i="42"/>
  <c r="AB1391" i="42"/>
  <c r="AF1391" i="42"/>
  <c r="AE1391" i="42"/>
  <c r="AD1390" i="42"/>
  <c r="AC1390" i="42"/>
  <c r="AB1390" i="42"/>
  <c r="AF1390" i="42"/>
  <c r="AE1390" i="42"/>
  <c r="AD1389" i="42"/>
  <c r="AC1389" i="42"/>
  <c r="AB1389" i="42"/>
  <c r="AF1389" i="42"/>
  <c r="AE1389" i="42"/>
  <c r="AD1388" i="42"/>
  <c r="AC1388" i="42"/>
  <c r="AB1388" i="42"/>
  <c r="AF1388" i="42"/>
  <c r="AE1388" i="42"/>
  <c r="AD1387" i="42"/>
  <c r="AC1387" i="42"/>
  <c r="AB1387" i="42"/>
  <c r="AF1387" i="42"/>
  <c r="AE1387" i="42"/>
  <c r="AD1386" i="42"/>
  <c r="AC1386" i="42"/>
  <c r="AB1386" i="42"/>
  <c r="AF1386" i="42"/>
  <c r="AE1386" i="42"/>
  <c r="AD1385" i="42"/>
  <c r="AC1385" i="42"/>
  <c r="AB1385" i="42"/>
  <c r="AF1385" i="42"/>
  <c r="AE1385" i="42"/>
  <c r="AD1384" i="42"/>
  <c r="AC1384" i="42"/>
  <c r="AB1384" i="42"/>
  <c r="AF1384" i="42"/>
  <c r="AE1384" i="42"/>
  <c r="AD1383" i="42"/>
  <c r="AC1383" i="42"/>
  <c r="AB1383" i="42"/>
  <c r="AF1383" i="42"/>
  <c r="AE1383" i="42"/>
  <c r="AD1382" i="42"/>
  <c r="AC1382" i="42"/>
  <c r="AB1382" i="42"/>
  <c r="AF1382" i="42"/>
  <c r="AE1382" i="42"/>
  <c r="AD1381" i="42"/>
  <c r="AC1381" i="42"/>
  <c r="AB1381" i="42"/>
  <c r="AF1381" i="42"/>
  <c r="AE1381" i="42"/>
  <c r="AD1380" i="42"/>
  <c r="AC1380" i="42"/>
  <c r="AB1380" i="42"/>
  <c r="AF1380" i="42"/>
  <c r="AE1380" i="42"/>
  <c r="AD1379" i="42"/>
  <c r="AC1379" i="42"/>
  <c r="AB1379" i="42"/>
  <c r="AF1379" i="42"/>
  <c r="AE1379" i="42"/>
  <c r="AD1378" i="42"/>
  <c r="AC1378" i="42"/>
  <c r="AB1378" i="42"/>
  <c r="AF1378" i="42"/>
  <c r="AE1378" i="42"/>
  <c r="AD1377" i="42"/>
  <c r="AC1377" i="42"/>
  <c r="AB1377" i="42"/>
  <c r="AF1377" i="42"/>
  <c r="AE1377" i="42"/>
  <c r="AD1376" i="42"/>
  <c r="AC1376" i="42"/>
  <c r="AB1376" i="42"/>
  <c r="AF1376" i="42"/>
  <c r="AE1376" i="42"/>
  <c r="AD1375" i="42"/>
  <c r="AC1375" i="42"/>
  <c r="AB1375" i="42"/>
  <c r="AF1375" i="42"/>
  <c r="AE1375" i="42"/>
  <c r="AD1374" i="42"/>
  <c r="AC1374" i="42"/>
  <c r="AB1374" i="42"/>
  <c r="AF1374" i="42"/>
  <c r="AE1374" i="42"/>
  <c r="AD1373" i="42"/>
  <c r="AC1373" i="42"/>
  <c r="AB1373" i="42"/>
  <c r="AF1373" i="42"/>
  <c r="AE1373" i="42"/>
  <c r="AD1372" i="42"/>
  <c r="AC1372" i="42"/>
  <c r="AB1372" i="42"/>
  <c r="AF1372" i="42"/>
  <c r="AE1372" i="42"/>
  <c r="AD1371" i="42"/>
  <c r="AC1371" i="42"/>
  <c r="AB1371" i="42"/>
  <c r="AF1371" i="42"/>
  <c r="AE1371" i="42"/>
  <c r="AD1370" i="42"/>
  <c r="AC1370" i="42"/>
  <c r="AB1370" i="42"/>
  <c r="AF1370" i="42"/>
  <c r="AE1370" i="42"/>
  <c r="AD1369" i="42"/>
  <c r="AC1369" i="42"/>
  <c r="AB1369" i="42"/>
  <c r="AF1369" i="42"/>
  <c r="AE1369" i="42"/>
  <c r="AD1368" i="42"/>
  <c r="AC1368" i="42"/>
  <c r="AB1368" i="42"/>
  <c r="AF1368" i="42"/>
  <c r="AE1368" i="42"/>
  <c r="AD1367" i="42"/>
  <c r="AC1367" i="42"/>
  <c r="AB1367" i="42"/>
  <c r="AF1367" i="42"/>
  <c r="AE1367" i="42"/>
  <c r="AD1366" i="42"/>
  <c r="AC1366" i="42"/>
  <c r="AB1366" i="42"/>
  <c r="AF1366" i="42"/>
  <c r="AE1366" i="42"/>
  <c r="AD1365" i="42"/>
  <c r="AC1365" i="42"/>
  <c r="AB1365" i="42"/>
  <c r="AF1365" i="42"/>
  <c r="AE1365" i="42"/>
  <c r="AD1364" i="42"/>
  <c r="AC1364" i="42"/>
  <c r="AB1364" i="42"/>
  <c r="AF1364" i="42"/>
  <c r="AE1364" i="42"/>
  <c r="AD1363" i="42"/>
  <c r="AC1363" i="42"/>
  <c r="AB1363" i="42"/>
  <c r="AF1363" i="42"/>
  <c r="AE1363" i="42"/>
  <c r="AD1362" i="42"/>
  <c r="AC1362" i="42"/>
  <c r="AB1362" i="42"/>
  <c r="AF1362" i="42"/>
  <c r="AE1362" i="42"/>
  <c r="AD1361" i="42"/>
  <c r="AC1361" i="42"/>
  <c r="AB1361" i="42"/>
  <c r="AF1361" i="42"/>
  <c r="AE1361" i="42"/>
  <c r="AD1360" i="42"/>
  <c r="AC1360" i="42"/>
  <c r="AB1360" i="42"/>
  <c r="AF1360" i="42"/>
  <c r="AE1360" i="42"/>
  <c r="AD1359" i="42"/>
  <c r="AC1359" i="42"/>
  <c r="AB1359" i="42"/>
  <c r="AF1359" i="42"/>
  <c r="AE1359" i="42"/>
  <c r="AD1358" i="42"/>
  <c r="AC1358" i="42"/>
  <c r="AB1358" i="42"/>
  <c r="AF1358" i="42"/>
  <c r="AE1358" i="42"/>
  <c r="AD1357" i="42"/>
  <c r="AC1357" i="42"/>
  <c r="AB1357" i="42"/>
  <c r="AF1357" i="42"/>
  <c r="AE1357" i="42"/>
  <c r="AD1356" i="42"/>
  <c r="AC1356" i="42"/>
  <c r="AB1356" i="42"/>
  <c r="AF1356" i="42"/>
  <c r="AE1356" i="42"/>
  <c r="AD1355" i="42"/>
  <c r="AC1355" i="42"/>
  <c r="AB1355" i="42"/>
  <c r="AF1355" i="42"/>
  <c r="AE1355" i="42"/>
  <c r="AD1354" i="42"/>
  <c r="AC1354" i="42"/>
  <c r="AB1354" i="42"/>
  <c r="AF1354" i="42"/>
  <c r="AE1354" i="42"/>
  <c r="AD1353" i="42"/>
  <c r="AC1353" i="42"/>
  <c r="AB1353" i="42"/>
  <c r="AF1353" i="42"/>
  <c r="AE1353" i="42"/>
  <c r="AD1352" i="42"/>
  <c r="AC1352" i="42"/>
  <c r="AB1352" i="42"/>
  <c r="AF1352" i="42"/>
  <c r="AE1352" i="42"/>
  <c r="AD1351" i="42"/>
  <c r="AC1351" i="42"/>
  <c r="AB1351" i="42"/>
  <c r="AF1351" i="42"/>
  <c r="AE1351" i="42"/>
  <c r="AD1350" i="42"/>
  <c r="AC1350" i="42"/>
  <c r="AB1350" i="42"/>
  <c r="AF1350" i="42"/>
  <c r="AE1350" i="42"/>
  <c r="AD1349" i="42"/>
  <c r="AC1349" i="42"/>
  <c r="AB1349" i="42"/>
  <c r="AF1349" i="42"/>
  <c r="AE1349" i="42"/>
  <c r="AD1348" i="42"/>
  <c r="AC1348" i="42"/>
  <c r="AB1348" i="42"/>
  <c r="AF1348" i="42"/>
  <c r="AE1348" i="42"/>
  <c r="AD1347" i="42"/>
  <c r="AC1347" i="42"/>
  <c r="AB1347" i="42"/>
  <c r="AF1347" i="42"/>
  <c r="AE1347" i="42"/>
  <c r="AD1346" i="42"/>
  <c r="AC1346" i="42"/>
  <c r="AB1346" i="42"/>
  <c r="AF1346" i="42"/>
  <c r="AE1346" i="42"/>
  <c r="AD1345" i="42"/>
  <c r="AC1345" i="42"/>
  <c r="AB1345" i="42"/>
  <c r="AF1345" i="42"/>
  <c r="AE1345" i="42"/>
  <c r="AD1344" i="42"/>
  <c r="AC1344" i="42"/>
  <c r="AB1344" i="42"/>
  <c r="AF1344" i="42"/>
  <c r="AE1344" i="42"/>
  <c r="AD1343" i="42"/>
  <c r="AC1343" i="42"/>
  <c r="AB1343" i="42"/>
  <c r="AF1343" i="42"/>
  <c r="AE1343" i="42"/>
  <c r="AD1342" i="42"/>
  <c r="AC1342" i="42"/>
  <c r="AB1342" i="42"/>
  <c r="AF1342" i="42"/>
  <c r="AE1342" i="42"/>
  <c r="AD1341" i="42"/>
  <c r="AC1341" i="42"/>
  <c r="AB1341" i="42"/>
  <c r="AF1341" i="42"/>
  <c r="AE1341" i="42"/>
  <c r="AD1340" i="42"/>
  <c r="AC1340" i="42"/>
  <c r="AB1340" i="42"/>
  <c r="AF1340" i="42"/>
  <c r="AE1340" i="42"/>
  <c r="AD1339" i="42"/>
  <c r="AC1339" i="42"/>
  <c r="AB1339" i="42"/>
  <c r="AF1339" i="42"/>
  <c r="AE1339" i="42"/>
  <c r="AD1338" i="42"/>
  <c r="AC1338" i="42"/>
  <c r="AB1338" i="42"/>
  <c r="AF1338" i="42"/>
  <c r="AE1338" i="42"/>
  <c r="AD1337" i="42"/>
  <c r="AC1337" i="42"/>
  <c r="AB1337" i="42"/>
  <c r="AF1337" i="42"/>
  <c r="AE1337" i="42"/>
  <c r="AD1336" i="42"/>
  <c r="AC1336" i="42"/>
  <c r="AB1336" i="42"/>
  <c r="AF1336" i="42"/>
  <c r="AE1336" i="42"/>
  <c r="AD1335" i="42"/>
  <c r="AC1335" i="42"/>
  <c r="AB1335" i="42"/>
  <c r="AF1335" i="42"/>
  <c r="AE1335" i="42"/>
  <c r="AD1334" i="42"/>
  <c r="AC1334" i="42"/>
  <c r="AB1334" i="42"/>
  <c r="AF1334" i="42"/>
  <c r="AE1334" i="42"/>
  <c r="AD1333" i="42"/>
  <c r="AC1333" i="42"/>
  <c r="AB1333" i="42"/>
  <c r="AF1333" i="42"/>
  <c r="AE1333" i="42"/>
  <c r="AD1332" i="42"/>
  <c r="AC1332" i="42"/>
  <c r="AB1332" i="42"/>
  <c r="AF1332" i="42"/>
  <c r="AE1332" i="42"/>
  <c r="AD1331" i="42"/>
  <c r="AC1331" i="42"/>
  <c r="AB1331" i="42"/>
  <c r="AF1331" i="42"/>
  <c r="AE1331" i="42"/>
  <c r="AD1330" i="42"/>
  <c r="AC1330" i="42"/>
  <c r="AB1330" i="42"/>
  <c r="AF1330" i="42"/>
  <c r="AE1330" i="42"/>
  <c r="AD1329" i="42"/>
  <c r="AC1329" i="42"/>
  <c r="AB1329" i="42"/>
  <c r="AF1329" i="42"/>
  <c r="AE1329" i="42"/>
  <c r="AD1328" i="42"/>
  <c r="AC1328" i="42"/>
  <c r="AB1328" i="42"/>
  <c r="AF1328" i="42"/>
  <c r="AE1328" i="42"/>
  <c r="AD1327" i="42"/>
  <c r="AC1327" i="42"/>
  <c r="AB1327" i="42"/>
  <c r="AF1327" i="42"/>
  <c r="AE1327" i="42"/>
  <c r="AD1326" i="42"/>
  <c r="AC1326" i="42"/>
  <c r="AB1326" i="42"/>
  <c r="AF1326" i="42"/>
  <c r="AE1326" i="42"/>
  <c r="AD1325" i="42"/>
  <c r="AC1325" i="42"/>
  <c r="AB1325" i="42"/>
  <c r="AF1325" i="42"/>
  <c r="AE1325" i="42"/>
  <c r="AD1324" i="42"/>
  <c r="AC1324" i="42"/>
  <c r="AB1324" i="42"/>
  <c r="AF1324" i="42"/>
  <c r="AE1324" i="42"/>
  <c r="AD1323" i="42"/>
  <c r="AC1323" i="42"/>
  <c r="AB1323" i="42"/>
  <c r="AF1323" i="42"/>
  <c r="AE1323" i="42"/>
  <c r="AD1322" i="42"/>
  <c r="AC1322" i="42"/>
  <c r="AB1322" i="42"/>
  <c r="AF1322" i="42"/>
  <c r="AE1322" i="42"/>
  <c r="AD1321" i="42"/>
  <c r="AC1321" i="42"/>
  <c r="AB1321" i="42"/>
  <c r="AF1321" i="42"/>
  <c r="AE1321" i="42"/>
  <c r="AD1320" i="42"/>
  <c r="AC1320" i="42"/>
  <c r="AB1320" i="42"/>
  <c r="AF1320" i="42"/>
  <c r="AE1320" i="42"/>
  <c r="AD1319" i="42"/>
  <c r="AC1319" i="42"/>
  <c r="AB1319" i="42"/>
  <c r="AF1319" i="42"/>
  <c r="AE1319" i="42"/>
  <c r="AD1318" i="42"/>
  <c r="AC1318" i="42"/>
  <c r="AB1318" i="42"/>
  <c r="AF1318" i="42"/>
  <c r="AE1318" i="42"/>
  <c r="AD1317" i="42"/>
  <c r="AC1317" i="42"/>
  <c r="AB1317" i="42"/>
  <c r="AF1317" i="42"/>
  <c r="AE1317" i="42"/>
  <c r="AD1316" i="42"/>
  <c r="AC1316" i="42"/>
  <c r="AB1316" i="42"/>
  <c r="AF1316" i="42"/>
  <c r="AE1316" i="42"/>
  <c r="AD1315" i="42"/>
  <c r="AC1315" i="42"/>
  <c r="AB1315" i="42"/>
  <c r="AF1315" i="42"/>
  <c r="AE1315" i="42"/>
  <c r="AD1314" i="42"/>
  <c r="AC1314" i="42"/>
  <c r="AB1314" i="42"/>
  <c r="AF1314" i="42"/>
  <c r="AE1314" i="42"/>
  <c r="AD1313" i="42"/>
  <c r="AC1313" i="42"/>
  <c r="AB1313" i="42"/>
  <c r="AF1313" i="42"/>
  <c r="AE1313" i="42"/>
  <c r="AD1312" i="42"/>
  <c r="AC1312" i="42"/>
  <c r="AB1312" i="42"/>
  <c r="AF1312" i="42"/>
  <c r="AE1312" i="42"/>
  <c r="AD1311" i="42"/>
  <c r="AC1311" i="42"/>
  <c r="AB1311" i="42"/>
  <c r="AF1311" i="42"/>
  <c r="AE1311" i="42"/>
  <c r="AD1310" i="42"/>
  <c r="AC1310" i="42"/>
  <c r="AB1310" i="42"/>
  <c r="AF1310" i="42"/>
  <c r="AE1310" i="42"/>
  <c r="AD1309" i="42"/>
  <c r="AC1309" i="42"/>
  <c r="AB1309" i="42"/>
  <c r="AF1309" i="42"/>
  <c r="AE1309" i="42"/>
  <c r="AD1308" i="42"/>
  <c r="AC1308" i="42"/>
  <c r="AB1308" i="42"/>
  <c r="AF1308" i="42"/>
  <c r="AE1308" i="42"/>
  <c r="AD1307" i="42"/>
  <c r="AC1307" i="42"/>
  <c r="AB1307" i="42"/>
  <c r="AF1307" i="42"/>
  <c r="AE1307" i="42"/>
  <c r="AD1306" i="42"/>
  <c r="AC1306" i="42"/>
  <c r="AB1306" i="42"/>
  <c r="AF1306" i="42"/>
  <c r="AE1306" i="42"/>
  <c r="AD1305" i="42"/>
  <c r="AC1305" i="42"/>
  <c r="AB1305" i="42"/>
  <c r="AF1305" i="42"/>
  <c r="AE1305" i="42"/>
  <c r="AD1304" i="42"/>
  <c r="AC1304" i="42"/>
  <c r="AB1304" i="42"/>
  <c r="AF1304" i="42"/>
  <c r="AE1304" i="42"/>
  <c r="AD1303" i="42"/>
  <c r="AC1303" i="42"/>
  <c r="AB1303" i="42"/>
  <c r="AF1303" i="42"/>
  <c r="AE1303" i="42"/>
  <c r="AD1302" i="42"/>
  <c r="AC1302" i="42"/>
  <c r="AB1302" i="42"/>
  <c r="AF1302" i="42"/>
  <c r="AE1302" i="42"/>
  <c r="AD1301" i="42"/>
  <c r="AC1301" i="42"/>
  <c r="AB1301" i="42"/>
  <c r="AF1301" i="42"/>
  <c r="AE1301" i="42"/>
  <c r="AD1300" i="42"/>
  <c r="AC1300" i="42"/>
  <c r="AB1300" i="42"/>
  <c r="AF1300" i="42"/>
  <c r="AE1300" i="42"/>
  <c r="AD1299" i="42"/>
  <c r="AC1299" i="42"/>
  <c r="AB1299" i="42"/>
  <c r="AF1299" i="42"/>
  <c r="AE1299" i="42"/>
  <c r="AD1298" i="42"/>
  <c r="AC1298" i="42"/>
  <c r="AB1298" i="42"/>
  <c r="AF1298" i="42"/>
  <c r="AE1298" i="42"/>
  <c r="AD1297" i="42"/>
  <c r="AC1297" i="42"/>
  <c r="AB1297" i="42"/>
  <c r="AF1297" i="42"/>
  <c r="AE1297" i="42"/>
  <c r="AD1296" i="42"/>
  <c r="AC1296" i="42"/>
  <c r="AB1296" i="42"/>
  <c r="AF1296" i="42"/>
  <c r="AE1296" i="42"/>
  <c r="AD1295" i="42"/>
  <c r="AC1295" i="42"/>
  <c r="AB1295" i="42"/>
  <c r="AF1295" i="42"/>
  <c r="AE1295" i="42"/>
  <c r="AD1294" i="42"/>
  <c r="AC1294" i="42"/>
  <c r="AB1294" i="42"/>
  <c r="AF1294" i="42"/>
  <c r="AE1294" i="42"/>
  <c r="AD1293" i="42"/>
  <c r="AC1293" i="42"/>
  <c r="AB1293" i="42"/>
  <c r="AF1293" i="42"/>
  <c r="AE1293" i="42"/>
  <c r="AD1292" i="42"/>
  <c r="AC1292" i="42"/>
  <c r="AB1292" i="42"/>
  <c r="AF1292" i="42"/>
  <c r="AE1292" i="42"/>
  <c r="AD1291" i="42"/>
  <c r="AC1291" i="42"/>
  <c r="AB1291" i="42"/>
  <c r="AF1291" i="42"/>
  <c r="AE1291" i="42"/>
  <c r="AD1290" i="42"/>
  <c r="AC1290" i="42"/>
  <c r="AB1290" i="42"/>
  <c r="AF1290" i="42"/>
  <c r="AE1290" i="42"/>
  <c r="AD1289" i="42"/>
  <c r="AC1289" i="42"/>
  <c r="AB1289" i="42"/>
  <c r="AF1289" i="42"/>
  <c r="AE1289" i="42"/>
  <c r="AD1288" i="42"/>
  <c r="AC1288" i="42"/>
  <c r="AB1288" i="42"/>
  <c r="AF1288" i="42"/>
  <c r="AE1288" i="42"/>
  <c r="AD1287" i="42"/>
  <c r="AC1287" i="42"/>
  <c r="AB1287" i="42"/>
  <c r="AF1287" i="42"/>
  <c r="AE1287" i="42"/>
  <c r="AD1286" i="42"/>
  <c r="AC1286" i="42"/>
  <c r="AB1286" i="42"/>
  <c r="AF1286" i="42"/>
  <c r="AE1286" i="42"/>
  <c r="AD1285" i="42"/>
  <c r="AC1285" i="42"/>
  <c r="AB1285" i="42"/>
  <c r="AF1285" i="42"/>
  <c r="AE1285" i="42"/>
  <c r="AD1284" i="42"/>
  <c r="AC1284" i="42"/>
  <c r="AB1284" i="42"/>
  <c r="AF1284" i="42"/>
  <c r="AE1284" i="42"/>
  <c r="AD1283" i="42"/>
  <c r="AC1283" i="42"/>
  <c r="AB1283" i="42"/>
  <c r="AF1283" i="42"/>
  <c r="AE1283" i="42"/>
  <c r="AD1282" i="42"/>
  <c r="AC1282" i="42"/>
  <c r="AB1282" i="42"/>
  <c r="AF1282" i="42"/>
  <c r="AE1282" i="42"/>
  <c r="AD1281" i="42"/>
  <c r="AC1281" i="42"/>
  <c r="AB1281" i="42"/>
  <c r="AF1281" i="42"/>
  <c r="AE1281" i="42"/>
  <c r="AD1280" i="42"/>
  <c r="AC1280" i="42"/>
  <c r="AB1280" i="42"/>
  <c r="AF1280" i="42"/>
  <c r="AE1280" i="42"/>
  <c r="AD1279" i="42"/>
  <c r="AC1279" i="42"/>
  <c r="AB1279" i="42"/>
  <c r="AF1279" i="42"/>
  <c r="AE1279" i="42"/>
  <c r="AD1278" i="42"/>
  <c r="AC1278" i="42"/>
  <c r="AB1278" i="42"/>
  <c r="AF1278" i="42"/>
  <c r="AE1278" i="42"/>
  <c r="AD1277" i="42"/>
  <c r="AC1277" i="42"/>
  <c r="AB1277" i="42"/>
  <c r="AF1277" i="42"/>
  <c r="AE1277" i="42"/>
  <c r="AD1276" i="42"/>
  <c r="AC1276" i="42"/>
  <c r="AB1276" i="42"/>
  <c r="AF1276" i="42"/>
  <c r="AE1276" i="42"/>
  <c r="AD1275" i="42"/>
  <c r="AC1275" i="42"/>
  <c r="AB1275" i="42"/>
  <c r="AF1275" i="42"/>
  <c r="AE1275" i="42"/>
  <c r="AD1274" i="42"/>
  <c r="AC1274" i="42"/>
  <c r="AB1274" i="42"/>
  <c r="AF1274" i="42"/>
  <c r="AE1274" i="42"/>
  <c r="AD1273" i="42"/>
  <c r="AC1273" i="42"/>
  <c r="AB1273" i="42"/>
  <c r="AF1273" i="42"/>
  <c r="AE1273" i="42"/>
  <c r="AD1272" i="42"/>
  <c r="AC1272" i="42"/>
  <c r="AB1272" i="42"/>
  <c r="AF1272" i="42"/>
  <c r="AE1272" i="42"/>
  <c r="AD1271" i="42"/>
  <c r="AC1271" i="42"/>
  <c r="AB1271" i="42"/>
  <c r="AF1271" i="42"/>
  <c r="AE1271" i="42"/>
  <c r="AD1270" i="42"/>
  <c r="AC1270" i="42"/>
  <c r="AB1270" i="42"/>
  <c r="AF1270" i="42"/>
  <c r="AE1270" i="42"/>
  <c r="AD1269" i="42"/>
  <c r="AC1269" i="42"/>
  <c r="AB1269" i="42"/>
  <c r="AF1269" i="42"/>
  <c r="AE1269" i="42"/>
  <c r="AD1268" i="42"/>
  <c r="AC1268" i="42"/>
  <c r="AB1268" i="42"/>
  <c r="AF1268" i="42"/>
  <c r="AE1268" i="42"/>
  <c r="AD1267" i="42"/>
  <c r="AC1267" i="42"/>
  <c r="AB1267" i="42"/>
  <c r="AF1267" i="42"/>
  <c r="AE1267" i="42"/>
  <c r="AD1266" i="42"/>
  <c r="AC1266" i="42"/>
  <c r="AB1266" i="42"/>
  <c r="AF1266" i="42"/>
  <c r="AE1266" i="42"/>
  <c r="AD1265" i="42"/>
  <c r="AC1265" i="42"/>
  <c r="AB1265" i="42"/>
  <c r="AF1265" i="42"/>
  <c r="AE1265" i="42"/>
  <c r="AD1264" i="42"/>
  <c r="AC1264" i="42"/>
  <c r="AB1264" i="42"/>
  <c r="AF1264" i="42"/>
  <c r="AE1264" i="42"/>
  <c r="AD1263" i="42"/>
  <c r="AC1263" i="42"/>
  <c r="AB1263" i="42"/>
  <c r="AF1263" i="42"/>
  <c r="AE1263" i="42"/>
  <c r="AD1262" i="42"/>
  <c r="AC1262" i="42"/>
  <c r="AB1262" i="42"/>
  <c r="AF1262" i="42"/>
  <c r="AE1262" i="42"/>
  <c r="AD1261" i="42"/>
  <c r="AC1261" i="42"/>
  <c r="AB1261" i="42"/>
  <c r="AF1261" i="42"/>
  <c r="AE1261" i="42"/>
  <c r="AD1260" i="42"/>
  <c r="AC1260" i="42"/>
  <c r="AB1260" i="42"/>
  <c r="AF1260" i="42"/>
  <c r="AE1260" i="42"/>
  <c r="AD1259" i="42"/>
  <c r="AC1259" i="42"/>
  <c r="AB1259" i="42"/>
  <c r="AF1259" i="42"/>
  <c r="AE1259" i="42"/>
  <c r="AD1258" i="42"/>
  <c r="AC1258" i="42"/>
  <c r="AB1258" i="42"/>
  <c r="AF1258" i="42"/>
  <c r="AE1258" i="42"/>
  <c r="AD1257" i="42"/>
  <c r="AC1257" i="42"/>
  <c r="AB1257" i="42"/>
  <c r="AF1257" i="42"/>
  <c r="AE1257" i="42"/>
  <c r="AD1256" i="42"/>
  <c r="AC1256" i="42"/>
  <c r="AB1256" i="42"/>
  <c r="AF1256" i="42"/>
  <c r="AE1256" i="42"/>
  <c r="AD1255" i="42"/>
  <c r="AC1255" i="42"/>
  <c r="AB1255" i="42"/>
  <c r="AF1255" i="42"/>
  <c r="AE1255" i="42"/>
  <c r="AD1254" i="42"/>
  <c r="AC1254" i="42"/>
  <c r="AB1254" i="42"/>
  <c r="AF1254" i="42"/>
  <c r="AE1254" i="42"/>
  <c r="AD1253" i="42"/>
  <c r="AC1253" i="42"/>
  <c r="AB1253" i="42"/>
  <c r="AF1253" i="42"/>
  <c r="AE1253" i="42"/>
  <c r="AD1252" i="42"/>
  <c r="AC1252" i="42"/>
  <c r="AB1252" i="42"/>
  <c r="AF1252" i="42"/>
  <c r="AE1252" i="42"/>
  <c r="AD1251" i="42"/>
  <c r="AC1251" i="42"/>
  <c r="AB1251" i="42"/>
  <c r="AF1251" i="42"/>
  <c r="AE1251" i="42"/>
  <c r="AD1250" i="42"/>
  <c r="AC1250" i="42"/>
  <c r="AB1250" i="42"/>
  <c r="AF1250" i="42"/>
  <c r="AE1250" i="42"/>
  <c r="AD1249" i="42"/>
  <c r="AC1249" i="42"/>
  <c r="AB1249" i="42"/>
  <c r="AF1249" i="42"/>
  <c r="AE1249" i="42"/>
  <c r="AD1248" i="42"/>
  <c r="AC1248" i="42"/>
  <c r="AB1248" i="42"/>
  <c r="AF1248" i="42"/>
  <c r="AE1248" i="42"/>
  <c r="AD1247" i="42"/>
  <c r="AC1247" i="42"/>
  <c r="AB1247" i="42"/>
  <c r="AF1247" i="42"/>
  <c r="AE1247" i="42"/>
  <c r="AD1246" i="42"/>
  <c r="AC1246" i="42"/>
  <c r="AB1246" i="42"/>
  <c r="AF1246" i="42"/>
  <c r="AE1246" i="42"/>
  <c r="AD1245" i="42"/>
  <c r="AC1245" i="42"/>
  <c r="AB1245" i="42"/>
  <c r="AF1245" i="42"/>
  <c r="AE1245" i="42"/>
  <c r="AD1244" i="42"/>
  <c r="AC1244" i="42"/>
  <c r="AB1244" i="42"/>
  <c r="AF1244" i="42"/>
  <c r="AE1244" i="42"/>
  <c r="AD1243" i="42"/>
  <c r="AC1243" i="42"/>
  <c r="AB1243" i="42"/>
  <c r="AF1243" i="42"/>
  <c r="AE1243" i="42"/>
  <c r="AD1242" i="42"/>
  <c r="AC1242" i="42"/>
  <c r="AB1242" i="42"/>
  <c r="AF1242" i="42"/>
  <c r="AE1242" i="42"/>
  <c r="AD1241" i="42"/>
  <c r="AC1241" i="42"/>
  <c r="AB1241" i="42"/>
  <c r="AF1241" i="42"/>
  <c r="AE1241" i="42"/>
  <c r="AD1240" i="42"/>
  <c r="AC1240" i="42"/>
  <c r="AB1240" i="42"/>
  <c r="AF1240" i="42"/>
  <c r="AE1240" i="42"/>
  <c r="AD1239" i="42"/>
  <c r="AC1239" i="42"/>
  <c r="AB1239" i="42"/>
  <c r="AF1239" i="42"/>
  <c r="AE1239" i="42"/>
  <c r="AD1238" i="42"/>
  <c r="AC1238" i="42"/>
  <c r="AB1238" i="42"/>
  <c r="AF1238" i="42"/>
  <c r="AE1238" i="42"/>
  <c r="AD1237" i="42"/>
  <c r="AC1237" i="42"/>
  <c r="AB1237" i="42"/>
  <c r="AF1237" i="42"/>
  <c r="AE1237" i="42"/>
  <c r="AD1236" i="42"/>
  <c r="AC1236" i="42"/>
  <c r="AB1236" i="42"/>
  <c r="AF1236" i="42"/>
  <c r="AE1236" i="42"/>
  <c r="AD1235" i="42"/>
  <c r="AC1235" i="42"/>
  <c r="AB1235" i="42"/>
  <c r="AF1235" i="42"/>
  <c r="AE1235" i="42"/>
  <c r="AD1234" i="42"/>
  <c r="AC1234" i="42"/>
  <c r="AB1234" i="42"/>
  <c r="AF1234" i="42"/>
  <c r="AE1234" i="42"/>
  <c r="AD1233" i="42"/>
  <c r="AC1233" i="42"/>
  <c r="AB1233" i="42"/>
  <c r="AF1233" i="42"/>
  <c r="AE1233" i="42"/>
  <c r="AD1232" i="42"/>
  <c r="AC1232" i="42"/>
  <c r="AB1232" i="42"/>
  <c r="AF1232" i="42"/>
  <c r="AE1232" i="42"/>
  <c r="AD1231" i="42"/>
  <c r="AC1231" i="42"/>
  <c r="AB1231" i="42"/>
  <c r="AF1231" i="42"/>
  <c r="AE1231" i="42"/>
  <c r="AD1230" i="42"/>
  <c r="AC1230" i="42"/>
  <c r="AB1230" i="42"/>
  <c r="AF1230" i="42"/>
  <c r="AE1230" i="42"/>
  <c r="AD1229" i="42"/>
  <c r="AC1229" i="42"/>
  <c r="AB1229" i="42"/>
  <c r="AF1229" i="42"/>
  <c r="AE1229" i="42"/>
  <c r="AD1228" i="42"/>
  <c r="AC1228" i="42"/>
  <c r="AB1228" i="42"/>
  <c r="AF1228" i="42"/>
  <c r="AE1228" i="42"/>
  <c r="AD1227" i="42"/>
  <c r="AC1227" i="42"/>
  <c r="AB1227" i="42"/>
  <c r="AF1227" i="42"/>
  <c r="AE1227" i="42"/>
  <c r="AD1226" i="42"/>
  <c r="AC1226" i="42"/>
  <c r="AB1226" i="42"/>
  <c r="AF1226" i="42"/>
  <c r="AE1226" i="42"/>
  <c r="AD1225" i="42"/>
  <c r="AC1225" i="42"/>
  <c r="AB1225" i="42"/>
  <c r="AF1225" i="42"/>
  <c r="AE1225" i="42"/>
  <c r="AD1224" i="42"/>
  <c r="AC1224" i="42"/>
  <c r="AB1224" i="42"/>
  <c r="AF1224" i="42"/>
  <c r="AE1224" i="42"/>
  <c r="AD1223" i="42"/>
  <c r="AC1223" i="42"/>
  <c r="AB1223" i="42"/>
  <c r="AF1223" i="42"/>
  <c r="AE1223" i="42"/>
  <c r="AD1222" i="42"/>
  <c r="AC1222" i="42"/>
  <c r="AB1222" i="42"/>
  <c r="AF1222" i="42"/>
  <c r="AE1222" i="42"/>
  <c r="AD1221" i="42"/>
  <c r="AC1221" i="42"/>
  <c r="AB1221" i="42"/>
  <c r="AF1221" i="42"/>
  <c r="AE1221" i="42"/>
  <c r="AD1220" i="42"/>
  <c r="AC1220" i="42"/>
  <c r="AB1220" i="42"/>
  <c r="AF1220" i="42"/>
  <c r="AE1220" i="42"/>
  <c r="AD1219" i="42"/>
  <c r="AC1219" i="42"/>
  <c r="AB1219" i="42"/>
  <c r="AF1219" i="42"/>
  <c r="AE1219" i="42"/>
  <c r="AD1218" i="42"/>
  <c r="AC1218" i="42"/>
  <c r="AB1218" i="42"/>
  <c r="AF1218" i="42"/>
  <c r="AE1218" i="42"/>
  <c r="AD1217" i="42"/>
  <c r="AC1217" i="42"/>
  <c r="AB1217" i="42"/>
  <c r="AF1217" i="42"/>
  <c r="AE1217" i="42"/>
  <c r="AD1216" i="42"/>
  <c r="AC1216" i="42"/>
  <c r="AB1216" i="42"/>
  <c r="AF1216" i="42"/>
  <c r="AE1216" i="42"/>
  <c r="AD1215" i="42"/>
  <c r="AC1215" i="42"/>
  <c r="AB1215" i="42"/>
  <c r="AF1215" i="42"/>
  <c r="AE1215" i="42"/>
  <c r="AD1214" i="42"/>
  <c r="AC1214" i="42"/>
  <c r="AB1214" i="42"/>
  <c r="AF1214" i="42"/>
  <c r="AE1214" i="42"/>
  <c r="AD1213" i="42"/>
  <c r="AC1213" i="42"/>
  <c r="AB1213" i="42"/>
  <c r="AF1213" i="42"/>
  <c r="AE1213" i="42"/>
  <c r="AD1212" i="42"/>
  <c r="AC1212" i="42"/>
  <c r="AB1212" i="42"/>
  <c r="AF1212" i="42"/>
  <c r="AE1212" i="42"/>
  <c r="AD1211" i="42"/>
  <c r="AC1211" i="42"/>
  <c r="AB1211" i="42"/>
  <c r="AF1211" i="42"/>
  <c r="AE1211" i="42"/>
  <c r="AD1210" i="42"/>
  <c r="AC1210" i="42"/>
  <c r="AB1210" i="42"/>
  <c r="AF1210" i="42"/>
  <c r="AE1210" i="42"/>
  <c r="AD1209" i="42"/>
  <c r="AC1209" i="42"/>
  <c r="AB1209" i="42"/>
  <c r="AF1209" i="42"/>
  <c r="AE1209" i="42"/>
  <c r="AD1208" i="42"/>
  <c r="AC1208" i="42"/>
  <c r="AB1208" i="42"/>
  <c r="AF1208" i="42"/>
  <c r="AE1208" i="42"/>
  <c r="AD1207" i="42"/>
  <c r="AC1207" i="42"/>
  <c r="AB1207" i="42"/>
  <c r="AF1207" i="42"/>
  <c r="AE1207" i="42"/>
  <c r="AD1206" i="42"/>
  <c r="AC1206" i="42"/>
  <c r="AB1206" i="42"/>
  <c r="AF1206" i="42"/>
  <c r="AE1206" i="42"/>
  <c r="AD1205" i="42"/>
  <c r="AC1205" i="42"/>
  <c r="AB1205" i="42"/>
  <c r="AF1205" i="42"/>
  <c r="AE1205" i="42"/>
  <c r="AD1204" i="42"/>
  <c r="AC1204" i="42"/>
  <c r="AB1204" i="42"/>
  <c r="AF1204" i="42"/>
  <c r="AE1204" i="42"/>
  <c r="AD1203" i="42"/>
  <c r="AC1203" i="42"/>
  <c r="AB1203" i="42"/>
  <c r="AF1203" i="42"/>
  <c r="AE1203" i="42"/>
  <c r="AD1202" i="42"/>
  <c r="AC1202" i="42"/>
  <c r="AB1202" i="42"/>
  <c r="AF1202" i="42"/>
  <c r="AE1202" i="42"/>
  <c r="AD1201" i="42"/>
  <c r="AC1201" i="42"/>
  <c r="AB1201" i="42"/>
  <c r="AF1201" i="42"/>
  <c r="AE1201" i="42"/>
  <c r="AD1200" i="42"/>
  <c r="AC1200" i="42"/>
  <c r="AB1200" i="42"/>
  <c r="AF1200" i="42"/>
  <c r="AE1200" i="42"/>
  <c r="AD1199" i="42"/>
  <c r="AC1199" i="42"/>
  <c r="AB1199" i="42"/>
  <c r="AF1199" i="42"/>
  <c r="AE1199" i="42"/>
  <c r="AD1198" i="42"/>
  <c r="AC1198" i="42"/>
  <c r="AB1198" i="42"/>
  <c r="AF1198" i="42"/>
  <c r="AE1198" i="42"/>
  <c r="AD1197" i="42"/>
  <c r="AC1197" i="42"/>
  <c r="AB1197" i="42"/>
  <c r="AF1197" i="42"/>
  <c r="AE1197" i="42"/>
  <c r="AD1196" i="42"/>
  <c r="AC1196" i="42"/>
  <c r="AB1196" i="42"/>
  <c r="AF1196" i="42"/>
  <c r="AE1196" i="42"/>
  <c r="AD1195" i="42"/>
  <c r="AC1195" i="42"/>
  <c r="AB1195" i="42"/>
  <c r="AF1195" i="42"/>
  <c r="AE1195" i="42"/>
  <c r="AD1194" i="42"/>
  <c r="AC1194" i="42"/>
  <c r="AB1194" i="42"/>
  <c r="AF1194" i="42"/>
  <c r="AE1194" i="42"/>
  <c r="AD1193" i="42"/>
  <c r="AC1193" i="42"/>
  <c r="AB1193" i="42"/>
  <c r="AF1193" i="42"/>
  <c r="AE1193" i="42"/>
  <c r="AD1192" i="42"/>
  <c r="AC1192" i="42"/>
  <c r="AB1192" i="42"/>
  <c r="AF1192" i="42"/>
  <c r="AE1192" i="42"/>
  <c r="AD1191" i="42"/>
  <c r="AC1191" i="42"/>
  <c r="AB1191" i="42"/>
  <c r="AF1191" i="42"/>
  <c r="AE1191" i="42"/>
  <c r="AD1190" i="42"/>
  <c r="AC1190" i="42"/>
  <c r="AB1190" i="42"/>
  <c r="AF1190" i="42"/>
  <c r="AE1190" i="42"/>
  <c r="AD1189" i="42"/>
  <c r="AC1189" i="42"/>
  <c r="AB1189" i="42"/>
  <c r="AF1189" i="42"/>
  <c r="AE1189" i="42"/>
  <c r="AD1188" i="42"/>
  <c r="AC1188" i="42"/>
  <c r="AB1188" i="42"/>
  <c r="AF1188" i="42"/>
  <c r="AE1188" i="42"/>
  <c r="AD1187" i="42"/>
  <c r="AC1187" i="42"/>
  <c r="AB1187" i="42"/>
  <c r="AF1187" i="42"/>
  <c r="AE1187" i="42"/>
  <c r="AD1186" i="42"/>
  <c r="AC1186" i="42"/>
  <c r="AB1186" i="42"/>
  <c r="AF1186" i="42"/>
  <c r="AE1186" i="42"/>
  <c r="AD1185" i="42"/>
  <c r="AC1185" i="42"/>
  <c r="AB1185" i="42"/>
  <c r="AF1185" i="42"/>
  <c r="AE1185" i="42"/>
  <c r="AD1184" i="42"/>
  <c r="AC1184" i="42"/>
  <c r="AB1184" i="42"/>
  <c r="AF1184" i="42"/>
  <c r="AE1184" i="42"/>
  <c r="AD1183" i="42"/>
  <c r="AC1183" i="42"/>
  <c r="AB1183" i="42"/>
  <c r="AF1183" i="42"/>
  <c r="AE1183" i="42"/>
  <c r="AD1182" i="42"/>
  <c r="AC1182" i="42"/>
  <c r="AB1182" i="42"/>
  <c r="AF1182" i="42"/>
  <c r="AE1182" i="42"/>
  <c r="AD1181" i="42"/>
  <c r="AC1181" i="42"/>
  <c r="AB1181" i="42"/>
  <c r="AF1181" i="42"/>
  <c r="AE1181" i="42"/>
  <c r="AD1180" i="42"/>
  <c r="AC1180" i="42"/>
  <c r="AB1180" i="42"/>
  <c r="AF1180" i="42"/>
  <c r="AE1180" i="42"/>
  <c r="AD1179" i="42"/>
  <c r="AC1179" i="42"/>
  <c r="AB1179" i="42"/>
  <c r="AF1179" i="42"/>
  <c r="AE1179" i="42"/>
  <c r="AD1178" i="42"/>
  <c r="AC1178" i="42"/>
  <c r="AB1178" i="42"/>
  <c r="AF1178" i="42"/>
  <c r="AE1178" i="42"/>
  <c r="AD1177" i="42"/>
  <c r="AC1177" i="42"/>
  <c r="AB1177" i="42"/>
  <c r="AF1177" i="42"/>
  <c r="AE1177" i="42"/>
  <c r="AD1176" i="42"/>
  <c r="AC1176" i="42"/>
  <c r="AB1176" i="42"/>
  <c r="AF1176" i="42"/>
  <c r="AE1176" i="42"/>
  <c r="AD1175" i="42"/>
  <c r="AC1175" i="42"/>
  <c r="AB1175" i="42"/>
  <c r="AF1175" i="42"/>
  <c r="AE1175" i="42"/>
  <c r="AD1174" i="42"/>
  <c r="AC1174" i="42"/>
  <c r="AB1174" i="42"/>
  <c r="AF1174" i="42"/>
  <c r="AE1174" i="42"/>
  <c r="AD1173" i="42"/>
  <c r="AC1173" i="42"/>
  <c r="AB1173" i="42"/>
  <c r="AF1173" i="42"/>
  <c r="AE1173" i="42"/>
  <c r="AD1172" i="42"/>
  <c r="AC1172" i="42"/>
  <c r="AB1172" i="42"/>
  <c r="AF1172" i="42"/>
  <c r="AE1172" i="42"/>
  <c r="AD1171" i="42"/>
  <c r="AC1171" i="42"/>
  <c r="AB1171" i="42"/>
  <c r="AF1171" i="42"/>
  <c r="AE1171" i="42"/>
  <c r="AD1170" i="42"/>
  <c r="AC1170" i="42"/>
  <c r="AB1170" i="42"/>
  <c r="AF1170" i="42"/>
  <c r="AE1170" i="42"/>
  <c r="AD1169" i="42"/>
  <c r="AC1169" i="42"/>
  <c r="AB1169" i="42"/>
  <c r="AF1169" i="42"/>
  <c r="AE1169" i="42"/>
  <c r="AD1168" i="42"/>
  <c r="AC1168" i="42"/>
  <c r="AB1168" i="42"/>
  <c r="AF1168" i="42"/>
  <c r="AE1168" i="42"/>
  <c r="AD1167" i="42"/>
  <c r="AC1167" i="42"/>
  <c r="AB1167" i="42"/>
  <c r="AF1167" i="42"/>
  <c r="AE1167" i="42"/>
  <c r="AD1166" i="42"/>
  <c r="AC1166" i="42"/>
  <c r="AB1166" i="42"/>
  <c r="AF1166" i="42"/>
  <c r="AE1166" i="42"/>
  <c r="AD1165" i="42"/>
  <c r="AC1165" i="42"/>
  <c r="AB1165" i="42"/>
  <c r="AF1165" i="42"/>
  <c r="AE1165" i="42"/>
  <c r="AD1164" i="42"/>
  <c r="AC1164" i="42"/>
  <c r="AB1164" i="42"/>
  <c r="AF1164" i="42"/>
  <c r="AE1164" i="42"/>
  <c r="AD1163" i="42"/>
  <c r="AC1163" i="42"/>
  <c r="AB1163" i="42"/>
  <c r="AF1163" i="42"/>
  <c r="AE1163" i="42"/>
  <c r="AD1162" i="42"/>
  <c r="AC1162" i="42"/>
  <c r="AB1162" i="42"/>
  <c r="AF1162" i="42"/>
  <c r="AE1162" i="42"/>
  <c r="AD1161" i="42"/>
  <c r="AC1161" i="42"/>
  <c r="AB1161" i="42"/>
  <c r="AF1161" i="42"/>
  <c r="AE1161" i="42"/>
  <c r="AD1160" i="42"/>
  <c r="AC1160" i="42"/>
  <c r="AB1160" i="42"/>
  <c r="AF1160" i="42"/>
  <c r="AE1160" i="42"/>
  <c r="AD1159" i="42"/>
  <c r="AC1159" i="42"/>
  <c r="AB1159" i="42"/>
  <c r="AF1159" i="42"/>
  <c r="AE1159" i="42"/>
  <c r="AD1158" i="42"/>
  <c r="AC1158" i="42"/>
  <c r="AB1158" i="42"/>
  <c r="AF1158" i="42"/>
  <c r="AE1158" i="42"/>
  <c r="AD1157" i="42"/>
  <c r="AC1157" i="42"/>
  <c r="AB1157" i="42"/>
  <c r="AF1157" i="42"/>
  <c r="AE1157" i="42"/>
  <c r="AD1156" i="42"/>
  <c r="AC1156" i="42"/>
  <c r="AB1156" i="42"/>
  <c r="AF1156" i="42"/>
  <c r="AE1156" i="42"/>
  <c r="AD1155" i="42"/>
  <c r="AC1155" i="42"/>
  <c r="AB1155" i="42"/>
  <c r="AF1155" i="42"/>
  <c r="AE1155" i="42"/>
  <c r="AD1154" i="42"/>
  <c r="AC1154" i="42"/>
  <c r="AB1154" i="42"/>
  <c r="AF1154" i="42"/>
  <c r="AE1154" i="42"/>
  <c r="AD1153" i="42"/>
  <c r="AC1153" i="42"/>
  <c r="AB1153" i="42"/>
  <c r="AF1153" i="42"/>
  <c r="AE1153" i="42"/>
  <c r="AD1152" i="42"/>
  <c r="AC1152" i="42"/>
  <c r="AB1152" i="42"/>
  <c r="AF1152" i="42"/>
  <c r="AE1152" i="42"/>
  <c r="AD1151" i="42"/>
  <c r="AC1151" i="42"/>
  <c r="AB1151" i="42"/>
  <c r="AF1151" i="42"/>
  <c r="AE1151" i="42"/>
  <c r="AD1150" i="42"/>
  <c r="AC1150" i="42"/>
  <c r="AB1150" i="42"/>
  <c r="AF1150" i="42"/>
  <c r="AE1150" i="42"/>
  <c r="AD1149" i="42"/>
  <c r="AC1149" i="42"/>
  <c r="AB1149" i="42"/>
  <c r="AF1149" i="42"/>
  <c r="AE1149" i="42"/>
  <c r="AD1148" i="42"/>
  <c r="AC1148" i="42"/>
  <c r="AB1148" i="42"/>
  <c r="AF1148" i="42"/>
  <c r="AE1148" i="42"/>
  <c r="AD1147" i="42"/>
  <c r="AC1147" i="42"/>
  <c r="AB1147" i="42"/>
  <c r="AF1147" i="42"/>
  <c r="AE1147" i="42"/>
  <c r="AD1146" i="42"/>
  <c r="AC1146" i="42"/>
  <c r="AB1146" i="42"/>
  <c r="AF1146" i="42"/>
  <c r="AE1146" i="42"/>
  <c r="AD1145" i="42"/>
  <c r="AC1145" i="42"/>
  <c r="AB1145" i="42"/>
  <c r="AF1145" i="42"/>
  <c r="AE1145" i="42"/>
  <c r="AD1144" i="42"/>
  <c r="AC1144" i="42"/>
  <c r="AB1144" i="42"/>
  <c r="AF1144" i="42"/>
  <c r="AE1144" i="42"/>
  <c r="AD1143" i="42"/>
  <c r="AC1143" i="42"/>
  <c r="AB1143" i="42"/>
  <c r="AF1143" i="42"/>
  <c r="AE1143" i="42"/>
  <c r="AD1142" i="42"/>
  <c r="AC1142" i="42"/>
  <c r="AB1142" i="42"/>
  <c r="AF1142" i="42"/>
  <c r="AE1142" i="42"/>
  <c r="AD1141" i="42"/>
  <c r="AC1141" i="42"/>
  <c r="AB1141" i="42"/>
  <c r="AF1141" i="42"/>
  <c r="AE1141" i="42"/>
  <c r="AD1140" i="42"/>
  <c r="AC1140" i="42"/>
  <c r="AB1140" i="42"/>
  <c r="AF1140" i="42"/>
  <c r="AE1140" i="42"/>
  <c r="AD1139" i="42"/>
  <c r="AC1139" i="42"/>
  <c r="AB1139" i="42"/>
  <c r="AF1139" i="42"/>
  <c r="AE1139" i="42"/>
  <c r="AD1138" i="42"/>
  <c r="AC1138" i="42"/>
  <c r="AB1138" i="42"/>
  <c r="AF1138" i="42"/>
  <c r="AE1138" i="42"/>
  <c r="AD1137" i="42"/>
  <c r="AC1137" i="42"/>
  <c r="AB1137" i="42"/>
  <c r="AF1137" i="42"/>
  <c r="AE1137" i="42"/>
  <c r="AD1136" i="42"/>
  <c r="AC1136" i="42"/>
  <c r="AB1136" i="42"/>
  <c r="AF1136" i="42"/>
  <c r="AE1136" i="42"/>
  <c r="AD1135" i="42"/>
  <c r="AC1135" i="42"/>
  <c r="AB1135" i="42"/>
  <c r="AF1135" i="42"/>
  <c r="AE1135" i="42"/>
  <c r="AD1134" i="42"/>
  <c r="AC1134" i="42"/>
  <c r="AB1134" i="42"/>
  <c r="AF1134" i="42"/>
  <c r="AE1134" i="42"/>
  <c r="AD1133" i="42"/>
  <c r="AC1133" i="42"/>
  <c r="AB1133" i="42"/>
  <c r="AF1133" i="42"/>
  <c r="AE1133" i="42"/>
  <c r="AD1132" i="42"/>
  <c r="AC1132" i="42"/>
  <c r="AB1132" i="42"/>
  <c r="AF1132" i="42"/>
  <c r="AE1132" i="42"/>
  <c r="AD1131" i="42"/>
  <c r="AC1131" i="42"/>
  <c r="AB1131" i="42"/>
  <c r="AF1131" i="42"/>
  <c r="AE1131" i="42"/>
  <c r="AD1130" i="42"/>
  <c r="AC1130" i="42"/>
  <c r="AB1130" i="42"/>
  <c r="AF1130" i="42"/>
  <c r="AE1130" i="42"/>
  <c r="AD1129" i="42"/>
  <c r="AC1129" i="42"/>
  <c r="AB1129" i="42"/>
  <c r="AF1129" i="42"/>
  <c r="AE1129" i="42"/>
  <c r="AD1128" i="42"/>
  <c r="AC1128" i="42"/>
  <c r="AB1128" i="42"/>
  <c r="AF1128" i="42"/>
  <c r="AE1128" i="42"/>
  <c r="AD1127" i="42"/>
  <c r="AC1127" i="42"/>
  <c r="AB1127" i="42"/>
  <c r="AF1127" i="42"/>
  <c r="AE1127" i="42"/>
  <c r="AD1126" i="42"/>
  <c r="AC1126" i="42"/>
  <c r="AB1126" i="42"/>
  <c r="AF1126" i="42"/>
  <c r="AE1126" i="42"/>
  <c r="AD1125" i="42"/>
  <c r="AC1125" i="42"/>
  <c r="AB1125" i="42"/>
  <c r="AF1125" i="42"/>
  <c r="AE1125" i="42"/>
  <c r="AD1124" i="42"/>
  <c r="AC1124" i="42"/>
  <c r="AB1124" i="42"/>
  <c r="AF1124" i="42"/>
  <c r="AE1124" i="42"/>
  <c r="AD1123" i="42"/>
  <c r="AC1123" i="42"/>
  <c r="AB1123" i="42"/>
  <c r="AF1123" i="42"/>
  <c r="AE1123" i="42"/>
  <c r="AD1122" i="42"/>
  <c r="AC1122" i="42"/>
  <c r="AB1122" i="42"/>
  <c r="AF1122" i="42"/>
  <c r="AE1122" i="42"/>
  <c r="AD1121" i="42"/>
  <c r="AC1121" i="42"/>
  <c r="AB1121" i="42"/>
  <c r="AF1121" i="42"/>
  <c r="AE1121" i="42"/>
  <c r="AD1120" i="42"/>
  <c r="AC1120" i="42"/>
  <c r="AB1120" i="42"/>
  <c r="AF1120" i="42"/>
  <c r="AE1120" i="42"/>
  <c r="AD1119" i="42"/>
  <c r="AC1119" i="42"/>
  <c r="AB1119" i="42"/>
  <c r="AF1119" i="42"/>
  <c r="AE1119" i="42"/>
  <c r="AD1118" i="42"/>
  <c r="AC1118" i="42"/>
  <c r="AB1118" i="42"/>
  <c r="AF1118" i="42"/>
  <c r="AE1118" i="42"/>
  <c r="AD1117" i="42"/>
  <c r="AC1117" i="42"/>
  <c r="AB1117" i="42"/>
  <c r="AF1117" i="42"/>
  <c r="AE1117" i="42"/>
  <c r="AD1116" i="42"/>
  <c r="AC1116" i="42"/>
  <c r="AB1116" i="42"/>
  <c r="AF1116" i="42"/>
  <c r="AE1116" i="42"/>
  <c r="AD1115" i="42"/>
  <c r="AC1115" i="42"/>
  <c r="AB1115" i="42"/>
  <c r="AF1115" i="42"/>
  <c r="AE1115" i="42"/>
  <c r="AD1114" i="42"/>
  <c r="AC1114" i="42"/>
  <c r="AB1114" i="42"/>
  <c r="AF1114" i="42"/>
  <c r="AE1114" i="42"/>
  <c r="AD1113" i="42"/>
  <c r="AC1113" i="42"/>
  <c r="AB1113" i="42"/>
  <c r="AF1113" i="42"/>
  <c r="AE1113" i="42"/>
  <c r="AD1112" i="42"/>
  <c r="AC1112" i="42"/>
  <c r="AB1112" i="42"/>
  <c r="AF1112" i="42"/>
  <c r="AE1112" i="42"/>
  <c r="AD1111" i="42"/>
  <c r="AC1111" i="42"/>
  <c r="AB1111" i="42"/>
  <c r="AF1111" i="42"/>
  <c r="AE1111" i="42"/>
  <c r="AD1110" i="42"/>
  <c r="AC1110" i="42"/>
  <c r="AB1110" i="42"/>
  <c r="AF1110" i="42"/>
  <c r="AE1110" i="42"/>
  <c r="AD1109" i="42"/>
  <c r="AC1109" i="42"/>
  <c r="AB1109" i="42"/>
  <c r="AF1109" i="42"/>
  <c r="AE1109" i="42"/>
  <c r="AD1108" i="42"/>
  <c r="AC1108" i="42"/>
  <c r="AB1108" i="42"/>
  <c r="AF1108" i="42"/>
  <c r="AE1108" i="42"/>
  <c r="AD1107" i="42"/>
  <c r="AC1107" i="42"/>
  <c r="AB1107" i="42"/>
  <c r="AF1107" i="42"/>
  <c r="AE1107" i="42"/>
  <c r="AD1106" i="42"/>
  <c r="AC1106" i="42"/>
  <c r="AB1106" i="42"/>
  <c r="AF1106" i="42"/>
  <c r="AE1106" i="42"/>
  <c r="AD1105" i="42"/>
  <c r="AC1105" i="42"/>
  <c r="AB1105" i="42"/>
  <c r="AF1105" i="42"/>
  <c r="AE1105" i="42"/>
  <c r="AD1104" i="42"/>
  <c r="AC1104" i="42"/>
  <c r="AB1104" i="42"/>
  <c r="AF1104" i="42"/>
  <c r="AE1104" i="42"/>
  <c r="AD1103" i="42"/>
  <c r="AC1103" i="42"/>
  <c r="AB1103" i="42"/>
  <c r="AF1103" i="42"/>
  <c r="AE1103" i="42"/>
  <c r="AD1102" i="42"/>
  <c r="AC1102" i="42"/>
  <c r="AB1102" i="42"/>
  <c r="AF1102" i="42"/>
  <c r="AE1102" i="42"/>
  <c r="AD1101" i="42"/>
  <c r="AC1101" i="42"/>
  <c r="AB1101" i="42"/>
  <c r="AF1101" i="42"/>
  <c r="AE1101" i="42"/>
  <c r="AD1100" i="42"/>
  <c r="AC1100" i="42"/>
  <c r="AB1100" i="42"/>
  <c r="AF1100" i="42"/>
  <c r="AE1100" i="42"/>
  <c r="AD1099" i="42"/>
  <c r="AC1099" i="42"/>
  <c r="AB1099" i="42"/>
  <c r="AF1099" i="42"/>
  <c r="AE1099" i="42"/>
  <c r="AD1098" i="42"/>
  <c r="AC1098" i="42"/>
  <c r="AB1098" i="42"/>
  <c r="AF1098" i="42"/>
  <c r="AE1098" i="42"/>
  <c r="AD1097" i="42"/>
  <c r="AC1097" i="42"/>
  <c r="AB1097" i="42"/>
  <c r="AF1097" i="42"/>
  <c r="AE1097" i="42"/>
  <c r="AD1096" i="42"/>
  <c r="AC1096" i="42"/>
  <c r="AB1096" i="42"/>
  <c r="AF1096" i="42"/>
  <c r="AE1096" i="42"/>
  <c r="AD1095" i="42"/>
  <c r="AC1095" i="42"/>
  <c r="AB1095" i="42"/>
  <c r="AF1095" i="42"/>
  <c r="AE1095" i="42"/>
  <c r="AD1094" i="42"/>
  <c r="AC1094" i="42"/>
  <c r="AB1094" i="42"/>
  <c r="AF1094" i="42"/>
  <c r="AE1094" i="42"/>
  <c r="AD1093" i="42"/>
  <c r="AC1093" i="42"/>
  <c r="AB1093" i="42"/>
  <c r="AF1093" i="42"/>
  <c r="AE1093" i="42"/>
  <c r="AD1092" i="42"/>
  <c r="AC1092" i="42"/>
  <c r="AB1092" i="42"/>
  <c r="AF1092" i="42"/>
  <c r="AE1092" i="42"/>
  <c r="AD1091" i="42"/>
  <c r="AC1091" i="42"/>
  <c r="AB1091" i="42"/>
  <c r="AF1091" i="42"/>
  <c r="AE1091" i="42"/>
  <c r="AD1090" i="42"/>
  <c r="AC1090" i="42"/>
  <c r="AB1090" i="42"/>
  <c r="AF1090" i="42"/>
  <c r="AE1090" i="42"/>
  <c r="AD1089" i="42"/>
  <c r="AC1089" i="42"/>
  <c r="AB1089" i="42"/>
  <c r="AF1089" i="42"/>
  <c r="AE1089" i="42"/>
  <c r="AD1088" i="42"/>
  <c r="AC1088" i="42"/>
  <c r="AB1088" i="42"/>
  <c r="AF1088" i="42"/>
  <c r="AE1088" i="42"/>
  <c r="AD1087" i="42"/>
  <c r="AC1087" i="42"/>
  <c r="AB1087" i="42"/>
  <c r="AF1087" i="42"/>
  <c r="AE1087" i="42"/>
  <c r="AD1086" i="42"/>
  <c r="AC1086" i="42"/>
  <c r="AB1086" i="42"/>
  <c r="AF1086" i="42"/>
  <c r="AE1086" i="42"/>
  <c r="AD1085" i="42"/>
  <c r="AC1085" i="42"/>
  <c r="AB1085" i="42"/>
  <c r="AF1085" i="42"/>
  <c r="AE1085" i="42"/>
  <c r="AD1084" i="42"/>
  <c r="AC1084" i="42"/>
  <c r="AB1084" i="42"/>
  <c r="AF1084" i="42"/>
  <c r="AE1084" i="42"/>
  <c r="AD1083" i="42"/>
  <c r="AC1083" i="42"/>
  <c r="AB1083" i="42"/>
  <c r="AF1083" i="42"/>
  <c r="AE1083" i="42"/>
  <c r="AD1082" i="42"/>
  <c r="AC1082" i="42"/>
  <c r="AB1082" i="42"/>
  <c r="AF1082" i="42"/>
  <c r="AE1082" i="42"/>
  <c r="AD1081" i="42"/>
  <c r="AC1081" i="42"/>
  <c r="AB1081" i="42"/>
  <c r="AF1081" i="42"/>
  <c r="AE1081" i="42"/>
  <c r="AD1080" i="42"/>
  <c r="AC1080" i="42"/>
  <c r="AB1080" i="42"/>
  <c r="AF1080" i="42"/>
  <c r="AE1080" i="42"/>
  <c r="AD1079" i="42"/>
  <c r="AC1079" i="42"/>
  <c r="AB1079" i="42"/>
  <c r="AF1079" i="42"/>
  <c r="AE1079" i="42"/>
  <c r="AD1078" i="42"/>
  <c r="AC1078" i="42"/>
  <c r="AB1078" i="42"/>
  <c r="AF1078" i="42"/>
  <c r="AE1078" i="42"/>
  <c r="AD1077" i="42"/>
  <c r="AC1077" i="42"/>
  <c r="AB1077" i="42"/>
  <c r="AF1077" i="42"/>
  <c r="AE1077" i="42"/>
  <c r="AD1076" i="42"/>
  <c r="AC1076" i="42"/>
  <c r="AB1076" i="42"/>
  <c r="AF1076" i="42"/>
  <c r="AE1076" i="42"/>
  <c r="AD1075" i="42"/>
  <c r="AC1075" i="42"/>
  <c r="AB1075" i="42"/>
  <c r="AF1075" i="42"/>
  <c r="AE1075" i="42"/>
  <c r="AD1074" i="42"/>
  <c r="AC1074" i="42"/>
  <c r="AB1074" i="42"/>
  <c r="AF1074" i="42"/>
  <c r="AE1074" i="42"/>
  <c r="AD1073" i="42"/>
  <c r="AC1073" i="42"/>
  <c r="AB1073" i="42"/>
  <c r="AF1073" i="42"/>
  <c r="AE1073" i="42"/>
  <c r="AD1072" i="42"/>
  <c r="AC1072" i="42"/>
  <c r="AB1072" i="42"/>
  <c r="AF1072" i="42"/>
  <c r="AE1072" i="42"/>
  <c r="AD1071" i="42"/>
  <c r="AC1071" i="42"/>
  <c r="AB1071" i="42"/>
  <c r="AF1071" i="42"/>
  <c r="AE1071" i="42"/>
  <c r="AD1070" i="42"/>
  <c r="AC1070" i="42"/>
  <c r="AB1070" i="42"/>
  <c r="AF1070" i="42"/>
  <c r="AE1070" i="42"/>
  <c r="AD1069" i="42"/>
  <c r="AC1069" i="42"/>
  <c r="AB1069" i="42"/>
  <c r="AF1069" i="42"/>
  <c r="AE1069" i="42"/>
  <c r="AD1068" i="42"/>
  <c r="AC1068" i="42"/>
  <c r="AB1068" i="42"/>
  <c r="AF1068" i="42"/>
  <c r="AE1068" i="42"/>
  <c r="AD1067" i="42"/>
  <c r="AC1067" i="42"/>
  <c r="AB1067" i="42"/>
  <c r="AF1067" i="42"/>
  <c r="AE1067" i="42"/>
  <c r="AD1066" i="42"/>
  <c r="AC1066" i="42"/>
  <c r="AB1066" i="42"/>
  <c r="AF1066" i="42"/>
  <c r="AE1066" i="42"/>
  <c r="AD1065" i="42"/>
  <c r="AC1065" i="42"/>
  <c r="AB1065" i="42"/>
  <c r="AF1065" i="42"/>
  <c r="AE1065" i="42"/>
  <c r="AD1064" i="42"/>
  <c r="AC1064" i="42"/>
  <c r="AB1064" i="42"/>
  <c r="AF1064" i="42"/>
  <c r="AE1064" i="42"/>
  <c r="AD1063" i="42"/>
  <c r="AC1063" i="42"/>
  <c r="AB1063" i="42"/>
  <c r="AF1063" i="42"/>
  <c r="AE1063" i="42"/>
  <c r="AD1062" i="42"/>
  <c r="AC1062" i="42"/>
  <c r="AB1062" i="42"/>
  <c r="AF1062" i="42"/>
  <c r="AE1062" i="42"/>
  <c r="AD1061" i="42"/>
  <c r="AC1061" i="42"/>
  <c r="AB1061" i="42"/>
  <c r="AF1061" i="42"/>
  <c r="AE1061" i="42"/>
  <c r="AD1060" i="42"/>
  <c r="AC1060" i="42"/>
  <c r="AB1060" i="42"/>
  <c r="AF1060" i="42"/>
  <c r="AE1060" i="42"/>
  <c r="AD1059" i="42"/>
  <c r="AC1059" i="42"/>
  <c r="AB1059" i="42"/>
  <c r="AF1059" i="42"/>
  <c r="AE1059" i="42"/>
  <c r="AD1058" i="42"/>
  <c r="AC1058" i="42"/>
  <c r="AB1058" i="42"/>
  <c r="AF1058" i="42"/>
  <c r="AE1058" i="42"/>
  <c r="AD1057" i="42"/>
  <c r="AC1057" i="42"/>
  <c r="AB1057" i="42"/>
  <c r="AF1057" i="42"/>
  <c r="AE1057" i="42"/>
  <c r="AD1056" i="42"/>
  <c r="AC1056" i="42"/>
  <c r="AB1056" i="42"/>
  <c r="AF1056" i="42"/>
  <c r="AE1056" i="42"/>
  <c r="AD1055" i="42"/>
  <c r="AC1055" i="42"/>
  <c r="AB1055" i="42"/>
  <c r="AF1055" i="42"/>
  <c r="AE1055" i="42"/>
  <c r="AD1054" i="42"/>
  <c r="AC1054" i="42"/>
  <c r="AB1054" i="42"/>
  <c r="AF1054" i="42"/>
  <c r="AE1054" i="42"/>
  <c r="AD1053" i="42"/>
  <c r="AC1053" i="42"/>
  <c r="AB1053" i="42"/>
  <c r="AF1053" i="42"/>
  <c r="AE1053" i="42"/>
  <c r="AD1052" i="42"/>
  <c r="AC1052" i="42"/>
  <c r="AB1052" i="42"/>
  <c r="AF1052" i="42"/>
  <c r="AE1052" i="42"/>
  <c r="AD1051" i="42"/>
  <c r="AC1051" i="42"/>
  <c r="AB1051" i="42"/>
  <c r="AF1051" i="42"/>
  <c r="AE1051" i="42"/>
  <c r="AD1050" i="42"/>
  <c r="AC1050" i="42"/>
  <c r="AB1050" i="42"/>
  <c r="AF1050" i="42"/>
  <c r="AE1050" i="42"/>
  <c r="AD1049" i="42"/>
  <c r="AC1049" i="42"/>
  <c r="AB1049" i="42"/>
  <c r="AF1049" i="42"/>
  <c r="AE1049" i="42"/>
  <c r="AD1048" i="42"/>
  <c r="AC1048" i="42"/>
  <c r="AB1048" i="42"/>
  <c r="AF1048" i="42"/>
  <c r="AE1048" i="42"/>
  <c r="AD1047" i="42"/>
  <c r="AC1047" i="42"/>
  <c r="AB1047" i="42"/>
  <c r="AF1047" i="42"/>
  <c r="AE1047" i="42"/>
  <c r="AD1046" i="42"/>
  <c r="AC1046" i="42"/>
  <c r="AB1046" i="42"/>
  <c r="AF1046" i="42"/>
  <c r="AE1046" i="42"/>
  <c r="AD1045" i="42"/>
  <c r="AC1045" i="42"/>
  <c r="AB1045" i="42"/>
  <c r="AF1045" i="42"/>
  <c r="AE1045" i="42"/>
  <c r="AD1044" i="42"/>
  <c r="AC1044" i="42"/>
  <c r="AB1044" i="42"/>
  <c r="AF1044" i="42"/>
  <c r="AE1044" i="42"/>
  <c r="AD1043" i="42"/>
  <c r="AC1043" i="42"/>
  <c r="AB1043" i="42"/>
  <c r="AF1043" i="42"/>
  <c r="AE1043" i="42"/>
  <c r="AD1042" i="42"/>
  <c r="AC1042" i="42"/>
  <c r="AB1042" i="42"/>
  <c r="AF1042" i="42"/>
  <c r="AE1042" i="42"/>
  <c r="AD1041" i="42"/>
  <c r="AC1041" i="42"/>
  <c r="AB1041" i="42"/>
  <c r="AF1041" i="42"/>
  <c r="AE1041" i="42"/>
  <c r="AD1040" i="42"/>
  <c r="AC1040" i="42"/>
  <c r="AB1040" i="42"/>
  <c r="AF1040" i="42"/>
  <c r="AE1040" i="42"/>
  <c r="AD1039" i="42"/>
  <c r="AC1039" i="42"/>
  <c r="AB1039" i="42"/>
  <c r="AF1039" i="42"/>
  <c r="AE1039" i="42"/>
  <c r="AD1038" i="42"/>
  <c r="AC1038" i="42"/>
  <c r="AB1038" i="42"/>
  <c r="AF1038" i="42"/>
  <c r="AE1038" i="42"/>
  <c r="AD1037" i="42"/>
  <c r="AC1037" i="42"/>
  <c r="AB1037" i="42"/>
  <c r="AF1037" i="42"/>
  <c r="AE1037" i="42"/>
  <c r="AD1036" i="42"/>
  <c r="AC1036" i="42"/>
  <c r="AB1036" i="42"/>
  <c r="AF1036" i="42"/>
  <c r="AE1036" i="42"/>
  <c r="AD1035" i="42"/>
  <c r="AC1035" i="42"/>
  <c r="AB1035" i="42"/>
  <c r="AF1035" i="42"/>
  <c r="AE1035" i="42"/>
  <c r="AD1034" i="42"/>
  <c r="AC1034" i="42"/>
  <c r="AB1034" i="42"/>
  <c r="AF1034" i="42"/>
  <c r="AE1034" i="42"/>
  <c r="AD1033" i="42"/>
  <c r="AC1033" i="42"/>
  <c r="AB1033" i="42"/>
  <c r="AF1033" i="42"/>
  <c r="AE1033" i="42"/>
  <c r="AD1032" i="42"/>
  <c r="AC1032" i="42"/>
  <c r="AB1032" i="42"/>
  <c r="AF1032" i="42"/>
  <c r="AE1032" i="42"/>
  <c r="AD1031" i="42"/>
  <c r="AC1031" i="42"/>
  <c r="AB1031" i="42"/>
  <c r="AF1031" i="42"/>
  <c r="AE1031" i="42"/>
  <c r="AD1030" i="42"/>
  <c r="AC1030" i="42"/>
  <c r="AB1030" i="42"/>
  <c r="AF1030" i="42"/>
  <c r="AE1030" i="42"/>
  <c r="AD1029" i="42"/>
  <c r="AC1029" i="42"/>
  <c r="AB1029" i="42"/>
  <c r="AF1029" i="42"/>
  <c r="AE1029" i="42"/>
  <c r="AD1028" i="42"/>
  <c r="AC1028" i="42"/>
  <c r="AB1028" i="42"/>
  <c r="AF1028" i="42"/>
  <c r="AE1028" i="42"/>
  <c r="AD1027" i="42"/>
  <c r="AC1027" i="42"/>
  <c r="AB1027" i="42"/>
  <c r="AF1027" i="42"/>
  <c r="AE1027" i="42"/>
  <c r="AD1026" i="42"/>
  <c r="AC1026" i="42"/>
  <c r="AB1026" i="42"/>
  <c r="AF1026" i="42"/>
  <c r="AE1026" i="42"/>
  <c r="AD1025" i="42"/>
  <c r="AC1025" i="42"/>
  <c r="AB1025" i="42"/>
  <c r="AF1025" i="42"/>
  <c r="AE1025" i="42"/>
  <c r="AD1024" i="42"/>
  <c r="AC1024" i="42"/>
  <c r="AB1024" i="42"/>
  <c r="AF1024" i="42"/>
  <c r="AE1024" i="42"/>
  <c r="AD1023" i="42"/>
  <c r="AC1023" i="42"/>
  <c r="AB1023" i="42"/>
  <c r="AF1023" i="42"/>
  <c r="AE1023" i="42"/>
  <c r="AD1022" i="42"/>
  <c r="AC1022" i="42"/>
  <c r="AB1022" i="42"/>
  <c r="AF1022" i="42"/>
  <c r="AE1022" i="42"/>
  <c r="AD1021" i="42"/>
  <c r="AC1021" i="42"/>
  <c r="AB1021" i="42"/>
  <c r="AF1021" i="42"/>
  <c r="AE1021" i="42"/>
  <c r="AD1020" i="42"/>
  <c r="AC1020" i="42"/>
  <c r="AB1020" i="42"/>
  <c r="AF1020" i="42"/>
  <c r="AE1020" i="42"/>
  <c r="AD1019" i="42"/>
  <c r="AC1019" i="42"/>
  <c r="AB1019" i="42"/>
  <c r="AF1019" i="42"/>
  <c r="AE1019" i="42"/>
  <c r="AD1018" i="42"/>
  <c r="AC1018" i="42"/>
  <c r="AB1018" i="42"/>
  <c r="AF1018" i="42"/>
  <c r="AE1018" i="42"/>
  <c r="AD1017" i="42"/>
  <c r="AC1017" i="42"/>
  <c r="AB1017" i="42"/>
  <c r="AF1017" i="42"/>
  <c r="AE1017" i="42"/>
  <c r="AD1016" i="42"/>
  <c r="AC1016" i="42"/>
  <c r="AB1016" i="42"/>
  <c r="AF1016" i="42"/>
  <c r="AE1016" i="42"/>
  <c r="AD1015" i="42"/>
  <c r="AC1015" i="42"/>
  <c r="AB1015" i="42"/>
  <c r="AF1015" i="42"/>
  <c r="AE1015" i="42"/>
  <c r="AD1014" i="42"/>
  <c r="AC1014" i="42"/>
  <c r="AB1014" i="42"/>
  <c r="AF1014" i="42"/>
  <c r="AE1014" i="42"/>
  <c r="AD1013" i="42"/>
  <c r="AC1013" i="42"/>
  <c r="AB1013" i="42"/>
  <c r="AF1013" i="42"/>
  <c r="AE1013" i="42"/>
  <c r="AD1012" i="42"/>
  <c r="AC1012" i="42"/>
  <c r="AB1012" i="42"/>
  <c r="AF1012" i="42"/>
  <c r="AE1012" i="42"/>
  <c r="AD1011" i="42"/>
  <c r="AC1011" i="42"/>
  <c r="AB1011" i="42"/>
  <c r="AF1011" i="42"/>
  <c r="AE1011" i="42"/>
  <c r="AD1010" i="42"/>
  <c r="AC1010" i="42"/>
  <c r="AB1010" i="42"/>
  <c r="AF1010" i="42"/>
  <c r="AE1010" i="42"/>
  <c r="AD1009" i="42"/>
  <c r="AC1009" i="42"/>
  <c r="AB1009" i="42"/>
  <c r="AF1009" i="42"/>
  <c r="AE1009" i="42"/>
  <c r="AD1008" i="42"/>
  <c r="AC1008" i="42"/>
  <c r="AB1008" i="42"/>
  <c r="AF1008" i="42"/>
  <c r="AE1008" i="42"/>
  <c r="AD1007" i="42"/>
  <c r="AC1007" i="42"/>
  <c r="AB1007" i="42"/>
  <c r="AF1007" i="42"/>
  <c r="AE1007" i="42"/>
  <c r="AD1006" i="42"/>
  <c r="AC1006" i="42"/>
  <c r="AB1006" i="42"/>
  <c r="AF1006" i="42"/>
  <c r="AE1006" i="42"/>
  <c r="AD1005" i="42"/>
  <c r="AC1005" i="42"/>
  <c r="AB1005" i="42"/>
  <c r="AF1005" i="42"/>
  <c r="AE1005" i="42"/>
  <c r="AD1004" i="42"/>
  <c r="AC1004" i="42"/>
  <c r="AB1004" i="42"/>
  <c r="AF1004" i="42"/>
  <c r="AE1004" i="42"/>
  <c r="AD1003" i="42"/>
  <c r="AC1003" i="42"/>
  <c r="AB1003" i="42"/>
  <c r="AF1003" i="42"/>
  <c r="AE1003" i="42"/>
  <c r="AD1002" i="42"/>
  <c r="AC1002" i="42"/>
  <c r="AB1002" i="42"/>
  <c r="AF1002" i="42"/>
  <c r="AE1002" i="42"/>
  <c r="AD1001" i="42"/>
  <c r="AC1001" i="42"/>
  <c r="AB1001" i="42"/>
  <c r="AF1001" i="42"/>
  <c r="AE1001" i="42"/>
  <c r="AD1000" i="42"/>
  <c r="AC1000" i="42"/>
  <c r="AB1000" i="42"/>
  <c r="AF1000" i="42"/>
  <c r="AE1000" i="42"/>
  <c r="AD999" i="42"/>
  <c r="AC999" i="42"/>
  <c r="AB999" i="42"/>
  <c r="AF999" i="42"/>
  <c r="AE999" i="42"/>
  <c r="AD998" i="42"/>
  <c r="AC998" i="42"/>
  <c r="AB998" i="42"/>
  <c r="AF998" i="42"/>
  <c r="AE998" i="42"/>
  <c r="AD997" i="42"/>
  <c r="AC997" i="42"/>
  <c r="AB997" i="42"/>
  <c r="AF997" i="42"/>
  <c r="AE997" i="42"/>
  <c r="AD996" i="42"/>
  <c r="AC996" i="42"/>
  <c r="AB996" i="42"/>
  <c r="AF996" i="42"/>
  <c r="AE996" i="42"/>
  <c r="AD995" i="42"/>
  <c r="AC995" i="42"/>
  <c r="AB995" i="42"/>
  <c r="AF995" i="42"/>
  <c r="AE995" i="42"/>
  <c r="AD994" i="42"/>
  <c r="AC994" i="42"/>
  <c r="AB994" i="42"/>
  <c r="AF994" i="42"/>
  <c r="AE994" i="42"/>
  <c r="AD993" i="42"/>
  <c r="AC993" i="42"/>
  <c r="AB993" i="42"/>
  <c r="AF993" i="42"/>
  <c r="AE993" i="42"/>
  <c r="AD992" i="42"/>
  <c r="AC992" i="42"/>
  <c r="AB992" i="42"/>
  <c r="AF992" i="42"/>
  <c r="AE992" i="42"/>
  <c r="AD991" i="42"/>
  <c r="AC991" i="42"/>
  <c r="AB991" i="42"/>
  <c r="AF991" i="42"/>
  <c r="AE991" i="42"/>
  <c r="AD990" i="42"/>
  <c r="AC990" i="42"/>
  <c r="AB990" i="42"/>
  <c r="AF990" i="42"/>
  <c r="AE990" i="42"/>
  <c r="AD989" i="42"/>
  <c r="AC989" i="42"/>
  <c r="AB989" i="42"/>
  <c r="AF989" i="42"/>
  <c r="AE989" i="42"/>
  <c r="AD988" i="42"/>
  <c r="AC988" i="42"/>
  <c r="AB988" i="42"/>
  <c r="AF988" i="42"/>
  <c r="AE988" i="42"/>
  <c r="AD987" i="42"/>
  <c r="AC987" i="42"/>
  <c r="AB987" i="42"/>
  <c r="AF987" i="42"/>
  <c r="AE987" i="42"/>
  <c r="AD986" i="42"/>
  <c r="AC986" i="42"/>
  <c r="AB986" i="42"/>
  <c r="AF986" i="42"/>
  <c r="AE986" i="42"/>
  <c r="AD985" i="42"/>
  <c r="AC985" i="42"/>
  <c r="AB985" i="42"/>
  <c r="AF985" i="42"/>
  <c r="AE985" i="42"/>
  <c r="AD984" i="42"/>
  <c r="AC984" i="42"/>
  <c r="AB984" i="42"/>
  <c r="AF984" i="42"/>
  <c r="AE984" i="42"/>
  <c r="AD983" i="42"/>
  <c r="AC983" i="42"/>
  <c r="AB983" i="42"/>
  <c r="AF983" i="42"/>
  <c r="AE983" i="42"/>
  <c r="AD982" i="42"/>
  <c r="AC982" i="42"/>
  <c r="AB982" i="42"/>
  <c r="AF982" i="42"/>
  <c r="AE982" i="42"/>
  <c r="AD981" i="42"/>
  <c r="AC981" i="42"/>
  <c r="AB981" i="42"/>
  <c r="AF981" i="42"/>
  <c r="AE981" i="42"/>
  <c r="AD980" i="42"/>
  <c r="AC980" i="42"/>
  <c r="AB980" i="42"/>
  <c r="AF980" i="42"/>
  <c r="AE980" i="42"/>
  <c r="AD979" i="42"/>
  <c r="AC979" i="42"/>
  <c r="AB979" i="42"/>
  <c r="AF979" i="42"/>
  <c r="AE979" i="42"/>
  <c r="AD978" i="42"/>
  <c r="AC978" i="42"/>
  <c r="AB978" i="42"/>
  <c r="AF978" i="42"/>
  <c r="AE978" i="42"/>
  <c r="AD977" i="42"/>
  <c r="AC977" i="42"/>
  <c r="AB977" i="42"/>
  <c r="AF977" i="42"/>
  <c r="AE977" i="42"/>
  <c r="AD976" i="42"/>
  <c r="AC976" i="42"/>
  <c r="AB976" i="42"/>
  <c r="AF976" i="42"/>
  <c r="AE976" i="42"/>
  <c r="AD975" i="42"/>
  <c r="AC975" i="42"/>
  <c r="AB975" i="42"/>
  <c r="AF975" i="42"/>
  <c r="AE975" i="42"/>
  <c r="AD974" i="42"/>
  <c r="AC974" i="42"/>
  <c r="AB974" i="42"/>
  <c r="AF974" i="42"/>
  <c r="AE974" i="42"/>
  <c r="AD973" i="42"/>
  <c r="AC973" i="42"/>
  <c r="AB973" i="42"/>
  <c r="AF973" i="42"/>
  <c r="AE973" i="42"/>
  <c r="AD972" i="42"/>
  <c r="AC972" i="42"/>
  <c r="AB972" i="42"/>
  <c r="AF972" i="42"/>
  <c r="AE972" i="42"/>
  <c r="AD971" i="42"/>
  <c r="AC971" i="42"/>
  <c r="AB971" i="42"/>
  <c r="AF971" i="42"/>
  <c r="AE971" i="42"/>
  <c r="AD970" i="42"/>
  <c r="AC970" i="42"/>
  <c r="AB970" i="42"/>
  <c r="AF970" i="42"/>
  <c r="AE970" i="42"/>
  <c r="AD969" i="42"/>
  <c r="AC969" i="42"/>
  <c r="AB969" i="42"/>
  <c r="AF969" i="42"/>
  <c r="AE969" i="42"/>
  <c r="AD968" i="42"/>
  <c r="AC968" i="42"/>
  <c r="AB968" i="42"/>
  <c r="AF968" i="42"/>
  <c r="AE968" i="42"/>
  <c r="AD967" i="42"/>
  <c r="AC967" i="42"/>
  <c r="AB967" i="42"/>
  <c r="AF967" i="42"/>
  <c r="AE967" i="42"/>
  <c r="AD966" i="42"/>
  <c r="AC966" i="42"/>
  <c r="AB966" i="42"/>
  <c r="AF966" i="42"/>
  <c r="AE966" i="42"/>
  <c r="AD965" i="42"/>
  <c r="AC965" i="42"/>
  <c r="AB965" i="42"/>
  <c r="AF965" i="42"/>
  <c r="AE965" i="42"/>
  <c r="AD964" i="42"/>
  <c r="AC964" i="42"/>
  <c r="AB964" i="42"/>
  <c r="AF964" i="42"/>
  <c r="AE964" i="42"/>
  <c r="AD963" i="42"/>
  <c r="AC963" i="42"/>
  <c r="AB963" i="42"/>
  <c r="AF963" i="42"/>
  <c r="AE963" i="42"/>
  <c r="AD962" i="42"/>
  <c r="AC962" i="42"/>
  <c r="AB962" i="42"/>
  <c r="AF962" i="42"/>
  <c r="AE962" i="42"/>
  <c r="AD961" i="42"/>
  <c r="AC961" i="42"/>
  <c r="AB961" i="42"/>
  <c r="AF961" i="42"/>
  <c r="AE961" i="42"/>
  <c r="AD960" i="42"/>
  <c r="AC960" i="42"/>
  <c r="AB960" i="42"/>
  <c r="AF960" i="42"/>
  <c r="AE960" i="42"/>
  <c r="AD959" i="42"/>
  <c r="AC959" i="42"/>
  <c r="AB959" i="42"/>
  <c r="AF959" i="42"/>
  <c r="AE959" i="42"/>
  <c r="AD958" i="42"/>
  <c r="AC958" i="42"/>
  <c r="AB958" i="42"/>
  <c r="AF958" i="42"/>
  <c r="AE958" i="42"/>
  <c r="AD957" i="42"/>
  <c r="AC957" i="42"/>
  <c r="AB957" i="42"/>
  <c r="AF957" i="42"/>
  <c r="AE957" i="42"/>
  <c r="AD956" i="42"/>
  <c r="AC956" i="42"/>
  <c r="AB956" i="42"/>
  <c r="AF956" i="42"/>
  <c r="AE956" i="42"/>
  <c r="AD955" i="42"/>
  <c r="AC955" i="42"/>
  <c r="AB955" i="42"/>
  <c r="AF955" i="42"/>
  <c r="AE955" i="42"/>
  <c r="AD954" i="42"/>
  <c r="AC954" i="42"/>
  <c r="AB954" i="42"/>
  <c r="AF954" i="42"/>
  <c r="AE954" i="42"/>
  <c r="AD953" i="42"/>
  <c r="AC953" i="42"/>
  <c r="AB953" i="42"/>
  <c r="AF953" i="42"/>
  <c r="AE953" i="42"/>
  <c r="AD952" i="42"/>
  <c r="AC952" i="42"/>
  <c r="AB952" i="42"/>
  <c r="AF952" i="42"/>
  <c r="AE952" i="42"/>
  <c r="AD951" i="42"/>
  <c r="AC951" i="42"/>
  <c r="AB951" i="42"/>
  <c r="AF951" i="42"/>
  <c r="AE951" i="42"/>
  <c r="AD950" i="42"/>
  <c r="AC950" i="42"/>
  <c r="AB950" i="42"/>
  <c r="AF950" i="42"/>
  <c r="AE950" i="42"/>
  <c r="AD949" i="42"/>
  <c r="AC949" i="42"/>
  <c r="AB949" i="42"/>
  <c r="AF949" i="42"/>
  <c r="AE949" i="42"/>
  <c r="AD948" i="42"/>
  <c r="AC948" i="42"/>
  <c r="AB948" i="42"/>
  <c r="AF948" i="42"/>
  <c r="AE948" i="42"/>
  <c r="AD947" i="42"/>
  <c r="AC947" i="42"/>
  <c r="AB947" i="42"/>
  <c r="AF947" i="42"/>
  <c r="AE947" i="42"/>
  <c r="AD946" i="42"/>
  <c r="AC946" i="42"/>
  <c r="AB946" i="42"/>
  <c r="AF946" i="42"/>
  <c r="AE946" i="42"/>
  <c r="AD945" i="42"/>
  <c r="AC945" i="42"/>
  <c r="AB945" i="42"/>
  <c r="AF945" i="42"/>
  <c r="AE945" i="42"/>
  <c r="AD944" i="42"/>
  <c r="AC944" i="42"/>
  <c r="AB944" i="42"/>
  <c r="AF944" i="42"/>
  <c r="AE944" i="42"/>
  <c r="AD943" i="42"/>
  <c r="AC943" i="42"/>
  <c r="AB943" i="42"/>
  <c r="AF943" i="42"/>
  <c r="AE943" i="42"/>
  <c r="AD942" i="42"/>
  <c r="AC942" i="42"/>
  <c r="AB942" i="42"/>
  <c r="AF942" i="42"/>
  <c r="AE942" i="42"/>
  <c r="AD941" i="42"/>
  <c r="AC941" i="42"/>
  <c r="AB941" i="42"/>
  <c r="AF941" i="42"/>
  <c r="AE941" i="42"/>
  <c r="AD940" i="42"/>
  <c r="AC940" i="42"/>
  <c r="AB940" i="42"/>
  <c r="AF940" i="42"/>
  <c r="AE940" i="42"/>
  <c r="AD939" i="42"/>
  <c r="AC939" i="42"/>
  <c r="AB939" i="42"/>
  <c r="AF939" i="42"/>
  <c r="AE939" i="42"/>
  <c r="AD938" i="42"/>
  <c r="AC938" i="42"/>
  <c r="AB938" i="42"/>
  <c r="AF938" i="42"/>
  <c r="AE938" i="42"/>
  <c r="AD937" i="42"/>
  <c r="AC937" i="42"/>
  <c r="AB937" i="42"/>
  <c r="AF937" i="42"/>
  <c r="AE937" i="42"/>
  <c r="AD936" i="42"/>
  <c r="AC936" i="42"/>
  <c r="AB936" i="42"/>
  <c r="AF936" i="42"/>
  <c r="AE936" i="42"/>
  <c r="AD935" i="42"/>
  <c r="AC935" i="42"/>
  <c r="AB935" i="42"/>
  <c r="AF935" i="42"/>
  <c r="AE935" i="42"/>
  <c r="AD934" i="42"/>
  <c r="AC934" i="42"/>
  <c r="AB934" i="42"/>
  <c r="AF934" i="42"/>
  <c r="AE934" i="42"/>
  <c r="AD933" i="42"/>
  <c r="AC933" i="42"/>
  <c r="AB933" i="42"/>
  <c r="AF933" i="42"/>
  <c r="AE933" i="42"/>
  <c r="AD932" i="42"/>
  <c r="AC932" i="42"/>
  <c r="AB932" i="42"/>
  <c r="AF932" i="42"/>
  <c r="AE932" i="42"/>
  <c r="AD931" i="42"/>
  <c r="AC931" i="42"/>
  <c r="AB931" i="42"/>
  <c r="AF931" i="42"/>
  <c r="AE931" i="42"/>
  <c r="AD930" i="42"/>
  <c r="AC930" i="42"/>
  <c r="AB930" i="42"/>
  <c r="AF930" i="42"/>
  <c r="AE930" i="42"/>
  <c r="AD929" i="42"/>
  <c r="AC929" i="42"/>
  <c r="AB929" i="42"/>
  <c r="AF929" i="42"/>
  <c r="AE929" i="42"/>
  <c r="AD928" i="42"/>
  <c r="AC928" i="42"/>
  <c r="AB928" i="42"/>
  <c r="AF928" i="42"/>
  <c r="AE928" i="42"/>
  <c r="AD927" i="42"/>
  <c r="AC927" i="42"/>
  <c r="AB927" i="42"/>
  <c r="AF927" i="42"/>
  <c r="AE927" i="42"/>
  <c r="AD926" i="42"/>
  <c r="AC926" i="42"/>
  <c r="AB926" i="42"/>
  <c r="AF926" i="42"/>
  <c r="AE926" i="42"/>
  <c r="AD925" i="42"/>
  <c r="AC925" i="42"/>
  <c r="AB925" i="42"/>
  <c r="AF925" i="42"/>
  <c r="AE925" i="42"/>
  <c r="AD924" i="42"/>
  <c r="AC924" i="42"/>
  <c r="AB924" i="42"/>
  <c r="AF924" i="42"/>
  <c r="AE924" i="42"/>
  <c r="AD923" i="42"/>
  <c r="AC923" i="42"/>
  <c r="AB923" i="42"/>
  <c r="AF923" i="42"/>
  <c r="AE923" i="42"/>
  <c r="AD922" i="42"/>
  <c r="AC922" i="42"/>
  <c r="AB922" i="42"/>
  <c r="AF922" i="42"/>
  <c r="AE922" i="42"/>
  <c r="AD921" i="42"/>
  <c r="AC921" i="42"/>
  <c r="AB921" i="42"/>
  <c r="AF921" i="42"/>
  <c r="AE921" i="42"/>
  <c r="AD920" i="42"/>
  <c r="AC920" i="42"/>
  <c r="AB920" i="42"/>
  <c r="AF920" i="42"/>
  <c r="AE920" i="42"/>
  <c r="AD919" i="42"/>
  <c r="AC919" i="42"/>
  <c r="AB919" i="42"/>
  <c r="AF919" i="42"/>
  <c r="AE919" i="42"/>
  <c r="AD918" i="42"/>
  <c r="AC918" i="42"/>
  <c r="AB918" i="42"/>
  <c r="AF918" i="42"/>
  <c r="AE918" i="42"/>
  <c r="AD917" i="42"/>
  <c r="AC917" i="42"/>
  <c r="AB917" i="42"/>
  <c r="AF917" i="42"/>
  <c r="AE917" i="42"/>
  <c r="AD916" i="42"/>
  <c r="AC916" i="42"/>
  <c r="AB916" i="42"/>
  <c r="AF916" i="42"/>
  <c r="AE916" i="42"/>
  <c r="AD915" i="42"/>
  <c r="AC915" i="42"/>
  <c r="AB915" i="42"/>
  <c r="AF915" i="42"/>
  <c r="AE915" i="42"/>
  <c r="AD914" i="42"/>
  <c r="AC914" i="42"/>
  <c r="AB914" i="42"/>
  <c r="AF914" i="42"/>
  <c r="AE914" i="42"/>
  <c r="AD913" i="42"/>
  <c r="AC913" i="42"/>
  <c r="AB913" i="42"/>
  <c r="AF913" i="42"/>
  <c r="AE913" i="42"/>
  <c r="AD912" i="42"/>
  <c r="AC912" i="42"/>
  <c r="AB912" i="42"/>
  <c r="AF912" i="42"/>
  <c r="AE912" i="42"/>
  <c r="AD911" i="42"/>
  <c r="AC911" i="42"/>
  <c r="AB911" i="42"/>
  <c r="AF911" i="42"/>
  <c r="AE911" i="42"/>
  <c r="AD910" i="42"/>
  <c r="AC910" i="42"/>
  <c r="AB910" i="42"/>
  <c r="AF910" i="42"/>
  <c r="AE910" i="42"/>
  <c r="AD909" i="42"/>
  <c r="AC909" i="42"/>
  <c r="AB909" i="42"/>
  <c r="AF909" i="42"/>
  <c r="AE909" i="42"/>
  <c r="AD908" i="42"/>
  <c r="AC908" i="42"/>
  <c r="AB908" i="42"/>
  <c r="AF908" i="42"/>
  <c r="AE908" i="42"/>
  <c r="AD907" i="42"/>
  <c r="AC907" i="42"/>
  <c r="AB907" i="42"/>
  <c r="AF907" i="42"/>
  <c r="AE907" i="42"/>
  <c r="AD906" i="42"/>
  <c r="AC906" i="42"/>
  <c r="AB906" i="42"/>
  <c r="AF906" i="42"/>
  <c r="AE906" i="42"/>
  <c r="AD905" i="42"/>
  <c r="AC905" i="42"/>
  <c r="AB905" i="42"/>
  <c r="AF905" i="42"/>
  <c r="AE905" i="42"/>
  <c r="AD904" i="42"/>
  <c r="AC904" i="42"/>
  <c r="AB904" i="42"/>
  <c r="AF904" i="42"/>
  <c r="AE904" i="42"/>
  <c r="AD903" i="42"/>
  <c r="AC903" i="42"/>
  <c r="AB903" i="42"/>
  <c r="AF903" i="42"/>
  <c r="AE903" i="42"/>
  <c r="AD902" i="42"/>
  <c r="AC902" i="42"/>
  <c r="AB902" i="42"/>
  <c r="AF902" i="42"/>
  <c r="AE902" i="42"/>
  <c r="AD901" i="42"/>
  <c r="AC901" i="42"/>
  <c r="AB901" i="42"/>
  <c r="AF901" i="42"/>
  <c r="AE901" i="42"/>
  <c r="AD900" i="42"/>
  <c r="AC900" i="42"/>
  <c r="AB900" i="42"/>
  <c r="AF900" i="42"/>
  <c r="AE900" i="42"/>
  <c r="AD899" i="42"/>
  <c r="AC899" i="42"/>
  <c r="AB899" i="42"/>
  <c r="AF899" i="42"/>
  <c r="AE899" i="42"/>
  <c r="AD898" i="42"/>
  <c r="AC898" i="42"/>
  <c r="AB898" i="42"/>
  <c r="AF898" i="42"/>
  <c r="AE898" i="42"/>
  <c r="AD897" i="42"/>
  <c r="AC897" i="42"/>
  <c r="AB897" i="42"/>
  <c r="AF897" i="42"/>
  <c r="AE897" i="42"/>
  <c r="AD896" i="42"/>
  <c r="AC896" i="42"/>
  <c r="AB896" i="42"/>
  <c r="AF896" i="42"/>
  <c r="AE896" i="42"/>
  <c r="AD895" i="42"/>
  <c r="AC895" i="42"/>
  <c r="AB895" i="42"/>
  <c r="AF895" i="42"/>
  <c r="AE895" i="42"/>
  <c r="AD894" i="42"/>
  <c r="AC894" i="42"/>
  <c r="AB894" i="42"/>
  <c r="AF894" i="42"/>
  <c r="AE894" i="42"/>
  <c r="AD893" i="42"/>
  <c r="AC893" i="42"/>
  <c r="AB893" i="42"/>
  <c r="AF893" i="42"/>
  <c r="AE893" i="42"/>
  <c r="AD892" i="42"/>
  <c r="AC892" i="42"/>
  <c r="AB892" i="42"/>
  <c r="AF892" i="42"/>
  <c r="AE892" i="42"/>
  <c r="AD891" i="42"/>
  <c r="AC891" i="42"/>
  <c r="AB891" i="42"/>
  <c r="AF891" i="42"/>
  <c r="AE891" i="42"/>
  <c r="AD890" i="42"/>
  <c r="AC890" i="42"/>
  <c r="AB890" i="42"/>
  <c r="AF890" i="42"/>
  <c r="AE890" i="42"/>
  <c r="AD889" i="42"/>
  <c r="AC889" i="42"/>
  <c r="AB889" i="42"/>
  <c r="AF889" i="42"/>
  <c r="AE889" i="42"/>
  <c r="AD888" i="42"/>
  <c r="AC888" i="42"/>
  <c r="AB888" i="42"/>
  <c r="AF888" i="42"/>
  <c r="AE888" i="42"/>
  <c r="AD887" i="42"/>
  <c r="AC887" i="42"/>
  <c r="AB887" i="42"/>
  <c r="AF887" i="42"/>
  <c r="AE887" i="42"/>
  <c r="AD886" i="42"/>
  <c r="AC886" i="42"/>
  <c r="AB886" i="42"/>
  <c r="AF886" i="42"/>
  <c r="AE886" i="42"/>
  <c r="AD885" i="42"/>
  <c r="AC885" i="42"/>
  <c r="AB885" i="42"/>
  <c r="AF885" i="42"/>
  <c r="AE885" i="42"/>
  <c r="AD884" i="42"/>
  <c r="AC884" i="42"/>
  <c r="AB884" i="42"/>
  <c r="AF884" i="42"/>
  <c r="AE884" i="42"/>
  <c r="AD883" i="42"/>
  <c r="AC883" i="42"/>
  <c r="AB883" i="42"/>
  <c r="AF883" i="42"/>
  <c r="AE883" i="42"/>
  <c r="AD882" i="42"/>
  <c r="AC882" i="42"/>
  <c r="AB882" i="42"/>
  <c r="AF882" i="42"/>
  <c r="AE882" i="42"/>
  <c r="AD881" i="42"/>
  <c r="AC881" i="42"/>
  <c r="AB881" i="42"/>
  <c r="AF881" i="42"/>
  <c r="AE881" i="42"/>
  <c r="AD880" i="42"/>
  <c r="AC880" i="42"/>
  <c r="AB880" i="42"/>
  <c r="AF880" i="42"/>
  <c r="AE880" i="42"/>
  <c r="AD879" i="42"/>
  <c r="AC879" i="42"/>
  <c r="AB879" i="42"/>
  <c r="AF879" i="42"/>
  <c r="AE879" i="42"/>
  <c r="AD878" i="42"/>
  <c r="AC878" i="42"/>
  <c r="AB878" i="42"/>
  <c r="AF878" i="42"/>
  <c r="AE878" i="42"/>
  <c r="AD877" i="42"/>
  <c r="AC877" i="42"/>
  <c r="AB877" i="42"/>
  <c r="AF877" i="42"/>
  <c r="AE877" i="42"/>
  <c r="AD876" i="42"/>
  <c r="AC876" i="42"/>
  <c r="AB876" i="42"/>
  <c r="AF876" i="42"/>
  <c r="AE876" i="42"/>
  <c r="AD875" i="42"/>
  <c r="AC875" i="42"/>
  <c r="AB875" i="42"/>
  <c r="AF875" i="42"/>
  <c r="AE875" i="42"/>
  <c r="AD874" i="42"/>
  <c r="AC874" i="42"/>
  <c r="AB874" i="42"/>
  <c r="AF874" i="42"/>
  <c r="AE874" i="42"/>
  <c r="AD873" i="42"/>
  <c r="AC873" i="42"/>
  <c r="AB873" i="42"/>
  <c r="AF873" i="42"/>
  <c r="AE873" i="42"/>
  <c r="AD872" i="42"/>
  <c r="AC872" i="42"/>
  <c r="AB872" i="42"/>
  <c r="AF872" i="42"/>
  <c r="AE872" i="42"/>
  <c r="AD871" i="42"/>
  <c r="AC871" i="42"/>
  <c r="AB871" i="42"/>
  <c r="AF871" i="42"/>
  <c r="AE871" i="42"/>
  <c r="AD870" i="42"/>
  <c r="AC870" i="42"/>
  <c r="AB870" i="42"/>
  <c r="AF870" i="42"/>
  <c r="AE870" i="42"/>
  <c r="AD869" i="42"/>
  <c r="AC869" i="42"/>
  <c r="AB869" i="42"/>
  <c r="AF869" i="42"/>
  <c r="AE869" i="42"/>
  <c r="AD868" i="42"/>
  <c r="AC868" i="42"/>
  <c r="AB868" i="42"/>
  <c r="AF868" i="42"/>
  <c r="AE868" i="42"/>
  <c r="AD867" i="42"/>
  <c r="AC867" i="42"/>
  <c r="AB867" i="42"/>
  <c r="AF867" i="42"/>
  <c r="AE867" i="42"/>
  <c r="AD866" i="42"/>
  <c r="AC866" i="42"/>
  <c r="AB866" i="42"/>
  <c r="AF866" i="42"/>
  <c r="AE866" i="42"/>
  <c r="AD865" i="42"/>
  <c r="AC865" i="42"/>
  <c r="AB865" i="42"/>
  <c r="AF865" i="42"/>
  <c r="AE865" i="42"/>
  <c r="AD864" i="42"/>
  <c r="AC864" i="42"/>
  <c r="AB864" i="42"/>
  <c r="AF864" i="42"/>
  <c r="AE864" i="42"/>
  <c r="AD863" i="42"/>
  <c r="AC863" i="42"/>
  <c r="AB863" i="42"/>
  <c r="AF863" i="42"/>
  <c r="AE863" i="42"/>
  <c r="AD862" i="42"/>
  <c r="AC862" i="42"/>
  <c r="AB862" i="42"/>
  <c r="AF862" i="42"/>
  <c r="AE862" i="42"/>
  <c r="AD861" i="42"/>
  <c r="AC861" i="42"/>
  <c r="AB861" i="42"/>
  <c r="AF861" i="42"/>
  <c r="AE861" i="42"/>
  <c r="AD860" i="42"/>
  <c r="AC860" i="42"/>
  <c r="AB860" i="42"/>
  <c r="AF860" i="42"/>
  <c r="AE860" i="42"/>
  <c r="AD859" i="42"/>
  <c r="AC859" i="42"/>
  <c r="AB859" i="42"/>
  <c r="AF859" i="42"/>
  <c r="AE859" i="42"/>
  <c r="AD858" i="42"/>
  <c r="AC858" i="42"/>
  <c r="AB858" i="42"/>
  <c r="AF858" i="42"/>
  <c r="AE858" i="42"/>
  <c r="AD857" i="42"/>
  <c r="AC857" i="42"/>
  <c r="AB857" i="42"/>
  <c r="AF857" i="42"/>
  <c r="AE857" i="42"/>
  <c r="AD856" i="42"/>
  <c r="AC856" i="42"/>
  <c r="AB856" i="42"/>
  <c r="AF856" i="42"/>
  <c r="AE856" i="42"/>
  <c r="AD855" i="42"/>
  <c r="AC855" i="42"/>
  <c r="AB855" i="42"/>
  <c r="AF855" i="42"/>
  <c r="AE855" i="42"/>
  <c r="AD854" i="42"/>
  <c r="AC854" i="42"/>
  <c r="AB854" i="42"/>
  <c r="AF854" i="42"/>
  <c r="AE854" i="42"/>
  <c r="AD853" i="42"/>
  <c r="AC853" i="42"/>
  <c r="AB853" i="42"/>
  <c r="AF853" i="42"/>
  <c r="AE853" i="42"/>
  <c r="AD852" i="42"/>
  <c r="AC852" i="42"/>
  <c r="AB852" i="42"/>
  <c r="AF852" i="42"/>
  <c r="AE852" i="42"/>
  <c r="AD851" i="42"/>
  <c r="AC851" i="42"/>
  <c r="AB851" i="42"/>
  <c r="AF851" i="42"/>
  <c r="AE851" i="42"/>
  <c r="AD850" i="42"/>
  <c r="AC850" i="42"/>
  <c r="AB850" i="42"/>
  <c r="AF850" i="42"/>
  <c r="AE850" i="42"/>
  <c r="AD849" i="42"/>
  <c r="AC849" i="42"/>
  <c r="AB849" i="42"/>
  <c r="AF849" i="42"/>
  <c r="AE849" i="42"/>
  <c r="AD848" i="42"/>
  <c r="AC848" i="42"/>
  <c r="AB848" i="42"/>
  <c r="AF848" i="42"/>
  <c r="AE848" i="42"/>
  <c r="AD847" i="42"/>
  <c r="AC847" i="42"/>
  <c r="AB847" i="42"/>
  <c r="AF847" i="42"/>
  <c r="AE847" i="42"/>
  <c r="AD846" i="42"/>
  <c r="AC846" i="42"/>
  <c r="AB846" i="42"/>
  <c r="AF846" i="42"/>
  <c r="AE846" i="42"/>
  <c r="AD845" i="42"/>
  <c r="AC845" i="42"/>
  <c r="AB845" i="42"/>
  <c r="AF845" i="42"/>
  <c r="AE845" i="42"/>
  <c r="AD844" i="42"/>
  <c r="AC844" i="42"/>
  <c r="AB844" i="42"/>
  <c r="AF844" i="42"/>
  <c r="AE844" i="42"/>
  <c r="AD843" i="42"/>
  <c r="AC843" i="42"/>
  <c r="AB843" i="42"/>
  <c r="AF843" i="42"/>
  <c r="AE843" i="42"/>
  <c r="AD842" i="42"/>
  <c r="AC842" i="42"/>
  <c r="AB842" i="42"/>
  <c r="AF842" i="42"/>
  <c r="AE842" i="42"/>
  <c r="AD841" i="42"/>
  <c r="AC841" i="42"/>
  <c r="AB841" i="42"/>
  <c r="AF841" i="42"/>
  <c r="AE841" i="42"/>
  <c r="AD840" i="42"/>
  <c r="AC840" i="42"/>
  <c r="AB840" i="42"/>
  <c r="AF840" i="42"/>
  <c r="AE840" i="42"/>
  <c r="AD839" i="42"/>
  <c r="AC839" i="42"/>
  <c r="AB839" i="42"/>
  <c r="AF839" i="42"/>
  <c r="AE839" i="42"/>
  <c r="AD838" i="42"/>
  <c r="AC838" i="42"/>
  <c r="AB838" i="42"/>
  <c r="AF838" i="42"/>
  <c r="AE838" i="42"/>
  <c r="AD837" i="42"/>
  <c r="AC837" i="42"/>
  <c r="AB837" i="42"/>
  <c r="AF837" i="42"/>
  <c r="AE837" i="42"/>
  <c r="AD836" i="42"/>
  <c r="AC836" i="42"/>
  <c r="AB836" i="42"/>
  <c r="AF836" i="42"/>
  <c r="AE836" i="42"/>
  <c r="AD835" i="42"/>
  <c r="AC835" i="42"/>
  <c r="AB835" i="42"/>
  <c r="AF835" i="42"/>
  <c r="AE835" i="42"/>
  <c r="AD834" i="42"/>
  <c r="AC834" i="42"/>
  <c r="AB834" i="42"/>
  <c r="AF834" i="42"/>
  <c r="AE834" i="42"/>
  <c r="AD833" i="42"/>
  <c r="AC833" i="42"/>
  <c r="AB833" i="42"/>
  <c r="AF833" i="42"/>
  <c r="AE833" i="42"/>
  <c r="AD832" i="42"/>
  <c r="AC832" i="42"/>
  <c r="AB832" i="42"/>
  <c r="AF832" i="42"/>
  <c r="AE832" i="42"/>
  <c r="AD831" i="42"/>
  <c r="AC831" i="42"/>
  <c r="AB831" i="42"/>
  <c r="AF831" i="42"/>
  <c r="AE831" i="42"/>
  <c r="AD830" i="42"/>
  <c r="AC830" i="42"/>
  <c r="AB830" i="42"/>
  <c r="AF830" i="42"/>
  <c r="AE830" i="42"/>
  <c r="AD829" i="42"/>
  <c r="AC829" i="42"/>
  <c r="AB829" i="42"/>
  <c r="AF829" i="42"/>
  <c r="AE829" i="42"/>
  <c r="AD828" i="42"/>
  <c r="AC828" i="42"/>
  <c r="AB828" i="42"/>
  <c r="AF828" i="42"/>
  <c r="AE828" i="42"/>
  <c r="AD827" i="42"/>
  <c r="AC827" i="42"/>
  <c r="AB827" i="42"/>
  <c r="AF827" i="42"/>
  <c r="AE827" i="42"/>
  <c r="AD826" i="42"/>
  <c r="AC826" i="42"/>
  <c r="AB826" i="42"/>
  <c r="AF826" i="42"/>
  <c r="AE826" i="42"/>
  <c r="AD825" i="42"/>
  <c r="AC825" i="42"/>
  <c r="AB825" i="42"/>
  <c r="AF825" i="42"/>
  <c r="AE825" i="42"/>
  <c r="AD824" i="42"/>
  <c r="AC824" i="42"/>
  <c r="AB824" i="42"/>
  <c r="AF824" i="42"/>
  <c r="AE824" i="42"/>
  <c r="AD823" i="42"/>
  <c r="AC823" i="42"/>
  <c r="AB823" i="42"/>
  <c r="AF823" i="42"/>
  <c r="AE823" i="42"/>
  <c r="AD822" i="42"/>
  <c r="AC822" i="42"/>
  <c r="AB822" i="42"/>
  <c r="AF822" i="42"/>
  <c r="AE822" i="42"/>
  <c r="AD821" i="42"/>
  <c r="AC821" i="42"/>
  <c r="AB821" i="42"/>
  <c r="AF821" i="42"/>
  <c r="AE821" i="42"/>
  <c r="AD820" i="42"/>
  <c r="AC820" i="42"/>
  <c r="AB820" i="42"/>
  <c r="AF820" i="42"/>
  <c r="AE820" i="42"/>
  <c r="AD819" i="42"/>
  <c r="AC819" i="42"/>
  <c r="AB819" i="42"/>
  <c r="AF819" i="42"/>
  <c r="AE819" i="42"/>
  <c r="AD818" i="42"/>
  <c r="AC818" i="42"/>
  <c r="AB818" i="42"/>
  <c r="AF818" i="42"/>
  <c r="AE818" i="42"/>
  <c r="AD817" i="42"/>
  <c r="AC817" i="42"/>
  <c r="AB817" i="42"/>
  <c r="AF817" i="42"/>
  <c r="AE817" i="42"/>
  <c r="AD816" i="42"/>
  <c r="AC816" i="42"/>
  <c r="AB816" i="42"/>
  <c r="AF816" i="42"/>
  <c r="AE816" i="42"/>
  <c r="AD815" i="42"/>
  <c r="AC815" i="42"/>
  <c r="AB815" i="42"/>
  <c r="AF815" i="42"/>
  <c r="AE815" i="42"/>
  <c r="AD814" i="42"/>
  <c r="AC814" i="42"/>
  <c r="AB814" i="42"/>
  <c r="AF814" i="42"/>
  <c r="AE814" i="42"/>
  <c r="AD813" i="42"/>
  <c r="AC813" i="42"/>
  <c r="AB813" i="42"/>
  <c r="AF813" i="42"/>
  <c r="AE813" i="42"/>
  <c r="AD812" i="42"/>
  <c r="AC812" i="42"/>
  <c r="AB812" i="42"/>
  <c r="AF812" i="42"/>
  <c r="AE812" i="42"/>
  <c r="AD811" i="42"/>
  <c r="AC811" i="42"/>
  <c r="AB811" i="42"/>
  <c r="AF811" i="42"/>
  <c r="AE811" i="42"/>
  <c r="AD810" i="42"/>
  <c r="AC810" i="42"/>
  <c r="AB810" i="42"/>
  <c r="AF810" i="42"/>
  <c r="AE810" i="42"/>
  <c r="AD809" i="42"/>
  <c r="AC809" i="42"/>
  <c r="AB809" i="42"/>
  <c r="AF809" i="42"/>
  <c r="AE809" i="42"/>
  <c r="AD808" i="42"/>
  <c r="AC808" i="42"/>
  <c r="AB808" i="42"/>
  <c r="AF808" i="42"/>
  <c r="AE808" i="42"/>
  <c r="AD807" i="42"/>
  <c r="AC807" i="42"/>
  <c r="AB807" i="42"/>
  <c r="AF807" i="42"/>
  <c r="AE807" i="42"/>
  <c r="AD806" i="42"/>
  <c r="AC806" i="42"/>
  <c r="AB806" i="42"/>
  <c r="AF806" i="42"/>
  <c r="AE806" i="42"/>
  <c r="AD805" i="42"/>
  <c r="AC805" i="42"/>
  <c r="AB805" i="42"/>
  <c r="AF805" i="42"/>
  <c r="AE805" i="42"/>
  <c r="AD804" i="42"/>
  <c r="AC804" i="42"/>
  <c r="AB804" i="42"/>
  <c r="AF804" i="42"/>
  <c r="AE804" i="42"/>
  <c r="AD803" i="42"/>
  <c r="AC803" i="42"/>
  <c r="AB803" i="42"/>
  <c r="AF803" i="42"/>
  <c r="AE803" i="42"/>
  <c r="AD802" i="42"/>
  <c r="AC802" i="42"/>
  <c r="AB802" i="42"/>
  <c r="AF802" i="42"/>
  <c r="AE802" i="42"/>
  <c r="AD801" i="42"/>
  <c r="AC801" i="42"/>
  <c r="AB801" i="42"/>
  <c r="AF801" i="42"/>
  <c r="AE801" i="42"/>
  <c r="AD800" i="42"/>
  <c r="AC800" i="42"/>
  <c r="AB800" i="42"/>
  <c r="AF800" i="42"/>
  <c r="AE800" i="42"/>
  <c r="AD799" i="42"/>
  <c r="AC799" i="42"/>
  <c r="AB799" i="42"/>
  <c r="AF799" i="42"/>
  <c r="AE799" i="42"/>
  <c r="AD798" i="42"/>
  <c r="AC798" i="42"/>
  <c r="AB798" i="42"/>
  <c r="AF798" i="42"/>
  <c r="AE798" i="42"/>
  <c r="AD797" i="42"/>
  <c r="AC797" i="42"/>
  <c r="AB797" i="42"/>
  <c r="AF797" i="42"/>
  <c r="AE797" i="42"/>
  <c r="AD796" i="42"/>
  <c r="AC796" i="42"/>
  <c r="AB796" i="42"/>
  <c r="AF796" i="42"/>
  <c r="AE796" i="42"/>
  <c r="AD795" i="42"/>
  <c r="AC795" i="42"/>
  <c r="AB795" i="42"/>
  <c r="AF795" i="42"/>
  <c r="AE795" i="42"/>
  <c r="AD794" i="42"/>
  <c r="AC794" i="42"/>
  <c r="AB794" i="42"/>
  <c r="AF794" i="42"/>
  <c r="AE794" i="42"/>
  <c r="AD793" i="42"/>
  <c r="AC793" i="42"/>
  <c r="AB793" i="42"/>
  <c r="AF793" i="42"/>
  <c r="AE793" i="42"/>
  <c r="AD792" i="42"/>
  <c r="AC792" i="42"/>
  <c r="AB792" i="42"/>
  <c r="AF792" i="42"/>
  <c r="AE792" i="42"/>
  <c r="AD791" i="42"/>
  <c r="AC791" i="42"/>
  <c r="AB791" i="42"/>
  <c r="AF791" i="42"/>
  <c r="AE791" i="42"/>
  <c r="AD790" i="42"/>
  <c r="AC790" i="42"/>
  <c r="AB790" i="42"/>
  <c r="AF790" i="42"/>
  <c r="AE790" i="42"/>
  <c r="AD789" i="42"/>
  <c r="AC789" i="42"/>
  <c r="AB789" i="42"/>
  <c r="AF789" i="42"/>
  <c r="AE789" i="42"/>
  <c r="AD788" i="42"/>
  <c r="AC788" i="42"/>
  <c r="AB788" i="42"/>
  <c r="AF788" i="42"/>
  <c r="AE788" i="42"/>
  <c r="AD787" i="42"/>
  <c r="AC787" i="42"/>
  <c r="AB787" i="42"/>
  <c r="AF787" i="42"/>
  <c r="AE787" i="42"/>
  <c r="AD786" i="42"/>
  <c r="AC786" i="42"/>
  <c r="AB786" i="42"/>
  <c r="AF786" i="42"/>
  <c r="AE786" i="42"/>
  <c r="AD785" i="42"/>
  <c r="AC785" i="42"/>
  <c r="AB785" i="42"/>
  <c r="AF785" i="42"/>
  <c r="AE785" i="42"/>
  <c r="AD784" i="42"/>
  <c r="AC784" i="42"/>
  <c r="AB784" i="42"/>
  <c r="AF784" i="42"/>
  <c r="AE784" i="42"/>
  <c r="AD783" i="42"/>
  <c r="AC783" i="42"/>
  <c r="AB783" i="42"/>
  <c r="AF783" i="42"/>
  <c r="AE783" i="42"/>
  <c r="AD782" i="42"/>
  <c r="AC782" i="42"/>
  <c r="AB782" i="42"/>
  <c r="AF782" i="42"/>
  <c r="AE782" i="42"/>
  <c r="AD781" i="42"/>
  <c r="AC781" i="42"/>
  <c r="AB781" i="42"/>
  <c r="AF781" i="42"/>
  <c r="AE781" i="42"/>
  <c r="AD780" i="42"/>
  <c r="AC780" i="42"/>
  <c r="AB780" i="42"/>
  <c r="AF780" i="42"/>
  <c r="AE780" i="42"/>
  <c r="AD779" i="42"/>
  <c r="AC779" i="42"/>
  <c r="AB779" i="42"/>
  <c r="AF779" i="42"/>
  <c r="AE779" i="42"/>
  <c r="AD778" i="42"/>
  <c r="AC778" i="42"/>
  <c r="AB778" i="42"/>
  <c r="AF778" i="42"/>
  <c r="AE778" i="42"/>
  <c r="AD777" i="42"/>
  <c r="AC777" i="42"/>
  <c r="AB777" i="42"/>
  <c r="AF777" i="42"/>
  <c r="AE777" i="42"/>
  <c r="AD776" i="42"/>
  <c r="AC776" i="42"/>
  <c r="AB776" i="42"/>
  <c r="AF776" i="42"/>
  <c r="AE776" i="42"/>
  <c r="AD775" i="42"/>
  <c r="AC775" i="42"/>
  <c r="AB775" i="42"/>
  <c r="AF775" i="42"/>
  <c r="AE775" i="42"/>
  <c r="AD774" i="42"/>
  <c r="AC774" i="42"/>
  <c r="AB774" i="42"/>
  <c r="AF774" i="42"/>
  <c r="AE774" i="42"/>
  <c r="AD773" i="42"/>
  <c r="AC773" i="42"/>
  <c r="AB773" i="42"/>
  <c r="AF773" i="42"/>
  <c r="AE773" i="42"/>
  <c r="AD772" i="42"/>
  <c r="AC772" i="42"/>
  <c r="AB772" i="42"/>
  <c r="AF772" i="42"/>
  <c r="AE772" i="42"/>
  <c r="AD771" i="42"/>
  <c r="AC771" i="42"/>
  <c r="AB771" i="42"/>
  <c r="AF771" i="42"/>
  <c r="AE771" i="42"/>
  <c r="AD770" i="42"/>
  <c r="AC770" i="42"/>
  <c r="AB770" i="42"/>
  <c r="AF770" i="42"/>
  <c r="AE770" i="42"/>
  <c r="AD769" i="42"/>
  <c r="AC769" i="42"/>
  <c r="AB769" i="42"/>
  <c r="AF769" i="42"/>
  <c r="AE769" i="42"/>
  <c r="AD768" i="42"/>
  <c r="AC768" i="42"/>
  <c r="AB768" i="42"/>
  <c r="AF768" i="42"/>
  <c r="AE768" i="42"/>
  <c r="AD767" i="42"/>
  <c r="AC767" i="42"/>
  <c r="AB767" i="42"/>
  <c r="AF767" i="42"/>
  <c r="AE767" i="42"/>
  <c r="AD766" i="42"/>
  <c r="AC766" i="42"/>
  <c r="AB766" i="42"/>
  <c r="AF766" i="42"/>
  <c r="AE766" i="42"/>
  <c r="AD765" i="42"/>
  <c r="AC765" i="42"/>
  <c r="AB765" i="42"/>
  <c r="AF765" i="42"/>
  <c r="AE765" i="42"/>
  <c r="AD764" i="42"/>
  <c r="AC764" i="42"/>
  <c r="AB764" i="42"/>
  <c r="AF764" i="42"/>
  <c r="AE764" i="42"/>
  <c r="AD763" i="42"/>
  <c r="AC763" i="42"/>
  <c r="AB763" i="42"/>
  <c r="AF763" i="42"/>
  <c r="AE763" i="42"/>
  <c r="AD762" i="42"/>
  <c r="AC762" i="42"/>
  <c r="AB762" i="42"/>
  <c r="AF762" i="42"/>
  <c r="AE762" i="42"/>
  <c r="AD761" i="42"/>
  <c r="AC761" i="42"/>
  <c r="AB761" i="42"/>
  <c r="AF761" i="42"/>
  <c r="AE761" i="42"/>
  <c r="AD760" i="42"/>
  <c r="AC760" i="42"/>
  <c r="AB760" i="42"/>
  <c r="AF760" i="42"/>
  <c r="AE760" i="42"/>
  <c r="AD759" i="42"/>
  <c r="AC759" i="42"/>
  <c r="AB759" i="42"/>
  <c r="AF759" i="42"/>
  <c r="AE759" i="42"/>
  <c r="AD758" i="42"/>
  <c r="AC758" i="42"/>
  <c r="AB758" i="42"/>
  <c r="AF758" i="42"/>
  <c r="AE758" i="42"/>
  <c r="AD757" i="42"/>
  <c r="AC757" i="42"/>
  <c r="AB757" i="42"/>
  <c r="AF757" i="42"/>
  <c r="AE757" i="42"/>
  <c r="AD756" i="42"/>
  <c r="AC756" i="42"/>
  <c r="AB756" i="42"/>
  <c r="AF756" i="42"/>
  <c r="AE756" i="42"/>
  <c r="AD755" i="42"/>
  <c r="AC755" i="42"/>
  <c r="AB755" i="42"/>
  <c r="AF755" i="42"/>
  <c r="AE755" i="42"/>
  <c r="AD754" i="42"/>
  <c r="AC754" i="42"/>
  <c r="AB754" i="42"/>
  <c r="AF754" i="42"/>
  <c r="AE754" i="42"/>
  <c r="AD753" i="42"/>
  <c r="AC753" i="42"/>
  <c r="AB753" i="42"/>
  <c r="AF753" i="42"/>
  <c r="AE753" i="42"/>
  <c r="AD752" i="42"/>
  <c r="AC752" i="42"/>
  <c r="AB752" i="42"/>
  <c r="AF752" i="42"/>
  <c r="AE752" i="42"/>
  <c r="AD751" i="42"/>
  <c r="AC751" i="42"/>
  <c r="AB751" i="42"/>
  <c r="AF751" i="42"/>
  <c r="AE751" i="42"/>
  <c r="AD750" i="42"/>
  <c r="AC750" i="42"/>
  <c r="AB750" i="42"/>
  <c r="AF750" i="42"/>
  <c r="AE750" i="42"/>
  <c r="AD749" i="42"/>
  <c r="AC749" i="42"/>
  <c r="AB749" i="42"/>
  <c r="AF749" i="42"/>
  <c r="AE749" i="42"/>
  <c r="AD748" i="42"/>
  <c r="AC748" i="42"/>
  <c r="AB748" i="42"/>
  <c r="AF748" i="42"/>
  <c r="AE748" i="42"/>
  <c r="AD747" i="42"/>
  <c r="AC747" i="42"/>
  <c r="AB747" i="42"/>
  <c r="AF747" i="42"/>
  <c r="AE747" i="42"/>
  <c r="AD746" i="42"/>
  <c r="AC746" i="42"/>
  <c r="AB746" i="42"/>
  <c r="AF746" i="42"/>
  <c r="AE746" i="42"/>
  <c r="AD745" i="42"/>
  <c r="AC745" i="42"/>
  <c r="AB745" i="42"/>
  <c r="AF745" i="42"/>
  <c r="AE745" i="42"/>
  <c r="AD744" i="42"/>
  <c r="AC744" i="42"/>
  <c r="AB744" i="42"/>
  <c r="AF744" i="42"/>
  <c r="AE744" i="42"/>
  <c r="AD743" i="42"/>
  <c r="AC743" i="42"/>
  <c r="AB743" i="42"/>
  <c r="AF743" i="42"/>
  <c r="AE743" i="42"/>
  <c r="AD742" i="42"/>
  <c r="AC742" i="42"/>
  <c r="AB742" i="42"/>
  <c r="AF742" i="42"/>
  <c r="AE742" i="42"/>
  <c r="AD741" i="42"/>
  <c r="AC741" i="42"/>
  <c r="AB741" i="42"/>
  <c r="AF741" i="42"/>
  <c r="AE741" i="42"/>
  <c r="AD740" i="42"/>
  <c r="AC740" i="42"/>
  <c r="AB740" i="42"/>
  <c r="AF740" i="42"/>
  <c r="AE740" i="42"/>
  <c r="AD739" i="42"/>
  <c r="AC739" i="42"/>
  <c r="AB739" i="42"/>
  <c r="AF739" i="42"/>
  <c r="AE739" i="42"/>
  <c r="AD738" i="42"/>
  <c r="AC738" i="42"/>
  <c r="AB738" i="42"/>
  <c r="AF738" i="42"/>
  <c r="AE738" i="42"/>
  <c r="AD737" i="42"/>
  <c r="AC737" i="42"/>
  <c r="AB737" i="42"/>
  <c r="AF737" i="42"/>
  <c r="AE737" i="42"/>
  <c r="AD736" i="42"/>
  <c r="AC736" i="42"/>
  <c r="AB736" i="42"/>
  <c r="AF736" i="42"/>
  <c r="AE736" i="42"/>
  <c r="AD735" i="42"/>
  <c r="AC735" i="42"/>
  <c r="AB735" i="42"/>
  <c r="AF735" i="42"/>
  <c r="AE735" i="42"/>
  <c r="AD734" i="42"/>
  <c r="AC734" i="42"/>
  <c r="AB734" i="42"/>
  <c r="AF734" i="42"/>
  <c r="AE734" i="42"/>
  <c r="AD733" i="42"/>
  <c r="AC733" i="42"/>
  <c r="AB733" i="42"/>
  <c r="AF733" i="42"/>
  <c r="AE733" i="42"/>
  <c r="AD732" i="42"/>
  <c r="AC732" i="42"/>
  <c r="AB732" i="42"/>
  <c r="AF732" i="42"/>
  <c r="AE732" i="42"/>
  <c r="AD731" i="42"/>
  <c r="AC731" i="42"/>
  <c r="AB731" i="42"/>
  <c r="AF731" i="42"/>
  <c r="AE731" i="42"/>
  <c r="AD730" i="42"/>
  <c r="AC730" i="42"/>
  <c r="AB730" i="42"/>
  <c r="AF730" i="42"/>
  <c r="AE730" i="42"/>
  <c r="AD729" i="42"/>
  <c r="AC729" i="42"/>
  <c r="AB729" i="42"/>
  <c r="AF729" i="42"/>
  <c r="AE729" i="42"/>
  <c r="AD728" i="42"/>
  <c r="AC728" i="42"/>
  <c r="AB728" i="42"/>
  <c r="AF728" i="42"/>
  <c r="AE728" i="42"/>
  <c r="AD727" i="42"/>
  <c r="AC727" i="42"/>
  <c r="AB727" i="42"/>
  <c r="AF727" i="42"/>
  <c r="AE727" i="42"/>
  <c r="AD726" i="42"/>
  <c r="AC726" i="42"/>
  <c r="AB726" i="42"/>
  <c r="AF726" i="42"/>
  <c r="AE726" i="42"/>
  <c r="AD725" i="42"/>
  <c r="AC725" i="42"/>
  <c r="AB725" i="42"/>
  <c r="AF725" i="42"/>
  <c r="AE725" i="42"/>
  <c r="AD724" i="42"/>
  <c r="AC724" i="42"/>
  <c r="AB724" i="42"/>
  <c r="AF724" i="42"/>
  <c r="AE724" i="42"/>
  <c r="AD723" i="42"/>
  <c r="AC723" i="42"/>
  <c r="AB723" i="42"/>
  <c r="AF723" i="42"/>
  <c r="AE723" i="42"/>
  <c r="AD722" i="42"/>
  <c r="AC722" i="42"/>
  <c r="AB722" i="42"/>
  <c r="AF722" i="42"/>
  <c r="AE722" i="42"/>
  <c r="AD721" i="42"/>
  <c r="AC721" i="42"/>
  <c r="AB721" i="42"/>
  <c r="AF721" i="42"/>
  <c r="AE721" i="42"/>
  <c r="AD720" i="42"/>
  <c r="AC720" i="42"/>
  <c r="AB720" i="42"/>
  <c r="AF720" i="42"/>
  <c r="AE720" i="42"/>
  <c r="AD719" i="42"/>
  <c r="AC719" i="42"/>
  <c r="AB719" i="42"/>
  <c r="AF719" i="42"/>
  <c r="AE719" i="42"/>
  <c r="AD718" i="42"/>
  <c r="AC718" i="42"/>
  <c r="AB718" i="42"/>
  <c r="AF718" i="42"/>
  <c r="AE718" i="42"/>
  <c r="AD717" i="42"/>
  <c r="AC717" i="42"/>
  <c r="AB717" i="42"/>
  <c r="AF717" i="42"/>
  <c r="AE717" i="42"/>
  <c r="AD716" i="42"/>
  <c r="AC716" i="42"/>
  <c r="AB716" i="42"/>
  <c r="AF716" i="42"/>
  <c r="AE716" i="42"/>
  <c r="AD715" i="42"/>
  <c r="AC715" i="42"/>
  <c r="AB715" i="42"/>
  <c r="AF715" i="42"/>
  <c r="AE715" i="42"/>
  <c r="AD714" i="42"/>
  <c r="AC714" i="42"/>
  <c r="AB714" i="42"/>
  <c r="AF714" i="42"/>
  <c r="AE714" i="42"/>
  <c r="AD713" i="42"/>
  <c r="AC713" i="42"/>
  <c r="AB713" i="42"/>
  <c r="AF713" i="42"/>
  <c r="AE713" i="42"/>
  <c r="AD712" i="42"/>
  <c r="AC712" i="42"/>
  <c r="AB712" i="42"/>
  <c r="AF712" i="42"/>
  <c r="AE712" i="42"/>
  <c r="AD711" i="42"/>
  <c r="AC711" i="42"/>
  <c r="AB711" i="42"/>
  <c r="AF711" i="42"/>
  <c r="AE711" i="42"/>
  <c r="AD710" i="42"/>
  <c r="AC710" i="42"/>
  <c r="AB710" i="42"/>
  <c r="AF710" i="42"/>
  <c r="AE710" i="42"/>
  <c r="AD709" i="42"/>
  <c r="AC709" i="42"/>
  <c r="AB709" i="42"/>
  <c r="AF709" i="42"/>
  <c r="AE709" i="42"/>
  <c r="AD708" i="42"/>
  <c r="AC708" i="42"/>
  <c r="AB708" i="42"/>
  <c r="AF708" i="42"/>
  <c r="AE708" i="42"/>
  <c r="AD707" i="42"/>
  <c r="AC707" i="42"/>
  <c r="AB707" i="42"/>
  <c r="AF707" i="42"/>
  <c r="AE707" i="42"/>
  <c r="AD706" i="42"/>
  <c r="AC706" i="42"/>
  <c r="AB706" i="42"/>
  <c r="AF706" i="42"/>
  <c r="AE706" i="42"/>
  <c r="AD705" i="42"/>
  <c r="AC705" i="42"/>
  <c r="AB705" i="42"/>
  <c r="AF705" i="42"/>
  <c r="AE705" i="42"/>
  <c r="AD704" i="42"/>
  <c r="AC704" i="42"/>
  <c r="AB704" i="42"/>
  <c r="AF704" i="42"/>
  <c r="AE704" i="42"/>
  <c r="AD703" i="42"/>
  <c r="AC703" i="42"/>
  <c r="AB703" i="42"/>
  <c r="AF703" i="42"/>
  <c r="AE703" i="42"/>
  <c r="AD702" i="42"/>
  <c r="AC702" i="42"/>
  <c r="AB702" i="42"/>
  <c r="AF702" i="42"/>
  <c r="AE702" i="42"/>
  <c r="AD701" i="42"/>
  <c r="AC701" i="42"/>
  <c r="AB701" i="42"/>
  <c r="AF701" i="42"/>
  <c r="AE701" i="42"/>
  <c r="AD700" i="42"/>
  <c r="AC700" i="42"/>
  <c r="AB700" i="42"/>
  <c r="AF700" i="42"/>
  <c r="AE700" i="42"/>
  <c r="AD699" i="42"/>
  <c r="AC699" i="42"/>
  <c r="AB699" i="42"/>
  <c r="AF699" i="42"/>
  <c r="AE699" i="42"/>
  <c r="AD698" i="42"/>
  <c r="AC698" i="42"/>
  <c r="AB698" i="42"/>
  <c r="AF698" i="42"/>
  <c r="AE698" i="42"/>
  <c r="AD697" i="42"/>
  <c r="AC697" i="42"/>
  <c r="AB697" i="42"/>
  <c r="AF697" i="42"/>
  <c r="AE697" i="42"/>
  <c r="AD696" i="42"/>
  <c r="AC696" i="42"/>
  <c r="AB696" i="42"/>
  <c r="AF696" i="42"/>
  <c r="AE696" i="42"/>
  <c r="AD695" i="42"/>
  <c r="AC695" i="42"/>
  <c r="AB695" i="42"/>
  <c r="AF695" i="42"/>
  <c r="AE695" i="42"/>
  <c r="AD694" i="42"/>
  <c r="AC694" i="42"/>
  <c r="AB694" i="42"/>
  <c r="AF694" i="42"/>
  <c r="AE694" i="42"/>
  <c r="AD693" i="42"/>
  <c r="AC693" i="42"/>
  <c r="AB693" i="42"/>
  <c r="AF693" i="42"/>
  <c r="AE693" i="42"/>
  <c r="AD692" i="42"/>
  <c r="AC692" i="42"/>
  <c r="AB692" i="42"/>
  <c r="AF692" i="42"/>
  <c r="AE692" i="42"/>
  <c r="AD691" i="42"/>
  <c r="AC691" i="42"/>
  <c r="AB691" i="42"/>
  <c r="AF691" i="42"/>
  <c r="AE691" i="42"/>
  <c r="AD690" i="42"/>
  <c r="AC690" i="42"/>
  <c r="AB690" i="42"/>
  <c r="AF690" i="42"/>
  <c r="AE690" i="42"/>
  <c r="AD689" i="42"/>
  <c r="AC689" i="42"/>
  <c r="AB689" i="42"/>
  <c r="AF689" i="42"/>
  <c r="AE689" i="42"/>
  <c r="AD688" i="42"/>
  <c r="AC688" i="42"/>
  <c r="AB688" i="42"/>
  <c r="AF688" i="42"/>
  <c r="AE688" i="42"/>
  <c r="AD687" i="42"/>
  <c r="AC687" i="42"/>
  <c r="AB687" i="42"/>
  <c r="AF687" i="42"/>
  <c r="AE687" i="42"/>
  <c r="AD686" i="42"/>
  <c r="AC686" i="42"/>
  <c r="AB686" i="42"/>
  <c r="AF686" i="42"/>
  <c r="AE686" i="42"/>
  <c r="AD685" i="42"/>
  <c r="AC685" i="42"/>
  <c r="AB685" i="42"/>
  <c r="AF685" i="42"/>
  <c r="AE685" i="42"/>
  <c r="AD684" i="42"/>
  <c r="AC684" i="42"/>
  <c r="AB684" i="42"/>
  <c r="AF684" i="42"/>
  <c r="AE684" i="42"/>
  <c r="AD683" i="42"/>
  <c r="AC683" i="42"/>
  <c r="AB683" i="42"/>
  <c r="AF683" i="42"/>
  <c r="AE683" i="42"/>
  <c r="AD682" i="42"/>
  <c r="AC682" i="42"/>
  <c r="AB682" i="42"/>
  <c r="AF682" i="42"/>
  <c r="AE682" i="42"/>
  <c r="AD681" i="42"/>
  <c r="AC681" i="42"/>
  <c r="AB681" i="42"/>
  <c r="AF681" i="42"/>
  <c r="AE681" i="42"/>
  <c r="AD680" i="42"/>
  <c r="AC680" i="42"/>
  <c r="AB680" i="42"/>
  <c r="AF680" i="42"/>
  <c r="AE680" i="42"/>
  <c r="AD679" i="42"/>
  <c r="AC679" i="42"/>
  <c r="AB679" i="42"/>
  <c r="AF679" i="42"/>
  <c r="AE679" i="42"/>
  <c r="AD678" i="42"/>
  <c r="AC678" i="42"/>
  <c r="AB678" i="42"/>
  <c r="AF678" i="42"/>
  <c r="AE678" i="42"/>
  <c r="AD677" i="42"/>
  <c r="AC677" i="42"/>
  <c r="AB677" i="42"/>
  <c r="AF677" i="42"/>
  <c r="AE677" i="42"/>
  <c r="AD676" i="42"/>
  <c r="AC676" i="42"/>
  <c r="AB676" i="42"/>
  <c r="AF676" i="42"/>
  <c r="AE676" i="42"/>
  <c r="AD675" i="42"/>
  <c r="AC675" i="42"/>
  <c r="AB675" i="42"/>
  <c r="AF675" i="42"/>
  <c r="AE675" i="42"/>
  <c r="AD674" i="42"/>
  <c r="AC674" i="42"/>
  <c r="AB674" i="42"/>
  <c r="AF674" i="42"/>
  <c r="AE674" i="42"/>
  <c r="AD673" i="42"/>
  <c r="AC673" i="42"/>
  <c r="AB673" i="42"/>
  <c r="AF673" i="42"/>
  <c r="AE673" i="42"/>
  <c r="AD672" i="42"/>
  <c r="AC672" i="42"/>
  <c r="AB672" i="42"/>
  <c r="AF672" i="42"/>
  <c r="AE672" i="42"/>
  <c r="AD671" i="42"/>
  <c r="AC671" i="42"/>
  <c r="AB671" i="42"/>
  <c r="AF671" i="42"/>
  <c r="AE671" i="42"/>
  <c r="AD670" i="42"/>
  <c r="AC670" i="42"/>
  <c r="AB670" i="42"/>
  <c r="AF670" i="42"/>
  <c r="AE670" i="42"/>
  <c r="AD669" i="42"/>
  <c r="AC669" i="42"/>
  <c r="AB669" i="42"/>
  <c r="AF669" i="42"/>
  <c r="AE669" i="42"/>
  <c r="AD668" i="42"/>
  <c r="AC668" i="42"/>
  <c r="AB668" i="42"/>
  <c r="AF668" i="42"/>
  <c r="AE668" i="42"/>
  <c r="AD667" i="42"/>
  <c r="AC667" i="42"/>
  <c r="AB667" i="42"/>
  <c r="AF667" i="42"/>
  <c r="AE667" i="42"/>
  <c r="AD666" i="42"/>
  <c r="AC666" i="42"/>
  <c r="AB666" i="42"/>
  <c r="AF666" i="42"/>
  <c r="AE666" i="42"/>
  <c r="AD665" i="42"/>
  <c r="AC665" i="42"/>
  <c r="AB665" i="42"/>
  <c r="AF665" i="42"/>
  <c r="AE665" i="42"/>
  <c r="AD664" i="42"/>
  <c r="AC664" i="42"/>
  <c r="AB664" i="42"/>
  <c r="AF664" i="42"/>
  <c r="AE664" i="42"/>
  <c r="AD663" i="42"/>
  <c r="AC663" i="42"/>
  <c r="AB663" i="42"/>
  <c r="AF663" i="42"/>
  <c r="AE663" i="42"/>
  <c r="AD662" i="42"/>
  <c r="AC662" i="42"/>
  <c r="AB662" i="42"/>
  <c r="AF662" i="42"/>
  <c r="AE662" i="42"/>
  <c r="AD661" i="42"/>
  <c r="AC661" i="42"/>
  <c r="AB661" i="42"/>
  <c r="AF661" i="42"/>
  <c r="AE661" i="42"/>
  <c r="AD660" i="42"/>
  <c r="AC660" i="42"/>
  <c r="AB660" i="42"/>
  <c r="AF660" i="42"/>
  <c r="AE660" i="42"/>
  <c r="AD659" i="42"/>
  <c r="AC659" i="42"/>
  <c r="AB659" i="42"/>
  <c r="AF659" i="42"/>
  <c r="AE659" i="42"/>
  <c r="AD658" i="42"/>
  <c r="AC658" i="42"/>
  <c r="AB658" i="42"/>
  <c r="AF658" i="42"/>
  <c r="AE658" i="42"/>
  <c r="AD657" i="42"/>
  <c r="AC657" i="42"/>
  <c r="AB657" i="42"/>
  <c r="AF657" i="42"/>
  <c r="AE657" i="42"/>
  <c r="AD656" i="42"/>
  <c r="AC656" i="42"/>
  <c r="AB656" i="42"/>
  <c r="AF656" i="42"/>
  <c r="AE656" i="42"/>
  <c r="AD655" i="42"/>
  <c r="AC655" i="42"/>
  <c r="AB655" i="42"/>
  <c r="AF655" i="42"/>
  <c r="AE655" i="42"/>
  <c r="AD654" i="42"/>
  <c r="AC654" i="42"/>
  <c r="AB654" i="42"/>
  <c r="AF654" i="42"/>
  <c r="AE654" i="42"/>
  <c r="AD653" i="42"/>
  <c r="AC653" i="42"/>
  <c r="AB653" i="42"/>
  <c r="AF653" i="42"/>
  <c r="AE653" i="42"/>
  <c r="AD652" i="42"/>
  <c r="AC652" i="42"/>
  <c r="AB652" i="42"/>
  <c r="AF652" i="42"/>
  <c r="AE652" i="42"/>
  <c r="AD651" i="42"/>
  <c r="AC651" i="42"/>
  <c r="AB651" i="42"/>
  <c r="AF651" i="42"/>
  <c r="AE651" i="42"/>
  <c r="AD650" i="42"/>
  <c r="AC650" i="42"/>
  <c r="AB650" i="42"/>
  <c r="AF650" i="42"/>
  <c r="AE650" i="42"/>
  <c r="AD649" i="42"/>
  <c r="AC649" i="42"/>
  <c r="AB649" i="42"/>
  <c r="AF649" i="42"/>
  <c r="AE649" i="42"/>
  <c r="AD648" i="42"/>
  <c r="AC648" i="42"/>
  <c r="AB648" i="42"/>
  <c r="AF648" i="42"/>
  <c r="AE648" i="42"/>
  <c r="AD647" i="42"/>
  <c r="AC647" i="42"/>
  <c r="AB647" i="42"/>
  <c r="AF647" i="42"/>
  <c r="AE647" i="42"/>
  <c r="AD646" i="42"/>
  <c r="AC646" i="42"/>
  <c r="AB646" i="42"/>
  <c r="AF646" i="42"/>
  <c r="AE646" i="42"/>
  <c r="AD645" i="42"/>
  <c r="AC645" i="42"/>
  <c r="AB645" i="42"/>
  <c r="AF645" i="42"/>
  <c r="AE645" i="42"/>
  <c r="AD644" i="42"/>
  <c r="AC644" i="42"/>
  <c r="AB644" i="42"/>
  <c r="AF644" i="42"/>
  <c r="AE644" i="42"/>
  <c r="AD643" i="42"/>
  <c r="AC643" i="42"/>
  <c r="AB643" i="42"/>
  <c r="AF643" i="42"/>
  <c r="AE643" i="42"/>
  <c r="AD642" i="42"/>
  <c r="AC642" i="42"/>
  <c r="AB642" i="42"/>
  <c r="AF642" i="42"/>
  <c r="AE642" i="42"/>
  <c r="AD641" i="42"/>
  <c r="AC641" i="42"/>
  <c r="AB641" i="42"/>
  <c r="AF641" i="42"/>
  <c r="AE641" i="42"/>
  <c r="AD640" i="42"/>
  <c r="AC640" i="42"/>
  <c r="AB640" i="42"/>
  <c r="AF640" i="42"/>
  <c r="AE640" i="42"/>
  <c r="AD639" i="42"/>
  <c r="AC639" i="42"/>
  <c r="AB639" i="42"/>
  <c r="AF639" i="42"/>
  <c r="AE639" i="42"/>
  <c r="AD638" i="42"/>
  <c r="AC638" i="42"/>
  <c r="AB638" i="42"/>
  <c r="AF638" i="42"/>
  <c r="AE638" i="42"/>
  <c r="AD637" i="42"/>
  <c r="AC637" i="42"/>
  <c r="AB637" i="42"/>
  <c r="AF637" i="42"/>
  <c r="AE637" i="42"/>
  <c r="AD636" i="42"/>
  <c r="AC636" i="42"/>
  <c r="AB636" i="42"/>
  <c r="AF636" i="42"/>
  <c r="AE636" i="42"/>
  <c r="AD635" i="42"/>
  <c r="AC635" i="42"/>
  <c r="AB635" i="42"/>
  <c r="AF635" i="42"/>
  <c r="AE635" i="42"/>
  <c r="AD634" i="42"/>
  <c r="AC634" i="42"/>
  <c r="AB634" i="42"/>
  <c r="AF634" i="42"/>
  <c r="AE634" i="42"/>
  <c r="AD633" i="42"/>
  <c r="AC633" i="42"/>
  <c r="AB633" i="42"/>
  <c r="AF633" i="42"/>
  <c r="AE633" i="42"/>
  <c r="AD632" i="42"/>
  <c r="AC632" i="42"/>
  <c r="AB632" i="42"/>
  <c r="AF632" i="42"/>
  <c r="AE632" i="42"/>
  <c r="AD631" i="42"/>
  <c r="AC631" i="42"/>
  <c r="AB631" i="42"/>
  <c r="AF631" i="42"/>
  <c r="AE631" i="42"/>
  <c r="AD630" i="42"/>
  <c r="AC630" i="42"/>
  <c r="AB630" i="42"/>
  <c r="AF630" i="42"/>
  <c r="AE630" i="42"/>
  <c r="AD629" i="42"/>
  <c r="AC629" i="42"/>
  <c r="AB629" i="42"/>
  <c r="AF629" i="42"/>
  <c r="AE629" i="42"/>
  <c r="AD628" i="42"/>
  <c r="AC628" i="42"/>
  <c r="AB628" i="42"/>
  <c r="AF628" i="42"/>
  <c r="AE628" i="42"/>
  <c r="AD627" i="42"/>
  <c r="AC627" i="42"/>
  <c r="AB627" i="42"/>
  <c r="AF627" i="42"/>
  <c r="AE627" i="42"/>
  <c r="AD626" i="42"/>
  <c r="AC626" i="42"/>
  <c r="AB626" i="42"/>
  <c r="AF626" i="42"/>
  <c r="AE626" i="42"/>
  <c r="AD625" i="42"/>
  <c r="AC625" i="42"/>
  <c r="AB625" i="42"/>
  <c r="AF625" i="42"/>
  <c r="AE625" i="42"/>
  <c r="AD624" i="42"/>
  <c r="AC624" i="42"/>
  <c r="AB624" i="42"/>
  <c r="AF624" i="42"/>
  <c r="AE624" i="42"/>
  <c r="AD623" i="42"/>
  <c r="AC623" i="42"/>
  <c r="AB623" i="42"/>
  <c r="AF623" i="42"/>
  <c r="AE623" i="42"/>
  <c r="AD622" i="42"/>
  <c r="AC622" i="42"/>
  <c r="AB622" i="42"/>
  <c r="AF622" i="42"/>
  <c r="AE622" i="42"/>
  <c r="AD621" i="42"/>
  <c r="AC621" i="42"/>
  <c r="AB621" i="42"/>
  <c r="AF621" i="42"/>
  <c r="AE621" i="42"/>
  <c r="AD620" i="42"/>
  <c r="AC620" i="42"/>
  <c r="AB620" i="42"/>
  <c r="AF620" i="42"/>
  <c r="AE620" i="42"/>
  <c r="AD619" i="42"/>
  <c r="AC619" i="42"/>
  <c r="AB619" i="42"/>
  <c r="AF619" i="42"/>
  <c r="AE619" i="42"/>
  <c r="AD618" i="42"/>
  <c r="AC618" i="42"/>
  <c r="AB618" i="42"/>
  <c r="AF618" i="42"/>
  <c r="AE618" i="42"/>
  <c r="AD617" i="42"/>
  <c r="AC617" i="42"/>
  <c r="AB617" i="42"/>
  <c r="AF617" i="42"/>
  <c r="AE617" i="42"/>
  <c r="AD616" i="42"/>
  <c r="AC616" i="42"/>
  <c r="AB616" i="42"/>
  <c r="AF616" i="42"/>
  <c r="AE616" i="42"/>
  <c r="AD615" i="42"/>
  <c r="AC615" i="42"/>
  <c r="AB615" i="42"/>
  <c r="AF615" i="42"/>
  <c r="AE615" i="42"/>
  <c r="AD614" i="42"/>
  <c r="AC614" i="42"/>
  <c r="AB614" i="42"/>
  <c r="AF614" i="42"/>
  <c r="AE614" i="42"/>
  <c r="AD613" i="42"/>
  <c r="AC613" i="42"/>
  <c r="AB613" i="42"/>
  <c r="AF613" i="42"/>
  <c r="AE613" i="42"/>
  <c r="AD612" i="42"/>
  <c r="AC612" i="42"/>
  <c r="AB612" i="42"/>
  <c r="AF612" i="42"/>
  <c r="AE612" i="42"/>
  <c r="AD611" i="42"/>
  <c r="AC611" i="42"/>
  <c r="AB611" i="42"/>
  <c r="AF611" i="42"/>
  <c r="AE611" i="42"/>
  <c r="AD610" i="42"/>
  <c r="AC610" i="42"/>
  <c r="AB610" i="42"/>
  <c r="AF610" i="42"/>
  <c r="AE610" i="42"/>
  <c r="AD609" i="42"/>
  <c r="AC609" i="42"/>
  <c r="AB609" i="42"/>
  <c r="AF609" i="42"/>
  <c r="AE609" i="42"/>
  <c r="AD608" i="42"/>
  <c r="AC608" i="42"/>
  <c r="AB608" i="42"/>
  <c r="AF608" i="42"/>
  <c r="AE608" i="42"/>
  <c r="AD607" i="42"/>
  <c r="AC607" i="42"/>
  <c r="AB607" i="42"/>
  <c r="AF607" i="42"/>
  <c r="AE607" i="42"/>
  <c r="AD606" i="42"/>
  <c r="AC606" i="42"/>
  <c r="AB606" i="42"/>
  <c r="AF606" i="42"/>
  <c r="AE606" i="42"/>
  <c r="AD605" i="42"/>
  <c r="AC605" i="42"/>
  <c r="AB605" i="42"/>
  <c r="AF605" i="42"/>
  <c r="AE605" i="42"/>
  <c r="AD604" i="42"/>
  <c r="AC604" i="42"/>
  <c r="AB604" i="42"/>
  <c r="AF604" i="42"/>
  <c r="AE604" i="42"/>
  <c r="AD603" i="42"/>
  <c r="AC603" i="42"/>
  <c r="AB603" i="42"/>
  <c r="AF603" i="42"/>
  <c r="AE603" i="42"/>
  <c r="AD602" i="42"/>
  <c r="AC602" i="42"/>
  <c r="AB602" i="42"/>
  <c r="AF602" i="42"/>
  <c r="AE602" i="42"/>
  <c r="AD601" i="42"/>
  <c r="AC601" i="42"/>
  <c r="AB601" i="42"/>
  <c r="AF601" i="42"/>
  <c r="AE601" i="42"/>
  <c r="AD600" i="42"/>
  <c r="AC600" i="42"/>
  <c r="AB600" i="42"/>
  <c r="AF600" i="42"/>
  <c r="AE600" i="42"/>
  <c r="AD599" i="42"/>
  <c r="AC599" i="42"/>
  <c r="AB599" i="42"/>
  <c r="AF599" i="42"/>
  <c r="AE599" i="42"/>
  <c r="AD598" i="42"/>
  <c r="AC598" i="42"/>
  <c r="AB598" i="42"/>
  <c r="AF598" i="42"/>
  <c r="AE598" i="42"/>
  <c r="AD597" i="42"/>
  <c r="AC597" i="42"/>
  <c r="AB597" i="42"/>
  <c r="AF597" i="42"/>
  <c r="AE597" i="42"/>
  <c r="AD596" i="42"/>
  <c r="AC596" i="42"/>
  <c r="AB596" i="42"/>
  <c r="AF596" i="42"/>
  <c r="AE596" i="42"/>
  <c r="AD595" i="42"/>
  <c r="AC595" i="42"/>
  <c r="AB595" i="42"/>
  <c r="AF595" i="42"/>
  <c r="AE595" i="42"/>
  <c r="AD594" i="42"/>
  <c r="AC594" i="42"/>
  <c r="AB594" i="42"/>
  <c r="AF594" i="42"/>
  <c r="AE594" i="42"/>
  <c r="AD593" i="42"/>
  <c r="AC593" i="42"/>
  <c r="AB593" i="42"/>
  <c r="AF593" i="42"/>
  <c r="AE593" i="42"/>
  <c r="AD592" i="42"/>
  <c r="AC592" i="42"/>
  <c r="AB592" i="42"/>
  <c r="AF592" i="42"/>
  <c r="AE592" i="42"/>
  <c r="AD591" i="42"/>
  <c r="AC591" i="42"/>
  <c r="AB591" i="42"/>
  <c r="AF591" i="42"/>
  <c r="AE591" i="42"/>
  <c r="AD590" i="42"/>
  <c r="AC590" i="42"/>
  <c r="AB590" i="42"/>
  <c r="AF590" i="42"/>
  <c r="AE590" i="42"/>
  <c r="AD589" i="42"/>
  <c r="AC589" i="42"/>
  <c r="AB589" i="42"/>
  <c r="AF589" i="42"/>
  <c r="AE589" i="42"/>
  <c r="AD588" i="42"/>
  <c r="AC588" i="42"/>
  <c r="AB588" i="42"/>
  <c r="AF588" i="42"/>
  <c r="AE588" i="42"/>
  <c r="AD587" i="42"/>
  <c r="AC587" i="42"/>
  <c r="AB587" i="42"/>
  <c r="AF587" i="42"/>
  <c r="AE587" i="42"/>
  <c r="AD586" i="42"/>
  <c r="AC586" i="42"/>
  <c r="AB586" i="42"/>
  <c r="AF586" i="42"/>
  <c r="AE586" i="42"/>
  <c r="AD585" i="42"/>
  <c r="AC585" i="42"/>
  <c r="AB585" i="42"/>
  <c r="AF585" i="42"/>
  <c r="AE585" i="42"/>
  <c r="AD584" i="42"/>
  <c r="AC584" i="42"/>
  <c r="AB584" i="42"/>
  <c r="AF584" i="42"/>
  <c r="AE584" i="42"/>
  <c r="AD583" i="42"/>
  <c r="AC583" i="42"/>
  <c r="AB583" i="42"/>
  <c r="AF583" i="42"/>
  <c r="AE583" i="42"/>
  <c r="AD582" i="42"/>
  <c r="AC582" i="42"/>
  <c r="AB582" i="42"/>
  <c r="AF582" i="42"/>
  <c r="AE582" i="42"/>
  <c r="AD581" i="42"/>
  <c r="AC581" i="42"/>
  <c r="AB581" i="42"/>
  <c r="AF581" i="42"/>
  <c r="AE581" i="42"/>
  <c r="AD580" i="42"/>
  <c r="AC580" i="42"/>
  <c r="AB580" i="42"/>
  <c r="AF580" i="42"/>
  <c r="AE580" i="42"/>
  <c r="AD579" i="42"/>
  <c r="AC579" i="42"/>
  <c r="AB579" i="42"/>
  <c r="AF579" i="42"/>
  <c r="AE579" i="42"/>
  <c r="AD578" i="42"/>
  <c r="AC578" i="42"/>
  <c r="AB578" i="42"/>
  <c r="AF578" i="42"/>
  <c r="AE578" i="42"/>
  <c r="AD577" i="42"/>
  <c r="AC577" i="42"/>
  <c r="AB577" i="42"/>
  <c r="AF577" i="42"/>
  <c r="AE577" i="42"/>
  <c r="AD576" i="42"/>
  <c r="AC576" i="42"/>
  <c r="AB576" i="42"/>
  <c r="AF576" i="42"/>
  <c r="AE576" i="42"/>
  <c r="AD575" i="42"/>
  <c r="AC575" i="42"/>
  <c r="AB575" i="42"/>
  <c r="AF575" i="42"/>
  <c r="AE575" i="42"/>
  <c r="AD574" i="42"/>
  <c r="AC574" i="42"/>
  <c r="AB574" i="42"/>
  <c r="AF574" i="42"/>
  <c r="AE574" i="42"/>
  <c r="AD573" i="42"/>
  <c r="AC573" i="42"/>
  <c r="AB573" i="42"/>
  <c r="AF573" i="42"/>
  <c r="AE573" i="42"/>
  <c r="AD572" i="42"/>
  <c r="AC572" i="42"/>
  <c r="AB572" i="42"/>
  <c r="AF572" i="42"/>
  <c r="AE572" i="42"/>
  <c r="AD571" i="42"/>
  <c r="AC571" i="42"/>
  <c r="AB571" i="42"/>
  <c r="AF571" i="42"/>
  <c r="AE571" i="42"/>
  <c r="AD570" i="42"/>
  <c r="AC570" i="42"/>
  <c r="AB570" i="42"/>
  <c r="AF570" i="42"/>
  <c r="AE570" i="42"/>
  <c r="AD569" i="42"/>
  <c r="AC569" i="42"/>
  <c r="AB569" i="42"/>
  <c r="AF569" i="42"/>
  <c r="AE569" i="42"/>
  <c r="AD568" i="42"/>
  <c r="AC568" i="42"/>
  <c r="AB568" i="42"/>
  <c r="AF568" i="42"/>
  <c r="AE568" i="42"/>
  <c r="AD567" i="42"/>
  <c r="AC567" i="42"/>
  <c r="AB567" i="42"/>
  <c r="AF567" i="42"/>
  <c r="AE567" i="42"/>
  <c r="AD566" i="42"/>
  <c r="AC566" i="42"/>
  <c r="AB566" i="42"/>
  <c r="AF566" i="42"/>
  <c r="AE566" i="42"/>
  <c r="AD565" i="42"/>
  <c r="AC565" i="42"/>
  <c r="AB565" i="42"/>
  <c r="AF565" i="42"/>
  <c r="AE565" i="42"/>
  <c r="AD564" i="42"/>
  <c r="AC564" i="42"/>
  <c r="AB564" i="42"/>
  <c r="AF564" i="42"/>
  <c r="AE564" i="42"/>
  <c r="AD563" i="42"/>
  <c r="AC563" i="42"/>
  <c r="AB563" i="42"/>
  <c r="AF563" i="42"/>
  <c r="AE563" i="42"/>
  <c r="AD562" i="42"/>
  <c r="AC562" i="42"/>
  <c r="AB562" i="42"/>
  <c r="AF562" i="42"/>
  <c r="AE562" i="42"/>
  <c r="AD561" i="42"/>
  <c r="AC561" i="42"/>
  <c r="AB561" i="42"/>
  <c r="AF561" i="42"/>
  <c r="AE561" i="42"/>
  <c r="AD560" i="42"/>
  <c r="AC560" i="42"/>
  <c r="AB560" i="42"/>
  <c r="AF560" i="42"/>
  <c r="AE560" i="42"/>
  <c r="AD559" i="42"/>
  <c r="AC559" i="42"/>
  <c r="AB559" i="42"/>
  <c r="AF559" i="42"/>
  <c r="AE559" i="42"/>
  <c r="AD558" i="42"/>
  <c r="AC558" i="42"/>
  <c r="AB558" i="42"/>
  <c r="AF558" i="42"/>
  <c r="AE558" i="42"/>
  <c r="AD557" i="42"/>
  <c r="AC557" i="42"/>
  <c r="AB557" i="42"/>
  <c r="AF557" i="42"/>
  <c r="AE557" i="42"/>
  <c r="AD556" i="42"/>
  <c r="AC556" i="42"/>
  <c r="AB556" i="42"/>
  <c r="AF556" i="42"/>
  <c r="AE556" i="42"/>
  <c r="AD555" i="42"/>
  <c r="AC555" i="42"/>
  <c r="AB555" i="42"/>
  <c r="AF555" i="42"/>
  <c r="AE555" i="42"/>
  <c r="AD554" i="42"/>
  <c r="AC554" i="42"/>
  <c r="AB554" i="42"/>
  <c r="AF554" i="42"/>
  <c r="AE554" i="42"/>
  <c r="AD553" i="42"/>
  <c r="AC553" i="42"/>
  <c r="AB553" i="42"/>
  <c r="AF553" i="42"/>
  <c r="AE553" i="42"/>
  <c r="AD552" i="42"/>
  <c r="AC552" i="42"/>
  <c r="AB552" i="42"/>
  <c r="AF552" i="42"/>
  <c r="AE552" i="42"/>
  <c r="AD551" i="42"/>
  <c r="AC551" i="42"/>
  <c r="AB551" i="42"/>
  <c r="AF551" i="42"/>
  <c r="AE551" i="42"/>
  <c r="AD550" i="42"/>
  <c r="AC550" i="42"/>
  <c r="AB550" i="42"/>
  <c r="AF550" i="42"/>
  <c r="AE550" i="42"/>
  <c r="AD549" i="42"/>
  <c r="AC549" i="42"/>
  <c r="AB549" i="42"/>
  <c r="AF549" i="42"/>
  <c r="AE549" i="42"/>
  <c r="AD548" i="42"/>
  <c r="AC548" i="42"/>
  <c r="AB548" i="42"/>
  <c r="AF548" i="42"/>
  <c r="AE548" i="42"/>
  <c r="AD547" i="42"/>
  <c r="AC547" i="42"/>
  <c r="AB547" i="42"/>
  <c r="AF547" i="42"/>
  <c r="AE547" i="42"/>
  <c r="AD546" i="42"/>
  <c r="AC546" i="42"/>
  <c r="AB546" i="42"/>
  <c r="AF546" i="42"/>
  <c r="AE546" i="42"/>
  <c r="AD545" i="42"/>
  <c r="AC545" i="42"/>
  <c r="AB545" i="42"/>
  <c r="AF545" i="42"/>
  <c r="AE545" i="42"/>
  <c r="AD544" i="42"/>
  <c r="AC544" i="42"/>
  <c r="AB544" i="42"/>
  <c r="AF544" i="42"/>
  <c r="AE544" i="42"/>
  <c r="AD543" i="42"/>
  <c r="AC543" i="42"/>
  <c r="AB543" i="42"/>
  <c r="AF543" i="42"/>
  <c r="AE543" i="42"/>
  <c r="AD542" i="42"/>
  <c r="AC542" i="42"/>
  <c r="AB542" i="42"/>
  <c r="AF542" i="42"/>
  <c r="AE542" i="42"/>
  <c r="AD541" i="42"/>
  <c r="AC541" i="42"/>
  <c r="AB541" i="42"/>
  <c r="AF541" i="42"/>
  <c r="AE541" i="42"/>
  <c r="AD540" i="42"/>
  <c r="AC540" i="42"/>
  <c r="AB540" i="42"/>
  <c r="AF540" i="42"/>
  <c r="AE540" i="42"/>
  <c r="AD539" i="42"/>
  <c r="AC539" i="42"/>
  <c r="AB539" i="42"/>
  <c r="AF539" i="42"/>
  <c r="AE539" i="42"/>
  <c r="AD538" i="42"/>
  <c r="AC538" i="42"/>
  <c r="AB538" i="42"/>
  <c r="AF538" i="42"/>
  <c r="AE538" i="42"/>
  <c r="AD537" i="42"/>
  <c r="AC537" i="42"/>
  <c r="AB537" i="42"/>
  <c r="AF537" i="42"/>
  <c r="AE537" i="42"/>
  <c r="AD536" i="42"/>
  <c r="AC536" i="42"/>
  <c r="AB536" i="42"/>
  <c r="AF536" i="42"/>
  <c r="AE536" i="42"/>
  <c r="AD535" i="42"/>
  <c r="AC535" i="42"/>
  <c r="AB535" i="42"/>
  <c r="AF535" i="42"/>
  <c r="AE535" i="42"/>
  <c r="AD534" i="42"/>
  <c r="AC534" i="42"/>
  <c r="AB534" i="42"/>
  <c r="AF534" i="42"/>
  <c r="AE534" i="42"/>
  <c r="AD533" i="42"/>
  <c r="AC533" i="42"/>
  <c r="AB533" i="42"/>
  <c r="AF533" i="42"/>
  <c r="AE533" i="42"/>
  <c r="AD532" i="42"/>
  <c r="AC532" i="42"/>
  <c r="AB532" i="42"/>
  <c r="AF532" i="42"/>
  <c r="AE532" i="42"/>
  <c r="AD531" i="42"/>
  <c r="AC531" i="42"/>
  <c r="AB531" i="42"/>
  <c r="AF531" i="42"/>
  <c r="AE531" i="42"/>
  <c r="AD530" i="42"/>
  <c r="AC530" i="42"/>
  <c r="AB530" i="42"/>
  <c r="AF530" i="42"/>
  <c r="AE530" i="42"/>
  <c r="AD529" i="42"/>
  <c r="AC529" i="42"/>
  <c r="AB529" i="42"/>
  <c r="AF529" i="42"/>
  <c r="AE529" i="42"/>
  <c r="AD528" i="42"/>
  <c r="AC528" i="42"/>
  <c r="AB528" i="42"/>
  <c r="AF528" i="42"/>
  <c r="AE528" i="42"/>
  <c r="AD527" i="42"/>
  <c r="AC527" i="42"/>
  <c r="AB527" i="42"/>
  <c r="AF527" i="42"/>
  <c r="AE527" i="42"/>
  <c r="AD526" i="42"/>
  <c r="AC526" i="42"/>
  <c r="AB526" i="42"/>
  <c r="AF526" i="42"/>
  <c r="AE526" i="42"/>
  <c r="AD525" i="42"/>
  <c r="AC525" i="42"/>
  <c r="AB525" i="42"/>
  <c r="AF525" i="42"/>
  <c r="AE525" i="42"/>
  <c r="AD524" i="42"/>
  <c r="AC524" i="42"/>
  <c r="AB524" i="42"/>
  <c r="AF524" i="42"/>
  <c r="AE524" i="42"/>
  <c r="AD523" i="42"/>
  <c r="AC523" i="42"/>
  <c r="AB523" i="42"/>
  <c r="AF523" i="42"/>
  <c r="AE523" i="42"/>
  <c r="AD522" i="42"/>
  <c r="AC522" i="42"/>
  <c r="AB522" i="42"/>
  <c r="AF522" i="42"/>
  <c r="AE522" i="42"/>
  <c r="AD521" i="42"/>
  <c r="AC521" i="42"/>
  <c r="AB521" i="42"/>
  <c r="AF521" i="42"/>
  <c r="AE521" i="42"/>
  <c r="AD520" i="42"/>
  <c r="AC520" i="42"/>
  <c r="AB520" i="42"/>
  <c r="AF520" i="42"/>
  <c r="AE520" i="42"/>
  <c r="AD519" i="42"/>
  <c r="AC519" i="42"/>
  <c r="AB519" i="42"/>
  <c r="AF519" i="42"/>
  <c r="AE519" i="42"/>
  <c r="AD518" i="42"/>
  <c r="AC518" i="42"/>
  <c r="AB518" i="42"/>
  <c r="AF518" i="42"/>
  <c r="AE518" i="42"/>
  <c r="AD517" i="42"/>
  <c r="AC517" i="42"/>
  <c r="AB517" i="42"/>
  <c r="AF517" i="42"/>
  <c r="AE517" i="42"/>
  <c r="AD516" i="42"/>
  <c r="AC516" i="42"/>
  <c r="AB516" i="42"/>
  <c r="AF516" i="42"/>
  <c r="AE516" i="42"/>
  <c r="AD515" i="42"/>
  <c r="AC515" i="42"/>
  <c r="AB515" i="42"/>
  <c r="AF515" i="42"/>
  <c r="AE515" i="42"/>
  <c r="AD514" i="42"/>
  <c r="AC514" i="42"/>
  <c r="AB514" i="42"/>
  <c r="AF514" i="42"/>
  <c r="AE514" i="42"/>
  <c r="AD513" i="42"/>
  <c r="AC513" i="42"/>
  <c r="AB513" i="42"/>
  <c r="AF513" i="42"/>
  <c r="AE513" i="42"/>
  <c r="AD512" i="42"/>
  <c r="AC512" i="42"/>
  <c r="AB512" i="42"/>
  <c r="AF512" i="42"/>
  <c r="AE512" i="42"/>
  <c r="AD511" i="42"/>
  <c r="AC511" i="42"/>
  <c r="AB511" i="42"/>
  <c r="AF511" i="42"/>
  <c r="AE511" i="42"/>
  <c r="AD510" i="42"/>
  <c r="AC510" i="42"/>
  <c r="AB510" i="42"/>
  <c r="AF510" i="42"/>
  <c r="AE510" i="42"/>
  <c r="AD509" i="42"/>
  <c r="AC509" i="42"/>
  <c r="AB509" i="42"/>
  <c r="AF509" i="42"/>
  <c r="AE509" i="42"/>
  <c r="AD508" i="42"/>
  <c r="AC508" i="42"/>
  <c r="AB508" i="42"/>
  <c r="AF508" i="42"/>
  <c r="AE508" i="42"/>
  <c r="AD507" i="42"/>
  <c r="AC507" i="42"/>
  <c r="AB507" i="42"/>
  <c r="AF507" i="42"/>
  <c r="AE507" i="42"/>
  <c r="AD506" i="42"/>
  <c r="AC506" i="42"/>
  <c r="AB506" i="42"/>
  <c r="AF506" i="42"/>
  <c r="AE506" i="42"/>
  <c r="AD505" i="42"/>
  <c r="AC505" i="42"/>
  <c r="AB505" i="42"/>
  <c r="AF505" i="42"/>
  <c r="AE505" i="42"/>
  <c r="AD504" i="42"/>
  <c r="AC504" i="42"/>
  <c r="AB504" i="42"/>
  <c r="AF504" i="42"/>
  <c r="AE504" i="42"/>
  <c r="AD503" i="42"/>
  <c r="AC503" i="42"/>
  <c r="AB503" i="42"/>
  <c r="AF503" i="42"/>
  <c r="AE503" i="42"/>
  <c r="AD502" i="42"/>
  <c r="AC502" i="42"/>
  <c r="AB502" i="42"/>
  <c r="AF502" i="42"/>
  <c r="AE502" i="42"/>
  <c r="AD501" i="42"/>
  <c r="AC501" i="42"/>
  <c r="AB501" i="42"/>
  <c r="AF501" i="42"/>
  <c r="AE501" i="42"/>
  <c r="AD500" i="42"/>
  <c r="AC500" i="42"/>
  <c r="AB500" i="42"/>
  <c r="AF500" i="42"/>
  <c r="AE500" i="42"/>
  <c r="AD499" i="42"/>
  <c r="AC499" i="42"/>
  <c r="AB499" i="42"/>
  <c r="AF499" i="42"/>
  <c r="AE499" i="42"/>
  <c r="AD498" i="42"/>
  <c r="AC498" i="42"/>
  <c r="AB498" i="42"/>
  <c r="AF498" i="42"/>
  <c r="AE498" i="42"/>
  <c r="AD497" i="42"/>
  <c r="AC497" i="42"/>
  <c r="AB497" i="42"/>
  <c r="AF497" i="42"/>
  <c r="AE497" i="42"/>
  <c r="AD496" i="42"/>
  <c r="AC496" i="42"/>
  <c r="AB496" i="42"/>
  <c r="AF496" i="42"/>
  <c r="AE496" i="42"/>
  <c r="AD495" i="42"/>
  <c r="AC495" i="42"/>
  <c r="AB495" i="42"/>
  <c r="AF495" i="42"/>
  <c r="AE495" i="42"/>
  <c r="AD494" i="42"/>
  <c r="AC494" i="42"/>
  <c r="AB494" i="42"/>
  <c r="AF494" i="42"/>
  <c r="AE494" i="42"/>
  <c r="AD493" i="42"/>
  <c r="AC493" i="42"/>
  <c r="AB493" i="42"/>
  <c r="AF493" i="42"/>
  <c r="AE493" i="42"/>
  <c r="AD492" i="42"/>
  <c r="AC492" i="42"/>
  <c r="AB492" i="42"/>
  <c r="AF492" i="42"/>
  <c r="AE492" i="42"/>
  <c r="AD491" i="42"/>
  <c r="AC491" i="42"/>
  <c r="AB491" i="42"/>
  <c r="AF491" i="42"/>
  <c r="AE491" i="42"/>
  <c r="AD490" i="42"/>
  <c r="AC490" i="42"/>
  <c r="AB490" i="42"/>
  <c r="AF490" i="42"/>
  <c r="AE490" i="42"/>
  <c r="AD489" i="42"/>
  <c r="AC489" i="42"/>
  <c r="AB489" i="42"/>
  <c r="AF489" i="42"/>
  <c r="AE489" i="42"/>
  <c r="AD488" i="42"/>
  <c r="AC488" i="42"/>
  <c r="AB488" i="42"/>
  <c r="AF488" i="42"/>
  <c r="AE488" i="42"/>
  <c r="AD487" i="42"/>
  <c r="AC487" i="42"/>
  <c r="AB487" i="42"/>
  <c r="AF487" i="42"/>
  <c r="AE487" i="42"/>
  <c r="AD486" i="42"/>
  <c r="AC486" i="42"/>
  <c r="AB486" i="42"/>
  <c r="AF486" i="42"/>
  <c r="AE486" i="42"/>
  <c r="AD485" i="42"/>
  <c r="AC485" i="42"/>
  <c r="AB485" i="42"/>
  <c r="AF485" i="42"/>
  <c r="AE485" i="42"/>
  <c r="AD484" i="42"/>
  <c r="AC484" i="42"/>
  <c r="AB484" i="42"/>
  <c r="AF484" i="42"/>
  <c r="AE484" i="42"/>
  <c r="AD483" i="42"/>
  <c r="AC483" i="42"/>
  <c r="AB483" i="42"/>
  <c r="AF483" i="42"/>
  <c r="AE483" i="42"/>
  <c r="AD482" i="42"/>
  <c r="AC482" i="42"/>
  <c r="AB482" i="42"/>
  <c r="AF482" i="42"/>
  <c r="AE482" i="42"/>
  <c r="AD481" i="42"/>
  <c r="AC481" i="42"/>
  <c r="AB481" i="42"/>
  <c r="AF481" i="42"/>
  <c r="AE481" i="42"/>
  <c r="AD480" i="42"/>
  <c r="AC480" i="42"/>
  <c r="AB480" i="42"/>
  <c r="AF480" i="42"/>
  <c r="AE480" i="42"/>
  <c r="AD479" i="42"/>
  <c r="AC479" i="42"/>
  <c r="AB479" i="42"/>
  <c r="AF479" i="42"/>
  <c r="AE479" i="42"/>
  <c r="AD478" i="42"/>
  <c r="AC478" i="42"/>
  <c r="AB478" i="42"/>
  <c r="AF478" i="42"/>
  <c r="AE478" i="42"/>
  <c r="AD477" i="42"/>
  <c r="AC477" i="42"/>
  <c r="AB477" i="42"/>
  <c r="AF477" i="42"/>
  <c r="AE477" i="42"/>
  <c r="AD476" i="42"/>
  <c r="AC476" i="42"/>
  <c r="AB476" i="42"/>
  <c r="AF476" i="42"/>
  <c r="AE476" i="42"/>
  <c r="AD475" i="42"/>
  <c r="AC475" i="42"/>
  <c r="AB475" i="42"/>
  <c r="AF475" i="42"/>
  <c r="AE475" i="42"/>
  <c r="AD474" i="42"/>
  <c r="AC474" i="42"/>
  <c r="AB474" i="42"/>
  <c r="AF474" i="42"/>
  <c r="AE474" i="42"/>
  <c r="AD473" i="42"/>
  <c r="AC473" i="42"/>
  <c r="AB473" i="42"/>
  <c r="AF473" i="42"/>
  <c r="AE473" i="42"/>
  <c r="AD472" i="42"/>
  <c r="AC472" i="42"/>
  <c r="AB472" i="42"/>
  <c r="AF472" i="42"/>
  <c r="AE472" i="42"/>
  <c r="AD471" i="42"/>
  <c r="AC471" i="42"/>
  <c r="AB471" i="42"/>
  <c r="AF471" i="42"/>
  <c r="AE471" i="42"/>
  <c r="AD470" i="42"/>
  <c r="AC470" i="42"/>
  <c r="AB470" i="42"/>
  <c r="AF470" i="42"/>
  <c r="AE470" i="42"/>
  <c r="AD469" i="42"/>
  <c r="AC469" i="42"/>
  <c r="AB469" i="42"/>
  <c r="AF469" i="42"/>
  <c r="AE469" i="42"/>
  <c r="AD468" i="42"/>
  <c r="AC468" i="42"/>
  <c r="AB468" i="42"/>
  <c r="AF468" i="42"/>
  <c r="AE468" i="42"/>
  <c r="AD467" i="42"/>
  <c r="AC467" i="42"/>
  <c r="AB467" i="42"/>
  <c r="AF467" i="42"/>
  <c r="AE467" i="42"/>
  <c r="AD466" i="42"/>
  <c r="AC466" i="42"/>
  <c r="AB466" i="42"/>
  <c r="AF466" i="42"/>
  <c r="AE466" i="42"/>
  <c r="AD465" i="42"/>
  <c r="AC465" i="42"/>
  <c r="AB465" i="42"/>
  <c r="AF465" i="42"/>
  <c r="AE465" i="42"/>
  <c r="AD464" i="42"/>
  <c r="AC464" i="42"/>
  <c r="AB464" i="42"/>
  <c r="AF464" i="42"/>
  <c r="AE464" i="42"/>
  <c r="AD463" i="42"/>
  <c r="AC463" i="42"/>
  <c r="AB463" i="42"/>
  <c r="AF463" i="42"/>
  <c r="AE463" i="42"/>
  <c r="AD462" i="42"/>
  <c r="AC462" i="42"/>
  <c r="AB462" i="42"/>
  <c r="AF462" i="42"/>
  <c r="AE462" i="42"/>
  <c r="AD461" i="42"/>
  <c r="AC461" i="42"/>
  <c r="AB461" i="42"/>
  <c r="AF461" i="42"/>
  <c r="AE461" i="42"/>
  <c r="AD460" i="42"/>
  <c r="AC460" i="42"/>
  <c r="AB460" i="42"/>
  <c r="AF460" i="42"/>
  <c r="AE460" i="42"/>
  <c r="AD459" i="42"/>
  <c r="AC459" i="42"/>
  <c r="AB459" i="42"/>
  <c r="AF459" i="42"/>
  <c r="AE459" i="42"/>
  <c r="AD458" i="42"/>
  <c r="AC458" i="42"/>
  <c r="AB458" i="42"/>
  <c r="AF458" i="42"/>
  <c r="AE458" i="42"/>
  <c r="AD457" i="42"/>
  <c r="AC457" i="42"/>
  <c r="AB457" i="42"/>
  <c r="AF457" i="42"/>
  <c r="AE457" i="42"/>
  <c r="AD456" i="42"/>
  <c r="AC456" i="42"/>
  <c r="AB456" i="42"/>
  <c r="AF456" i="42"/>
  <c r="AE456" i="42"/>
  <c r="AD455" i="42"/>
  <c r="AC455" i="42"/>
  <c r="AB455" i="42"/>
  <c r="AF455" i="42"/>
  <c r="AE455" i="42"/>
  <c r="AD454" i="42"/>
  <c r="AC454" i="42"/>
  <c r="AB454" i="42"/>
  <c r="AF454" i="42"/>
  <c r="AE454" i="42"/>
  <c r="AD453" i="42"/>
  <c r="AC453" i="42"/>
  <c r="AB453" i="42"/>
  <c r="AF453" i="42"/>
  <c r="AE453" i="42"/>
  <c r="AD452" i="42"/>
  <c r="AC452" i="42"/>
  <c r="AB452" i="42"/>
  <c r="AF452" i="42"/>
  <c r="AE452" i="42"/>
  <c r="AD451" i="42"/>
  <c r="AC451" i="42"/>
  <c r="AB451" i="42"/>
  <c r="AF451" i="42"/>
  <c r="AE451" i="42"/>
  <c r="AD450" i="42"/>
  <c r="AC450" i="42"/>
  <c r="AB450" i="42"/>
  <c r="AF450" i="42"/>
  <c r="AE450" i="42"/>
  <c r="AD449" i="42"/>
  <c r="AC449" i="42"/>
  <c r="AB449" i="42"/>
  <c r="AF449" i="42"/>
  <c r="AE449" i="42"/>
  <c r="AD448" i="42"/>
  <c r="AC448" i="42"/>
  <c r="AB448" i="42"/>
  <c r="AF448" i="42"/>
  <c r="AE448" i="42"/>
  <c r="AD447" i="42"/>
  <c r="AC447" i="42"/>
  <c r="AB447" i="42"/>
  <c r="AF447" i="42"/>
  <c r="AE447" i="42"/>
  <c r="AD446" i="42"/>
  <c r="AC446" i="42"/>
  <c r="AB446" i="42"/>
  <c r="AF446" i="42"/>
  <c r="AE446" i="42"/>
  <c r="AD445" i="42"/>
  <c r="AC445" i="42"/>
  <c r="AB445" i="42"/>
  <c r="AF445" i="42"/>
  <c r="AE445" i="42"/>
  <c r="AD444" i="42"/>
  <c r="AC444" i="42"/>
  <c r="AB444" i="42"/>
  <c r="AF444" i="42"/>
  <c r="AE444" i="42"/>
  <c r="AD443" i="42"/>
  <c r="AC443" i="42"/>
  <c r="AB443" i="42"/>
  <c r="AF443" i="42"/>
  <c r="AE443" i="42"/>
  <c r="AD442" i="42"/>
  <c r="AC442" i="42"/>
  <c r="AB442" i="42"/>
  <c r="AF442" i="42"/>
  <c r="AE442" i="42"/>
  <c r="AD441" i="42"/>
  <c r="AC441" i="42"/>
  <c r="AB441" i="42"/>
  <c r="AF441" i="42"/>
  <c r="AE441" i="42"/>
  <c r="AD440" i="42"/>
  <c r="AC440" i="42"/>
  <c r="AB440" i="42"/>
  <c r="AF440" i="42"/>
  <c r="AE440" i="42"/>
  <c r="AD439" i="42"/>
  <c r="AC439" i="42"/>
  <c r="AB439" i="42"/>
  <c r="AF439" i="42"/>
  <c r="AE439" i="42"/>
  <c r="AD438" i="42"/>
  <c r="AC438" i="42"/>
  <c r="AB438" i="42"/>
  <c r="AF438" i="42"/>
  <c r="AE438" i="42"/>
  <c r="AD437" i="42"/>
  <c r="AC437" i="42"/>
  <c r="AB437" i="42"/>
  <c r="AF437" i="42"/>
  <c r="AE437" i="42"/>
  <c r="AD436" i="42"/>
  <c r="AC436" i="42"/>
  <c r="AB436" i="42"/>
  <c r="AF436" i="42"/>
  <c r="AE436" i="42"/>
  <c r="AD435" i="42"/>
  <c r="AC435" i="42"/>
  <c r="AB435" i="42"/>
  <c r="AF435" i="42"/>
  <c r="AE435" i="42"/>
  <c r="AD434" i="42"/>
  <c r="AC434" i="42"/>
  <c r="AB434" i="42"/>
  <c r="AF434" i="42"/>
  <c r="AE434" i="42"/>
  <c r="AD433" i="42"/>
  <c r="AC433" i="42"/>
  <c r="AB433" i="42"/>
  <c r="AF433" i="42"/>
  <c r="AE433" i="42"/>
  <c r="AD432" i="42"/>
  <c r="AC432" i="42"/>
  <c r="AB432" i="42"/>
  <c r="AF432" i="42"/>
  <c r="AE432" i="42"/>
  <c r="AD431" i="42"/>
  <c r="AC431" i="42"/>
  <c r="AB431" i="42"/>
  <c r="AF431" i="42"/>
  <c r="AE431" i="42"/>
  <c r="AD430" i="42"/>
  <c r="AC430" i="42"/>
  <c r="AB430" i="42"/>
  <c r="AF430" i="42"/>
  <c r="AE430" i="42"/>
  <c r="AD429" i="42"/>
  <c r="AC429" i="42"/>
  <c r="AB429" i="42"/>
  <c r="AF429" i="42"/>
  <c r="AE429" i="42"/>
  <c r="AD428" i="42"/>
  <c r="AC428" i="42"/>
  <c r="AB428" i="42"/>
  <c r="AF428" i="42"/>
  <c r="AE428" i="42"/>
  <c r="AD427" i="42"/>
  <c r="AC427" i="42"/>
  <c r="AB427" i="42"/>
  <c r="AF427" i="42"/>
  <c r="AE427" i="42"/>
  <c r="AD426" i="42"/>
  <c r="AC426" i="42"/>
  <c r="AB426" i="42"/>
  <c r="AF426" i="42"/>
  <c r="AE426" i="42"/>
  <c r="AD425" i="42"/>
  <c r="AC425" i="42"/>
  <c r="AB425" i="42"/>
  <c r="AF425" i="42"/>
  <c r="AE425" i="42"/>
  <c r="AD424" i="42"/>
  <c r="AC424" i="42"/>
  <c r="AB424" i="42"/>
  <c r="AF424" i="42"/>
  <c r="AE424" i="42"/>
  <c r="AD423" i="42"/>
  <c r="AC423" i="42"/>
  <c r="AB423" i="42"/>
  <c r="AF423" i="42"/>
  <c r="AE423" i="42"/>
  <c r="AD422" i="42"/>
  <c r="AC422" i="42"/>
  <c r="AB422" i="42"/>
  <c r="AF422" i="42"/>
  <c r="AE422" i="42"/>
  <c r="AD421" i="42"/>
  <c r="AC421" i="42"/>
  <c r="AB421" i="42"/>
  <c r="AF421" i="42"/>
  <c r="AE421" i="42"/>
  <c r="AD420" i="42"/>
  <c r="AC420" i="42"/>
  <c r="AB420" i="42"/>
  <c r="AF420" i="42"/>
  <c r="AE420" i="42"/>
  <c r="AD419" i="42"/>
  <c r="AC419" i="42"/>
  <c r="AB419" i="42"/>
  <c r="AF419" i="42"/>
  <c r="AE419" i="42"/>
  <c r="AD418" i="42"/>
  <c r="AC418" i="42"/>
  <c r="AB418" i="42"/>
  <c r="AF418" i="42"/>
  <c r="AE418" i="42"/>
  <c r="AD417" i="42"/>
  <c r="AC417" i="42"/>
  <c r="AB417" i="42"/>
  <c r="AF417" i="42"/>
  <c r="AE417" i="42"/>
  <c r="AD416" i="42"/>
  <c r="AC416" i="42"/>
  <c r="AB416" i="42"/>
  <c r="AF416" i="42"/>
  <c r="AE416" i="42"/>
  <c r="AD415" i="42"/>
  <c r="AC415" i="42"/>
  <c r="AB415" i="42"/>
  <c r="AF415" i="42"/>
  <c r="AE415" i="42"/>
  <c r="AD414" i="42"/>
  <c r="AC414" i="42"/>
  <c r="AB414" i="42"/>
  <c r="AF414" i="42"/>
  <c r="AE414" i="42"/>
  <c r="AD413" i="42"/>
  <c r="AC413" i="42"/>
  <c r="AB413" i="42"/>
  <c r="AF413" i="42"/>
  <c r="AE413" i="42"/>
  <c r="AD412" i="42"/>
  <c r="AC412" i="42"/>
  <c r="AB412" i="42"/>
  <c r="AF412" i="42"/>
  <c r="AE412" i="42"/>
  <c r="AD411" i="42"/>
  <c r="AC411" i="42"/>
  <c r="AB411" i="42"/>
  <c r="AF411" i="42"/>
  <c r="AE411" i="42"/>
  <c r="AD410" i="42"/>
  <c r="AC410" i="42"/>
  <c r="AB410" i="42"/>
  <c r="AF410" i="42"/>
  <c r="AE410" i="42"/>
  <c r="AD409" i="42"/>
  <c r="AC409" i="42"/>
  <c r="AB409" i="42"/>
  <c r="AF409" i="42"/>
  <c r="AE409" i="42"/>
  <c r="AD408" i="42"/>
  <c r="AC408" i="42"/>
  <c r="AB408" i="42"/>
  <c r="AF408" i="42"/>
  <c r="AE408" i="42"/>
  <c r="AD407" i="42"/>
  <c r="AC407" i="42"/>
  <c r="AB407" i="42"/>
  <c r="AF407" i="42"/>
  <c r="AE407" i="42"/>
  <c r="AD406" i="42"/>
  <c r="AC406" i="42"/>
  <c r="AB406" i="42"/>
  <c r="AF406" i="42"/>
  <c r="AE406" i="42"/>
  <c r="AD405" i="42"/>
  <c r="AC405" i="42"/>
  <c r="AB405" i="42"/>
  <c r="AF405" i="42"/>
  <c r="AE405" i="42"/>
  <c r="AD404" i="42"/>
  <c r="AC404" i="42"/>
  <c r="AB404" i="42"/>
  <c r="AF404" i="42"/>
  <c r="AE404" i="42"/>
  <c r="AD403" i="42"/>
  <c r="AC403" i="42"/>
  <c r="AB403" i="42"/>
  <c r="AF403" i="42"/>
  <c r="AE403" i="42"/>
  <c r="AD402" i="42"/>
  <c r="AC402" i="42"/>
  <c r="AB402" i="42"/>
  <c r="AF402" i="42"/>
  <c r="AE402" i="42"/>
  <c r="AD401" i="42"/>
  <c r="AC401" i="42"/>
  <c r="AB401" i="42"/>
  <c r="AF401" i="42"/>
  <c r="AE401" i="42"/>
  <c r="AD400" i="42"/>
  <c r="AC400" i="42"/>
  <c r="AB400" i="42"/>
  <c r="AF400" i="42"/>
  <c r="AE400" i="42"/>
  <c r="AD399" i="42"/>
  <c r="AC399" i="42"/>
  <c r="AB399" i="42"/>
  <c r="AF399" i="42"/>
  <c r="AE399" i="42"/>
  <c r="AD398" i="42"/>
  <c r="AC398" i="42"/>
  <c r="AB398" i="42"/>
  <c r="AF398" i="42"/>
  <c r="AE398" i="42"/>
  <c r="AD397" i="42"/>
  <c r="AC397" i="42"/>
  <c r="AB397" i="42"/>
  <c r="AF397" i="42"/>
  <c r="AE397" i="42"/>
  <c r="AD396" i="42"/>
  <c r="AC396" i="42"/>
  <c r="AB396" i="42"/>
  <c r="AF396" i="42"/>
  <c r="AE396" i="42"/>
  <c r="AD395" i="42"/>
  <c r="AC395" i="42"/>
  <c r="AB395" i="42"/>
  <c r="AF395" i="42"/>
  <c r="AE395" i="42"/>
  <c r="AD394" i="42"/>
  <c r="AC394" i="42"/>
  <c r="AB394" i="42"/>
  <c r="AF394" i="42"/>
  <c r="AE394" i="42"/>
  <c r="AD393" i="42"/>
  <c r="AC393" i="42"/>
  <c r="AB393" i="42"/>
  <c r="AF393" i="42"/>
  <c r="AE393" i="42"/>
  <c r="AD392" i="42"/>
  <c r="AC392" i="42"/>
  <c r="AB392" i="42"/>
  <c r="AF392" i="42"/>
  <c r="AE392" i="42"/>
  <c r="AD391" i="42"/>
  <c r="AC391" i="42"/>
  <c r="AB391" i="42"/>
  <c r="AF391" i="42"/>
  <c r="AE391" i="42"/>
  <c r="AD390" i="42"/>
  <c r="AC390" i="42"/>
  <c r="AB390" i="42"/>
  <c r="AF390" i="42"/>
  <c r="AE390" i="42"/>
  <c r="AD389" i="42"/>
  <c r="AC389" i="42"/>
  <c r="AB389" i="42"/>
  <c r="AF389" i="42"/>
  <c r="AE389" i="42"/>
  <c r="AD388" i="42"/>
  <c r="AC388" i="42"/>
  <c r="AB388" i="42"/>
  <c r="AF388" i="42"/>
  <c r="AE388" i="42"/>
  <c r="AD387" i="42"/>
  <c r="AC387" i="42"/>
  <c r="AB387" i="42"/>
  <c r="AF387" i="42"/>
  <c r="AE387" i="42"/>
  <c r="AD386" i="42"/>
  <c r="AC386" i="42"/>
  <c r="AB386" i="42"/>
  <c r="AF386" i="42"/>
  <c r="AE386" i="42"/>
  <c r="AD385" i="42"/>
  <c r="AC385" i="42"/>
  <c r="AB385" i="42"/>
  <c r="AF385" i="42"/>
  <c r="AE385" i="42"/>
  <c r="AD384" i="42"/>
  <c r="AC384" i="42"/>
  <c r="AB384" i="42"/>
  <c r="AF384" i="42"/>
  <c r="AE384" i="42"/>
  <c r="AD383" i="42"/>
  <c r="AC383" i="42"/>
  <c r="AB383" i="42"/>
  <c r="AF383" i="42"/>
  <c r="AE383" i="42"/>
  <c r="AD382" i="42"/>
  <c r="AC382" i="42"/>
  <c r="AB382" i="42"/>
  <c r="AF382" i="42"/>
  <c r="AE382" i="42"/>
  <c r="AD381" i="42"/>
  <c r="AC381" i="42"/>
  <c r="AB381" i="42"/>
  <c r="AF381" i="42"/>
  <c r="AE381" i="42"/>
  <c r="AD380" i="42"/>
  <c r="AC380" i="42"/>
  <c r="AB380" i="42"/>
  <c r="AF380" i="42"/>
  <c r="AE380" i="42"/>
  <c r="AD379" i="42"/>
  <c r="AC379" i="42"/>
  <c r="AB379" i="42"/>
  <c r="AF379" i="42"/>
  <c r="AE379" i="42"/>
  <c r="AD378" i="42"/>
  <c r="AC378" i="42"/>
  <c r="AB378" i="42"/>
  <c r="AF378" i="42"/>
  <c r="AE378" i="42"/>
  <c r="AD377" i="42"/>
  <c r="AC377" i="42"/>
  <c r="AB377" i="42"/>
  <c r="AF377" i="42"/>
  <c r="AE377" i="42"/>
  <c r="AD376" i="42"/>
  <c r="AC376" i="42"/>
  <c r="AB376" i="42"/>
  <c r="AF376" i="42"/>
  <c r="AE376" i="42"/>
  <c r="AD375" i="42"/>
  <c r="AC375" i="42"/>
  <c r="AB375" i="42"/>
  <c r="AF375" i="42"/>
  <c r="AE375" i="42"/>
  <c r="AD374" i="42"/>
  <c r="AC374" i="42"/>
  <c r="AB374" i="42"/>
  <c r="AF374" i="42"/>
  <c r="AE374" i="42"/>
  <c r="AD373" i="42"/>
  <c r="AC373" i="42"/>
  <c r="AB373" i="42"/>
  <c r="AF373" i="42"/>
  <c r="AE373" i="42"/>
  <c r="AD372" i="42"/>
  <c r="AC372" i="42"/>
  <c r="AB372" i="42"/>
  <c r="AF372" i="42"/>
  <c r="AE372" i="42"/>
  <c r="AD371" i="42"/>
  <c r="AC371" i="42"/>
  <c r="AB371" i="42"/>
  <c r="AF371" i="42"/>
  <c r="AE371" i="42"/>
  <c r="AD370" i="42"/>
  <c r="AC370" i="42"/>
  <c r="AB370" i="42"/>
  <c r="AF370" i="42"/>
  <c r="AE370" i="42"/>
  <c r="AD369" i="42"/>
  <c r="AC369" i="42"/>
  <c r="AB369" i="42"/>
  <c r="AF369" i="42"/>
  <c r="AE369" i="42"/>
  <c r="AD368" i="42"/>
  <c r="AC368" i="42"/>
  <c r="AB368" i="42"/>
  <c r="AF368" i="42"/>
  <c r="AE368" i="42"/>
  <c r="AD367" i="42"/>
  <c r="AC367" i="42"/>
  <c r="AB367" i="42"/>
  <c r="AF367" i="42"/>
  <c r="AE367" i="42"/>
  <c r="AD366" i="42"/>
  <c r="AC366" i="42"/>
  <c r="AB366" i="42"/>
  <c r="AF366" i="42"/>
  <c r="AE366" i="42"/>
  <c r="AD365" i="42"/>
  <c r="AC365" i="42"/>
  <c r="AB365" i="42"/>
  <c r="AF365" i="42"/>
  <c r="AE365" i="42"/>
  <c r="AD364" i="42"/>
  <c r="AC364" i="42"/>
  <c r="AB364" i="42"/>
  <c r="AF364" i="42"/>
  <c r="AE364" i="42"/>
  <c r="AD363" i="42"/>
  <c r="AC363" i="42"/>
  <c r="AB363" i="42"/>
  <c r="AF363" i="42"/>
  <c r="AE363" i="42"/>
  <c r="AD362" i="42"/>
  <c r="AC362" i="42"/>
  <c r="AB362" i="42"/>
  <c r="AF362" i="42"/>
  <c r="AE362" i="42"/>
  <c r="AD361" i="42"/>
  <c r="AC361" i="42"/>
  <c r="AB361" i="42"/>
  <c r="AF361" i="42"/>
  <c r="AE361" i="42"/>
  <c r="AD360" i="42"/>
  <c r="AC360" i="42"/>
  <c r="AB360" i="42"/>
  <c r="AF360" i="42"/>
  <c r="AE360" i="42"/>
  <c r="AD359" i="42"/>
  <c r="AC359" i="42"/>
  <c r="AB359" i="42"/>
  <c r="AF359" i="42"/>
  <c r="AE359" i="42"/>
  <c r="AD358" i="42"/>
  <c r="AC358" i="42"/>
  <c r="AB358" i="42"/>
  <c r="AF358" i="42"/>
  <c r="AE358" i="42"/>
  <c r="AD357" i="42"/>
  <c r="AC357" i="42"/>
  <c r="AB357" i="42"/>
  <c r="AF357" i="42"/>
  <c r="AE357" i="42"/>
  <c r="AD356" i="42"/>
  <c r="AC356" i="42"/>
  <c r="AB356" i="42"/>
  <c r="AF356" i="42"/>
  <c r="AE356" i="42"/>
  <c r="AD355" i="42"/>
  <c r="AC355" i="42"/>
  <c r="AB355" i="42"/>
  <c r="AF355" i="42"/>
  <c r="AE355" i="42"/>
  <c r="AD354" i="42"/>
  <c r="AC354" i="42"/>
  <c r="AB354" i="42"/>
  <c r="AF354" i="42"/>
  <c r="AE354" i="42"/>
  <c r="AD353" i="42"/>
  <c r="AC353" i="42"/>
  <c r="AB353" i="42"/>
  <c r="AF353" i="42"/>
  <c r="AE353" i="42"/>
  <c r="AD352" i="42"/>
  <c r="AC352" i="42"/>
  <c r="AB352" i="42"/>
  <c r="AF352" i="42"/>
  <c r="AE352" i="42"/>
  <c r="AD351" i="42"/>
  <c r="AC351" i="42"/>
  <c r="AB351" i="42"/>
  <c r="AF351" i="42"/>
  <c r="AE351" i="42"/>
  <c r="AD350" i="42"/>
  <c r="AC350" i="42"/>
  <c r="AB350" i="42"/>
  <c r="AF350" i="42"/>
  <c r="AE350" i="42"/>
  <c r="AD349" i="42"/>
  <c r="AC349" i="42"/>
  <c r="AB349" i="42"/>
  <c r="AF349" i="42"/>
  <c r="AE349" i="42"/>
  <c r="AD348" i="42"/>
  <c r="AC348" i="42"/>
  <c r="AB348" i="42"/>
  <c r="AF348" i="42"/>
  <c r="AE348" i="42"/>
  <c r="AD347" i="42"/>
  <c r="AC347" i="42"/>
  <c r="AB347" i="42"/>
  <c r="AF347" i="42"/>
  <c r="AE347" i="42"/>
  <c r="AD346" i="42"/>
  <c r="AC346" i="42"/>
  <c r="AB346" i="42"/>
  <c r="AF346" i="42"/>
  <c r="AE346" i="42"/>
  <c r="AD345" i="42"/>
  <c r="AC345" i="42"/>
  <c r="AB345" i="42"/>
  <c r="AF345" i="42"/>
  <c r="AE345" i="42"/>
  <c r="AD344" i="42"/>
  <c r="AC344" i="42"/>
  <c r="AB344" i="42"/>
  <c r="AF344" i="42"/>
  <c r="AE344" i="42"/>
  <c r="AD343" i="42"/>
  <c r="AC343" i="42"/>
  <c r="AB343" i="42"/>
  <c r="AF343" i="42"/>
  <c r="AE343" i="42"/>
  <c r="AD342" i="42"/>
  <c r="AC342" i="42"/>
  <c r="AB342" i="42"/>
  <c r="AF342" i="42"/>
  <c r="AE342" i="42"/>
  <c r="AD341" i="42"/>
  <c r="AC341" i="42"/>
  <c r="AB341" i="42"/>
  <c r="AF341" i="42"/>
  <c r="AE341" i="42"/>
  <c r="AD340" i="42"/>
  <c r="AC340" i="42"/>
  <c r="AB340" i="42"/>
  <c r="AF340" i="42"/>
  <c r="AE340" i="42"/>
  <c r="AD339" i="42"/>
  <c r="AC339" i="42"/>
  <c r="AB339" i="42"/>
  <c r="AF339" i="42"/>
  <c r="AE339" i="42"/>
  <c r="AD338" i="42"/>
  <c r="AC338" i="42"/>
  <c r="AB338" i="42"/>
  <c r="AF338" i="42"/>
  <c r="AE338" i="42"/>
  <c r="AD337" i="42"/>
  <c r="AC337" i="42"/>
  <c r="AB337" i="42"/>
  <c r="AF337" i="42"/>
  <c r="AE337" i="42"/>
  <c r="AD336" i="42"/>
  <c r="AC336" i="42"/>
  <c r="AB336" i="42"/>
  <c r="AF336" i="42"/>
  <c r="AE336" i="42"/>
  <c r="AD335" i="42"/>
  <c r="AC335" i="42"/>
  <c r="AB335" i="42"/>
  <c r="AF335" i="42"/>
  <c r="AE335" i="42"/>
  <c r="AD334" i="42"/>
  <c r="AC334" i="42"/>
  <c r="AB334" i="42"/>
  <c r="AF334" i="42"/>
  <c r="AE334" i="42"/>
  <c r="AD333" i="42"/>
  <c r="AC333" i="42"/>
  <c r="AB333" i="42"/>
  <c r="AF333" i="42"/>
  <c r="AE333" i="42"/>
  <c r="AD332" i="42"/>
  <c r="AC332" i="42"/>
  <c r="AB332" i="42"/>
  <c r="AF332" i="42"/>
  <c r="AE332" i="42"/>
  <c r="AD331" i="42"/>
  <c r="AC331" i="42"/>
  <c r="AB331" i="42"/>
  <c r="AF331" i="42"/>
  <c r="AE331" i="42"/>
  <c r="AD330" i="42"/>
  <c r="AC330" i="42"/>
  <c r="AB330" i="42"/>
  <c r="AF330" i="42"/>
  <c r="AE330" i="42"/>
  <c r="AD329" i="42"/>
  <c r="AC329" i="42"/>
  <c r="AB329" i="42"/>
  <c r="AF329" i="42"/>
  <c r="AE329" i="42"/>
  <c r="AD328" i="42"/>
  <c r="AC328" i="42"/>
  <c r="AB328" i="42"/>
  <c r="AF328" i="42"/>
  <c r="AE328" i="42"/>
  <c r="AD327" i="42"/>
  <c r="AC327" i="42"/>
  <c r="AB327" i="42"/>
  <c r="AF327" i="42"/>
  <c r="AE327" i="42"/>
  <c r="AD326" i="42"/>
  <c r="AC326" i="42"/>
  <c r="AB326" i="42"/>
  <c r="AF326" i="42"/>
  <c r="AE326" i="42"/>
  <c r="AD325" i="42"/>
  <c r="AC325" i="42"/>
  <c r="AB325" i="42"/>
  <c r="AF325" i="42"/>
  <c r="AE325" i="42"/>
  <c r="AD324" i="42"/>
  <c r="AC324" i="42"/>
  <c r="AB324" i="42"/>
  <c r="AF324" i="42"/>
  <c r="AE324" i="42"/>
  <c r="AD323" i="42"/>
  <c r="AC323" i="42"/>
  <c r="AB323" i="42"/>
  <c r="AF323" i="42"/>
  <c r="AE323" i="42"/>
  <c r="AD322" i="42"/>
  <c r="AC322" i="42"/>
  <c r="AB322" i="42"/>
  <c r="AF322" i="42"/>
  <c r="AE322" i="42"/>
  <c r="AD321" i="42"/>
  <c r="AC321" i="42"/>
  <c r="AB321" i="42"/>
  <c r="AF321" i="42"/>
  <c r="AE321" i="42"/>
  <c r="AD320" i="42"/>
  <c r="AC320" i="42"/>
  <c r="AB320" i="42"/>
  <c r="AF320" i="42"/>
  <c r="AE320" i="42"/>
  <c r="AD319" i="42"/>
  <c r="AC319" i="42"/>
  <c r="AB319" i="42"/>
  <c r="AF319" i="42"/>
  <c r="AE319" i="42"/>
  <c r="AD318" i="42"/>
  <c r="AC318" i="42"/>
  <c r="AB318" i="42"/>
  <c r="AF318" i="42"/>
  <c r="AE318" i="42"/>
  <c r="AD317" i="42"/>
  <c r="AC317" i="42"/>
  <c r="AB317" i="42"/>
  <c r="AF317" i="42"/>
  <c r="AE317" i="42"/>
  <c r="AD316" i="42"/>
  <c r="AC316" i="42"/>
  <c r="AB316" i="42"/>
  <c r="AF316" i="42"/>
  <c r="AE316" i="42"/>
  <c r="AD315" i="42"/>
  <c r="AC315" i="42"/>
  <c r="AB315" i="42"/>
  <c r="AF315" i="42"/>
  <c r="AE315" i="42"/>
  <c r="AD314" i="42"/>
  <c r="AC314" i="42"/>
  <c r="AB314" i="42"/>
  <c r="AF314" i="42"/>
  <c r="AE314" i="42"/>
  <c r="AD313" i="42"/>
  <c r="AC313" i="42"/>
  <c r="AB313" i="42"/>
  <c r="AF313" i="42"/>
  <c r="AE313" i="42"/>
  <c r="AD312" i="42"/>
  <c r="AC312" i="42"/>
  <c r="AB312" i="42"/>
  <c r="AF312" i="42"/>
  <c r="AE312" i="42"/>
  <c r="AD311" i="42"/>
  <c r="AC311" i="42"/>
  <c r="AB311" i="42"/>
  <c r="AF311" i="42"/>
  <c r="AE311" i="42"/>
  <c r="AD310" i="42"/>
  <c r="AC310" i="42"/>
  <c r="AB310" i="42"/>
  <c r="AF310" i="42"/>
  <c r="AE310" i="42"/>
  <c r="AD309" i="42"/>
  <c r="AC309" i="42"/>
  <c r="AB309" i="42"/>
  <c r="AF309" i="42"/>
  <c r="AE309" i="42"/>
  <c r="AD308" i="42"/>
  <c r="AC308" i="42"/>
  <c r="AB308" i="42"/>
  <c r="AF308" i="42"/>
  <c r="AE308" i="42"/>
  <c r="AD307" i="42"/>
  <c r="AC307" i="42"/>
  <c r="AB307" i="42"/>
  <c r="AF307" i="42"/>
  <c r="AE307" i="42"/>
  <c r="AD306" i="42"/>
  <c r="AC306" i="42"/>
  <c r="AB306" i="42"/>
  <c r="AF306" i="42"/>
  <c r="AE306" i="42"/>
  <c r="AD305" i="42"/>
  <c r="AC305" i="42"/>
  <c r="AB305" i="42"/>
  <c r="AF305" i="42"/>
  <c r="AE305" i="42"/>
  <c r="AD304" i="42"/>
  <c r="AC304" i="42"/>
  <c r="AB304" i="42"/>
  <c r="AF304" i="42"/>
  <c r="AE304" i="42"/>
  <c r="AD303" i="42"/>
  <c r="AC303" i="42"/>
  <c r="AB303" i="42"/>
  <c r="AF303" i="42"/>
  <c r="AE303" i="42"/>
  <c r="AD302" i="42"/>
  <c r="AC302" i="42"/>
  <c r="AB302" i="42"/>
  <c r="AF302" i="42"/>
  <c r="AE302" i="42"/>
  <c r="AD301" i="42"/>
  <c r="AC301" i="42"/>
  <c r="AB301" i="42"/>
  <c r="AF301" i="42"/>
  <c r="AE301" i="42"/>
  <c r="AD300" i="42"/>
  <c r="AC300" i="42"/>
  <c r="AB300" i="42"/>
  <c r="AF300" i="42"/>
  <c r="AE300" i="42"/>
  <c r="AD299" i="42"/>
  <c r="AC299" i="42"/>
  <c r="AB299" i="42"/>
  <c r="AF299" i="42"/>
  <c r="AE299" i="42"/>
  <c r="AD298" i="42"/>
  <c r="AC298" i="42"/>
  <c r="AB298" i="42"/>
  <c r="AF298" i="42"/>
  <c r="AE298" i="42"/>
  <c r="AD297" i="42"/>
  <c r="AC297" i="42"/>
  <c r="AB297" i="42"/>
  <c r="AF297" i="42"/>
  <c r="AE297" i="42"/>
  <c r="AD296" i="42"/>
  <c r="AC296" i="42"/>
  <c r="AB296" i="42"/>
  <c r="AF296" i="42"/>
  <c r="AE296" i="42"/>
  <c r="AD295" i="42"/>
  <c r="AC295" i="42"/>
  <c r="AB295" i="42"/>
  <c r="AF295" i="42"/>
  <c r="AE295" i="42"/>
  <c r="AD294" i="42"/>
  <c r="AC294" i="42"/>
  <c r="AB294" i="42"/>
  <c r="AF294" i="42"/>
  <c r="AE294" i="42"/>
  <c r="AD293" i="42"/>
  <c r="AC293" i="42"/>
  <c r="AB293" i="42"/>
  <c r="AF293" i="42"/>
  <c r="AE293" i="42"/>
  <c r="AD292" i="42"/>
  <c r="AC292" i="42"/>
  <c r="AB292" i="42"/>
  <c r="AF292" i="42"/>
  <c r="AE292" i="42"/>
  <c r="AD291" i="42"/>
  <c r="AC291" i="42"/>
  <c r="AB291" i="42"/>
  <c r="AF291" i="42"/>
  <c r="AE291" i="42"/>
  <c r="AD290" i="42"/>
  <c r="AC290" i="42"/>
  <c r="AB290" i="42"/>
  <c r="AF290" i="42"/>
  <c r="AE290" i="42"/>
  <c r="AD289" i="42"/>
  <c r="AC289" i="42"/>
  <c r="AB289" i="42"/>
  <c r="AF289" i="42"/>
  <c r="AE289" i="42"/>
  <c r="AD288" i="42"/>
  <c r="AC288" i="42"/>
  <c r="AB288" i="42"/>
  <c r="AF288" i="42"/>
  <c r="AE288" i="42"/>
  <c r="AD287" i="42"/>
  <c r="AC287" i="42"/>
  <c r="AB287" i="42"/>
  <c r="AF287" i="42"/>
  <c r="AE287" i="42"/>
  <c r="AD286" i="42"/>
  <c r="AC286" i="42"/>
  <c r="AB286" i="42"/>
  <c r="AF286" i="42"/>
  <c r="AE286" i="42"/>
  <c r="AD285" i="42"/>
  <c r="AC285" i="42"/>
  <c r="AB285" i="42"/>
  <c r="AF285" i="42"/>
  <c r="AE285" i="42"/>
  <c r="AD284" i="42"/>
  <c r="AC284" i="42"/>
  <c r="AB284" i="42"/>
  <c r="AF284" i="42"/>
  <c r="AE284" i="42"/>
  <c r="AD283" i="42"/>
  <c r="AC283" i="42"/>
  <c r="AB283" i="42"/>
  <c r="AF283" i="42"/>
  <c r="AE283" i="42"/>
  <c r="AD282" i="42"/>
  <c r="AC282" i="42"/>
  <c r="AB282" i="42"/>
  <c r="AF282" i="42"/>
  <c r="AE282" i="42"/>
  <c r="AD281" i="42"/>
  <c r="AC281" i="42"/>
  <c r="AB281" i="42"/>
  <c r="AF281" i="42"/>
  <c r="AE281" i="42"/>
  <c r="AD280" i="42"/>
  <c r="AC280" i="42"/>
  <c r="AB280" i="42"/>
  <c r="AF280" i="42"/>
  <c r="AE280" i="42"/>
  <c r="AD279" i="42"/>
  <c r="AC279" i="42"/>
  <c r="AB279" i="42"/>
  <c r="AF279" i="42"/>
  <c r="AE279" i="42"/>
  <c r="AD278" i="42"/>
  <c r="AC278" i="42"/>
  <c r="AB278" i="42"/>
  <c r="AF278" i="42"/>
  <c r="AE278" i="42"/>
  <c r="AD277" i="42"/>
  <c r="AC277" i="42"/>
  <c r="AB277" i="42"/>
  <c r="AF277" i="42"/>
  <c r="AE277" i="42"/>
  <c r="AD276" i="42"/>
  <c r="AC276" i="42"/>
  <c r="AB276" i="42"/>
  <c r="AF276" i="42"/>
  <c r="AE276" i="42"/>
  <c r="AD275" i="42"/>
  <c r="AC275" i="42"/>
  <c r="AB275" i="42"/>
  <c r="AF275" i="42"/>
  <c r="AE275" i="42"/>
  <c r="AD274" i="42"/>
  <c r="AC274" i="42"/>
  <c r="AB274" i="42"/>
  <c r="AF274" i="42"/>
  <c r="AE274" i="42"/>
  <c r="AD273" i="42"/>
  <c r="AC273" i="42"/>
  <c r="AB273" i="42"/>
  <c r="AF273" i="42"/>
  <c r="AE273" i="42"/>
  <c r="AD272" i="42"/>
  <c r="AC272" i="42"/>
  <c r="AB272" i="42"/>
  <c r="AF272" i="42"/>
  <c r="AE272" i="42"/>
  <c r="AD271" i="42"/>
  <c r="AC271" i="42"/>
  <c r="AB271" i="42"/>
  <c r="AF271" i="42"/>
  <c r="AE271" i="42"/>
  <c r="AD270" i="42"/>
  <c r="AC270" i="42"/>
  <c r="AB270" i="42"/>
  <c r="AF270" i="42"/>
  <c r="AE270" i="42"/>
  <c r="AD269" i="42"/>
  <c r="AC269" i="42"/>
  <c r="AB269" i="42"/>
  <c r="AF269" i="42"/>
  <c r="AE269" i="42"/>
  <c r="AD268" i="42"/>
  <c r="AC268" i="42"/>
  <c r="AB268" i="42"/>
  <c r="AF268" i="42"/>
  <c r="AE268" i="42"/>
  <c r="AD267" i="42"/>
  <c r="AC267" i="42"/>
  <c r="AB267" i="42"/>
  <c r="AF267" i="42"/>
  <c r="AE267" i="42"/>
  <c r="AD266" i="42"/>
  <c r="AC266" i="42"/>
  <c r="AB266" i="42"/>
  <c r="AF266" i="42"/>
  <c r="AE266" i="42"/>
  <c r="AD265" i="42"/>
  <c r="AC265" i="42"/>
  <c r="AB265" i="42"/>
  <c r="AF265" i="42"/>
  <c r="AE265" i="42"/>
  <c r="AD264" i="42"/>
  <c r="AC264" i="42"/>
  <c r="AB264" i="42"/>
  <c r="AF264" i="42"/>
  <c r="AE264" i="42"/>
  <c r="AD263" i="42"/>
  <c r="AC263" i="42"/>
  <c r="AB263" i="42"/>
  <c r="AF263" i="42"/>
  <c r="AE263" i="42"/>
  <c r="AD262" i="42"/>
  <c r="AC262" i="42"/>
  <c r="AB262" i="42"/>
  <c r="AF262" i="42"/>
  <c r="AE262" i="42"/>
  <c r="AD261" i="42"/>
  <c r="AC261" i="42"/>
  <c r="AB261" i="42"/>
  <c r="AF261" i="42"/>
  <c r="AE261" i="42"/>
  <c r="AD260" i="42"/>
  <c r="AC260" i="42"/>
  <c r="AB260" i="42"/>
  <c r="AF260" i="42"/>
  <c r="AE260" i="42"/>
  <c r="AD259" i="42"/>
  <c r="AC259" i="42"/>
  <c r="AB259" i="42"/>
  <c r="AF259" i="42"/>
  <c r="AE259" i="42"/>
  <c r="AD258" i="42"/>
  <c r="AC258" i="42"/>
  <c r="AB258" i="42"/>
  <c r="AF258" i="42"/>
  <c r="AE258" i="42"/>
  <c r="AD257" i="42"/>
  <c r="AC257" i="42"/>
  <c r="AB257" i="42"/>
  <c r="AF257" i="42"/>
  <c r="AE257" i="42"/>
  <c r="AD256" i="42"/>
  <c r="AC256" i="42"/>
  <c r="AB256" i="42"/>
  <c r="AF256" i="42"/>
  <c r="AE256" i="42"/>
  <c r="AD255" i="42"/>
  <c r="AC255" i="42"/>
  <c r="AB255" i="42"/>
  <c r="AF255" i="42"/>
  <c r="AE255" i="42"/>
  <c r="AD254" i="42"/>
  <c r="AC254" i="42"/>
  <c r="AB254" i="42"/>
  <c r="AF254" i="42"/>
  <c r="AE254" i="42"/>
  <c r="AD253" i="42"/>
  <c r="AC253" i="42"/>
  <c r="AB253" i="42"/>
  <c r="AF253" i="42"/>
  <c r="AE253" i="42"/>
  <c r="AD252" i="42"/>
  <c r="AC252" i="42"/>
  <c r="AB252" i="42"/>
  <c r="AF252" i="42"/>
  <c r="AE252" i="42"/>
  <c r="AD251" i="42"/>
  <c r="AC251" i="42"/>
  <c r="AB251" i="42"/>
  <c r="AF251" i="42"/>
  <c r="AE251" i="42"/>
  <c r="AD250" i="42"/>
  <c r="AC250" i="42"/>
  <c r="AB250" i="42"/>
  <c r="AF250" i="42"/>
  <c r="AE250" i="42"/>
  <c r="AD249" i="42"/>
  <c r="AC249" i="42"/>
  <c r="AB249" i="42"/>
  <c r="AF249" i="42"/>
  <c r="AE249" i="42"/>
  <c r="AD248" i="42"/>
  <c r="AC248" i="42"/>
  <c r="AB248" i="42"/>
  <c r="AF248" i="42"/>
  <c r="AE248" i="42"/>
  <c r="AD247" i="42"/>
  <c r="AC247" i="42"/>
  <c r="AB247" i="42"/>
  <c r="AF247" i="42"/>
  <c r="AE247" i="42"/>
  <c r="AD246" i="42"/>
  <c r="AC246" i="42"/>
  <c r="AB246" i="42"/>
  <c r="AF246" i="42"/>
  <c r="AE246" i="42"/>
  <c r="AD245" i="42"/>
  <c r="AC245" i="42"/>
  <c r="AB245" i="42"/>
  <c r="AF245" i="42"/>
  <c r="AE245" i="42"/>
  <c r="AD244" i="42"/>
  <c r="AC244" i="42"/>
  <c r="AB244" i="42"/>
  <c r="AF244" i="42"/>
  <c r="AE244" i="42"/>
  <c r="AD243" i="42"/>
  <c r="AC243" i="42"/>
  <c r="AB243" i="42"/>
  <c r="AF243" i="42"/>
  <c r="AE243" i="42"/>
  <c r="AD242" i="42"/>
  <c r="AC242" i="42"/>
  <c r="AB242" i="42"/>
  <c r="AF242" i="42"/>
  <c r="AE242" i="42"/>
  <c r="AD241" i="42"/>
  <c r="AC241" i="42"/>
  <c r="AB241" i="42"/>
  <c r="AF241" i="42"/>
  <c r="AE241" i="42"/>
  <c r="AD240" i="42"/>
  <c r="AC240" i="42"/>
  <c r="AB240" i="42"/>
  <c r="AF240" i="42"/>
  <c r="AE240" i="42"/>
  <c r="AD239" i="42"/>
  <c r="AC239" i="42"/>
  <c r="AB239" i="42"/>
  <c r="AF239" i="42"/>
  <c r="AE239" i="42"/>
  <c r="AD238" i="42"/>
  <c r="AC238" i="42"/>
  <c r="AB238" i="42"/>
  <c r="AF238" i="42"/>
  <c r="AE238" i="42"/>
  <c r="AD237" i="42"/>
  <c r="AC237" i="42"/>
  <c r="AB237" i="42"/>
  <c r="AF237" i="42"/>
  <c r="AE237" i="42"/>
  <c r="AD236" i="42"/>
  <c r="AC236" i="42"/>
  <c r="AB236" i="42"/>
  <c r="AF236" i="42"/>
  <c r="AE236" i="42"/>
  <c r="AD235" i="42"/>
  <c r="AC235" i="42"/>
  <c r="AB235" i="42"/>
  <c r="AF235" i="42"/>
  <c r="AE235" i="42"/>
  <c r="AD234" i="42"/>
  <c r="AC234" i="42"/>
  <c r="AB234" i="42"/>
  <c r="AF234" i="42"/>
  <c r="AE234" i="42"/>
  <c r="AD233" i="42"/>
  <c r="AC233" i="42"/>
  <c r="AB233" i="42"/>
  <c r="AF233" i="42"/>
  <c r="AE233" i="42"/>
  <c r="AD232" i="42"/>
  <c r="AC232" i="42"/>
  <c r="AB232" i="42"/>
  <c r="AF232" i="42"/>
  <c r="AE232" i="42"/>
  <c r="AD231" i="42"/>
  <c r="AC231" i="42"/>
  <c r="AB231" i="42"/>
  <c r="AF231" i="42"/>
  <c r="AE231" i="42"/>
  <c r="AD230" i="42"/>
  <c r="AC230" i="42"/>
  <c r="AB230" i="42"/>
  <c r="AF230" i="42"/>
  <c r="AE230" i="42"/>
  <c r="AD229" i="42"/>
  <c r="AC229" i="42"/>
  <c r="AB229" i="42"/>
  <c r="AF229" i="42"/>
  <c r="AE229" i="42"/>
  <c r="AD228" i="42"/>
  <c r="AC228" i="42"/>
  <c r="AB228" i="42"/>
  <c r="AF228" i="42"/>
  <c r="AE228" i="42"/>
  <c r="AD227" i="42"/>
  <c r="AC227" i="42"/>
  <c r="AB227" i="42"/>
  <c r="AF227" i="42"/>
  <c r="AE227" i="42"/>
  <c r="AD226" i="42"/>
  <c r="AC226" i="42"/>
  <c r="AB226" i="42"/>
  <c r="AF226" i="42"/>
  <c r="AE226" i="42"/>
  <c r="AD225" i="42"/>
  <c r="AC225" i="42"/>
  <c r="AB225" i="42"/>
  <c r="AF225" i="42"/>
  <c r="AE225" i="42"/>
  <c r="AD224" i="42"/>
  <c r="AC224" i="42"/>
  <c r="AB224" i="42"/>
  <c r="AF224" i="42"/>
  <c r="AE224" i="42"/>
  <c r="AD223" i="42"/>
  <c r="AC223" i="42"/>
  <c r="AB223" i="42"/>
  <c r="AF223" i="42"/>
  <c r="AE223" i="42"/>
  <c r="AD222" i="42"/>
  <c r="AC222" i="42"/>
  <c r="AB222" i="42"/>
  <c r="AF222" i="42"/>
  <c r="AE222" i="42"/>
  <c r="AD221" i="42"/>
  <c r="AC221" i="42"/>
  <c r="AB221" i="42"/>
  <c r="AF221" i="42"/>
  <c r="AE221" i="42"/>
  <c r="AD220" i="42"/>
  <c r="AC220" i="42"/>
  <c r="AB220" i="42"/>
  <c r="AF220" i="42"/>
  <c r="AE220" i="42"/>
  <c r="AD219" i="42"/>
  <c r="AC219" i="42"/>
  <c r="AB219" i="42"/>
  <c r="AF219" i="42"/>
  <c r="AE219" i="42"/>
  <c r="AD218" i="42"/>
  <c r="AC218" i="42"/>
  <c r="AB218" i="42"/>
  <c r="AF218" i="42"/>
  <c r="AE218" i="42"/>
  <c r="AD217" i="42"/>
  <c r="AC217" i="42"/>
  <c r="AB217" i="42"/>
  <c r="AF217" i="42"/>
  <c r="AE217" i="42"/>
  <c r="AD216" i="42"/>
  <c r="AC216" i="42"/>
  <c r="AB216" i="42"/>
  <c r="AF216" i="42"/>
  <c r="AE216" i="42"/>
  <c r="AD215" i="42"/>
  <c r="AC215" i="42"/>
  <c r="AB215" i="42"/>
  <c r="AF215" i="42"/>
  <c r="AE215" i="42"/>
  <c r="AD214" i="42"/>
  <c r="AC214" i="42"/>
  <c r="AB214" i="42"/>
  <c r="AF214" i="42"/>
  <c r="AE214" i="42"/>
  <c r="AD213" i="42"/>
  <c r="AC213" i="42"/>
  <c r="AB213" i="42"/>
  <c r="AF213" i="42"/>
  <c r="AE213" i="42"/>
  <c r="AD212" i="42"/>
  <c r="AC212" i="42"/>
  <c r="AB212" i="42"/>
  <c r="AF212" i="42"/>
  <c r="AE212" i="42"/>
  <c r="AD211" i="42"/>
  <c r="AC211" i="42"/>
  <c r="AB211" i="42"/>
  <c r="AF211" i="42"/>
  <c r="AE211" i="42"/>
  <c r="AD210" i="42"/>
  <c r="AC210" i="42"/>
  <c r="AB210" i="42"/>
  <c r="AF210" i="42"/>
  <c r="AE210" i="42"/>
  <c r="AD209" i="42"/>
  <c r="AC209" i="42"/>
  <c r="AB209" i="42"/>
  <c r="AF209" i="42"/>
  <c r="AE209" i="42"/>
  <c r="AD208" i="42"/>
  <c r="AC208" i="42"/>
  <c r="AB208" i="42"/>
  <c r="AF208" i="42"/>
  <c r="AE208" i="42"/>
  <c r="AD207" i="42"/>
  <c r="AC207" i="42"/>
  <c r="AB207" i="42"/>
  <c r="AF207" i="42"/>
  <c r="AE207" i="42"/>
  <c r="AD206" i="42"/>
  <c r="AC206" i="42"/>
  <c r="AB206" i="42"/>
  <c r="AF206" i="42"/>
  <c r="AE206" i="42"/>
  <c r="AD205" i="42"/>
  <c r="AC205" i="42"/>
  <c r="AB205" i="42"/>
  <c r="AF205" i="42"/>
  <c r="AE205" i="42"/>
  <c r="AD204" i="42"/>
  <c r="AC204" i="42"/>
  <c r="AB204" i="42"/>
  <c r="AF204" i="42"/>
  <c r="AE204" i="42"/>
  <c r="AD203" i="42"/>
  <c r="AC203" i="42"/>
  <c r="AB203" i="42"/>
  <c r="AF203" i="42"/>
  <c r="AE203" i="42"/>
  <c r="AD202" i="42"/>
  <c r="AC202" i="42"/>
  <c r="AB202" i="42"/>
  <c r="AF202" i="42"/>
  <c r="AE202" i="42"/>
  <c r="AD201" i="42"/>
  <c r="AC201" i="42"/>
  <c r="AB201" i="42"/>
  <c r="AF201" i="42"/>
  <c r="AE201" i="42"/>
  <c r="AD200" i="42"/>
  <c r="AC200" i="42"/>
  <c r="AB200" i="42"/>
  <c r="AF200" i="42"/>
  <c r="AE200" i="42"/>
  <c r="AD199" i="42"/>
  <c r="AC199" i="42"/>
  <c r="AB199" i="42"/>
  <c r="AF199" i="42"/>
  <c r="AE199" i="42"/>
  <c r="AD198" i="42"/>
  <c r="AC198" i="42"/>
  <c r="AB198" i="42"/>
  <c r="AF198" i="42"/>
  <c r="AE198" i="42"/>
  <c r="AD197" i="42"/>
  <c r="AC197" i="42"/>
  <c r="AB197" i="42"/>
  <c r="AF197" i="42"/>
  <c r="AE197" i="42"/>
  <c r="AD196" i="42"/>
  <c r="AC196" i="42"/>
  <c r="AB196" i="42"/>
  <c r="AF196" i="42"/>
  <c r="AE196" i="42"/>
  <c r="AD195" i="42"/>
  <c r="AC195" i="42"/>
  <c r="AB195" i="42"/>
  <c r="AF195" i="42"/>
  <c r="AE195" i="42"/>
  <c r="AD194" i="42"/>
  <c r="AC194" i="42"/>
  <c r="AB194" i="42"/>
  <c r="AF194" i="42"/>
  <c r="AE194" i="42"/>
  <c r="AD193" i="42"/>
  <c r="AC193" i="42"/>
  <c r="AB193" i="42"/>
  <c r="AF193" i="42"/>
  <c r="AE193" i="42"/>
  <c r="AD192" i="42"/>
  <c r="AC192" i="42"/>
  <c r="AB192" i="42"/>
  <c r="AF192" i="42"/>
  <c r="AE192" i="42"/>
  <c r="AD191" i="42"/>
  <c r="AC191" i="42"/>
  <c r="AB191" i="42"/>
  <c r="AF191" i="42"/>
  <c r="AE191" i="42"/>
  <c r="AD190" i="42"/>
  <c r="AC190" i="42"/>
  <c r="AB190" i="42"/>
  <c r="AF190" i="42"/>
  <c r="AE190" i="42"/>
  <c r="AD189" i="42"/>
  <c r="AC189" i="42"/>
  <c r="AB189" i="42"/>
  <c r="AF189" i="42"/>
  <c r="AE189" i="42"/>
  <c r="AD188" i="42"/>
  <c r="AC188" i="42"/>
  <c r="AB188" i="42"/>
  <c r="AF188" i="42"/>
  <c r="AE188" i="42"/>
  <c r="AD187" i="42"/>
  <c r="AC187" i="42"/>
  <c r="AB187" i="42"/>
  <c r="AF187" i="42"/>
  <c r="AE187" i="42"/>
  <c r="AD186" i="42"/>
  <c r="AC186" i="42"/>
  <c r="AB186" i="42"/>
  <c r="AF186" i="42"/>
  <c r="AE186" i="42"/>
  <c r="AD185" i="42"/>
  <c r="AC185" i="42"/>
  <c r="AB185" i="42"/>
  <c r="AF185" i="42"/>
  <c r="AE185" i="42"/>
  <c r="AD184" i="42"/>
  <c r="AC184" i="42"/>
  <c r="AB184" i="42"/>
  <c r="AF184" i="42"/>
  <c r="AE184" i="42"/>
  <c r="AD183" i="42"/>
  <c r="AC183" i="42"/>
  <c r="AB183" i="42"/>
  <c r="AF183" i="42"/>
  <c r="AE183" i="42"/>
  <c r="AD182" i="42"/>
  <c r="AC182" i="42"/>
  <c r="AB182" i="42"/>
  <c r="AF182" i="42"/>
  <c r="AE182" i="42"/>
  <c r="AD181" i="42"/>
  <c r="AC181" i="42"/>
  <c r="AB181" i="42"/>
  <c r="AF181" i="42"/>
  <c r="AE181" i="42"/>
  <c r="AD180" i="42"/>
  <c r="AC180" i="42"/>
  <c r="AB180" i="42"/>
  <c r="AF180" i="42"/>
  <c r="AE180" i="42"/>
  <c r="AD179" i="42"/>
  <c r="AC179" i="42"/>
  <c r="AB179" i="42"/>
  <c r="AF179" i="42"/>
  <c r="AE179" i="42"/>
  <c r="AD178" i="42"/>
  <c r="AC178" i="42"/>
  <c r="AB178" i="42"/>
  <c r="AF178" i="42"/>
  <c r="AE178" i="42"/>
  <c r="AD177" i="42"/>
  <c r="AC177" i="42"/>
  <c r="AB177" i="42"/>
  <c r="AF177" i="42"/>
  <c r="AE177" i="42"/>
  <c r="AD176" i="42"/>
  <c r="AC176" i="42"/>
  <c r="AB176" i="42"/>
  <c r="AF176" i="42"/>
  <c r="AE176" i="42"/>
  <c r="AD175" i="42"/>
  <c r="AC175" i="42"/>
  <c r="AB175" i="42"/>
  <c r="AF175" i="42"/>
  <c r="AE175" i="42"/>
  <c r="AD174" i="42"/>
  <c r="AC174" i="42"/>
  <c r="AB174" i="42"/>
  <c r="AF174" i="42"/>
  <c r="AE174" i="42"/>
  <c r="AD173" i="42"/>
  <c r="AC173" i="42"/>
  <c r="AB173" i="42"/>
  <c r="AF173" i="42"/>
  <c r="AE173" i="42"/>
  <c r="AD172" i="42"/>
  <c r="AC172" i="42"/>
  <c r="AB172" i="42"/>
  <c r="AF172" i="42"/>
  <c r="AE172" i="42"/>
  <c r="AD171" i="42"/>
  <c r="AC171" i="42"/>
  <c r="AB171" i="42"/>
  <c r="AF171" i="42"/>
  <c r="AE171" i="42"/>
  <c r="AD170" i="42"/>
  <c r="AC170" i="42"/>
  <c r="AB170" i="42"/>
  <c r="AF170" i="42"/>
  <c r="AE170" i="42"/>
  <c r="AD169" i="42"/>
  <c r="AC169" i="42"/>
  <c r="AB169" i="42"/>
  <c r="AF169" i="42"/>
  <c r="AE169" i="42"/>
  <c r="AD168" i="42"/>
  <c r="AC168" i="42"/>
  <c r="AB168" i="42"/>
  <c r="AF168" i="42"/>
  <c r="AE168" i="42"/>
  <c r="AD167" i="42"/>
  <c r="AC167" i="42"/>
  <c r="AB167" i="42"/>
  <c r="AF167" i="42"/>
  <c r="AE167" i="42"/>
  <c r="AD166" i="42"/>
  <c r="AC166" i="42"/>
  <c r="AB166" i="42"/>
  <c r="AF166" i="42"/>
  <c r="AE166" i="42"/>
  <c r="AD165" i="42"/>
  <c r="AC165" i="42"/>
  <c r="AB165" i="42"/>
  <c r="AF165" i="42"/>
  <c r="AE165" i="42"/>
  <c r="AD164" i="42"/>
  <c r="AC164" i="42"/>
  <c r="AB164" i="42"/>
  <c r="AF164" i="42"/>
  <c r="AE164" i="42"/>
  <c r="AD163" i="42"/>
  <c r="AC163" i="42"/>
  <c r="AB163" i="42"/>
  <c r="AF163" i="42"/>
  <c r="AE163" i="42"/>
  <c r="AD162" i="42"/>
  <c r="AC162" i="42"/>
  <c r="AB162" i="42"/>
  <c r="AF162" i="42"/>
  <c r="AE162" i="42"/>
  <c r="AD161" i="42"/>
  <c r="AC161" i="42"/>
  <c r="AB161" i="42"/>
  <c r="AF161" i="42"/>
  <c r="AE161" i="42"/>
  <c r="AD160" i="42"/>
  <c r="AC160" i="42"/>
  <c r="AB160" i="42"/>
  <c r="AF160" i="42"/>
  <c r="AE160" i="42"/>
  <c r="AD159" i="42"/>
  <c r="AC159" i="42"/>
  <c r="AB159" i="42"/>
  <c r="AF159" i="42"/>
  <c r="AE159" i="42"/>
  <c r="AD158" i="42"/>
  <c r="AC158" i="42"/>
  <c r="AB158" i="42"/>
  <c r="AF158" i="42"/>
  <c r="AE158" i="42"/>
  <c r="AD157" i="42"/>
  <c r="AC157" i="42"/>
  <c r="AB157" i="42"/>
  <c r="AF157" i="42"/>
  <c r="AE157" i="42"/>
  <c r="AD156" i="42"/>
  <c r="AC156" i="42"/>
  <c r="AB156" i="42"/>
  <c r="AF156" i="42"/>
  <c r="AE156" i="42"/>
  <c r="AD155" i="42"/>
  <c r="AC155" i="42"/>
  <c r="AB155" i="42"/>
  <c r="AF155" i="42"/>
  <c r="AE155" i="42"/>
  <c r="AD154" i="42"/>
  <c r="AC154" i="42"/>
  <c r="AB154" i="42"/>
  <c r="AF154" i="42"/>
  <c r="AE154" i="42"/>
  <c r="AD153" i="42"/>
  <c r="AC153" i="42"/>
  <c r="AB153" i="42"/>
  <c r="AF153" i="42"/>
  <c r="AE153" i="42"/>
  <c r="AD152" i="42"/>
  <c r="AC152" i="42"/>
  <c r="AB152" i="42"/>
  <c r="AF152" i="42"/>
  <c r="AE152" i="42"/>
  <c r="AD151" i="42"/>
  <c r="AC151" i="42"/>
  <c r="AB151" i="42"/>
  <c r="AF151" i="42"/>
  <c r="AE151" i="42"/>
  <c r="AD150" i="42"/>
  <c r="AC150" i="42"/>
  <c r="AB150" i="42"/>
  <c r="AF150" i="42"/>
  <c r="AE150" i="42"/>
  <c r="AD149" i="42"/>
  <c r="AC149" i="42"/>
  <c r="AB149" i="42"/>
  <c r="AF149" i="42"/>
  <c r="AE149" i="42"/>
  <c r="AD148" i="42"/>
  <c r="AC148" i="42"/>
  <c r="AB148" i="42"/>
  <c r="AF148" i="42"/>
  <c r="AE148" i="42"/>
  <c r="AD147" i="42"/>
  <c r="AC147" i="42"/>
  <c r="AB147" i="42"/>
  <c r="AF147" i="42"/>
  <c r="AE147" i="42"/>
  <c r="AD146" i="42"/>
  <c r="AC146" i="42"/>
  <c r="AB146" i="42"/>
  <c r="AF146" i="42"/>
  <c r="AE146" i="42"/>
  <c r="AD145" i="42"/>
  <c r="AC145" i="42"/>
  <c r="AB145" i="42"/>
  <c r="AF145" i="42"/>
  <c r="AE145" i="42"/>
  <c r="AD144" i="42"/>
  <c r="AC144" i="42"/>
  <c r="AB144" i="42"/>
  <c r="AF144" i="42"/>
  <c r="AE144" i="42"/>
  <c r="AD143" i="42"/>
  <c r="AC143" i="42"/>
  <c r="AB143" i="42"/>
  <c r="AF143" i="42"/>
  <c r="AE143" i="42"/>
  <c r="AD142" i="42"/>
  <c r="AC142" i="42"/>
  <c r="AB142" i="42"/>
  <c r="AF142" i="42"/>
  <c r="AE142" i="42"/>
  <c r="AD141" i="42"/>
  <c r="AC141" i="42"/>
  <c r="AB141" i="42"/>
  <c r="AF141" i="42"/>
  <c r="AE141" i="42"/>
  <c r="AD140" i="42"/>
  <c r="AC140" i="42"/>
  <c r="AB140" i="42"/>
  <c r="AF140" i="42"/>
  <c r="AE140" i="42"/>
  <c r="AD139" i="42"/>
  <c r="AC139" i="42"/>
  <c r="AB139" i="42"/>
  <c r="AF139" i="42"/>
  <c r="AE139" i="42"/>
  <c r="AD138" i="42"/>
  <c r="AC138" i="42"/>
  <c r="AB138" i="42"/>
  <c r="AF138" i="42"/>
  <c r="AE138" i="42"/>
  <c r="AD137" i="42"/>
  <c r="AC137" i="42"/>
  <c r="AB137" i="42"/>
  <c r="AF137" i="42"/>
  <c r="AE137" i="42"/>
  <c r="AD136" i="42"/>
  <c r="AC136" i="42"/>
  <c r="AB136" i="42"/>
  <c r="AF136" i="42"/>
  <c r="AE136" i="42"/>
  <c r="AD135" i="42"/>
  <c r="AC135" i="42"/>
  <c r="AB135" i="42"/>
  <c r="AF135" i="42"/>
  <c r="AE135" i="42"/>
  <c r="AD134" i="42"/>
  <c r="AC134" i="42"/>
  <c r="AB134" i="42"/>
  <c r="AF134" i="42"/>
  <c r="AE134" i="42"/>
  <c r="AD133" i="42"/>
  <c r="AC133" i="42"/>
  <c r="AB133" i="42"/>
  <c r="AF133" i="42"/>
  <c r="AE133" i="42"/>
  <c r="AD132" i="42"/>
  <c r="AC132" i="42"/>
  <c r="AB132" i="42"/>
  <c r="AF132" i="42"/>
  <c r="AE132" i="42"/>
  <c r="AD131" i="42"/>
  <c r="AC131" i="42"/>
  <c r="AB131" i="42"/>
  <c r="AF131" i="42"/>
  <c r="AE131" i="42"/>
  <c r="AD130" i="42"/>
  <c r="AC130" i="42"/>
  <c r="AB130" i="42"/>
  <c r="AF130" i="42"/>
  <c r="AE130" i="42"/>
  <c r="AD129" i="42"/>
  <c r="AC129" i="42"/>
  <c r="AB129" i="42"/>
  <c r="AF129" i="42"/>
  <c r="AE129" i="42"/>
  <c r="AD128" i="42"/>
  <c r="AC128" i="42"/>
  <c r="AB128" i="42"/>
  <c r="AF128" i="42"/>
  <c r="AE128" i="42"/>
  <c r="AD127" i="42"/>
  <c r="AC127" i="42"/>
  <c r="AB127" i="42"/>
  <c r="AF127" i="42"/>
  <c r="AE127" i="42"/>
  <c r="AD126" i="42"/>
  <c r="AC126" i="42"/>
  <c r="AB126" i="42"/>
  <c r="AF126" i="42"/>
  <c r="AE126" i="42"/>
  <c r="AD125" i="42"/>
  <c r="AC125" i="42"/>
  <c r="AB125" i="42"/>
  <c r="AF125" i="42"/>
  <c r="AE125" i="42"/>
  <c r="AD124" i="42"/>
  <c r="AC124" i="42"/>
  <c r="AB124" i="42"/>
  <c r="AF124" i="42"/>
  <c r="AE124" i="42"/>
  <c r="AD123" i="42"/>
  <c r="AC123" i="42"/>
  <c r="AB123" i="42"/>
  <c r="AF123" i="42"/>
  <c r="AE123" i="42"/>
  <c r="AD122" i="42"/>
  <c r="AC122" i="42"/>
  <c r="AB122" i="42"/>
  <c r="AF122" i="42"/>
  <c r="AE122" i="42"/>
  <c r="AD121" i="42"/>
  <c r="AC121" i="42"/>
  <c r="AB121" i="42"/>
  <c r="AF121" i="42"/>
  <c r="AE121" i="42"/>
  <c r="AD120" i="42"/>
  <c r="AC120" i="42"/>
  <c r="AB120" i="42"/>
  <c r="AF120" i="42"/>
  <c r="AE120" i="42"/>
  <c r="AD119" i="42"/>
  <c r="AC119" i="42"/>
  <c r="AB119" i="42"/>
  <c r="AF119" i="42"/>
  <c r="AE119" i="42"/>
  <c r="AD118" i="42"/>
  <c r="AC118" i="42"/>
  <c r="AB118" i="42"/>
  <c r="AF118" i="42"/>
  <c r="AE118" i="42"/>
  <c r="AD117" i="42"/>
  <c r="AC117" i="42"/>
  <c r="AB117" i="42"/>
  <c r="AF117" i="42"/>
  <c r="AE117" i="42"/>
  <c r="AD116" i="42"/>
  <c r="AC116" i="42"/>
  <c r="AB116" i="42"/>
  <c r="AF116" i="42"/>
  <c r="AE116" i="42"/>
  <c r="AD115" i="42"/>
  <c r="AC115" i="42"/>
  <c r="AB115" i="42"/>
  <c r="AF115" i="42"/>
  <c r="AE115" i="42"/>
  <c r="AD114" i="42"/>
  <c r="AC114" i="42"/>
  <c r="AB114" i="42"/>
  <c r="AF114" i="42"/>
  <c r="AE114" i="42"/>
  <c r="AD113" i="42"/>
  <c r="AC113" i="42"/>
  <c r="AB113" i="42"/>
  <c r="AF113" i="42"/>
  <c r="AE113" i="42"/>
  <c r="AD112" i="42"/>
  <c r="AC112" i="42"/>
  <c r="AB112" i="42"/>
  <c r="AF112" i="42"/>
  <c r="AE112" i="42"/>
  <c r="AD111" i="42"/>
  <c r="AC111" i="42"/>
  <c r="AB111" i="42"/>
  <c r="AF111" i="42"/>
  <c r="AE111" i="42"/>
  <c r="AD110" i="42"/>
  <c r="AC110" i="42"/>
  <c r="AB110" i="42"/>
  <c r="AF110" i="42"/>
  <c r="AE110" i="42"/>
  <c r="AD109" i="42"/>
  <c r="AC109" i="42"/>
  <c r="AB109" i="42"/>
  <c r="AF109" i="42"/>
  <c r="AE109" i="42"/>
  <c r="AD108" i="42"/>
  <c r="AC108" i="42"/>
  <c r="AB108" i="42"/>
  <c r="AF108" i="42"/>
  <c r="AE108" i="42"/>
  <c r="AD107" i="42"/>
  <c r="AC107" i="42"/>
  <c r="AB107" i="42"/>
  <c r="AF107" i="42"/>
  <c r="AE107" i="42"/>
  <c r="AD106" i="42"/>
  <c r="AC106" i="42"/>
  <c r="AB106" i="42"/>
  <c r="AF106" i="42"/>
  <c r="AE106" i="42"/>
  <c r="AD105" i="42"/>
  <c r="AC105" i="42"/>
  <c r="AB105" i="42"/>
  <c r="AF105" i="42"/>
  <c r="AE105" i="42"/>
  <c r="AD104" i="42"/>
  <c r="AC104" i="42"/>
  <c r="AB104" i="42"/>
  <c r="AF104" i="42"/>
  <c r="AE104" i="42"/>
  <c r="AD103" i="42"/>
  <c r="AC103" i="42"/>
  <c r="AB103" i="42"/>
  <c r="AF103" i="42"/>
  <c r="AE103" i="42"/>
  <c r="AD102" i="42"/>
  <c r="AC102" i="42"/>
  <c r="AB102" i="42"/>
  <c r="AF102" i="42"/>
  <c r="AE102" i="42"/>
  <c r="AD101" i="42"/>
  <c r="AC101" i="42"/>
  <c r="AB101" i="42"/>
  <c r="AF101" i="42"/>
  <c r="AE101" i="42"/>
  <c r="AD100" i="42"/>
  <c r="AC100" i="42"/>
  <c r="AB100" i="42"/>
  <c r="AF100" i="42"/>
  <c r="AE100" i="42"/>
  <c r="AD99" i="42"/>
  <c r="AC99" i="42"/>
  <c r="AB99" i="42"/>
  <c r="AF99" i="42"/>
  <c r="AE99" i="42"/>
  <c r="AD98" i="42"/>
  <c r="AC98" i="42"/>
  <c r="AB98" i="42"/>
  <c r="AF98" i="42"/>
  <c r="AE98" i="42"/>
  <c r="AD97" i="42"/>
  <c r="AC97" i="42"/>
  <c r="AB97" i="42"/>
  <c r="AF97" i="42"/>
  <c r="AE97" i="42"/>
  <c r="AD96" i="42"/>
  <c r="AC96" i="42"/>
  <c r="AB96" i="42"/>
  <c r="AF96" i="42"/>
  <c r="AE96" i="42"/>
  <c r="AD95" i="42"/>
  <c r="AC95" i="42"/>
  <c r="AB95" i="42"/>
  <c r="AF95" i="42"/>
  <c r="AE95" i="42"/>
  <c r="AD94" i="42"/>
  <c r="AC94" i="42"/>
  <c r="AB94" i="42"/>
  <c r="AF94" i="42"/>
  <c r="AE94" i="42"/>
  <c r="AD93" i="42"/>
  <c r="AC93" i="42"/>
  <c r="AB93" i="42"/>
  <c r="AF93" i="42"/>
  <c r="AE93" i="42"/>
  <c r="AD92" i="42"/>
  <c r="AC92" i="42"/>
  <c r="AB92" i="42"/>
  <c r="AF92" i="42"/>
  <c r="AE92" i="42"/>
  <c r="AD91" i="42"/>
  <c r="AC91" i="42"/>
  <c r="AB91" i="42"/>
  <c r="AF91" i="42"/>
  <c r="AE91" i="42"/>
  <c r="AD90" i="42"/>
  <c r="AC90" i="42"/>
  <c r="AB90" i="42"/>
  <c r="AF90" i="42"/>
  <c r="AE90" i="42"/>
  <c r="AD89" i="42"/>
  <c r="AC89" i="42"/>
  <c r="AB89" i="42"/>
  <c r="AF89" i="42"/>
  <c r="AE89" i="42"/>
  <c r="AD88" i="42"/>
  <c r="AC88" i="42"/>
  <c r="AB88" i="42"/>
  <c r="AF88" i="42"/>
  <c r="AE88" i="42"/>
  <c r="AD87" i="42"/>
  <c r="AC87" i="42"/>
  <c r="AB87" i="42"/>
  <c r="AF87" i="42"/>
  <c r="AE87" i="42"/>
  <c r="AD86" i="42"/>
  <c r="AC86" i="42"/>
  <c r="AB86" i="42"/>
  <c r="AF86" i="42"/>
  <c r="AE86" i="42"/>
  <c r="AD85" i="42"/>
  <c r="AC85" i="42"/>
  <c r="AB85" i="42"/>
  <c r="AF85" i="42"/>
  <c r="AE85" i="42"/>
  <c r="AD84" i="42"/>
  <c r="AC84" i="42"/>
  <c r="AB84" i="42"/>
  <c r="AF84" i="42"/>
  <c r="AE84" i="42"/>
  <c r="AD83" i="42"/>
  <c r="AC83" i="42"/>
  <c r="AB83" i="42"/>
  <c r="AF83" i="42"/>
  <c r="AE83" i="42"/>
  <c r="AD82" i="42"/>
  <c r="AC82" i="42"/>
  <c r="AB82" i="42"/>
  <c r="AF82" i="42"/>
  <c r="AE82" i="42"/>
  <c r="AD81" i="42"/>
  <c r="AC81" i="42"/>
  <c r="AB81" i="42"/>
  <c r="AF81" i="42"/>
  <c r="AE81" i="42"/>
  <c r="AD80" i="42"/>
  <c r="AC80" i="42"/>
  <c r="AB80" i="42"/>
  <c r="AF80" i="42"/>
  <c r="AE80" i="42"/>
  <c r="AD79" i="42"/>
  <c r="AC79" i="42"/>
  <c r="AB79" i="42"/>
  <c r="AF79" i="42"/>
  <c r="AE79" i="42"/>
  <c r="AD78" i="42"/>
  <c r="AC78" i="42"/>
  <c r="AB78" i="42"/>
  <c r="AF78" i="42"/>
  <c r="AE78" i="42"/>
  <c r="AD77" i="42"/>
  <c r="AC77" i="42"/>
  <c r="AB77" i="42"/>
  <c r="AF77" i="42"/>
  <c r="AE77" i="42"/>
  <c r="AD76" i="42"/>
  <c r="AC76" i="42"/>
  <c r="AB76" i="42"/>
  <c r="AF76" i="42"/>
  <c r="AE76" i="42"/>
  <c r="AD75" i="42"/>
  <c r="AC75" i="42"/>
  <c r="AB75" i="42"/>
  <c r="AF75" i="42"/>
  <c r="AE75" i="42"/>
  <c r="AD74" i="42"/>
  <c r="AC74" i="42"/>
  <c r="AB74" i="42"/>
  <c r="AF74" i="42"/>
  <c r="AE74" i="42"/>
  <c r="AD73" i="42"/>
  <c r="AC73" i="42"/>
  <c r="AB73" i="42"/>
  <c r="AF73" i="42"/>
  <c r="AE73" i="42"/>
  <c r="AD72" i="42"/>
  <c r="AC72" i="42"/>
  <c r="AB72" i="42"/>
  <c r="AF72" i="42"/>
  <c r="AE72" i="42"/>
  <c r="AD71" i="42"/>
  <c r="AC71" i="42"/>
  <c r="AB71" i="42"/>
  <c r="AF71" i="42"/>
  <c r="AE71" i="42"/>
  <c r="AD70" i="42"/>
  <c r="AC70" i="42"/>
  <c r="AB70" i="42"/>
  <c r="AF70" i="42"/>
  <c r="AE70" i="42"/>
  <c r="AD69" i="42"/>
  <c r="AC69" i="42"/>
  <c r="AB69" i="42"/>
  <c r="AF69" i="42"/>
  <c r="AE69" i="42"/>
  <c r="AD68" i="42"/>
  <c r="AC68" i="42"/>
  <c r="AB68" i="42"/>
  <c r="AF68" i="42"/>
  <c r="AE68" i="42"/>
  <c r="AD67" i="42"/>
  <c r="AC67" i="42"/>
  <c r="AB67" i="42"/>
  <c r="AF67" i="42"/>
  <c r="AE67" i="42"/>
  <c r="AD66" i="42"/>
  <c r="AC66" i="42"/>
  <c r="AB66" i="42"/>
  <c r="AF66" i="42"/>
  <c r="AE66" i="42"/>
  <c r="AD65" i="42"/>
  <c r="AC65" i="42"/>
  <c r="AB65" i="42"/>
  <c r="AF65" i="42"/>
  <c r="AE65" i="42"/>
  <c r="AD64" i="42"/>
  <c r="AC64" i="42"/>
  <c r="AB64" i="42"/>
  <c r="AF64" i="42"/>
  <c r="AE64" i="42"/>
  <c r="AD63" i="42"/>
  <c r="AC63" i="42"/>
  <c r="AB63" i="42"/>
  <c r="AF63" i="42"/>
  <c r="AE63" i="42"/>
  <c r="AD62" i="42"/>
  <c r="AC62" i="42"/>
  <c r="AB62" i="42"/>
  <c r="AF62" i="42"/>
  <c r="AE62" i="42"/>
  <c r="AD61" i="42"/>
  <c r="AC61" i="42"/>
  <c r="AB61" i="42"/>
  <c r="AF61" i="42"/>
  <c r="AE61" i="42"/>
  <c r="AD60" i="42"/>
  <c r="AC60" i="42"/>
  <c r="AB60" i="42"/>
  <c r="AF60" i="42"/>
  <c r="AE60" i="42"/>
  <c r="AD59" i="42"/>
  <c r="AC59" i="42"/>
  <c r="AB59" i="42"/>
  <c r="AF59" i="42"/>
  <c r="AE59" i="42"/>
  <c r="AD58" i="42"/>
  <c r="AC58" i="42"/>
  <c r="AB58" i="42"/>
  <c r="AF58" i="42"/>
  <c r="AE58" i="42"/>
  <c r="AD57" i="42"/>
  <c r="AC57" i="42"/>
  <c r="AB57" i="42"/>
  <c r="AF57" i="42"/>
  <c r="AE57" i="42"/>
  <c r="AD56" i="42"/>
  <c r="AC56" i="42"/>
  <c r="AB56" i="42"/>
  <c r="AF56" i="42"/>
  <c r="AE56" i="42"/>
  <c r="AD55" i="42"/>
  <c r="AC55" i="42"/>
  <c r="AB55" i="42"/>
  <c r="AF55" i="42"/>
  <c r="AE55" i="42"/>
  <c r="AD54" i="42"/>
  <c r="AC54" i="42"/>
  <c r="AB54" i="42"/>
  <c r="AF54" i="42"/>
  <c r="AE54" i="42"/>
  <c r="AD53" i="42"/>
  <c r="AC53" i="42"/>
  <c r="AB53" i="42"/>
  <c r="AF53" i="42"/>
  <c r="AE53" i="42"/>
  <c r="AD52" i="42"/>
  <c r="AC52" i="42"/>
  <c r="AB52" i="42"/>
  <c r="AF52" i="42"/>
  <c r="AE52" i="42"/>
  <c r="AD51" i="42"/>
  <c r="AC51" i="42"/>
  <c r="AB51" i="42"/>
  <c r="AF51" i="42"/>
  <c r="AE51" i="42"/>
  <c r="AD50" i="42"/>
  <c r="AC50" i="42"/>
  <c r="AB50" i="42"/>
  <c r="AF50" i="42"/>
  <c r="AE50" i="42"/>
  <c r="AD49" i="42"/>
  <c r="AC49" i="42"/>
  <c r="AB49" i="42"/>
  <c r="AF49" i="42"/>
  <c r="AE49" i="42"/>
  <c r="AD48" i="42"/>
  <c r="AC48" i="42"/>
  <c r="AB48" i="42"/>
  <c r="AF48" i="42"/>
  <c r="AE48" i="42"/>
  <c r="AD47" i="42"/>
  <c r="AC47" i="42"/>
  <c r="AB47" i="42"/>
  <c r="AF47" i="42"/>
  <c r="AE47" i="42"/>
  <c r="AD46" i="42"/>
  <c r="AC46" i="42"/>
  <c r="AB46" i="42"/>
  <c r="AF46" i="42"/>
  <c r="AE46" i="42"/>
  <c r="AD45" i="42"/>
  <c r="AC45" i="42"/>
  <c r="AB45" i="42"/>
  <c r="AF45" i="42"/>
  <c r="AE45" i="42"/>
  <c r="AD44" i="42"/>
  <c r="AC44" i="42"/>
  <c r="AB44" i="42"/>
  <c r="AF44" i="42"/>
  <c r="AE44" i="42"/>
  <c r="AD43" i="42"/>
  <c r="AC43" i="42"/>
  <c r="AB43" i="42"/>
  <c r="AF43" i="42"/>
  <c r="AE43" i="42"/>
  <c r="AD42" i="42"/>
  <c r="AC42" i="42"/>
  <c r="AB42" i="42"/>
  <c r="AF42" i="42"/>
  <c r="AE42" i="42"/>
  <c r="AD41" i="42"/>
  <c r="AC41" i="42"/>
  <c r="AB41" i="42"/>
  <c r="AF41" i="42"/>
  <c r="AE41" i="42"/>
  <c r="AD40" i="42"/>
  <c r="AC40" i="42"/>
  <c r="AB40" i="42"/>
  <c r="AF40" i="42"/>
  <c r="AE40" i="42"/>
  <c r="AD39" i="42"/>
  <c r="AC39" i="42"/>
  <c r="AB39" i="42"/>
  <c r="AF39" i="42"/>
  <c r="AE39" i="42"/>
  <c r="AD38" i="42"/>
  <c r="AC38" i="42"/>
  <c r="AB38" i="42"/>
  <c r="AF38" i="42"/>
  <c r="AE38" i="42"/>
  <c r="AD37" i="42"/>
  <c r="AC37" i="42"/>
  <c r="AB37" i="42"/>
  <c r="AF37" i="42"/>
  <c r="AE37" i="42"/>
  <c r="AD36" i="42"/>
  <c r="AC36" i="42"/>
  <c r="AB36" i="42"/>
  <c r="AF36" i="42"/>
  <c r="AE36" i="42"/>
  <c r="AD35" i="42"/>
  <c r="AC35" i="42"/>
  <c r="AB35" i="42"/>
  <c r="AF35" i="42"/>
  <c r="AE35" i="42"/>
  <c r="AD34" i="42"/>
  <c r="AC34" i="42"/>
  <c r="AB34" i="42"/>
  <c r="AF34" i="42"/>
  <c r="AE34" i="42"/>
  <c r="AD33" i="42"/>
  <c r="AC33" i="42"/>
  <c r="AB33" i="42"/>
  <c r="AF33" i="42"/>
  <c r="AE33" i="42"/>
  <c r="AD32" i="42"/>
  <c r="AC32" i="42"/>
  <c r="AB32" i="42"/>
  <c r="AF32" i="42"/>
  <c r="AE32" i="42"/>
  <c r="AD31" i="42"/>
  <c r="AC31" i="42"/>
  <c r="AB31" i="42"/>
  <c r="AF31" i="42"/>
  <c r="AE31" i="42"/>
  <c r="AD30" i="42"/>
  <c r="AC30" i="42"/>
  <c r="AB30" i="42"/>
  <c r="AF30" i="42"/>
  <c r="AE30" i="42"/>
  <c r="AD29" i="42"/>
  <c r="AC29" i="42"/>
  <c r="AB29" i="42"/>
  <c r="AF29" i="42"/>
  <c r="AE29" i="42"/>
  <c r="AD28" i="42"/>
  <c r="AC28" i="42"/>
  <c r="AB28" i="42"/>
  <c r="AF28" i="42"/>
  <c r="AE28" i="42"/>
  <c r="AD27" i="42"/>
  <c r="AC27" i="42"/>
  <c r="AB27" i="42"/>
  <c r="AF27" i="42"/>
  <c r="AE27" i="42"/>
  <c r="AD26" i="42"/>
  <c r="AC26" i="42"/>
  <c r="AB26" i="42"/>
  <c r="AF26" i="42"/>
  <c r="AE26" i="42"/>
  <c r="AD25" i="42"/>
  <c r="AC25" i="42"/>
  <c r="AB25" i="42"/>
  <c r="AF25" i="42"/>
  <c r="AE25" i="42"/>
  <c r="AD24" i="42"/>
  <c r="AC24" i="42"/>
  <c r="AB24" i="42"/>
  <c r="AF24" i="42"/>
  <c r="AE24" i="42"/>
  <c r="AD23" i="42"/>
  <c r="AC23" i="42"/>
  <c r="AB23" i="42"/>
  <c r="AF23" i="42"/>
  <c r="AE23" i="42"/>
  <c r="AD22" i="42"/>
  <c r="AC22" i="42"/>
  <c r="AB22" i="42"/>
  <c r="AF22" i="42"/>
  <c r="AE22" i="42"/>
  <c r="AD21" i="42"/>
  <c r="AC21" i="42"/>
  <c r="AB21" i="42"/>
  <c r="AF21" i="42"/>
  <c r="AE21" i="42"/>
  <c r="AD20" i="42"/>
  <c r="AC20" i="42"/>
  <c r="AB20" i="42"/>
  <c r="AF20" i="42"/>
  <c r="AE20" i="42"/>
  <c r="AD19" i="42"/>
  <c r="AC19" i="42"/>
  <c r="AB19" i="42"/>
  <c r="AF19" i="42"/>
  <c r="AE19" i="42"/>
  <c r="AD18" i="42"/>
  <c r="AC18" i="42"/>
  <c r="AB18" i="42"/>
  <c r="AF18" i="42"/>
  <c r="AE18" i="42"/>
  <c r="AD17" i="42"/>
  <c r="AC17" i="42"/>
  <c r="AB17" i="42"/>
  <c r="AF17" i="42"/>
  <c r="AE17" i="42"/>
  <c r="AD16" i="42"/>
  <c r="AC16" i="42"/>
  <c r="AB16" i="42"/>
  <c r="AF16" i="42"/>
  <c r="AE16" i="42"/>
  <c r="AD15" i="42"/>
  <c r="AC15" i="42"/>
  <c r="AB15" i="42"/>
  <c r="AF15" i="42"/>
  <c r="AE15" i="42"/>
  <c r="AD14" i="42"/>
  <c r="AC14" i="42"/>
  <c r="AB14" i="42"/>
  <c r="AF14" i="42"/>
  <c r="AE14" i="42"/>
  <c r="AD13" i="42"/>
  <c r="AC13" i="42"/>
  <c r="AB13" i="42"/>
  <c r="AF13" i="42"/>
  <c r="AE13" i="42"/>
  <c r="AD12" i="42"/>
  <c r="AC12" i="42"/>
  <c r="AB12" i="42"/>
  <c r="AF12" i="42"/>
  <c r="AE12" i="42"/>
  <c r="AD11" i="42"/>
  <c r="AC11" i="42"/>
  <c r="AB11" i="42"/>
  <c r="AF11" i="42"/>
  <c r="AE11" i="42"/>
  <c r="AD10" i="42"/>
  <c r="AC10" i="42"/>
  <c r="AB10" i="42"/>
  <c r="AF10" i="42"/>
  <c r="AE10" i="42"/>
  <c r="AD9" i="42"/>
  <c r="AC9" i="42"/>
  <c r="AB9" i="42"/>
  <c r="AF9" i="42"/>
  <c r="AE9" i="42"/>
  <c r="AD8" i="42"/>
  <c r="AC8" i="42"/>
  <c r="AB8" i="42"/>
  <c r="AF8" i="42"/>
  <c r="AE8" i="42"/>
  <c r="AD7" i="42"/>
  <c r="AC7" i="42"/>
  <c r="AB7" i="42"/>
  <c r="AF7" i="42"/>
  <c r="AE7" i="42"/>
  <c r="AD6" i="42"/>
  <c r="AC6" i="42"/>
  <c r="AB6" i="42"/>
  <c r="AF6" i="42"/>
  <c r="AE6" i="42"/>
  <c r="AD5" i="42"/>
  <c r="AC5" i="42"/>
  <c r="AB5" i="42"/>
  <c r="AF5" i="42"/>
  <c r="AE5" i="42"/>
  <c r="AD4" i="42"/>
  <c r="AC4" i="42"/>
  <c r="AB4" i="42"/>
  <c r="AF4" i="42"/>
  <c r="AE4" i="42"/>
  <c r="AD3" i="42"/>
  <c r="AC3" i="42"/>
  <c r="AB3" i="42"/>
  <c r="AF3" i="42"/>
  <c r="AE3" i="42"/>
  <c r="AD2" i="42"/>
  <c r="AC2" i="42"/>
  <c r="AB2" i="42"/>
  <c r="AF2" i="42"/>
  <c r="AE2" i="42"/>
  <c r="AD1" i="42"/>
  <c r="AC1" i="42"/>
  <c r="AB1" i="42"/>
  <c r="AF1" i="42"/>
  <c r="AE1" i="42"/>
  <c r="D7" i="42" l="1"/>
  <c r="D8" i="42"/>
  <c r="D4" i="42"/>
  <c r="D9" i="42"/>
  <c r="D5" i="55" s="1"/>
  <c r="D5" i="42"/>
  <c r="D9" i="58" l="1"/>
  <c r="A35" i="55"/>
  <c r="A51" i="55"/>
  <c r="A16" i="55" l="1"/>
  <c r="A8" i="50"/>
  <c r="G5" i="59" l="1"/>
  <c r="D10" i="58"/>
  <c r="D4" i="58"/>
  <c r="D8" i="58"/>
  <c r="D7" i="58"/>
  <c r="D5" i="58" l="1"/>
  <c r="J7" i="55" l="1" a="1"/>
  <c r="J7" i="55" s="1"/>
  <c r="G11" i="55"/>
  <c r="J5" i="55" l="1" a="1"/>
  <c r="J5" i="55" s="1"/>
  <c r="G1" i="55"/>
  <c r="F4" i="59" s="1"/>
  <c r="F4" i="50" l="1"/>
  <c r="A11" i="55"/>
  <c r="N1" i="42"/>
  <c r="N1" i="58"/>
  <c r="B43" i="56" l="1"/>
  <c r="E43" i="56" s="1"/>
  <c r="B36" i="56"/>
  <c r="E36" i="56" s="1"/>
  <c r="B28" i="56"/>
  <c r="E28" i="56" s="1"/>
  <c r="B22" i="56"/>
  <c r="E22" i="56" s="1"/>
  <c r="B15" i="56"/>
  <c r="E15" i="56" s="1"/>
  <c r="B8" i="56"/>
  <c r="E8" i="56" s="1"/>
  <c r="C46" i="55"/>
  <c r="K12" i="60" l="1"/>
  <c r="J12" i="60"/>
  <c r="I12" i="60"/>
  <c r="G12" i="60"/>
  <c r="F12" i="60"/>
  <c r="D12" i="60"/>
  <c r="C12" i="60"/>
  <c r="B12" i="60"/>
  <c r="K11" i="60"/>
  <c r="J11" i="60"/>
  <c r="I11" i="60"/>
  <c r="G11" i="60"/>
  <c r="F11" i="60"/>
  <c r="D11" i="60"/>
  <c r="C11" i="60"/>
  <c r="B11" i="60"/>
  <c r="K10" i="60"/>
  <c r="J10" i="60"/>
  <c r="I10" i="60"/>
  <c r="G10" i="60"/>
  <c r="F10" i="60"/>
  <c r="D10" i="60"/>
  <c r="C10" i="60"/>
  <c r="B10" i="60"/>
  <c r="K9" i="60"/>
  <c r="J9" i="60"/>
  <c r="I9" i="60"/>
  <c r="G9" i="60"/>
  <c r="F9" i="60"/>
  <c r="D9" i="60"/>
  <c r="C9" i="60"/>
  <c r="B9" i="60"/>
  <c r="K8" i="60"/>
  <c r="J8" i="60"/>
  <c r="I8" i="60"/>
  <c r="G8" i="60"/>
  <c r="F8" i="60"/>
  <c r="D8" i="60"/>
  <c r="C8" i="60"/>
  <c r="B8" i="60"/>
  <c r="K7" i="60"/>
  <c r="J7" i="60"/>
  <c r="I7" i="60"/>
  <c r="G7" i="60"/>
  <c r="F7" i="60"/>
  <c r="D7" i="60"/>
  <c r="C7" i="60"/>
  <c r="B7" i="60"/>
  <c r="K6" i="60"/>
  <c r="J6" i="60"/>
  <c r="I6" i="60"/>
  <c r="G6" i="60"/>
  <c r="F6" i="60"/>
  <c r="D6" i="60"/>
  <c r="C6" i="60"/>
  <c r="B6" i="60"/>
  <c r="K5" i="60"/>
  <c r="J5" i="60"/>
  <c r="I5" i="60"/>
  <c r="G5" i="60"/>
  <c r="F5" i="60"/>
  <c r="D5" i="60"/>
  <c r="C5" i="60"/>
  <c r="B5" i="60"/>
  <c r="K4" i="60"/>
  <c r="J4" i="60"/>
  <c r="I4" i="60"/>
  <c r="G4" i="60"/>
  <c r="F4" i="60"/>
  <c r="D4" i="60"/>
  <c r="C4" i="60"/>
  <c r="B4" i="60"/>
  <c r="B13" i="60"/>
  <c r="A37" i="59"/>
  <c r="F35" i="59"/>
  <c r="D35" i="59"/>
  <c r="A23" i="59"/>
  <c r="F21" i="59"/>
  <c r="D21" i="59"/>
  <c r="A8" i="59"/>
  <c r="F6" i="59"/>
  <c r="D6" i="59"/>
  <c r="I5" i="59"/>
  <c r="AA25" i="58"/>
  <c r="Z25" i="58"/>
  <c r="Y25" i="58"/>
  <c r="X25" i="58"/>
  <c r="W25" i="58"/>
  <c r="V25" i="58"/>
  <c r="U25" i="58"/>
  <c r="T25" i="58"/>
  <c r="F25" i="58"/>
  <c r="E25" i="58"/>
  <c r="D25" i="58"/>
  <c r="C25" i="58"/>
  <c r="AA24" i="58"/>
  <c r="Z24" i="58"/>
  <c r="Y24" i="58"/>
  <c r="X24" i="58"/>
  <c r="W24" i="58"/>
  <c r="V24" i="58"/>
  <c r="U24" i="58"/>
  <c r="T24" i="58"/>
  <c r="F24" i="58"/>
  <c r="E24" i="58"/>
  <c r="D24" i="58"/>
  <c r="C24" i="58"/>
  <c r="AA23" i="58"/>
  <c r="Z23" i="58"/>
  <c r="Y23" i="58"/>
  <c r="X23" i="58"/>
  <c r="W23" i="58"/>
  <c r="V23" i="58"/>
  <c r="U23" i="58"/>
  <c r="T23" i="58"/>
  <c r="F23" i="58"/>
  <c r="E23" i="58"/>
  <c r="D23" i="58"/>
  <c r="C23" i="58"/>
  <c r="AA22" i="58"/>
  <c r="Z22" i="58"/>
  <c r="Y22" i="58"/>
  <c r="X22" i="58"/>
  <c r="W22" i="58"/>
  <c r="V22" i="58"/>
  <c r="U22" i="58"/>
  <c r="T22" i="58"/>
  <c r="F22" i="58"/>
  <c r="E22" i="58"/>
  <c r="D22" i="58"/>
  <c r="C22" i="58"/>
  <c r="AA21" i="58"/>
  <c r="Z21" i="58"/>
  <c r="Y21" i="58"/>
  <c r="X21" i="58"/>
  <c r="W21" i="58"/>
  <c r="V21" i="58"/>
  <c r="U21" i="58"/>
  <c r="T21" i="58"/>
  <c r="F21" i="58"/>
  <c r="E21" i="58"/>
  <c r="D21" i="58"/>
  <c r="C21" i="58"/>
  <c r="AA20" i="58"/>
  <c r="Z20" i="58"/>
  <c r="Y20" i="58"/>
  <c r="X20" i="58"/>
  <c r="W20" i="58"/>
  <c r="V20" i="58"/>
  <c r="U20" i="58"/>
  <c r="T20" i="58"/>
  <c r="F20" i="58"/>
  <c r="E20" i="58"/>
  <c r="D20" i="58"/>
  <c r="C20" i="58"/>
  <c r="AA19" i="58"/>
  <c r="Z19" i="58"/>
  <c r="Y19" i="58"/>
  <c r="X19" i="58"/>
  <c r="W19" i="58"/>
  <c r="V19" i="58"/>
  <c r="U19" i="58"/>
  <c r="T19" i="58"/>
  <c r="F19" i="58"/>
  <c r="E19" i="58"/>
  <c r="D19" i="58"/>
  <c r="C19" i="58"/>
  <c r="AA18" i="58"/>
  <c r="Z18" i="58"/>
  <c r="Y18" i="58"/>
  <c r="X18" i="58"/>
  <c r="W18" i="58"/>
  <c r="V18" i="58"/>
  <c r="U18" i="58"/>
  <c r="T18" i="58"/>
  <c r="F18" i="58"/>
  <c r="E18" i="58"/>
  <c r="D18" i="58"/>
  <c r="C18" i="58"/>
  <c r="AA17" i="58"/>
  <c r="Z17" i="58"/>
  <c r="Y17" i="58"/>
  <c r="X17" i="58"/>
  <c r="W17" i="58"/>
  <c r="V17" i="58"/>
  <c r="U17" i="58"/>
  <c r="T17" i="58"/>
  <c r="F17" i="58"/>
  <c r="E17" i="58"/>
  <c r="D17" i="58"/>
  <c r="C17" i="58"/>
  <c r="AL1" i="58"/>
  <c r="AJ1" i="58"/>
  <c r="AJ2" i="58" l="1"/>
  <c r="V16" i="58"/>
  <c r="A17" i="59" s="1"/>
  <c r="B17" i="59" s="1"/>
  <c r="AA16" i="58"/>
  <c r="Z16" i="58"/>
  <c r="A43" i="59" s="1"/>
  <c r="B43" i="59" s="1"/>
  <c r="Y16" i="58"/>
  <c r="A40" i="59" s="1"/>
  <c r="B40" i="59" s="1"/>
  <c r="X16" i="58"/>
  <c r="W16" i="58"/>
  <c r="U16" i="58"/>
  <c r="T16" i="58"/>
  <c r="A11" i="59" s="1"/>
  <c r="N14" i="55"/>
  <c r="N28" i="55"/>
  <c r="M28" i="55"/>
  <c r="J65" i="55"/>
  <c r="C43" i="56" s="1"/>
  <c r="I65" i="55"/>
  <c r="D65" i="55"/>
  <c r="C22" i="56" s="1"/>
  <c r="C65" i="55"/>
  <c r="J64" i="55"/>
  <c r="I64" i="55"/>
  <c r="D64" i="55"/>
  <c r="C64" i="55"/>
  <c r="J47" i="55"/>
  <c r="C36" i="56" s="1"/>
  <c r="I47" i="55"/>
  <c r="D47" i="55"/>
  <c r="C15" i="56" s="1"/>
  <c r="C47" i="55"/>
  <c r="J46" i="55"/>
  <c r="I46" i="55"/>
  <c r="D46" i="55"/>
  <c r="J31" i="55"/>
  <c r="C28" i="56" s="1"/>
  <c r="I31" i="55"/>
  <c r="J30" i="55"/>
  <c r="I30" i="55"/>
  <c r="C31" i="55"/>
  <c r="D31" i="55"/>
  <c r="C8" i="56" s="1"/>
  <c r="D30" i="55"/>
  <c r="C30" i="55"/>
  <c r="B11" i="59" l="1"/>
  <c r="G19" i="55" s="1"/>
  <c r="D34" i="59"/>
  <c r="D5" i="59"/>
  <c r="D20" i="59"/>
  <c r="A16" i="59"/>
  <c r="B16" i="59" s="1"/>
  <c r="G26" i="55" s="1"/>
  <c r="A10" i="59"/>
  <c r="A45" i="59"/>
  <c r="B45" i="59" s="1"/>
  <c r="A46" i="59"/>
  <c r="B46" i="59" s="1"/>
  <c r="A39" i="59"/>
  <c r="B39" i="59" s="1"/>
  <c r="A42" i="59"/>
  <c r="B42" i="59" s="1"/>
  <c r="A25" i="59"/>
  <c r="B25" i="59" s="1"/>
  <c r="A26" i="59"/>
  <c r="B26" i="59" s="1"/>
  <c r="A27" i="59"/>
  <c r="B27" i="59" s="1"/>
  <c r="A31" i="59"/>
  <c r="B31" i="59" s="1"/>
  <c r="A30" i="59"/>
  <c r="B30" i="59" s="1"/>
  <c r="A29" i="59"/>
  <c r="B29" i="59" s="1"/>
  <c r="A14" i="59"/>
  <c r="B14" i="59" s="1"/>
  <c r="G23" i="55" s="1"/>
  <c r="A13" i="59"/>
  <c r="B13" i="59" s="1"/>
  <c r="G22" i="55" s="1"/>
  <c r="C17" i="42"/>
  <c r="I19" i="55" l="1"/>
  <c r="H19" i="55"/>
  <c r="E24" i="56" s="1"/>
  <c r="K19" i="55"/>
  <c r="J19" i="55"/>
  <c r="C24" i="56" s="1"/>
  <c r="B10" i="59"/>
  <c r="G18" i="55" s="1"/>
  <c r="D42" i="56"/>
  <c r="A37" i="50"/>
  <c r="A23" i="50"/>
  <c r="F25" i="42"/>
  <c r="E25" i="42"/>
  <c r="D25" i="42"/>
  <c r="C25" i="42"/>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B24" i="56"/>
  <c r="P60" i="55"/>
  <c r="T17" i="42"/>
  <c r="T18" i="42"/>
  <c r="T19" i="42"/>
  <c r="B4" i="51"/>
  <c r="B5" i="51"/>
  <c r="B6" i="51"/>
  <c r="P18" i="55"/>
  <c r="P22" i="55"/>
  <c r="P26" i="55"/>
  <c r="P36" i="55"/>
  <c r="P39" i="55" s="1"/>
  <c r="P41" i="55"/>
  <c r="P52" i="55"/>
  <c r="P54" i="55" s="1"/>
  <c r="P56" i="55"/>
  <c r="P58" i="55" s="1"/>
  <c r="Q18" i="55"/>
  <c r="Q22" i="55"/>
  <c r="Q24" i="55" s="1"/>
  <c r="Q26" i="55"/>
  <c r="Q28" i="55" s="1"/>
  <c r="Q36" i="55"/>
  <c r="Q39" i="55" s="1"/>
  <c r="Q41" i="55"/>
  <c r="Q44" i="55" s="1"/>
  <c r="Q52" i="55"/>
  <c r="Q54" i="55" s="1"/>
  <c r="Q56" i="55"/>
  <c r="Q58" i="55" s="1"/>
  <c r="Q60" i="55"/>
  <c r="M62" i="55"/>
  <c r="M20" i="55"/>
  <c r="M24" i="55"/>
  <c r="M39" i="55"/>
  <c r="M44" i="55"/>
  <c r="M54" i="55"/>
  <c r="M58" i="55"/>
  <c r="N62" i="55"/>
  <c r="N20" i="55"/>
  <c r="N24" i="55"/>
  <c r="N39" i="55"/>
  <c r="N44" i="55"/>
  <c r="N54" i="55"/>
  <c r="N58" i="55"/>
  <c r="O39" i="55"/>
  <c r="O44" i="55"/>
  <c r="O58" i="55"/>
  <c r="N59" i="55"/>
  <c r="Q59" i="55"/>
  <c r="F35" i="50"/>
  <c r="D35" i="50"/>
  <c r="F21" i="50"/>
  <c r="D21" i="50"/>
  <c r="F6" i="50"/>
  <c r="D6" i="50"/>
  <c r="AJ1" i="42"/>
  <c r="AH1" i="42"/>
  <c r="Z18" i="42"/>
  <c r="AA18" i="42"/>
  <c r="Z19" i="42"/>
  <c r="AA19" i="42"/>
  <c r="Z20" i="42"/>
  <c r="AA20" i="42"/>
  <c r="Z21" i="42"/>
  <c r="AA21" i="42"/>
  <c r="Z22" i="42"/>
  <c r="AA22" i="42"/>
  <c r="Z23" i="42"/>
  <c r="AA23" i="42"/>
  <c r="Z24" i="42"/>
  <c r="AA24" i="42"/>
  <c r="Z25" i="42"/>
  <c r="AA25" i="42"/>
  <c r="AA17" i="42"/>
  <c r="Z17" i="42"/>
  <c r="X17" i="42"/>
  <c r="W17" i="42"/>
  <c r="V17" i="42"/>
  <c r="U17" i="42"/>
  <c r="Y18" i="42"/>
  <c r="Y19" i="42"/>
  <c r="Y20" i="42"/>
  <c r="Y21" i="42"/>
  <c r="Y22" i="42"/>
  <c r="Y23" i="42"/>
  <c r="Y24" i="42"/>
  <c r="Y25" i="42"/>
  <c r="Y17" i="42"/>
  <c r="U18" i="42"/>
  <c r="V18" i="42"/>
  <c r="W18" i="42"/>
  <c r="X18" i="42"/>
  <c r="U19" i="42"/>
  <c r="V19" i="42"/>
  <c r="W19" i="42"/>
  <c r="X19" i="42"/>
  <c r="T20" i="42"/>
  <c r="U20" i="42"/>
  <c r="V20" i="42"/>
  <c r="W20" i="42"/>
  <c r="X20" i="42"/>
  <c r="T21" i="42"/>
  <c r="U21" i="42"/>
  <c r="V21" i="42"/>
  <c r="W21" i="42"/>
  <c r="X21" i="42"/>
  <c r="T22" i="42"/>
  <c r="U22" i="42"/>
  <c r="V22" i="42"/>
  <c r="W22" i="42"/>
  <c r="X22" i="42"/>
  <c r="T23" i="42"/>
  <c r="U23" i="42"/>
  <c r="V23" i="42"/>
  <c r="W23" i="42"/>
  <c r="X23" i="42"/>
  <c r="T24" i="42"/>
  <c r="U24" i="42"/>
  <c r="V24" i="42"/>
  <c r="W24" i="42"/>
  <c r="X24" i="42"/>
  <c r="T25" i="42"/>
  <c r="U25" i="42"/>
  <c r="V25" i="42"/>
  <c r="W25" i="42"/>
  <c r="X25" i="42"/>
  <c r="F5" i="51"/>
  <c r="G5" i="51"/>
  <c r="F6" i="51"/>
  <c r="G6" i="51"/>
  <c r="F7" i="51"/>
  <c r="G7" i="51"/>
  <c r="F8" i="51"/>
  <c r="G8" i="51"/>
  <c r="F9" i="51"/>
  <c r="G9" i="51"/>
  <c r="F10" i="51"/>
  <c r="G10" i="51"/>
  <c r="F11" i="51"/>
  <c r="G11" i="51"/>
  <c r="F12" i="51"/>
  <c r="G12" i="51"/>
  <c r="I5" i="51"/>
  <c r="J5" i="51"/>
  <c r="K5" i="51"/>
  <c r="I6" i="51"/>
  <c r="J6" i="51"/>
  <c r="K6" i="51"/>
  <c r="I7" i="51"/>
  <c r="J7" i="51"/>
  <c r="K7" i="51"/>
  <c r="I8" i="51"/>
  <c r="J8" i="51"/>
  <c r="K8" i="51"/>
  <c r="I9" i="51"/>
  <c r="J9" i="51"/>
  <c r="K9" i="51"/>
  <c r="I10" i="51"/>
  <c r="J10" i="51"/>
  <c r="K10" i="51"/>
  <c r="I11" i="51"/>
  <c r="J11" i="51"/>
  <c r="K11" i="51"/>
  <c r="I12" i="51"/>
  <c r="J12" i="51"/>
  <c r="K12" i="51"/>
  <c r="C5" i="51"/>
  <c r="D5" i="51"/>
  <c r="C6" i="51"/>
  <c r="D6" i="51"/>
  <c r="C7" i="51"/>
  <c r="D7" i="51"/>
  <c r="C8" i="51"/>
  <c r="D8" i="51"/>
  <c r="C9" i="51"/>
  <c r="D9" i="51"/>
  <c r="C10" i="51"/>
  <c r="D10" i="51"/>
  <c r="C11" i="51"/>
  <c r="D11" i="51"/>
  <c r="C12" i="51"/>
  <c r="D12" i="51"/>
  <c r="K4" i="51"/>
  <c r="J4" i="51"/>
  <c r="I4" i="51"/>
  <c r="G4" i="51"/>
  <c r="F4" i="51"/>
  <c r="D4" i="51"/>
  <c r="C4" i="51"/>
  <c r="B7" i="51"/>
  <c r="B8" i="51"/>
  <c r="B9" i="51"/>
  <c r="B10" i="51"/>
  <c r="B11" i="51"/>
  <c r="B12" i="51"/>
  <c r="B13" i="51"/>
  <c r="N13" i="55" l="1"/>
  <c r="K18" i="55"/>
  <c r="A41" i="56"/>
  <c r="A22" i="56"/>
  <c r="A36" i="56"/>
  <c r="A28" i="56"/>
  <c r="A43" i="56"/>
  <c r="A15" i="56"/>
  <c r="A8" i="56"/>
  <c r="AH2" i="42"/>
  <c r="G60" i="55"/>
  <c r="G61" i="55"/>
  <c r="G57" i="55"/>
  <c r="G56" i="55"/>
  <c r="G27" i="55"/>
  <c r="G38" i="55"/>
  <c r="G37" i="55"/>
  <c r="G36" i="55"/>
  <c r="G41" i="55"/>
  <c r="G43" i="55"/>
  <c r="G42" i="55"/>
  <c r="G52" i="55"/>
  <c r="G53" i="55"/>
  <c r="P28" i="55"/>
  <c r="M13" i="55"/>
  <c r="I4" i="58" s="1"/>
  <c r="P20" i="55"/>
  <c r="A7" i="56"/>
  <c r="A16" i="56"/>
  <c r="A10" i="56"/>
  <c r="A11" i="56"/>
  <c r="A38" i="56"/>
  <c r="A33" i="56"/>
  <c r="A5" i="56"/>
  <c r="A6" i="56"/>
  <c r="A37" i="56"/>
  <c r="A19" i="56"/>
  <c r="A9" i="56"/>
  <c r="A26" i="56"/>
  <c r="A25" i="56"/>
  <c r="A24" i="56"/>
  <c r="A31" i="56"/>
  <c r="A4" i="56"/>
  <c r="A30" i="56"/>
  <c r="A21" i="56"/>
  <c r="A23" i="56"/>
  <c r="A39" i="56"/>
  <c r="A12" i="56"/>
  <c r="A32" i="56"/>
  <c r="P44" i="55"/>
  <c r="A14" i="56"/>
  <c r="A17" i="56"/>
  <c r="A2" i="56"/>
  <c r="A29" i="56"/>
  <c r="A34" i="56"/>
  <c r="P62" i="55"/>
  <c r="A42" i="56"/>
  <c r="A18" i="56"/>
  <c r="A3" i="56"/>
  <c r="A40" i="56"/>
  <c r="A35" i="56"/>
  <c r="A13" i="56"/>
  <c r="A20" i="56"/>
  <c r="A27" i="56"/>
  <c r="Q14" i="55"/>
  <c r="Q62" i="55"/>
  <c r="P24" i="55"/>
  <c r="Y16" i="42"/>
  <c r="A39" i="50" s="1"/>
  <c r="B39" i="50" s="1"/>
  <c r="Q20" i="55"/>
  <c r="Q13" i="55" s="1"/>
  <c r="B4" i="55" s="1"/>
  <c r="D17" i="56"/>
  <c r="D25" i="56"/>
  <c r="D12" i="56"/>
  <c r="D30" i="56"/>
  <c r="D7" i="56"/>
  <c r="D34" i="56"/>
  <c r="D21" i="56"/>
  <c r="D3" i="56"/>
  <c r="D39" i="56"/>
  <c r="D26" i="56"/>
  <c r="D31" i="56"/>
  <c r="D35" i="56"/>
  <c r="D40" i="56"/>
  <c r="D19" i="56"/>
  <c r="D14" i="56"/>
  <c r="D10" i="56"/>
  <c r="D5" i="56"/>
  <c r="D23" i="56"/>
  <c r="D27" i="56"/>
  <c r="D32" i="56"/>
  <c r="D37" i="56"/>
  <c r="D41" i="56"/>
  <c r="D20" i="56"/>
  <c r="D16" i="56"/>
  <c r="D11" i="56"/>
  <c r="D6" i="56"/>
  <c r="D2" i="56"/>
  <c r="D18" i="56"/>
  <c r="D13" i="56"/>
  <c r="D9" i="56"/>
  <c r="D4" i="56"/>
  <c r="D24" i="56"/>
  <c r="D29" i="56"/>
  <c r="D33" i="56"/>
  <c r="D38" i="56"/>
  <c r="T16" i="42"/>
  <c r="A10" i="50" s="1"/>
  <c r="AA16" i="42"/>
  <c r="A46" i="50" s="1"/>
  <c r="B46" i="50" s="1"/>
  <c r="Z16" i="42"/>
  <c r="A43" i="50" s="1"/>
  <c r="B43" i="50" s="1"/>
  <c r="U16" i="42"/>
  <c r="A13" i="50" s="1"/>
  <c r="B13" i="50" s="1"/>
  <c r="A22" i="55" s="1"/>
  <c r="X16" i="42"/>
  <c r="A29" i="50" s="1"/>
  <c r="B29" i="50" s="1"/>
  <c r="W16" i="42"/>
  <c r="A27" i="50" s="1"/>
  <c r="V16" i="42"/>
  <c r="A16" i="50" s="1"/>
  <c r="B16" i="50" s="1"/>
  <c r="A26" i="55" s="1"/>
  <c r="H5" i="58" l="1"/>
  <c r="H5" i="42"/>
  <c r="D4" i="55"/>
  <c r="I5" i="58"/>
  <c r="I5" i="42"/>
  <c r="M14" i="55"/>
  <c r="C4" i="55"/>
  <c r="I18" i="55"/>
  <c r="B23" i="56"/>
  <c r="H18" i="55"/>
  <c r="J18" i="55"/>
  <c r="C23" i="56" s="1"/>
  <c r="D20" i="50"/>
  <c r="D34" i="50"/>
  <c r="D5" i="50"/>
  <c r="B27" i="50"/>
  <c r="A38" i="55" s="1"/>
  <c r="B10" i="50"/>
  <c r="A18" i="55" s="1"/>
  <c r="B18" i="55" s="1"/>
  <c r="A52" i="55"/>
  <c r="C52" i="55" s="1"/>
  <c r="A57" i="55"/>
  <c r="B57" i="55" s="1"/>
  <c r="E19" i="56" s="1"/>
  <c r="A61" i="55"/>
  <c r="B61" i="55" s="1"/>
  <c r="E21" i="56" s="1"/>
  <c r="A41" i="55"/>
  <c r="D41" i="55" s="1"/>
  <c r="C12" i="56" s="1"/>
  <c r="D26" i="55"/>
  <c r="C6" i="56" s="1"/>
  <c r="A31" i="50"/>
  <c r="B31" i="50" s="1"/>
  <c r="K53" i="55"/>
  <c r="J53" i="55"/>
  <c r="C38" i="56" s="1"/>
  <c r="I53" i="55"/>
  <c r="H53" i="55"/>
  <c r="E38" i="56" s="1"/>
  <c r="B38" i="56"/>
  <c r="I52" i="55"/>
  <c r="K52" i="55"/>
  <c r="H52" i="55"/>
  <c r="E37" i="56" s="1"/>
  <c r="J52" i="55"/>
  <c r="C37" i="56" s="1"/>
  <c r="B37" i="56"/>
  <c r="K26" i="55"/>
  <c r="I26" i="55"/>
  <c r="H26" i="55"/>
  <c r="E27" i="56" s="1"/>
  <c r="J26" i="55"/>
  <c r="C27" i="56" s="1"/>
  <c r="B27" i="56"/>
  <c r="K42" i="55"/>
  <c r="I42" i="55"/>
  <c r="J42" i="55"/>
  <c r="C34" i="56" s="1"/>
  <c r="H42" i="55"/>
  <c r="E34" i="56" s="1"/>
  <c r="B34" i="56"/>
  <c r="H56" i="55"/>
  <c r="E39" i="56" s="1"/>
  <c r="K56" i="55"/>
  <c r="J56" i="55"/>
  <c r="C39" i="56" s="1"/>
  <c r="I56" i="55"/>
  <c r="B39" i="56"/>
  <c r="K27" i="55"/>
  <c r="J27" i="55"/>
  <c r="C29" i="56" s="1"/>
  <c r="I27" i="55"/>
  <c r="H27" i="55"/>
  <c r="E29" i="56" s="1"/>
  <c r="B29" i="56"/>
  <c r="K43" i="55"/>
  <c r="J43" i="55"/>
  <c r="C35" i="56" s="1"/>
  <c r="I43" i="55"/>
  <c r="H43" i="55"/>
  <c r="E35" i="56" s="1"/>
  <c r="B35" i="56"/>
  <c r="K57" i="55"/>
  <c r="J57" i="55"/>
  <c r="C40" i="56" s="1"/>
  <c r="I57" i="55"/>
  <c r="H57" i="55"/>
  <c r="E40" i="56" s="1"/>
  <c r="B40" i="56"/>
  <c r="K41" i="55"/>
  <c r="J41" i="55"/>
  <c r="C33" i="56" s="1"/>
  <c r="I41" i="55"/>
  <c r="H41" i="55"/>
  <c r="E33" i="56" s="1"/>
  <c r="B33" i="56"/>
  <c r="K23" i="55"/>
  <c r="J23" i="55"/>
  <c r="C26" i="56" s="1"/>
  <c r="I23" i="55"/>
  <c r="H23" i="55"/>
  <c r="E26" i="56" s="1"/>
  <c r="B26" i="56"/>
  <c r="I36" i="55"/>
  <c r="K36" i="55"/>
  <c r="J36" i="55"/>
  <c r="C30" i="56" s="1"/>
  <c r="H36" i="55"/>
  <c r="E30" i="56" s="1"/>
  <c r="B30" i="56"/>
  <c r="H22" i="55"/>
  <c r="E25" i="56" s="1"/>
  <c r="K22" i="55"/>
  <c r="J22" i="55"/>
  <c r="C25" i="56" s="1"/>
  <c r="I22" i="55"/>
  <c r="B25" i="56"/>
  <c r="K37" i="55"/>
  <c r="J37" i="55"/>
  <c r="C31" i="56" s="1"/>
  <c r="I37" i="55"/>
  <c r="H37" i="55"/>
  <c r="E31" i="56" s="1"/>
  <c r="B31" i="56"/>
  <c r="K61" i="55"/>
  <c r="J61" i="55"/>
  <c r="C42" i="56" s="1"/>
  <c r="I61" i="55"/>
  <c r="H61" i="55"/>
  <c r="E42" i="56" s="1"/>
  <c r="B42" i="56"/>
  <c r="H38" i="55"/>
  <c r="E32" i="56" s="1"/>
  <c r="I38" i="55"/>
  <c r="K38" i="55"/>
  <c r="J38" i="55"/>
  <c r="C32" i="56" s="1"/>
  <c r="B32" i="56"/>
  <c r="H60" i="55"/>
  <c r="I60" i="55"/>
  <c r="K60" i="55"/>
  <c r="J60" i="55"/>
  <c r="C41" i="56" s="1"/>
  <c r="B41" i="56"/>
  <c r="D39" i="59"/>
  <c r="E39" i="59" s="1"/>
  <c r="F39" i="59" s="1"/>
  <c r="C39" i="59" s="1"/>
  <c r="D16" i="59"/>
  <c r="E16" i="59" s="1"/>
  <c r="F16" i="59" s="1"/>
  <c r="C16" i="59" s="1"/>
  <c r="D30" i="59"/>
  <c r="E30" i="59" s="1"/>
  <c r="F30" i="59" s="1"/>
  <c r="C30" i="59" s="1"/>
  <c r="D42" i="59"/>
  <c r="E42" i="59" s="1"/>
  <c r="F42" i="59" s="1"/>
  <c r="C42" i="59" s="1"/>
  <c r="D43" i="59"/>
  <c r="E43" i="59" s="1"/>
  <c r="F43" i="59" s="1"/>
  <c r="C43" i="59" s="1"/>
  <c r="D31" i="59"/>
  <c r="E31" i="59" s="1"/>
  <c r="F31" i="59" s="1"/>
  <c r="C31" i="59" s="1"/>
  <c r="D29" i="59"/>
  <c r="E29" i="59" s="1"/>
  <c r="F29" i="59" s="1"/>
  <c r="C29" i="59" s="1"/>
  <c r="D11" i="59"/>
  <c r="E11" i="59" s="1"/>
  <c r="F11" i="59" s="1"/>
  <c r="C11" i="59" s="1"/>
  <c r="A45" i="50"/>
  <c r="B45" i="50" s="1"/>
  <c r="D25" i="59"/>
  <c r="E25" i="59" s="1"/>
  <c r="F25" i="59" s="1"/>
  <c r="C25" i="59" s="1"/>
  <c r="D10" i="59"/>
  <c r="E10" i="59" s="1"/>
  <c r="F10" i="59" s="1"/>
  <c r="C10" i="59" s="1"/>
  <c r="D26" i="59"/>
  <c r="E26" i="59" s="1"/>
  <c r="F26" i="59" s="1"/>
  <c r="C26" i="59" s="1"/>
  <c r="D14" i="59"/>
  <c r="E14" i="59" s="1"/>
  <c r="F14" i="59" s="1"/>
  <c r="C14" i="59" s="1"/>
  <c r="D27" i="59"/>
  <c r="E27" i="59" s="1"/>
  <c r="F27" i="59" s="1"/>
  <c r="C27" i="59" s="1"/>
  <c r="D13" i="59"/>
  <c r="E13" i="59" s="1"/>
  <c r="F13" i="59" s="1"/>
  <c r="C13" i="59" s="1"/>
  <c r="D40" i="59"/>
  <c r="E40" i="59" s="1"/>
  <c r="F40" i="59" s="1"/>
  <c r="C40" i="59" s="1"/>
  <c r="D17" i="59"/>
  <c r="E17" i="59" s="1"/>
  <c r="F17" i="59" s="1"/>
  <c r="C17" i="59" s="1"/>
  <c r="D46" i="59"/>
  <c r="E46" i="59" s="1"/>
  <c r="F46" i="59" s="1"/>
  <c r="C46" i="59" s="1"/>
  <c r="D45" i="59"/>
  <c r="E45" i="59" s="1"/>
  <c r="F45" i="59" s="1"/>
  <c r="C45" i="59" s="1"/>
  <c r="I4" i="42"/>
  <c r="P13" i="55"/>
  <c r="A42" i="50"/>
  <c r="B42" i="50" s="1"/>
  <c r="A40" i="50"/>
  <c r="B40" i="50" s="1"/>
  <c r="D39" i="50"/>
  <c r="E39" i="50" s="1"/>
  <c r="F39" i="50" s="1"/>
  <c r="C39" i="50" s="1"/>
  <c r="A11" i="50"/>
  <c r="A17" i="50"/>
  <c r="B17" i="50" s="1"/>
  <c r="A14" i="50"/>
  <c r="B14" i="50" s="1"/>
  <c r="A23" i="55" s="1"/>
  <c r="A30" i="50"/>
  <c r="B30" i="50" s="1"/>
  <c r="D13" i="50"/>
  <c r="E13" i="50" s="1"/>
  <c r="F13" i="50" s="1"/>
  <c r="C13" i="50" s="1"/>
  <c r="D46" i="50"/>
  <c r="E46" i="50" s="1"/>
  <c r="F46" i="50" s="1"/>
  <c r="C46" i="50" s="1"/>
  <c r="D43" i="50"/>
  <c r="E43" i="50" s="1"/>
  <c r="F43" i="50" s="1"/>
  <c r="C43" i="50" s="1"/>
  <c r="D29" i="50"/>
  <c r="E29" i="50" s="1"/>
  <c r="F29" i="50" s="1"/>
  <c r="C29" i="50" s="1"/>
  <c r="A26" i="50"/>
  <c r="B26" i="50" s="1"/>
  <c r="A25" i="50"/>
  <c r="D16" i="50"/>
  <c r="E16" i="50" s="1"/>
  <c r="F16" i="50" s="1"/>
  <c r="C16" i="50" s="1"/>
  <c r="A4" i="55" l="1"/>
  <c r="H4" i="58"/>
  <c r="E22" i="55"/>
  <c r="B22" i="55"/>
  <c r="E4" i="56" s="1"/>
  <c r="G9" i="55"/>
  <c r="H12" i="55" s="1"/>
  <c r="E41" i="56"/>
  <c r="E23" i="56"/>
  <c r="B19" i="56"/>
  <c r="D57" i="55"/>
  <c r="C19" i="56" s="1"/>
  <c r="C57" i="55"/>
  <c r="B16" i="56"/>
  <c r="B21" i="56"/>
  <c r="D27" i="50"/>
  <c r="E27" i="50" s="1"/>
  <c r="F27" i="50" s="1"/>
  <c r="C27" i="50" s="1"/>
  <c r="D38" i="55"/>
  <c r="C11" i="56" s="1"/>
  <c r="B41" i="55"/>
  <c r="E12" i="56" s="1"/>
  <c r="B52" i="55"/>
  <c r="E16" i="56" s="1"/>
  <c r="D52" i="55"/>
  <c r="C16" i="56" s="1"/>
  <c r="E52" i="55"/>
  <c r="B12" i="56"/>
  <c r="D10" i="50"/>
  <c r="E10" i="50" s="1"/>
  <c r="F10" i="50" s="1"/>
  <c r="C10" i="50" s="1"/>
  <c r="B26" i="55"/>
  <c r="E6" i="56" s="1"/>
  <c r="C26" i="55"/>
  <c r="B4" i="56"/>
  <c r="E57" i="55"/>
  <c r="D61" i="55"/>
  <c r="C21" i="56" s="1"/>
  <c r="B25" i="50"/>
  <c r="A36" i="55" s="1"/>
  <c r="C41" i="55"/>
  <c r="E41" i="55"/>
  <c r="B11" i="50"/>
  <c r="A19" i="55" s="1"/>
  <c r="E26" i="55"/>
  <c r="B6" i="56"/>
  <c r="C22" i="55"/>
  <c r="D22" i="55"/>
  <c r="C4" i="56" s="1"/>
  <c r="A27" i="55"/>
  <c r="D27" i="55" s="1"/>
  <c r="C7" i="56" s="1"/>
  <c r="C61" i="55"/>
  <c r="A37" i="55"/>
  <c r="B10" i="56" s="1"/>
  <c r="A42" i="55"/>
  <c r="E42" i="55" s="1"/>
  <c r="A53" i="55"/>
  <c r="E53" i="55" s="1"/>
  <c r="A60" i="55"/>
  <c r="D60" i="55" s="1"/>
  <c r="C20" i="56" s="1"/>
  <c r="A56" i="55"/>
  <c r="E56" i="55" s="1"/>
  <c r="A43" i="55"/>
  <c r="C43" i="55" s="1"/>
  <c r="E61" i="55"/>
  <c r="D31" i="50"/>
  <c r="E31" i="50" s="1"/>
  <c r="F31" i="50" s="1"/>
  <c r="C31" i="50" s="1"/>
  <c r="D45" i="50"/>
  <c r="E45" i="50" s="1"/>
  <c r="F45" i="50" s="1"/>
  <c r="C45" i="50" s="1"/>
  <c r="O14" i="55"/>
  <c r="P14" i="55"/>
  <c r="H4" i="42"/>
  <c r="I5" i="50"/>
  <c r="D40" i="50"/>
  <c r="E40" i="50" s="1"/>
  <c r="F40" i="50" s="1"/>
  <c r="C40" i="50" s="1"/>
  <c r="D42" i="50"/>
  <c r="E42" i="50" s="1"/>
  <c r="F42" i="50" s="1"/>
  <c r="C42" i="50" s="1"/>
  <c r="C38" i="55"/>
  <c r="E38" i="55"/>
  <c r="B38" i="55"/>
  <c r="E11" i="56" s="1"/>
  <c r="D17" i="50"/>
  <c r="E17" i="50" s="1"/>
  <c r="F17" i="50" s="1"/>
  <c r="C17" i="50" s="1"/>
  <c r="D14" i="50"/>
  <c r="E14" i="50" s="1"/>
  <c r="F14" i="50" s="1"/>
  <c r="C14" i="50" s="1"/>
  <c r="D26" i="50"/>
  <c r="E26" i="50" s="1"/>
  <c r="F26" i="50" s="1"/>
  <c r="C26" i="50" s="1"/>
  <c r="D30" i="50"/>
  <c r="E30" i="50" s="1"/>
  <c r="F30" i="50" s="1"/>
  <c r="C30" i="50" s="1"/>
  <c r="B5" i="56" l="1"/>
  <c r="B23" i="55"/>
  <c r="E5" i="56" s="1"/>
  <c r="C18" i="55"/>
  <c r="E18" i="55"/>
  <c r="B14" i="56"/>
  <c r="D25" i="50"/>
  <c r="E25" i="50" s="1"/>
  <c r="F25" i="50" s="1"/>
  <c r="C25" i="50" s="1"/>
  <c r="B18" i="56"/>
  <c r="B53" i="55"/>
  <c r="E17" i="56" s="1"/>
  <c r="B11" i="56"/>
  <c r="C42" i="55"/>
  <c r="D42" i="55"/>
  <c r="C13" i="56" s="1"/>
  <c r="B42" i="55"/>
  <c r="E13" i="56" s="1"/>
  <c r="B13" i="56"/>
  <c r="D43" i="55"/>
  <c r="C14" i="56" s="1"/>
  <c r="D18" i="55"/>
  <c r="C2" i="56" s="1"/>
  <c r="B2" i="56"/>
  <c r="D11" i="50"/>
  <c r="E11" i="50" s="1"/>
  <c r="F11" i="50" s="1"/>
  <c r="C11" i="50" s="1"/>
  <c r="C60" i="55"/>
  <c r="D53" i="55"/>
  <c r="C17" i="56" s="1"/>
  <c r="E43" i="55"/>
  <c r="D56" i="55"/>
  <c r="C18" i="56" s="1"/>
  <c r="B56" i="55"/>
  <c r="E18" i="56" s="1"/>
  <c r="B17" i="56"/>
  <c r="E60" i="55"/>
  <c r="C53" i="55"/>
  <c r="B60" i="55"/>
  <c r="E20" i="56" s="1"/>
  <c r="C56" i="55"/>
  <c r="B20" i="56"/>
  <c r="D23" i="55"/>
  <c r="C5" i="56" s="1"/>
  <c r="E23" i="55"/>
  <c r="B43" i="55"/>
  <c r="E14" i="56" s="1"/>
  <c r="B37" i="55"/>
  <c r="E10" i="56" s="1"/>
  <c r="C37" i="55"/>
  <c r="D37" i="55"/>
  <c r="C10" i="56" s="1"/>
  <c r="E37" i="55"/>
  <c r="C27" i="55"/>
  <c r="B27" i="55"/>
  <c r="E7" i="56" s="1"/>
  <c r="E27" i="55"/>
  <c r="B7" i="56"/>
  <c r="C23" i="55"/>
  <c r="E36" i="55"/>
  <c r="B36" i="55"/>
  <c r="E9" i="56" s="1"/>
  <c r="D36" i="55"/>
  <c r="C9" i="56" s="1"/>
  <c r="C36" i="55"/>
  <c r="B9" i="56"/>
  <c r="B3" i="56" l="1"/>
  <c r="B19" i="55"/>
  <c r="E3" i="56" s="1"/>
  <c r="E2" i="56"/>
  <c r="D19" i="55"/>
  <c r="C3" i="56" s="1"/>
  <c r="E19" i="55"/>
  <c r="C19" i="55"/>
  <c r="D9" i="55" l="1"/>
  <c r="B12"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 van Beek</author>
    <author>HPTB</author>
  </authors>
  <commentList>
    <comment ref="D4" authorId="0" shapeId="0" xr:uid="{E798369D-42F2-461C-97E1-3E2256656DB5}">
      <text>
        <r>
          <rPr>
            <b/>
            <sz val="9"/>
            <color rgb="FF000000"/>
            <rFont val="Tahoma"/>
            <family val="2"/>
          </rPr>
          <t>De wedstrijdgegevens worden automatisch ingevuld als u het wedstrijdnummer invult in cel D10.</t>
        </r>
      </text>
    </comment>
    <comment ref="D10" authorId="1" shapeId="0" xr:uid="{96CD0836-C571-4F6D-BF94-10223F2D96DF}">
      <text>
        <r>
          <rPr>
            <b/>
            <sz val="9"/>
            <color rgb="FF000000"/>
            <rFont val="Tahoma"/>
            <family val="2"/>
          </rPr>
          <t xml:space="preserve">Het is voor een snelle en juiste verwerking van belang om het wedstrijdnummer goed over te nemen. Het wedstrijdnummer kun je vinden in het speelschema dat staat op NLpetanque.nl
</t>
        </r>
        <r>
          <rPr>
            <b/>
            <sz val="9"/>
            <color rgb="FF000000"/>
            <rFont val="Tahoma"/>
            <family val="2"/>
          </rPr>
          <t xml:space="preserve">
</t>
        </r>
        <r>
          <rPr>
            <b/>
            <sz val="9"/>
            <color rgb="FF000000"/>
            <rFont val="Tahoma"/>
            <family val="2"/>
          </rPr>
          <t xml:space="preserve">Na het invullen van het wedstrijdnummer worden de overige wedstrijdgegevens automatisch ingevuld.
</t>
        </r>
        <r>
          <rPr>
            <b/>
            <sz val="9"/>
            <color rgb="FF000000"/>
            <rFont val="Tahoma"/>
            <family val="2"/>
          </rPr>
          <t xml:space="preserve">
</t>
        </r>
        <r>
          <rPr>
            <b/>
            <sz val="9"/>
            <color rgb="FF000000"/>
            <rFont val="Tahoma"/>
            <family val="2"/>
          </rPr>
          <t xml:space="preserve">Het wedstrijdnummer bestaat uit 
</t>
        </r>
        <r>
          <rPr>
            <b/>
            <sz val="9"/>
            <color rgb="FF000000"/>
            <rFont val="Tahoma"/>
            <family val="2"/>
          </rPr>
          <t xml:space="preserve">maximaal 6 cijfers. Bijvoorbeeld 100101
</t>
        </r>
        <r>
          <rPr>
            <b/>
            <sz val="9"/>
            <color rgb="FF000000"/>
            <rFont val="Tahoma"/>
            <family val="2"/>
          </rPr>
          <t>Deze 6 cijfers zonder streepjes dien je in deze cel in te vullen.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 van Beek</author>
  </authors>
  <commentList>
    <comment ref="D4" authorId="0" shapeId="0" xr:uid="{D31FBE52-F66B-4194-8854-4A2D1B009B62}">
      <text>
        <r>
          <rPr>
            <sz val="9"/>
            <color indexed="81"/>
            <rFont val="Tahoma"/>
            <family val="2"/>
          </rPr>
          <t>De wedstrijdgegevens worden automatisch ingevuld als u het wedstrijdnummer invult in cel D10 op het tabblad</t>
        </r>
        <r>
          <rPr>
            <b/>
            <sz val="9"/>
            <color indexed="81"/>
            <rFont val="Tahoma"/>
            <family val="2"/>
          </rPr>
          <t xml:space="preserve"> 1a. Teamformulier Thuis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 van Beek</author>
  </authors>
  <commentList>
    <comment ref="D5" authorId="0" shapeId="0" xr:uid="{C83E176D-3F23-427B-8D2D-DB2EAF15BA90}">
      <text>
        <r>
          <rPr>
            <sz val="9"/>
            <color indexed="81"/>
            <rFont val="Tahoma"/>
            <family val="2"/>
          </rPr>
          <t>De wedstrijdgegevens worden automatisch ingevuld als u het wedstrijdnummer invult in cel D10 op het tabblad</t>
        </r>
        <r>
          <rPr>
            <b/>
            <sz val="9"/>
            <color indexed="81"/>
            <rFont val="Tahoma"/>
            <family val="2"/>
          </rPr>
          <t xml:space="preserve"> 1a. Teamformulier Thuis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<sst xmlns="http://schemas.openxmlformats.org/spreadsheetml/2006/main" count="44664" uniqueCount="11648">
  <si>
    <t>Nr.</t>
  </si>
  <si>
    <t>Licnr:</t>
  </si>
  <si>
    <t>Voorl.</t>
  </si>
  <si>
    <t>Achternaam:</t>
  </si>
  <si>
    <t>Geslacht:</t>
  </si>
  <si>
    <t>Wedstrijdnummer:</t>
  </si>
  <si>
    <t>Speelronde 1</t>
  </si>
  <si>
    <t>P1</t>
  </si>
  <si>
    <t>P2</t>
  </si>
  <si>
    <t>P3</t>
  </si>
  <si>
    <t>Speelronde 2</t>
  </si>
  <si>
    <t>Speelronde 3</t>
  </si>
  <si>
    <t>Nr</t>
  </si>
  <si>
    <t>Datum:</t>
  </si>
  <si>
    <t>Licentienr:</t>
  </si>
  <si>
    <t>Voorletters:</t>
  </si>
  <si>
    <t>DOUBLETTE</t>
  </si>
  <si>
    <t>P4</t>
  </si>
  <si>
    <t>P5</t>
  </si>
  <si>
    <t>TRIPLETTE</t>
  </si>
  <si>
    <t>P6</t>
  </si>
  <si>
    <t>P7</t>
  </si>
  <si>
    <t>P8</t>
  </si>
  <si>
    <t>3e</t>
  </si>
  <si>
    <t>6e</t>
  </si>
  <si>
    <r>
      <t xml:space="preserve">(zet per partij een </t>
    </r>
    <r>
      <rPr>
        <b/>
        <i/>
        <sz val="8"/>
        <rFont val="Verdana"/>
        <family val="2"/>
      </rPr>
      <t>x</t>
    </r>
    <r>
      <rPr>
        <i/>
        <sz val="8"/>
        <rFont val="Verdana"/>
        <family val="2"/>
      </rPr>
      <t xml:space="preserve"> in het hokje van de betreffende speler)</t>
    </r>
  </si>
  <si>
    <t>1e SPEELRONDE</t>
  </si>
  <si>
    <t>2e SPEELRONDE</t>
  </si>
  <si>
    <t>3e SPEELRONDE</t>
  </si>
  <si>
    <t>Instructie</t>
  </si>
  <si>
    <t>Voorafgaand aan een ontmoeting dient dit formulier zowel door de thuis als uitspelende ploeg ingevuld te worden</t>
  </si>
  <si>
    <t>Top</t>
  </si>
  <si>
    <t>Achternaam</t>
  </si>
  <si>
    <t>Geslacht</t>
  </si>
  <si>
    <t>T</t>
  </si>
  <si>
    <t>U</t>
  </si>
  <si>
    <t>-</t>
  </si>
  <si>
    <t>Ver.nr:</t>
  </si>
  <si>
    <t>Ver.nr</t>
  </si>
  <si>
    <t>Handtekening Captain UIT</t>
  </si>
  <si>
    <t>Handtekening Captain THUIS</t>
  </si>
  <si>
    <t>Als de vereniging over een printer in het clubhuis beschikt dan kan de teamcaptain dit formulier op het einde van de ontmoeting 2x printen en dit</t>
  </si>
  <si>
    <t>Keuze:</t>
  </si>
  <si>
    <r>
      <t>3</t>
    </r>
    <r>
      <rPr>
        <b/>
        <u/>
        <vertAlign val="superscript"/>
        <sz val="10"/>
        <rFont val="Verdana"/>
        <family val="2"/>
      </rPr>
      <t>e</t>
    </r>
    <r>
      <rPr>
        <b/>
        <u/>
        <sz val="10"/>
        <rFont val="Verdana"/>
        <family val="2"/>
      </rPr>
      <t xml:space="preserve"> SPEELRONDE</t>
    </r>
  </si>
  <si>
    <r>
      <t>2</t>
    </r>
    <r>
      <rPr>
        <b/>
        <u/>
        <vertAlign val="superscript"/>
        <sz val="10"/>
        <rFont val="Verdana"/>
        <family val="2"/>
      </rPr>
      <t>e</t>
    </r>
    <r>
      <rPr>
        <b/>
        <u/>
        <sz val="10"/>
        <rFont val="Verdana"/>
        <family val="2"/>
      </rPr>
      <t xml:space="preserve"> SPEELRONDE</t>
    </r>
  </si>
  <si>
    <t>Punten</t>
  </si>
  <si>
    <t>Uitslag</t>
  </si>
  <si>
    <t>Gesl.</t>
  </si>
  <si>
    <t>Licnr.</t>
  </si>
  <si>
    <r>
      <t>1</t>
    </r>
    <r>
      <rPr>
        <b/>
        <u/>
        <vertAlign val="superscript"/>
        <sz val="10"/>
        <rFont val="Verdana"/>
        <family val="2"/>
      </rPr>
      <t>e</t>
    </r>
    <r>
      <rPr>
        <b/>
        <u/>
        <sz val="10"/>
        <rFont val="Verdana"/>
        <family val="2"/>
      </rPr>
      <t xml:space="preserve"> SPEELRONDE</t>
    </r>
  </si>
  <si>
    <t>Eind uitslag</t>
  </si>
  <si>
    <t>Eind saldo</t>
  </si>
  <si>
    <t>Wedstrijdnr:</t>
  </si>
  <si>
    <t>6e divisie</t>
  </si>
  <si>
    <t>5e divisie</t>
  </si>
  <si>
    <t>4e divisie</t>
  </si>
  <si>
    <t>Speeldag:</t>
  </si>
  <si>
    <t>Divisie:</t>
  </si>
  <si>
    <t>3e divisie</t>
  </si>
  <si>
    <t>2e divisie</t>
  </si>
  <si>
    <t>* Het originele EXCEL bestand dient voor maandagochtend 08:00 te zijn verstuurd naar npc@njbb.nl</t>
  </si>
  <si>
    <t>JA</t>
  </si>
  <si>
    <t>Topdivisie</t>
  </si>
  <si>
    <t>Thuis team:</t>
  </si>
  <si>
    <t>Uit team:</t>
  </si>
  <si>
    <r>
      <t xml:space="preserve">Naam </t>
    </r>
    <r>
      <rPr>
        <b/>
        <u/>
        <sz val="10"/>
        <rFont val="Verdana"/>
        <family val="2"/>
      </rPr>
      <t>thuis</t>
    </r>
    <r>
      <rPr>
        <b/>
        <sz val="10"/>
        <rFont val="Verdana"/>
        <family val="2"/>
      </rPr>
      <t xml:space="preserve"> team:</t>
    </r>
  </si>
  <si>
    <r>
      <t xml:space="preserve">Naam </t>
    </r>
    <r>
      <rPr>
        <b/>
        <u/>
        <sz val="10"/>
        <rFont val="Verdana"/>
        <family val="2"/>
      </rPr>
      <t>uit</t>
    </r>
    <r>
      <rPr>
        <b/>
        <sz val="10"/>
        <rFont val="Verdana"/>
        <family val="2"/>
      </rPr>
      <t xml:space="preserve"> team:</t>
    </r>
  </si>
  <si>
    <r>
      <t xml:space="preserve">* Dit formulier dient alleen </t>
    </r>
    <r>
      <rPr>
        <b/>
        <i/>
        <u/>
        <sz val="8"/>
        <rFont val="Verdana"/>
        <family val="2"/>
      </rPr>
      <t xml:space="preserve">digitaal </t>
    </r>
    <r>
      <rPr>
        <i/>
        <sz val="8"/>
        <rFont val="Verdana"/>
        <family val="2"/>
      </rPr>
      <t xml:space="preserve">ingevuld te worden door de </t>
    </r>
    <r>
      <rPr>
        <b/>
        <i/>
        <sz val="8"/>
        <rFont val="Verdana"/>
        <family val="2"/>
      </rPr>
      <t>teamcaptain van het thuisspelende team</t>
    </r>
    <r>
      <rPr>
        <i/>
        <sz val="8"/>
        <rFont val="Verdana"/>
        <family val="2"/>
      </rPr>
      <t>.</t>
    </r>
  </si>
  <si>
    <t>blijft in bezit van de captain van het thuisspelende team.</t>
  </si>
  <si>
    <t xml:space="preserve">formulier door beide teamcaptains hieronder laten tekenen. 1 printje wordt meegegeven aan de captain van het uitspelende team en 1 printje </t>
  </si>
  <si>
    <t>Naam coach (optioneel):</t>
  </si>
  <si>
    <t xml:space="preserve">Dit formulier overhandigen beide teamcaptains tijdig voor aanvang van de volgende speelronde aan de </t>
  </si>
  <si>
    <t>scheidsrechter. De stippenlijntjes bieden de mogelijkheid om de opstelling per speelronde in te leveren.</t>
  </si>
  <si>
    <t>ALGEMEEN</t>
  </si>
  <si>
    <t xml:space="preserve">* </t>
  </si>
  <si>
    <t>*</t>
  </si>
  <si>
    <t>Als je een "x" zet in de kolommen P1 t/m P8 (partij 1 t/m partij 8) wordt het opstellingsformulier automatisch ingevuld;</t>
  </si>
  <si>
    <t>speelronde te overhandigen;</t>
  </si>
  <si>
    <t>automatisch en correct worden ingevuld;</t>
  </si>
  <si>
    <t>Het teamformulier overhandig je tijdig voor aanvang van de 1e wedstrijd aan de scheidsrechter. De scheidsrechter zet een paraaf</t>
  </si>
  <si>
    <t xml:space="preserve">Als het teamformulier digitaal wordt ingevuld, wordt het opstellingsformulier automatisch gegenereerd. Het is hierbij wel van belang </t>
  </si>
  <si>
    <t xml:space="preserve">worden; </t>
  </si>
  <si>
    <t>voor akkoord;</t>
  </si>
  <si>
    <t>Met de "TAB-toets" kun je door de grijs gearceerde invulvelden navigeren.</t>
  </si>
  <si>
    <t>dat je alle grijs gearceerde velden op het teamformulier invult;</t>
  </si>
  <si>
    <t xml:space="preserve">Het opstellingsformulier mag je per speelronde maar mag ook in 1x volledig ingevuld aan de scheidsrechter overhandigd </t>
  </si>
  <si>
    <t>Als je de opstelling ter plekke wilt invullen, zet je geen "x" in kolom P1 t/m P8 op het teamformulier. Je kunt het formulier dan leeg</t>
  </si>
  <si>
    <t>uitprinten en ter plekke met de hand invullen.</t>
  </si>
  <si>
    <t>De gegevens op het digitale wedstrijformulier worden automatisch ingevuld o.b.v. de gegevens die zijn ingevuld op het teamformulier;</t>
  </si>
  <si>
    <t>speeldag, datum, wedstrijdnummer en divisie ingevuld zijn;</t>
  </si>
  <si>
    <t>In het speelschema kun je het wedstrijdnummer van de betreffende wedstrijd terug vinden. Voor een snelle verwerking dien je het</t>
  </si>
  <si>
    <t xml:space="preserve">Als de thuislocatie over een printer beschikt, kan de teamcaptain van de thuispelende vereniging het formulier 2x printen. Het </t>
  </si>
  <si>
    <t>Met de "PIJLTJES-toets" kun je door de grijs gearceerde invulvelden navigeren.</t>
  </si>
  <si>
    <t xml:space="preserve">Als je de opstelling ter plekke wilt invullen, zet je geen "x" in kolom P1 t/m P8 en print je het teamformulier leeg uit. De gegevens op </t>
  </si>
  <si>
    <t>het teamformulier moet je dan handmatig met pen invullen.</t>
  </si>
  <si>
    <t>Om het digitale wedstrijdformulier volledig te kunnen inzenden, moeten op het teamformulier sowieso de velden: team thuis, team uit</t>
  </si>
  <si>
    <t>Het is van belang om alle grijs gearceerde velden (licentienummers en uitslag) in te vullen;</t>
  </si>
  <si>
    <t>Beide teamcaptains zetten een handtekening op het formulier om aan te geven dat het formulier correct is ingevuld;</t>
  </si>
  <si>
    <t>wedstrijdformulier wordt dan 1x ondertekend door de thuisspelende vereniging en 1x door de uitspelende vereniging;</t>
  </si>
  <si>
    <t>Het digitale wedstrijdformulier moet uiterlijk op maandagochtend 08:00 na de betreffende richtspeeldag ontvangen zijn door</t>
  </si>
  <si>
    <t>De captain van de uitspelende vereniging dient de uitslag binnen 48 uur te controleren op eventuele onjuistheden.</t>
  </si>
  <si>
    <t>Pag 1 van 2</t>
  </si>
  <si>
    <t>Pag 2 van 2</t>
  </si>
  <si>
    <t xml:space="preserve">De grijs gearceerde velden zorgen ervoor dat de gegevens op het opstellingformulier en digitale wedstrijdformulier </t>
  </si>
  <si>
    <t xml:space="preserve">Voor een snelle verwerking is het van belang dat het wedstrijdnummer correct wordt ingevuld. Het wedstrijdnummer kunt u vinden in het </t>
  </si>
  <si>
    <t>speelschema van uw poule op www.nlpetanque.nl</t>
  </si>
  <si>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</si>
  <si>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</si>
  <si>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</si>
  <si>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Naam:</t>
  </si>
  <si>
    <t>Poulenr:</t>
  </si>
  <si>
    <t>TABBLAD 2. OPSTELLINGFORMULIER</t>
  </si>
  <si>
    <t>TABBLAD 1. TEAMFORMULIER</t>
  </si>
  <si>
    <t>TABBLAD 3. DIGITAAL WEDSTRIJDFORMULIER</t>
  </si>
  <si>
    <t>TABBLAD 4. IMPORTFILE</t>
  </si>
  <si>
    <t xml:space="preserve">Dit tabblad wordt automatisch genereerd en gebruikt om de uitslagen te importeren. </t>
  </si>
  <si>
    <t>Doubletten</t>
  </si>
  <si>
    <t>Tripletten</t>
  </si>
  <si>
    <t>Vrij doubletten (partij 2)</t>
  </si>
  <si>
    <t>Vrij doubletten (partij 3)</t>
  </si>
  <si>
    <t>Vrij tripletten (partij 5)</t>
  </si>
  <si>
    <t>Vrij doubletten (partij 7)</t>
  </si>
  <si>
    <t>Vrij doubletten (partij 8)</t>
  </si>
  <si>
    <t>Ja</t>
  </si>
  <si>
    <t>Nee</t>
  </si>
  <si>
    <t>Licentienr. scheidsrechter</t>
  </si>
  <si>
    <t>Naam scheidsrechter</t>
  </si>
  <si>
    <t>Versie:</t>
  </si>
  <si>
    <t>UIT:</t>
  </si>
  <si>
    <t>IN:</t>
  </si>
  <si>
    <t>Toegepaste wissel (max. 1 wissel per speelronde)</t>
  </si>
  <si>
    <t>In de velden onderaan de speelronde kan middels het licentienummer worden aangegeven welke speler deze speelronde is en voor welke speler is gewisseld;</t>
  </si>
  <si>
    <t xml:space="preserve">Deze digitale werkmap bestaande uit het teamformulier, opstellingsformulier (voor zowel uit als thuisteams) en digitale wedstrijdformulier </t>
  </si>
  <si>
    <t xml:space="preserve">gebruik je om op een snelle manier gegevens over de NPC ontmoeting in te vullen. </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</si>
  <si>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</si>
  <si>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</si>
  <si>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</si>
  <si>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De captain van de thuisspelende vereniging verstuurt het originele EXCEL bestand (dit bestand) naar npc@njbb.nl;</t>
  </si>
  <si>
    <t>het bondsbureau (npc@njbb.nl);</t>
  </si>
  <si>
    <t>3. Digitaal Wedstrijd Formulier NPC</t>
  </si>
  <si>
    <t>Het teamformulier en opstellingsformulier kan elke captain invullen ter voorbereiding op de ontmoeting;</t>
  </si>
  <si>
    <r>
      <rPr>
        <b/>
        <sz val="10"/>
        <rFont val="Verdana"/>
        <family val="2"/>
      </rPr>
      <t xml:space="preserve">wedstrijdnummer correct </t>
    </r>
    <r>
      <rPr>
        <sz val="10"/>
        <rFont val="Verdana"/>
        <family val="2"/>
      </rPr>
      <t>in te vullen;</t>
    </r>
  </si>
  <si>
    <t>1. Ga in AU naar selectiewizard "Overzicht leden met primair lidmaatschap"</t>
  </si>
  <si>
    <t>"plakken als waarden" in kolom A t/m E.</t>
  </si>
  <si>
    <t>2. Download bestand als csv met de optie "puntkomma/waarde"</t>
  </si>
  <si>
    <t>3. Open de app "kladblok" en open vervolgens het opgeslagen .csv bestand</t>
  </si>
  <si>
    <t>4. Sla dit bestand op als txt. Bestand</t>
  </si>
  <si>
    <t>5. Open bestand "Import leden Team-Opstellingsformulier NPC"</t>
  </si>
  <si>
    <t xml:space="preserve">8. Kopieer de data op het groene tabblad en plak deze via de optie "plakken speciaal" </t>
  </si>
  <si>
    <t>9. Maak alle tekst wit, zet celeigenchappen op verborgen en geblokkeerd en bevelig het tabblad</t>
  </si>
  <si>
    <t>V</t>
  </si>
  <si>
    <t>7. Op basis van gele tabblad wordt groene tabblad automatisch gevuld (Let op dat rijenaantal overeenkomt)</t>
  </si>
  <si>
    <t>Lic.nr.</t>
  </si>
  <si>
    <t>V.</t>
  </si>
  <si>
    <t>van Koppenhagen</t>
  </si>
  <si>
    <t>M</t>
  </si>
  <si>
    <t>J.</t>
  </si>
  <si>
    <t>de Bont</t>
  </si>
  <si>
    <t>R.</t>
  </si>
  <si>
    <t>Sakes</t>
  </si>
  <si>
    <t>H.H.</t>
  </si>
  <si>
    <t>van den Broek</t>
  </si>
  <si>
    <t>H.G</t>
  </si>
  <si>
    <t>Polman</t>
  </si>
  <si>
    <t>F</t>
  </si>
  <si>
    <t>E.</t>
  </si>
  <si>
    <t>Schepers-de Wild</t>
  </si>
  <si>
    <t>F.W.</t>
  </si>
  <si>
    <t>Schepers</t>
  </si>
  <si>
    <t>J.A.</t>
  </si>
  <si>
    <t>de Jong</t>
  </si>
  <si>
    <t>H.</t>
  </si>
  <si>
    <t>van de Meulen</t>
  </si>
  <si>
    <t>Boxmeer</t>
  </si>
  <si>
    <t>C.</t>
  </si>
  <si>
    <t>Jensch</t>
  </si>
  <si>
    <t>Mommers</t>
  </si>
  <si>
    <t>S.</t>
  </si>
  <si>
    <t>Lindeboom</t>
  </si>
  <si>
    <t>F.</t>
  </si>
  <si>
    <t>de Vries</t>
  </si>
  <si>
    <t>M.</t>
  </si>
  <si>
    <t>Walters</t>
  </si>
  <si>
    <t>Walters-Haverkamp</t>
  </si>
  <si>
    <t>Dijkstra</t>
  </si>
  <si>
    <t>van Eikenhorst</t>
  </si>
  <si>
    <t>A.P.</t>
  </si>
  <si>
    <t>Hutten</t>
  </si>
  <si>
    <t>W.</t>
  </si>
  <si>
    <t>Sneep</t>
  </si>
  <si>
    <t>Berends</t>
  </si>
  <si>
    <t>van der Heide</t>
  </si>
  <si>
    <t>Llamas</t>
  </si>
  <si>
    <t>Timmermans</t>
  </si>
  <si>
    <t>O.</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</si>
  <si>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</si>
  <si>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</si>
  <si>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</si>
  <si>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</si>
  <si>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</si>
  <si>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</si>
  <si>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</si>
  <si>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</si>
  <si>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</si>
  <si>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</si>
  <si>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</si>
  <si>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</si>
  <si>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</si>
  <si>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</si>
  <si>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</si>
  <si>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</si>
  <si>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</si>
  <si>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</si>
  <si>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</si>
  <si>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</si>
  <si>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</si>
  <si>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</si>
  <si>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</si>
  <si>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</si>
  <si>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</si>
  <si>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</si>
  <si>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</si>
  <si>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</si>
  <si>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</si>
  <si>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</si>
  <si>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Oord w/v Hellemond</t>
  </si>
  <si>
    <t>M.W.</t>
  </si>
  <si>
    <t>C.M.W.</t>
  </si>
  <si>
    <t>Vleck-Teunissen van Manen</t>
  </si>
  <si>
    <t>C.J.R.</t>
  </si>
  <si>
    <t>Vleck</t>
  </si>
  <si>
    <t>W.G.</t>
  </si>
  <si>
    <t>Vries</t>
  </si>
  <si>
    <t>Philippo</t>
  </si>
  <si>
    <t>P.T.</t>
  </si>
  <si>
    <t>Hietbrink</t>
  </si>
  <si>
    <t>B.A.M.</t>
  </si>
  <si>
    <t>van Eijk</t>
  </si>
  <si>
    <t>J.B.M.</t>
  </si>
  <si>
    <t>Spronk</t>
  </si>
  <si>
    <t>van Suijdam</t>
  </si>
  <si>
    <t>Jägers</t>
  </si>
  <si>
    <t>Raspe</t>
  </si>
  <si>
    <t>B.E.</t>
  </si>
  <si>
    <t>Houg</t>
  </si>
  <si>
    <t>H.A.</t>
  </si>
  <si>
    <t>van Boeschoten</t>
  </si>
  <si>
    <t>Bremer</t>
  </si>
  <si>
    <t>H.C.M.</t>
  </si>
  <si>
    <t>Klomp</t>
  </si>
  <si>
    <t>M.J.</t>
  </si>
  <si>
    <t>Koning</t>
  </si>
  <si>
    <t>R.B.</t>
  </si>
  <si>
    <t>Telkamp</t>
  </si>
  <si>
    <t>E.R.</t>
  </si>
  <si>
    <t>W.H.</t>
  </si>
  <si>
    <t>Bastiaan</t>
  </si>
  <si>
    <t>B.M.J.</t>
  </si>
  <si>
    <t>van der Voort</t>
  </si>
  <si>
    <t>P.G.</t>
  </si>
  <si>
    <t>Koolwijk</t>
  </si>
  <si>
    <t>TH.</t>
  </si>
  <si>
    <t>Kraan</t>
  </si>
  <si>
    <t>J.G.M.</t>
  </si>
  <si>
    <t>van Maarsseveen</t>
  </si>
  <si>
    <t>C.M</t>
  </si>
  <si>
    <t>F.W.M.</t>
  </si>
  <si>
    <t>Moes</t>
  </si>
  <si>
    <t>P.D.</t>
  </si>
  <si>
    <t>Bonarius</t>
  </si>
  <si>
    <t>J.F.</t>
  </si>
  <si>
    <t>Brinks-de Vroom</t>
  </si>
  <si>
    <t>Brouwer</t>
  </si>
  <si>
    <t>van Rijn</t>
  </si>
  <si>
    <t>J.F.M.</t>
  </si>
  <si>
    <t>Verheul</t>
  </si>
  <si>
    <t>Vlug</t>
  </si>
  <si>
    <t>K.H.</t>
  </si>
  <si>
    <t>Roose</t>
  </si>
  <si>
    <t>Bokhorst</t>
  </si>
  <si>
    <t>B.</t>
  </si>
  <si>
    <t>Groot</t>
  </si>
  <si>
    <t>Jacobs</t>
  </si>
  <si>
    <t>Vossebeld</t>
  </si>
  <si>
    <t>Sixma</t>
  </si>
  <si>
    <t>Boersma</t>
  </si>
  <si>
    <t>Meyer-van Nijkerk</t>
  </si>
  <si>
    <t>J</t>
  </si>
  <si>
    <t>Schuler</t>
  </si>
  <si>
    <t>C.J.</t>
  </si>
  <si>
    <t>van Steenkiste</t>
  </si>
  <si>
    <t>A.E.</t>
  </si>
  <si>
    <t>van Steenkiste-Verhoef</t>
  </si>
  <si>
    <t>G.W.</t>
  </si>
  <si>
    <t>T.M.A.</t>
  </si>
  <si>
    <t>Savelberg</t>
  </si>
  <si>
    <t>Ghezzi</t>
  </si>
  <si>
    <t>de Haan</t>
  </si>
  <si>
    <t>van Kampen</t>
  </si>
  <si>
    <t>Polisini</t>
  </si>
  <si>
    <t>I.</t>
  </si>
  <si>
    <t>van Zuijlen</t>
  </si>
  <si>
    <t>Bakker</t>
  </si>
  <si>
    <t>de Bruijn</t>
  </si>
  <si>
    <t>Foen a Foe</t>
  </si>
  <si>
    <t>van der Meer</t>
  </si>
  <si>
    <t>L.</t>
  </si>
  <si>
    <t>Scholten</t>
  </si>
  <si>
    <t>Assendelft-Kat</t>
  </si>
  <si>
    <t>van Assendelft</t>
  </si>
  <si>
    <t>Braan</t>
  </si>
  <si>
    <t>Hoebe</t>
  </si>
  <si>
    <t>Huisman</t>
  </si>
  <si>
    <t>A.G.</t>
  </si>
  <si>
    <t>Withuis</t>
  </si>
  <si>
    <t>A.T.</t>
  </si>
  <si>
    <t>Blokhuizen</t>
  </si>
  <si>
    <t>L.F.</t>
  </si>
  <si>
    <t>van Dijk</t>
  </si>
  <si>
    <t>G.F.</t>
  </si>
  <si>
    <t>Dennenbroek</t>
  </si>
  <si>
    <t>Y.M.</t>
  </si>
  <si>
    <t>Meer</t>
  </si>
  <si>
    <t>Kersbergen-Tjerks</t>
  </si>
  <si>
    <t>P.J.</t>
  </si>
  <si>
    <t>Kersbergen</t>
  </si>
  <si>
    <t>K.L.</t>
  </si>
  <si>
    <t>de Goei</t>
  </si>
  <si>
    <t>Ooms</t>
  </si>
  <si>
    <t>van Leeuwen</t>
  </si>
  <si>
    <t>Olst</t>
  </si>
  <si>
    <t>J.M.</t>
  </si>
  <si>
    <t>Dekker</t>
  </si>
  <si>
    <t>F.A.</t>
  </si>
  <si>
    <t>Gutter</t>
  </si>
  <si>
    <t>van Keijzerswaard</t>
  </si>
  <si>
    <t>Looman</t>
  </si>
  <si>
    <t>Toonen</t>
  </si>
  <si>
    <t>Helffer</t>
  </si>
  <si>
    <t>van der Klei</t>
  </si>
  <si>
    <t>van der Woerd</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</si>
  <si>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</si>
  <si>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</si>
  <si>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</si>
  <si>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</si>
  <si>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</si>
  <si>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</si>
  <si>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</si>
  <si>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</si>
  <si>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</si>
  <si>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</si>
  <si>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</si>
  <si>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</si>
  <si>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</si>
  <si>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</si>
  <si>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</si>
  <si>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</si>
  <si>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</si>
  <si>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</si>
  <si>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</si>
  <si>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</si>
  <si>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</si>
  <si>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</si>
  <si>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</si>
  <si>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</si>
  <si>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</si>
  <si>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</si>
  <si>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</si>
  <si>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</si>
  <si>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</si>
  <si>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</si>
  <si>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</si>
  <si>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</si>
  <si>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</si>
  <si>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</si>
  <si>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</si>
  <si>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</si>
  <si>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</si>
  <si>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</si>
  <si>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</si>
  <si>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</si>
  <si>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</si>
  <si>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</si>
  <si>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</si>
  <si>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</si>
  <si>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</si>
  <si>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</si>
  <si>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</si>
  <si>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</si>
  <si>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</si>
  <si>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</si>
  <si>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</si>
  <si>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</si>
  <si>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</si>
  <si>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P.B.</t>
  </si>
  <si>
    <t>Bruggeman</t>
  </si>
  <si>
    <t>Nillessen</t>
  </si>
  <si>
    <t>Claessens</t>
  </si>
  <si>
    <t>Deelen</t>
  </si>
  <si>
    <t>J.A.L.A.</t>
  </si>
  <si>
    <t>Grispen</t>
  </si>
  <si>
    <t>Franken</t>
  </si>
  <si>
    <t>A.J.G.M.</t>
  </si>
  <si>
    <t>Hopstaken</t>
  </si>
  <si>
    <t>van Erck</t>
  </si>
  <si>
    <t>Cornelissen</t>
  </si>
  <si>
    <t>de Groot</t>
  </si>
  <si>
    <t>H.G.M.</t>
  </si>
  <si>
    <t>Peijs</t>
  </si>
  <si>
    <t>van Hest</t>
  </si>
  <si>
    <t>Hollender</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</si>
  <si>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</si>
  <si>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</si>
  <si>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</si>
  <si>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</si>
  <si>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</si>
  <si>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</si>
  <si>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</si>
  <si>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</si>
  <si>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</si>
  <si>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</si>
  <si>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</si>
  <si>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</si>
  <si>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</si>
  <si>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</si>
  <si>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</si>
  <si>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</si>
  <si>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Tuaux</t>
  </si>
  <si>
    <t>Teunissen</t>
  </si>
  <si>
    <t>Muller</t>
  </si>
  <si>
    <t>Lamers</t>
  </si>
  <si>
    <t>van Beek</t>
  </si>
  <si>
    <t>M.J.C.</t>
  </si>
  <si>
    <t>van Nunen</t>
  </si>
  <si>
    <t>A.A.F.</t>
  </si>
  <si>
    <t>van Alebeek</t>
  </si>
  <si>
    <t>Swinkels</t>
  </si>
  <si>
    <t>Wagenaars</t>
  </si>
  <si>
    <t>G.L.M.</t>
  </si>
  <si>
    <t>Verheijen</t>
  </si>
  <si>
    <t>E.J.M.</t>
  </si>
  <si>
    <t>Zeelen</t>
  </si>
  <si>
    <t>M.P.</t>
  </si>
  <si>
    <t>van Eldijk-Eggenkamp</t>
  </si>
  <si>
    <t>M.T.M.</t>
  </si>
  <si>
    <t>Gerritsen</t>
  </si>
  <si>
    <t>A.J.M.</t>
  </si>
  <si>
    <t>Peeters</t>
  </si>
  <si>
    <t>Damen</t>
  </si>
  <si>
    <t>A.A.</t>
  </si>
  <si>
    <t>Kalkers</t>
  </si>
  <si>
    <t>C.J.M.</t>
  </si>
  <si>
    <t>Stadhouders</t>
  </si>
  <si>
    <t>J.G.J.</t>
  </si>
  <si>
    <t>B.A.J.</t>
  </si>
  <si>
    <t>Schouten</t>
  </si>
  <si>
    <t>Daems</t>
  </si>
  <si>
    <t>Feller</t>
  </si>
  <si>
    <t>Gense</t>
  </si>
  <si>
    <t>Lieben</t>
  </si>
  <si>
    <t>Visser</t>
  </si>
  <si>
    <t>Vossen</t>
  </si>
  <si>
    <t>Oderkerk</t>
  </si>
  <si>
    <t>Michon</t>
  </si>
  <si>
    <t>Schillings</t>
  </si>
  <si>
    <t>P.J.E.</t>
  </si>
  <si>
    <t>Berg</t>
  </si>
  <si>
    <t>Reinders</t>
  </si>
  <si>
    <t>Godfried</t>
  </si>
  <si>
    <t>C.A.</t>
  </si>
  <si>
    <t>Muts</t>
  </si>
  <si>
    <t>Spierings</t>
  </si>
  <si>
    <t>van Helden</t>
  </si>
  <si>
    <t>Westerbeek</t>
  </si>
  <si>
    <t>Meppelink</t>
  </si>
  <si>
    <t>Wubben</t>
  </si>
  <si>
    <t>Elzakalai</t>
  </si>
  <si>
    <t>Claus</t>
  </si>
  <si>
    <t>in den Berken</t>
  </si>
  <si>
    <t>Kaandorp</t>
  </si>
  <si>
    <t>Hoekstra</t>
  </si>
  <si>
    <t>Ermerins</t>
  </si>
  <si>
    <t>Kuipers</t>
  </si>
  <si>
    <t>Termoshuizen</t>
  </si>
  <si>
    <t>Roozendaal</t>
  </si>
  <si>
    <t>C.M.</t>
  </si>
  <si>
    <t>Hooijer</t>
  </si>
  <si>
    <t>H.J.G.</t>
  </si>
  <si>
    <t>J.L.</t>
  </si>
  <si>
    <t>M.W.S.</t>
  </si>
  <si>
    <t>Baas-Kooke</t>
  </si>
  <si>
    <t>Liefting</t>
  </si>
  <si>
    <t>Werve</t>
  </si>
  <si>
    <t>H.H.J.</t>
  </si>
  <si>
    <t>van Rekum</t>
  </si>
  <si>
    <t>van Rekum - Scheel</t>
  </si>
  <si>
    <t>de Zwart</t>
  </si>
  <si>
    <t>Depping</t>
  </si>
  <si>
    <t>van Molenbroek</t>
  </si>
  <si>
    <t>van Ekris</t>
  </si>
  <si>
    <t>Oudijk</t>
  </si>
  <si>
    <t>van Dijken</t>
  </si>
  <si>
    <t>van Bockom Maas</t>
  </si>
  <si>
    <t>Meyer</t>
  </si>
  <si>
    <t>de Jonge</t>
  </si>
  <si>
    <t>Ruffin</t>
  </si>
  <si>
    <t>P.TH.</t>
  </si>
  <si>
    <t>Veldman</t>
  </si>
  <si>
    <t>Barger</t>
  </si>
  <si>
    <t>Bosch</t>
  </si>
  <si>
    <t>van den Berg</t>
  </si>
  <si>
    <t>C.J.A.</t>
  </si>
  <si>
    <t>Tophoven</t>
  </si>
  <si>
    <t>Tjepkema</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</si>
  <si>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</si>
  <si>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</si>
  <si>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</si>
  <si>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</si>
  <si>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</si>
  <si>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</si>
  <si>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</si>
  <si>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</si>
  <si>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</si>
  <si>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</si>
  <si>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</si>
  <si>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</si>
  <si>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</si>
  <si>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</si>
  <si>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</si>
  <si>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</si>
  <si>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</si>
  <si>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</si>
  <si>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</si>
  <si>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</si>
  <si>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</si>
  <si>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</si>
  <si>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</si>
  <si>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</si>
  <si>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Heuvelmans</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</si>
  <si>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</si>
  <si>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</si>
  <si>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</si>
  <si>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</si>
  <si>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</si>
  <si>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</si>
  <si>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</si>
  <si>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</si>
  <si>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</si>
  <si>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</si>
  <si>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</si>
  <si>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</si>
  <si>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</si>
  <si>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</si>
  <si>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</si>
  <si>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</si>
  <si>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</si>
  <si>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</si>
  <si>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</si>
  <si>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</si>
  <si>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</si>
  <si>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</si>
  <si>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</si>
  <si>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</si>
  <si>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</si>
  <si>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</si>
  <si>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</si>
  <si>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</si>
  <si>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</si>
  <si>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</si>
  <si>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</si>
  <si>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</si>
  <si>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</si>
  <si>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</si>
  <si>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</si>
  <si>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</si>
  <si>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</si>
  <si>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</si>
  <si>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</si>
  <si>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</si>
  <si>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</si>
  <si>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</si>
  <si>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</si>
  <si>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</si>
  <si>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</si>
  <si>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</si>
  <si>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</si>
  <si>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</si>
  <si>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</si>
  <si>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</si>
  <si>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</si>
  <si>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</si>
  <si>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</si>
  <si>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</si>
  <si>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</si>
  <si>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</si>
  <si>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</si>
  <si>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</si>
  <si>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</si>
  <si>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</si>
  <si>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</si>
  <si>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</si>
  <si>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</si>
  <si>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</si>
  <si>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Westerveld</t>
  </si>
  <si>
    <t>Hulsman</t>
  </si>
  <si>
    <t>Kortekaas</t>
  </si>
  <si>
    <t>T.G.M.</t>
  </si>
  <si>
    <t>Jonker</t>
  </si>
  <si>
    <t>Tophoven-de Boer</t>
  </si>
  <si>
    <t>Busser-Brussen</t>
  </si>
  <si>
    <t>Schillemans</t>
  </si>
  <si>
    <t>B.J.M.</t>
  </si>
  <si>
    <t>Termaat</t>
  </si>
  <si>
    <t>C. P.</t>
  </si>
  <si>
    <t>Schenk</t>
  </si>
  <si>
    <t>M. K.</t>
  </si>
  <si>
    <t>Schenk-de Man</t>
  </si>
  <si>
    <t>H.B.</t>
  </si>
  <si>
    <t>Mulder</t>
  </si>
  <si>
    <t>Zeitzen</t>
  </si>
  <si>
    <t>van Antwerpen</t>
  </si>
  <si>
    <t>J.G.</t>
  </si>
  <si>
    <t>van den Bulk</t>
  </si>
  <si>
    <t>W.C.E.</t>
  </si>
  <si>
    <t>Eijk</t>
  </si>
  <si>
    <t>Plomp</t>
  </si>
  <si>
    <t>Claesen</t>
  </si>
  <si>
    <t>E.H.</t>
  </si>
  <si>
    <t>Muggen</t>
  </si>
  <si>
    <t>de Wit</t>
  </si>
  <si>
    <t>W.J.</t>
  </si>
  <si>
    <t>M.L.</t>
  </si>
  <si>
    <t>de Wit-Wilkens</t>
  </si>
  <si>
    <t>Paashuis</t>
  </si>
  <si>
    <t>van den Eijnden</t>
  </si>
  <si>
    <t>A.W.M.</t>
  </si>
  <si>
    <t>van der Pol</t>
  </si>
  <si>
    <t>Derks</t>
  </si>
  <si>
    <t>Elie</t>
  </si>
  <si>
    <t>Meer van der</t>
  </si>
  <si>
    <t>van de Meijden</t>
  </si>
  <si>
    <t>Chandi</t>
  </si>
  <si>
    <t>A.W.S.</t>
  </si>
  <si>
    <t>Spanjer-van Ockenburg</t>
  </si>
  <si>
    <t>de Waal</t>
  </si>
  <si>
    <t>de Boer-de Vries</t>
  </si>
  <si>
    <t>Fortuin</t>
  </si>
  <si>
    <t>A.J.</t>
  </si>
  <si>
    <t>Buuron</t>
  </si>
  <si>
    <t>J.J.</t>
  </si>
  <si>
    <t>van Nieuwenhuizen</t>
  </si>
  <si>
    <t>T.J.M.</t>
  </si>
  <si>
    <t>van Nieuwenhuizen-Heijkoop</t>
  </si>
  <si>
    <t>van den Heuvel</t>
  </si>
  <si>
    <t>Hoeben</t>
  </si>
  <si>
    <t>P.W.</t>
  </si>
  <si>
    <t>Diaz</t>
  </si>
  <si>
    <t>G.A.L.</t>
  </si>
  <si>
    <t>van Erp</t>
  </si>
  <si>
    <t>Besseling</t>
  </si>
  <si>
    <t>Kooistra</t>
  </si>
  <si>
    <t>van Wageningen</t>
  </si>
  <si>
    <t>H</t>
  </si>
  <si>
    <t>Janssen</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</si>
  <si>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</si>
  <si>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</si>
  <si>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</si>
  <si>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</si>
  <si>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</si>
  <si>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</si>
  <si>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</si>
  <si>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</si>
  <si>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</si>
  <si>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</si>
  <si>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</si>
  <si>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</si>
  <si>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</si>
  <si>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</si>
  <si>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</si>
  <si>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</si>
  <si>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Buis</t>
  </si>
  <si>
    <t>A.A</t>
  </si>
  <si>
    <t>Franssen</t>
  </si>
  <si>
    <t>Albers</t>
  </si>
  <si>
    <t>Krediet</t>
  </si>
  <si>
    <t>W</t>
  </si>
  <si>
    <t>Boluijt</t>
  </si>
  <si>
    <t>van Tuijl</t>
  </si>
  <si>
    <t>van Rhee</t>
  </si>
  <si>
    <t>van der Reijken</t>
  </si>
  <si>
    <t>R.PH.</t>
  </si>
  <si>
    <t>Hauwert</t>
  </si>
  <si>
    <t>Reneman</t>
  </si>
  <si>
    <t>de Vlieger</t>
  </si>
  <si>
    <t>Degortes</t>
  </si>
  <si>
    <t>Ghielen</t>
  </si>
  <si>
    <t>van der Linden</t>
  </si>
  <si>
    <t>Sleen</t>
  </si>
  <si>
    <t>Straub</t>
  </si>
  <si>
    <t>de Wilde</t>
  </si>
  <si>
    <t>Griffioen</t>
  </si>
  <si>
    <t>Schoppema</t>
  </si>
  <si>
    <t>van Heulen</t>
  </si>
  <si>
    <t>Wiersma</t>
  </si>
  <si>
    <t>Vijverberg</t>
  </si>
  <si>
    <t>Tjeerdsma</t>
  </si>
  <si>
    <t>B.N.J</t>
  </si>
  <si>
    <t>Broekmeijer</t>
  </si>
  <si>
    <t>Wansink</t>
  </si>
  <si>
    <t>J.W.M.</t>
  </si>
  <si>
    <t>van Gellekom</t>
  </si>
  <si>
    <t>Harms</t>
  </si>
  <si>
    <t>Th.</t>
  </si>
  <si>
    <t>van Kuringe</t>
  </si>
  <si>
    <t>H.P.</t>
  </si>
  <si>
    <t>Bos</t>
  </si>
  <si>
    <t>J.A.M.</t>
  </si>
  <si>
    <t>Groeningen</t>
  </si>
  <si>
    <t>Potkamp</t>
  </si>
  <si>
    <t>Elskamp</t>
  </si>
  <si>
    <t>Potkamp-Verduijn</t>
  </si>
  <si>
    <t>J.K.</t>
  </si>
  <si>
    <t>H.J.</t>
  </si>
  <si>
    <t>Ziel</t>
  </si>
  <si>
    <t>S.L.</t>
  </si>
  <si>
    <t>van Straaten</t>
  </si>
  <si>
    <t>Peeters-Kanters</t>
  </si>
  <si>
    <t>Bredow</t>
  </si>
  <si>
    <t>Wootton</t>
  </si>
  <si>
    <t>Kirpensteijn</t>
  </si>
  <si>
    <t>Raaymakers</t>
  </si>
  <si>
    <t>Haagsma</t>
  </si>
  <si>
    <t>van Kesteren</t>
  </si>
  <si>
    <t>van Kesteren-Vos</t>
  </si>
  <si>
    <t>F.J.M.</t>
  </si>
  <si>
    <t>C.J.C.</t>
  </si>
  <si>
    <t>Zwart-Kraakman</t>
  </si>
  <si>
    <t>van der Bijl</t>
  </si>
  <si>
    <t>Jonker-Klaver</t>
  </si>
  <si>
    <t>van der Meulen</t>
  </si>
  <si>
    <t>M.T.</t>
  </si>
  <si>
    <t>Voorn</t>
  </si>
  <si>
    <t>L.P.M.</t>
  </si>
  <si>
    <t>de Bruyn</t>
  </si>
  <si>
    <t>S.G.</t>
  </si>
  <si>
    <t>Meyboom - Out</t>
  </si>
  <si>
    <t>A.G.C.M.</t>
  </si>
  <si>
    <t>Breemerkamp</t>
  </si>
  <si>
    <t>Sauren</t>
  </si>
  <si>
    <t>Abels</t>
  </si>
  <si>
    <t>Donker</t>
  </si>
  <si>
    <t>Wijnen</t>
  </si>
  <si>
    <t>P.N.</t>
  </si>
  <si>
    <t>Werf</t>
  </si>
  <si>
    <t>G.C.</t>
  </si>
  <si>
    <t>Paardekooper</t>
  </si>
  <si>
    <t>B.M.</t>
  </si>
  <si>
    <t>Paardekooper-Luijkx</t>
  </si>
  <si>
    <t>Breedveld</t>
  </si>
  <si>
    <t>Bik</t>
  </si>
  <si>
    <t>van de Kemp</t>
  </si>
  <si>
    <t>Vissers</t>
  </si>
  <si>
    <t>Bolweg</t>
  </si>
  <si>
    <t>R. B.</t>
  </si>
  <si>
    <t>Keuss</t>
  </si>
  <si>
    <t>B.G.M.C.</t>
  </si>
  <si>
    <t>Hummelink-Peters</t>
  </si>
  <si>
    <t>Rijgersberg</t>
  </si>
  <si>
    <t>Mathijssen</t>
  </si>
  <si>
    <t>van den Boogaard</t>
  </si>
  <si>
    <t>G.J.F.M.</t>
  </si>
  <si>
    <t>van Doorn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</si>
  <si>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</si>
  <si>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</si>
  <si>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</si>
  <si>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</si>
  <si>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</si>
  <si>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</si>
  <si>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</si>
  <si>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</si>
  <si>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</si>
  <si>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</si>
  <si>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</si>
  <si>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</si>
  <si>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</si>
  <si>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</si>
  <si>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</si>
  <si>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</si>
  <si>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Smulders</t>
  </si>
  <si>
    <t>Kooij</t>
  </si>
  <si>
    <t>Wester</t>
  </si>
  <si>
    <t>Posthuma</t>
  </si>
  <si>
    <t>I.B.</t>
  </si>
  <si>
    <t>Kraan-Hazen</t>
  </si>
  <si>
    <t>Ebben</t>
  </si>
  <si>
    <t>Koogje</t>
  </si>
  <si>
    <t>Halsema</t>
  </si>
  <si>
    <t>Hiemstra</t>
  </si>
  <si>
    <t>Damhuis</t>
  </si>
  <si>
    <t>Roelofs</t>
  </si>
  <si>
    <t>Ruijs</t>
  </si>
  <si>
    <t>van Zanten</t>
  </si>
  <si>
    <t>C.P.A.</t>
  </si>
  <si>
    <t>van Kuijk</t>
  </si>
  <si>
    <t>P.J.M.</t>
  </si>
  <si>
    <t>van Rooden</t>
  </si>
  <si>
    <t>J.D.</t>
  </si>
  <si>
    <t>Hofstra</t>
  </si>
  <si>
    <t>Demali</t>
  </si>
  <si>
    <t>van Roosmalen</t>
  </si>
  <si>
    <t>Bluemink</t>
  </si>
  <si>
    <t>F.G.</t>
  </si>
  <si>
    <t>Dé Filippis</t>
  </si>
  <si>
    <t>de Visser</t>
  </si>
  <si>
    <t>Keirsgieter</t>
  </si>
  <si>
    <t>C.H.</t>
  </si>
  <si>
    <t>Smeekes</t>
  </si>
  <si>
    <t>Meintema</t>
  </si>
  <si>
    <t>Tielman</t>
  </si>
  <si>
    <t>van Amerongen</t>
  </si>
  <si>
    <t>Hout</t>
  </si>
  <si>
    <t>Langerak</t>
  </si>
  <si>
    <t>Hurkens</t>
  </si>
  <si>
    <t>F.L.M.</t>
  </si>
  <si>
    <t>Boudewijns</t>
  </si>
  <si>
    <t>M.M.J.</t>
  </si>
  <si>
    <t>van Wilgenburg</t>
  </si>
  <si>
    <t>T.H.</t>
  </si>
  <si>
    <t>Verkerk</t>
  </si>
  <si>
    <t>van der Zwaan</t>
  </si>
  <si>
    <t>I.M.</t>
  </si>
  <si>
    <t>Hilert-Lips</t>
  </si>
  <si>
    <t>Schraven</t>
  </si>
  <si>
    <t>Mannes</t>
  </si>
  <si>
    <t>Dolmans</t>
  </si>
  <si>
    <t>Tiemens</t>
  </si>
  <si>
    <t>Vinke</t>
  </si>
  <si>
    <t>Buiter</t>
  </si>
  <si>
    <t>Philippo-ter Avest</t>
  </si>
  <si>
    <t>Vermeulen</t>
  </si>
  <si>
    <t>Bres</t>
  </si>
  <si>
    <t>Wallet</t>
  </si>
  <si>
    <t>Wierema</t>
  </si>
  <si>
    <t>Beukhof</t>
  </si>
  <si>
    <t>Klein Meulenkamp-Tieben</t>
  </si>
  <si>
    <t>M.A.</t>
  </si>
  <si>
    <t>Reesink</t>
  </si>
  <si>
    <t>Buiter-Ottens</t>
  </si>
  <si>
    <t>E.J.</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</si>
  <si>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</si>
  <si>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</si>
  <si>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</si>
  <si>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</si>
  <si>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</si>
  <si>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</si>
  <si>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</si>
  <si>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</si>
  <si>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</si>
  <si>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</si>
  <si>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</si>
  <si>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</si>
  <si>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</si>
  <si>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</si>
  <si>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</si>
  <si>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</si>
  <si>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</si>
  <si>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</si>
  <si>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</si>
  <si>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</si>
  <si>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</si>
  <si>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</si>
  <si>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</si>
  <si>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Seilberger</t>
  </si>
  <si>
    <t>Norder</t>
  </si>
  <si>
    <t>Chailloux</t>
  </si>
  <si>
    <t>TH.J.</t>
  </si>
  <si>
    <t>Rond</t>
  </si>
  <si>
    <t>Verboom</t>
  </si>
  <si>
    <t>Qualm</t>
  </si>
  <si>
    <t>J.P.</t>
  </si>
  <si>
    <t>Lucas</t>
  </si>
  <si>
    <t>de Konink</t>
  </si>
  <si>
    <t>Kamp</t>
  </si>
  <si>
    <t>W.S.C.</t>
  </si>
  <si>
    <t>Kamps-Bosch</t>
  </si>
  <si>
    <t>Smis</t>
  </si>
  <si>
    <t>R.H.</t>
  </si>
  <si>
    <t>L.M.</t>
  </si>
  <si>
    <t>Hooijmans</t>
  </si>
  <si>
    <t>Overduyn-Oosterhuis</t>
  </si>
  <si>
    <t>A.F.</t>
  </si>
  <si>
    <t>Rakers - Norbruis</t>
  </si>
  <si>
    <t>Venema</t>
  </si>
  <si>
    <t>Buhling</t>
  </si>
  <si>
    <t>Pepels</t>
  </si>
  <si>
    <t>L.M.P.</t>
  </si>
  <si>
    <t>J.P.H.M.</t>
  </si>
  <si>
    <t>te Boekhorst</t>
  </si>
  <si>
    <t>Leijen</t>
  </si>
  <si>
    <t>Leijen-Snijder</t>
  </si>
  <si>
    <t>Henze</t>
  </si>
  <si>
    <t>de Graaf</t>
  </si>
  <si>
    <t>A.H.G.</t>
  </si>
  <si>
    <t>Meertens</t>
  </si>
  <si>
    <t>Vrielink-Pasjes</t>
  </si>
  <si>
    <t>Dammen</t>
  </si>
  <si>
    <t>van Enter</t>
  </si>
  <si>
    <t>Zwiebel</t>
  </si>
  <si>
    <t>Coolen</t>
  </si>
  <si>
    <t>P.J.G.</t>
  </si>
  <si>
    <t>Tulkens</t>
  </si>
  <si>
    <t>M.F.P.</t>
  </si>
  <si>
    <t>Hazenberg</t>
  </si>
  <si>
    <t>Hobbelen</t>
  </si>
  <si>
    <t>van Mourik</t>
  </si>
  <si>
    <t>Rijk</t>
  </si>
  <si>
    <t>Kroon</t>
  </si>
  <si>
    <t>Riele</t>
  </si>
  <si>
    <t>L.W.F.</t>
  </si>
  <si>
    <t>Verhulst-Schuurmans</t>
  </si>
  <si>
    <t>Wondergem</t>
  </si>
  <si>
    <t>Keulemans</t>
  </si>
  <si>
    <t>Hess-Hoogduin</t>
  </si>
  <si>
    <t>Vogelaar</t>
  </si>
  <si>
    <t>Lobosco</t>
  </si>
  <si>
    <t>Arkenbout</t>
  </si>
  <si>
    <t>Wassenaar</t>
  </si>
  <si>
    <t>van Deursen</t>
  </si>
  <si>
    <t>Gielissen</t>
  </si>
  <si>
    <t>Agzoul</t>
  </si>
  <si>
    <t>Heuveling</t>
  </si>
  <si>
    <t>Hulskamp</t>
  </si>
  <si>
    <t>Hoefakker</t>
  </si>
  <si>
    <t>Bertens</t>
  </si>
  <si>
    <t>Nijhuis</t>
  </si>
  <si>
    <t>Geertse</t>
  </si>
  <si>
    <t>P.M.A.M.</t>
  </si>
  <si>
    <t>Huijbregts</t>
  </si>
  <si>
    <t>de Krijger Jr</t>
  </si>
  <si>
    <t>P.E.M.</t>
  </si>
  <si>
    <t>Kommers</t>
  </si>
  <si>
    <t>Smits</t>
  </si>
  <si>
    <t>R.A.M.</t>
  </si>
  <si>
    <t>Pompe</t>
  </si>
  <si>
    <t>C.S.G.</t>
  </si>
  <si>
    <t>W.E.</t>
  </si>
  <si>
    <t>van der Veen</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</si>
  <si>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</si>
  <si>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</si>
  <si>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</si>
  <si>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</si>
  <si>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</si>
  <si>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</si>
  <si>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</si>
  <si>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</si>
  <si>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</si>
  <si>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</si>
  <si>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</si>
  <si>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</si>
  <si>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</si>
  <si>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</si>
  <si>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</si>
  <si>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</si>
  <si>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</si>
  <si>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</si>
  <si>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Kalter</t>
  </si>
  <si>
    <t>van den Barg</t>
  </si>
  <si>
    <t>F.C.</t>
  </si>
  <si>
    <t>Rudolfs</t>
  </si>
  <si>
    <t>Lugas</t>
  </si>
  <si>
    <t>Jacobs-van Hooijdonk</t>
  </si>
  <si>
    <t>Glashörster</t>
  </si>
  <si>
    <t>van Eindhoven</t>
  </si>
  <si>
    <t>Moussa</t>
  </si>
  <si>
    <t>Kaptein</t>
  </si>
  <si>
    <t>Struik</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</si>
  <si>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</si>
  <si>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</si>
  <si>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</si>
  <si>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</si>
  <si>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</si>
  <si>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</si>
  <si>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</si>
  <si>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</si>
  <si>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</si>
  <si>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</si>
  <si>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</si>
  <si>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</si>
  <si>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</si>
  <si>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</si>
  <si>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</si>
  <si>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</si>
  <si>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t>
  </si>
  <si>
    <t>Kneppers-Haring</t>
  </si>
  <si>
    <t>J.A.B.M.</t>
  </si>
  <si>
    <t>Kneppers</t>
  </si>
  <si>
    <t>Vogel</t>
  </si>
  <si>
    <t>d'Fonseca-Leeksma</t>
  </si>
  <si>
    <t>Holst</t>
  </si>
  <si>
    <t>Arends</t>
  </si>
  <si>
    <t>Arends-van den Beld</t>
  </si>
  <si>
    <t>Pot</t>
  </si>
  <si>
    <t>van Keulen</t>
  </si>
  <si>
    <t>A.M.</t>
  </si>
  <si>
    <t>Mulder-Breedveld</t>
  </si>
  <si>
    <t>M.P.A.W.</t>
  </si>
  <si>
    <t>Lammers</t>
  </si>
  <si>
    <t>A.J.J.</t>
  </si>
  <si>
    <t>J.C.M.</t>
  </si>
  <si>
    <t>Klouwer-Tol</t>
  </si>
  <si>
    <t>Barnhoorn</t>
  </si>
  <si>
    <t>J.T.</t>
  </si>
  <si>
    <t>Reinders - Engelbart</t>
  </si>
  <si>
    <t>P.C.</t>
  </si>
  <si>
    <t>Berkel</t>
  </si>
  <si>
    <t>J.W.J</t>
  </si>
  <si>
    <t>van der Poel</t>
  </si>
  <si>
    <t>Zantingh</t>
  </si>
  <si>
    <t>C.J.F.M.</t>
  </si>
  <si>
    <t>van Berkel</t>
  </si>
  <si>
    <t>A.M.D.</t>
  </si>
  <si>
    <t>Buuron-Schijven</t>
  </si>
  <si>
    <t>S.G.J.C.</t>
  </si>
  <si>
    <t>J.R.</t>
  </si>
  <si>
    <t>E.L.</t>
  </si>
  <si>
    <t>Hanssen - Veld</t>
  </si>
  <si>
    <t>Heidinga</t>
  </si>
  <si>
    <t>Akkerman</t>
  </si>
  <si>
    <t>van der Burg</t>
  </si>
  <si>
    <t>van Velzen</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</si>
  <si>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</si>
  <si>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</si>
  <si>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</si>
  <si>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</si>
  <si>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</si>
  <si>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</si>
  <si>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</si>
  <si>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</si>
  <si>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</si>
  <si>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</si>
  <si>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</si>
  <si>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</si>
  <si>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</si>
  <si>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</si>
  <si>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</si>
  <si>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</si>
  <si>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</si>
  <si>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</si>
  <si>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</si>
  <si>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</si>
  <si>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</si>
  <si>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</si>
  <si>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</si>
  <si>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</si>
  <si>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</si>
  <si>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</si>
  <si>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</si>
  <si>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</si>
  <si>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</si>
  <si>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</si>
  <si>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</si>
  <si>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</si>
  <si>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</si>
  <si>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</si>
  <si>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</si>
  <si>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</si>
  <si>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</si>
  <si>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van Kuik</t>
  </si>
  <si>
    <t>W.T.</t>
  </si>
  <si>
    <t>Jagtenberg</t>
  </si>
  <si>
    <t>A.P.F.M.</t>
  </si>
  <si>
    <t>van den Brand</t>
  </si>
  <si>
    <t>Bak</t>
  </si>
  <si>
    <t>Stempher</t>
  </si>
  <si>
    <t>Thielsch-Hoogland</t>
  </si>
  <si>
    <t>Gaudry</t>
  </si>
  <si>
    <t>van Roon</t>
  </si>
  <si>
    <t>Hupperichs</t>
  </si>
  <si>
    <t>van Berlo</t>
  </si>
  <si>
    <t>Kant</t>
  </si>
  <si>
    <t>J.N.</t>
  </si>
  <si>
    <t>van Selm</t>
  </si>
  <si>
    <t>L.J.</t>
  </si>
  <si>
    <t>Schout</t>
  </si>
  <si>
    <t>Steenbeek</t>
  </si>
  <si>
    <t>Hooijmaijers</t>
  </si>
  <si>
    <t>van Beurden</t>
  </si>
  <si>
    <t>B.G.A.M.</t>
  </si>
  <si>
    <t>den Baas</t>
  </si>
  <si>
    <t>H.F.</t>
  </si>
  <si>
    <t>F.E.</t>
  </si>
  <si>
    <t>Hughan-Kuipers</t>
  </si>
  <si>
    <t>Hoogteijling</t>
  </si>
  <si>
    <t>Karsten</t>
  </si>
  <si>
    <t>H.C.</t>
  </si>
  <si>
    <t>Hoogenboom</t>
  </si>
  <si>
    <t>Korringa</t>
  </si>
  <si>
    <t>Beneker</t>
  </si>
  <si>
    <t>Zanten-Krijgsman</t>
  </si>
  <si>
    <t>Langelaan</t>
  </si>
  <si>
    <t>Pol-Prins</t>
  </si>
  <si>
    <t>Maas</t>
  </si>
  <si>
    <t>Klein Middelink</t>
  </si>
  <si>
    <t>Baan van de</t>
  </si>
  <si>
    <t>L.P.</t>
  </si>
  <si>
    <t>Wouters</t>
  </si>
  <si>
    <t>Blankers</t>
  </si>
  <si>
    <t>Verhoeven</t>
  </si>
  <si>
    <t>Verbiest</t>
  </si>
  <si>
    <t>van Egmond</t>
  </si>
  <si>
    <t>van Gemerden</t>
  </si>
  <si>
    <t>Eelsing</t>
  </si>
  <si>
    <t>Maillé</t>
  </si>
  <si>
    <t>Jacobs-Molendijk</t>
  </si>
  <si>
    <t>Hoogesteger</t>
  </si>
  <si>
    <t>van Middelaar</t>
  </si>
  <si>
    <t>Knipscheer</t>
  </si>
  <si>
    <t>Koebeer</t>
  </si>
  <si>
    <t>Koster</t>
  </si>
  <si>
    <t>Wijs</t>
  </si>
  <si>
    <t>van Grinsven-Hoes</t>
  </si>
  <si>
    <t>P.C.M.</t>
  </si>
  <si>
    <t>van Rooijen</t>
  </si>
  <si>
    <t>S.J.</t>
  </si>
  <si>
    <t>Gilliéron</t>
  </si>
  <si>
    <t>Nimwegen</t>
  </si>
  <si>
    <t>Oene</t>
  </si>
  <si>
    <t>Steman</t>
  </si>
  <si>
    <t>Otten</t>
  </si>
  <si>
    <t>G.I.</t>
  </si>
  <si>
    <t>Zijlstra</t>
  </si>
  <si>
    <t>van de Velde</t>
  </si>
  <si>
    <t>Schreijer</t>
  </si>
  <si>
    <t>Versluis</t>
  </si>
  <si>
    <t>C.S.J.</t>
  </si>
  <si>
    <t>Wildeboer-van Stel</t>
  </si>
  <si>
    <t>Derogee</t>
  </si>
  <si>
    <t>Vrije de</t>
  </si>
  <si>
    <t>Koersen</t>
  </si>
  <si>
    <t>Titzing</t>
  </si>
  <si>
    <t>van der Huure-van Schaik</t>
  </si>
  <si>
    <t>van der Waal</t>
  </si>
  <si>
    <t>Gouw</t>
  </si>
  <si>
    <t>Coppelmans</t>
  </si>
  <si>
    <t>Donders-van Loon</t>
  </si>
  <si>
    <t>T.M.G.G.</t>
  </si>
  <si>
    <t>Scholte-van Gent</t>
  </si>
  <si>
    <t>Lont</t>
  </si>
  <si>
    <t>H.T.G.M.</t>
  </si>
  <si>
    <t>du Maine</t>
  </si>
  <si>
    <t>Huijser</t>
  </si>
  <si>
    <t>Senden</t>
  </si>
  <si>
    <t>van de Loo</t>
  </si>
  <si>
    <t>Robben</t>
  </si>
  <si>
    <t>J.G.C.M.</t>
  </si>
  <si>
    <t>van de Schoot</t>
  </si>
  <si>
    <t>Visser-Saalmink</t>
  </si>
  <si>
    <t>Z.</t>
  </si>
  <si>
    <t>Grootoonk</t>
  </si>
  <si>
    <t>P.J.J.</t>
  </si>
  <si>
    <t>E.M.</t>
  </si>
  <si>
    <t>HM</t>
  </si>
  <si>
    <t>Spanjers</t>
  </si>
  <si>
    <t>Sprong</t>
  </si>
  <si>
    <t>Haas</t>
  </si>
  <si>
    <t>Kalivianakis</t>
  </si>
  <si>
    <t>Augustinus</t>
  </si>
  <si>
    <t>van den Borg</t>
  </si>
  <si>
    <t>Busstra</t>
  </si>
  <si>
    <t>van Andel</t>
  </si>
  <si>
    <t>C.F.J.</t>
  </si>
  <si>
    <t>Burger-Haavekost</t>
  </si>
  <si>
    <t>Spanjer</t>
  </si>
  <si>
    <t>Barto</t>
  </si>
  <si>
    <t>Consemulder</t>
  </si>
  <si>
    <t>de Goffau</t>
  </si>
  <si>
    <t>Oosting</t>
  </si>
  <si>
    <t>Kiers</t>
  </si>
  <si>
    <t>Schulte</t>
  </si>
  <si>
    <t>Smit-Burgler</t>
  </si>
  <si>
    <t>J.M.A.</t>
  </si>
  <si>
    <t>Mul</t>
  </si>
  <si>
    <t>Volkers</t>
  </si>
  <si>
    <t>Verstappen</t>
  </si>
  <si>
    <t>W.J.E.</t>
  </si>
  <si>
    <t>Lameir</t>
  </si>
  <si>
    <t>E.M.A.</t>
  </si>
  <si>
    <t>van den Brand-vd Valk</t>
  </si>
  <si>
    <t>Dijksma</t>
  </si>
  <si>
    <t>Ali</t>
  </si>
  <si>
    <t>van Donk</t>
  </si>
  <si>
    <t>T.J.W.</t>
  </si>
  <si>
    <t>Kuster</t>
  </si>
  <si>
    <t>Otte</t>
  </si>
  <si>
    <t>Colenbrander-Seinhorst</t>
  </si>
  <si>
    <t>Müller</t>
  </si>
  <si>
    <t>de Vos-Dekker</t>
  </si>
  <si>
    <t>A.R.</t>
  </si>
  <si>
    <t>Vogelaar-Slot</t>
  </si>
  <si>
    <t>A.K.</t>
  </si>
  <si>
    <t>Heus</t>
  </si>
  <si>
    <t>Wolfs</t>
  </si>
  <si>
    <t>Schellekens</t>
  </si>
  <si>
    <t>Buren</t>
  </si>
  <si>
    <t>W.A.J.M.</t>
  </si>
  <si>
    <t>Grandia</t>
  </si>
  <si>
    <t>Startman</t>
  </si>
  <si>
    <t>van der Zanden</t>
  </si>
  <si>
    <t>Westerveen</t>
  </si>
  <si>
    <t>Nelissen</t>
  </si>
  <si>
    <t>van Splunter</t>
  </si>
  <si>
    <t>Wirtz</t>
  </si>
  <si>
    <t>Bakkum</t>
  </si>
  <si>
    <t>Beerens</t>
  </si>
  <si>
    <t>D.M</t>
  </si>
  <si>
    <t>van der Graaff</t>
  </si>
  <si>
    <t>Veldhuizen</t>
  </si>
  <si>
    <t>ter Schuur</t>
  </si>
  <si>
    <t>Leeman</t>
  </si>
  <si>
    <t>L.P.J.</t>
  </si>
  <si>
    <t>Doomernik</t>
  </si>
  <si>
    <t>W.M.</t>
  </si>
  <si>
    <t>Cornelissen-Wiersma</t>
  </si>
  <si>
    <t>Berghmans</t>
  </si>
  <si>
    <t>de Ruiter</t>
  </si>
  <si>
    <t>Pullens</t>
  </si>
  <si>
    <t>Peterse</t>
  </si>
  <si>
    <t>Zwigtman</t>
  </si>
  <si>
    <t>H.W.</t>
  </si>
  <si>
    <t>Verhoeven-Boonekamp</t>
  </si>
  <si>
    <t>Hoornick</t>
  </si>
  <si>
    <t>Strijbis</t>
  </si>
  <si>
    <t>Boes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</si>
  <si>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</si>
  <si>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</si>
  <si>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</si>
  <si>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</si>
  <si>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</si>
  <si>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</si>
  <si>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</si>
  <si>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</si>
  <si>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</si>
  <si>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</si>
  <si>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</si>
  <si>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</si>
  <si>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</si>
  <si>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</si>
  <si>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</si>
  <si>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</si>
  <si>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</si>
  <si>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</si>
  <si>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</si>
  <si>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</si>
  <si>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</si>
  <si>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</si>
  <si>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</si>
  <si>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</si>
  <si>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H.S.</t>
  </si>
  <si>
    <t>van Wijk</t>
  </si>
  <si>
    <t>E.A.</t>
  </si>
  <si>
    <t>Uijl</t>
  </si>
  <si>
    <t>van Helmondt</t>
  </si>
  <si>
    <t>van der Veer</t>
  </si>
  <si>
    <t>Vreeken</t>
  </si>
  <si>
    <t>Zoon</t>
  </si>
  <si>
    <t>den Bakker</t>
  </si>
  <si>
    <t>van Woezik</t>
  </si>
  <si>
    <t>Atanes Limia</t>
  </si>
  <si>
    <t>Doorn</t>
  </si>
  <si>
    <t>van den Ende</t>
  </si>
  <si>
    <t>van Liempd</t>
  </si>
  <si>
    <t>H.H.J.M.</t>
  </si>
  <si>
    <t>Russino</t>
  </si>
  <si>
    <t>Marijnissen</t>
  </si>
  <si>
    <t>B.H.F.M.</t>
  </si>
  <si>
    <t>Waijers</t>
  </si>
  <si>
    <t>Steenbakkers</t>
  </si>
  <si>
    <t>Klasens</t>
  </si>
  <si>
    <t>Bronkhorst</t>
  </si>
  <si>
    <t>J.A.K.</t>
  </si>
  <si>
    <t>Bogers</t>
  </si>
  <si>
    <t>van Rossum</t>
  </si>
  <si>
    <t>Steiger</t>
  </si>
  <si>
    <t>Dukker</t>
  </si>
  <si>
    <t>Saes</t>
  </si>
  <si>
    <t>Pont</t>
  </si>
  <si>
    <t>R.J.J.</t>
  </si>
  <si>
    <t>Brökling</t>
  </si>
  <si>
    <t>A.TH.A.M.</t>
  </si>
  <si>
    <t>Brökling-Könst</t>
  </si>
  <si>
    <t>Pagie</t>
  </si>
  <si>
    <t>Anbergen</t>
  </si>
  <si>
    <t>M.E.H.</t>
  </si>
  <si>
    <t>van Campen</t>
  </si>
  <si>
    <t>C.E.N.</t>
  </si>
  <si>
    <t>van Wanrooij</t>
  </si>
  <si>
    <t>J.S.A</t>
  </si>
  <si>
    <t>Vorstenbosch</t>
  </si>
  <si>
    <t>W.J.W.C</t>
  </si>
  <si>
    <t>van de Brand</t>
  </si>
  <si>
    <t>K.J.</t>
  </si>
  <si>
    <t>Niejenhuis</t>
  </si>
  <si>
    <t>van de Kasteele</t>
  </si>
  <si>
    <t>Brandsma</t>
  </si>
  <si>
    <t>Weemhoff</t>
  </si>
  <si>
    <t>Fabriek</t>
  </si>
  <si>
    <t>Serra</t>
  </si>
  <si>
    <t>Smits-van Puijenbroek</t>
  </si>
  <si>
    <t>Breugel</t>
  </si>
  <si>
    <t>van Grinsven</t>
  </si>
  <si>
    <t>van Houwelingen</t>
  </si>
  <si>
    <t>J.L.C.</t>
  </si>
  <si>
    <t>Oosenbrug</t>
  </si>
  <si>
    <t>Chaudron</t>
  </si>
  <si>
    <t>de Ridder</t>
  </si>
  <si>
    <t>W.L.G.M.</t>
  </si>
  <si>
    <t>Verheijen-Beerkens</t>
  </si>
  <si>
    <t>van Dolderen</t>
  </si>
  <si>
    <t>van der Linden-Smetsers</t>
  </si>
  <si>
    <t>Duinkerken-Kruit</t>
  </si>
  <si>
    <t>Duinkerken</t>
  </si>
  <si>
    <t>Frijlingh-Scholten</t>
  </si>
  <si>
    <t>Wagenmakers</t>
  </si>
  <si>
    <t>van der Does</t>
  </si>
  <si>
    <t>van der Broeck</t>
  </si>
  <si>
    <t>Guijt</t>
  </si>
  <si>
    <t>A.M.P.G.</t>
  </si>
  <si>
    <t>Hermes - Severens</t>
  </si>
  <si>
    <t>de Visser-Voeten</t>
  </si>
  <si>
    <t>P</t>
  </si>
  <si>
    <t>Brinkman</t>
  </si>
  <si>
    <t>Rutgers</t>
  </si>
  <si>
    <t>Bosman</t>
  </si>
  <si>
    <t>Callenbach</t>
  </si>
  <si>
    <t>Driessen-van Lit</t>
  </si>
  <si>
    <t>Rosier</t>
  </si>
  <si>
    <t>van Asselt</t>
  </si>
  <si>
    <t>C.E.G.</t>
  </si>
  <si>
    <t>Roedelof</t>
  </si>
  <si>
    <t>Bouwmeester</t>
  </si>
  <si>
    <t>Berkhout</t>
  </si>
  <si>
    <t>Berkhout-Vonk</t>
  </si>
  <si>
    <t>D.P.</t>
  </si>
  <si>
    <t>Klaasse</t>
  </si>
  <si>
    <t>H.M.</t>
  </si>
  <si>
    <t>Adams</t>
  </si>
  <si>
    <t>Loesberg</t>
  </si>
  <si>
    <t>Spooren</t>
  </si>
  <si>
    <t>Adriaens</t>
  </si>
  <si>
    <t>Rattink</t>
  </si>
  <si>
    <t>Specken-Kiers</t>
  </si>
  <si>
    <t>Specken</t>
  </si>
  <si>
    <t>C. A.</t>
  </si>
  <si>
    <t>Seykens-Haagsma</t>
  </si>
  <si>
    <t>Brinks</t>
  </si>
  <si>
    <t>H.J.M.M.M.</t>
  </si>
  <si>
    <t>C.G.</t>
  </si>
  <si>
    <t>Bruurs</t>
  </si>
  <si>
    <t>Roos de</t>
  </si>
  <si>
    <t>Nootenboom</t>
  </si>
  <si>
    <t>Vliet</t>
  </si>
  <si>
    <t>R.E.</t>
  </si>
  <si>
    <t>Führen-Kwast</t>
  </si>
  <si>
    <t>Pols-IJntema</t>
  </si>
  <si>
    <t>P.F.J.</t>
  </si>
  <si>
    <t>van de Nouland</t>
  </si>
  <si>
    <t>Matthijssen</t>
  </si>
  <si>
    <t>Buchner</t>
  </si>
  <si>
    <t>W.F.</t>
  </si>
  <si>
    <t>Lieftink</t>
  </si>
  <si>
    <t>C.C.</t>
  </si>
  <si>
    <t>Lieftink-Onderstal</t>
  </si>
  <si>
    <t>Opstal-van de Merwe</t>
  </si>
  <si>
    <t>Dusebout</t>
  </si>
  <si>
    <t>Hakken</t>
  </si>
  <si>
    <t>J.J.A.</t>
  </si>
  <si>
    <t>Nikerk</t>
  </si>
  <si>
    <t>Dieleman</t>
  </si>
  <si>
    <t>D.G.J.</t>
  </si>
  <si>
    <t>Veltmeijer</t>
  </si>
  <si>
    <t>Muller-Slierendregt</t>
  </si>
  <si>
    <t>van Hesteren</t>
  </si>
  <si>
    <t>van Boven-Zwikker</t>
  </si>
  <si>
    <t>Driessen</t>
  </si>
  <si>
    <t>Wilderbeek</t>
  </si>
  <si>
    <t>M.H</t>
  </si>
  <si>
    <t>van der Poel-Vonk</t>
  </si>
  <si>
    <t>Wilde</t>
  </si>
  <si>
    <t>V.C.A.</t>
  </si>
  <si>
    <t>Kijlstra</t>
  </si>
  <si>
    <t>H.A.L.</t>
  </si>
  <si>
    <t>Kleuskens</t>
  </si>
  <si>
    <t>Lenzen</t>
  </si>
  <si>
    <t>A.J.G.</t>
  </si>
  <si>
    <t>Loon</t>
  </si>
  <si>
    <t>Vos</t>
  </si>
  <si>
    <t>Vos-Bos</t>
  </si>
  <si>
    <t>Kroon-van Veen</t>
  </si>
  <si>
    <t>Nieuwenhoven, van</t>
  </si>
  <si>
    <t>Verweij</t>
  </si>
  <si>
    <t>Verbeeten</t>
  </si>
  <si>
    <t>Stemerding</t>
  </si>
  <si>
    <t>Schuurkamp-Schimmel</t>
  </si>
  <si>
    <t>Schuurkamp</t>
  </si>
  <si>
    <t>van Vugt</t>
  </si>
  <si>
    <t>van Harten</t>
  </si>
  <si>
    <t>Heusen</t>
  </si>
  <si>
    <t>Meyboom</t>
  </si>
  <si>
    <t>H.J.C.</t>
  </si>
  <si>
    <t>Hoppenbrouwers</t>
  </si>
  <si>
    <t>Thyssen</t>
  </si>
  <si>
    <t>Westerman</t>
  </si>
  <si>
    <t>Serra-Winters</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</si>
  <si>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</si>
  <si>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</si>
  <si>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</si>
  <si>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</si>
  <si>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</si>
  <si>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</si>
  <si>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</si>
  <si>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</si>
  <si>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</si>
  <si>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</si>
  <si>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</si>
  <si>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</si>
  <si>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</si>
  <si>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</si>
  <si>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</si>
  <si>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</si>
  <si>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Draisma</t>
  </si>
  <si>
    <t>Weerts</t>
  </si>
  <si>
    <t>de Ronde</t>
  </si>
  <si>
    <t>Mijnen</t>
  </si>
  <si>
    <t>Mijnen-Paagman</t>
  </si>
  <si>
    <t>A.J.T.</t>
  </si>
  <si>
    <t>van Uden</t>
  </si>
  <si>
    <t>J.A.P.</t>
  </si>
  <si>
    <t>Borg-Niggendijker</t>
  </si>
  <si>
    <t>N.A.M.</t>
  </si>
  <si>
    <t>A.M.H.</t>
  </si>
  <si>
    <t>A.J.L.C.</t>
  </si>
  <si>
    <t>Buchner-Brouwer</t>
  </si>
  <si>
    <t>van den Oord</t>
  </si>
  <si>
    <t>Zumbrink</t>
  </si>
  <si>
    <t>J.M.M.S.J.</t>
  </si>
  <si>
    <t>Jeremiasse-Kwaak</t>
  </si>
  <si>
    <t>Nijborg</t>
  </si>
  <si>
    <t>H.J.H.</t>
  </si>
  <si>
    <t>Martens</t>
  </si>
  <si>
    <t>Rijkers</t>
  </si>
  <si>
    <t>Kappert</t>
  </si>
  <si>
    <t>Maren-van Belkum</t>
  </si>
  <si>
    <t>van Maren</t>
  </si>
  <si>
    <t>U.</t>
  </si>
  <si>
    <t>van Beers-Gellert</t>
  </si>
  <si>
    <t>G.J.M</t>
  </si>
  <si>
    <t>Schoone</t>
  </si>
  <si>
    <t>Scholman</t>
  </si>
  <si>
    <t>Schulken-Mohl</t>
  </si>
  <si>
    <t>I.H.</t>
  </si>
  <si>
    <t>Gijsberti Hodenpijl-vd Tuin</t>
  </si>
  <si>
    <t>Korendijk</t>
  </si>
  <si>
    <t>Ortonio</t>
  </si>
  <si>
    <t>van Kalkhoven</t>
  </si>
  <si>
    <t>Tobi</t>
  </si>
  <si>
    <t>D.L.A.</t>
  </si>
  <si>
    <t>Martron</t>
  </si>
  <si>
    <t>Wassink</t>
  </si>
  <si>
    <t>Reijn</t>
  </si>
  <si>
    <t>van den Bos</t>
  </si>
  <si>
    <t>Brugman</t>
  </si>
  <si>
    <t>T.C.T.</t>
  </si>
  <si>
    <t>van den Berghe-van Kollenburg</t>
  </si>
  <si>
    <t>H.E.</t>
  </si>
  <si>
    <t>A.B.</t>
  </si>
  <si>
    <t>Steverink</t>
  </si>
  <si>
    <t>Spooren-van de Heijden</t>
  </si>
  <si>
    <t>Doppenberg-Bos</t>
  </si>
  <si>
    <t>van Loo</t>
  </si>
  <si>
    <t>A.M</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</si>
  <si>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</si>
  <si>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</si>
  <si>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</si>
  <si>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</si>
  <si>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</si>
  <si>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</si>
  <si>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</si>
  <si>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</si>
  <si>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</si>
  <si>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</si>
  <si>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</si>
  <si>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</si>
  <si>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</si>
  <si>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</si>
  <si>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</si>
  <si>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</si>
  <si>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</si>
  <si>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</si>
  <si>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</si>
  <si>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</si>
  <si>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</si>
  <si>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</si>
  <si>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</si>
  <si>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</si>
  <si>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</si>
  <si>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</si>
  <si>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</si>
  <si>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</si>
  <si>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</si>
  <si>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Middendorp</t>
  </si>
  <si>
    <t>Hammingh</t>
  </si>
  <si>
    <t>Donselaar</t>
  </si>
  <si>
    <t>F.M.</t>
  </si>
  <si>
    <t>Koorman</t>
  </si>
  <si>
    <t>Spanjer-v.d.Ochtend</t>
  </si>
  <si>
    <t>J.J.M.</t>
  </si>
  <si>
    <t>Claessen</t>
  </si>
  <si>
    <t>Beneden</t>
  </si>
  <si>
    <t>Blondeau</t>
  </si>
  <si>
    <t>Huizinga</t>
  </si>
  <si>
    <t>W.C.</t>
  </si>
  <si>
    <t>B.J.</t>
  </si>
  <si>
    <t>Rietveld</t>
  </si>
  <si>
    <t>van Leijden</t>
  </si>
  <si>
    <t>H.M.E.</t>
  </si>
  <si>
    <t>Hoeberigs</t>
  </si>
  <si>
    <t>Schrooten</t>
  </si>
  <si>
    <t>Klooster</t>
  </si>
  <si>
    <t>Klerkx</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</si>
  <si>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</si>
  <si>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</si>
  <si>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</si>
  <si>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</si>
  <si>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</si>
  <si>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</si>
  <si>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</si>
  <si>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</si>
  <si>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</si>
  <si>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</si>
  <si>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</si>
  <si>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</si>
  <si>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</si>
  <si>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</si>
  <si>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</si>
  <si>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</si>
  <si>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</si>
  <si>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Klaver</t>
  </si>
  <si>
    <t>W.A.</t>
  </si>
  <si>
    <t>Sluyter</t>
  </si>
  <si>
    <t>Walstra</t>
  </si>
  <si>
    <t>Derksen</t>
  </si>
  <si>
    <t>Tromp</t>
  </si>
  <si>
    <t>A.TH.</t>
  </si>
  <si>
    <t>Henning</t>
  </si>
  <si>
    <t>G.M.</t>
  </si>
  <si>
    <t>Pater</t>
  </si>
  <si>
    <t>Baas</t>
  </si>
  <si>
    <t>Velthuijsen</t>
  </si>
  <si>
    <t>Schut</t>
  </si>
  <si>
    <t>Barten</t>
  </si>
  <si>
    <t>A.H.</t>
  </si>
  <si>
    <t>Luijendijk</t>
  </si>
  <si>
    <t>Harskamp-Druyff</t>
  </si>
  <si>
    <t>Wolven</t>
  </si>
  <si>
    <t>Embregts</t>
  </si>
  <si>
    <t>N.C.</t>
  </si>
  <si>
    <t>Hartog</t>
  </si>
  <si>
    <t>van den Tillaar</t>
  </si>
  <si>
    <t>van de Vooren</t>
  </si>
  <si>
    <t>Stark</t>
  </si>
  <si>
    <t>van Alst</t>
  </si>
  <si>
    <t>G.E.M.</t>
  </si>
  <si>
    <t>Verwoerd</t>
  </si>
  <si>
    <t>A.M.G.</t>
  </si>
  <si>
    <t>Loo - Wiering</t>
  </si>
  <si>
    <t>M.R.</t>
  </si>
  <si>
    <t>Buschman</t>
  </si>
  <si>
    <t>van der Heijden</t>
  </si>
  <si>
    <t>Winters</t>
  </si>
  <si>
    <t>C.Y.</t>
  </si>
  <si>
    <t>Alblas</t>
  </si>
  <si>
    <t>Laagland - Siebenga</t>
  </si>
  <si>
    <t>Hazes</t>
  </si>
  <si>
    <t>Kops</t>
  </si>
  <si>
    <t>Cup</t>
  </si>
  <si>
    <t>Kuenen</t>
  </si>
  <si>
    <t>van de Koot</t>
  </si>
  <si>
    <t>Kluijtmans-van de Heijden</t>
  </si>
  <si>
    <t>Harteveld-Maters</t>
  </si>
  <si>
    <t>Cassar</t>
  </si>
  <si>
    <t>Bunnik</t>
  </si>
  <si>
    <t>van Wegen</t>
  </si>
  <si>
    <t>M.M.</t>
  </si>
  <si>
    <t>Os-Ligthart</t>
  </si>
  <si>
    <t>Abbes</t>
  </si>
  <si>
    <t>Abbes-Schipper</t>
  </si>
  <si>
    <t>Hagenstein - Bakkenes</t>
  </si>
  <si>
    <t>Mooibroek</t>
  </si>
  <si>
    <t>Mooibroek-Klokman</t>
  </si>
  <si>
    <t>Heemskerk</t>
  </si>
  <si>
    <t>Meerkerk</t>
  </si>
  <si>
    <t>L.N.</t>
  </si>
  <si>
    <t>Koedooder</t>
  </si>
  <si>
    <t>Dijkman</t>
  </si>
  <si>
    <t>Deliége</t>
  </si>
  <si>
    <t>Gerards</t>
  </si>
  <si>
    <t>Bus</t>
  </si>
  <si>
    <t>P.H.E.</t>
  </si>
  <si>
    <t>Hendriks</t>
  </si>
  <si>
    <t>Teppema</t>
  </si>
  <si>
    <t>van Wijngaarden</t>
  </si>
  <si>
    <t>Kool</t>
  </si>
  <si>
    <t>W.A.H.</t>
  </si>
  <si>
    <t>Robroek</t>
  </si>
  <si>
    <t>Hof</t>
  </si>
  <si>
    <t>Los</t>
  </si>
  <si>
    <t>van Esch</t>
  </si>
  <si>
    <t>Hendrickx</t>
  </si>
  <si>
    <t>Vermeule</t>
  </si>
  <si>
    <t>Veenendaal</t>
  </si>
  <si>
    <t>M.J.A.</t>
  </si>
  <si>
    <t>Bloem</t>
  </si>
  <si>
    <t>Tiernagan-Methorst</t>
  </si>
  <si>
    <t>T.S.</t>
  </si>
  <si>
    <t>Bel</t>
  </si>
  <si>
    <t>E.S.</t>
  </si>
  <si>
    <t>Zweekhorst</t>
  </si>
  <si>
    <t>P.H.</t>
  </si>
  <si>
    <t>van Opijnen</t>
  </si>
  <si>
    <t>Kuiper</t>
  </si>
  <si>
    <t>Pieters</t>
  </si>
  <si>
    <t>Merkx</t>
  </si>
  <si>
    <t>van de Horst</t>
  </si>
  <si>
    <t>van Urk</t>
  </si>
  <si>
    <t>W.P.M.</t>
  </si>
  <si>
    <t>Weck</t>
  </si>
  <si>
    <t>Geijsen</t>
  </si>
  <si>
    <t>Y.</t>
  </si>
  <si>
    <t>Bruin-Schouwvlieger</t>
  </si>
  <si>
    <t>Stolk</t>
  </si>
  <si>
    <t>van de Ven</t>
  </si>
  <si>
    <t>C.B.M.</t>
  </si>
  <si>
    <t>ten Berge</t>
  </si>
  <si>
    <t>van der Plas</t>
  </si>
  <si>
    <t>Vastenhouw</t>
  </si>
  <si>
    <t>van Breemen-Mayers</t>
  </si>
  <si>
    <t>Land</t>
  </si>
  <si>
    <t>W.P.</t>
  </si>
  <si>
    <t>Berkhof</t>
  </si>
  <si>
    <t>M.V.M.</t>
  </si>
  <si>
    <t>van der Burgt</t>
  </si>
  <si>
    <t>F.P.</t>
  </si>
  <si>
    <t>M.H.C.</t>
  </si>
  <si>
    <t>W.L.M.</t>
  </si>
  <si>
    <t>Lemmens</t>
  </si>
  <si>
    <t>Hamhuis</t>
  </si>
  <si>
    <t>Bekers</t>
  </si>
  <si>
    <t>Bennekum</t>
  </si>
  <si>
    <t>van Geest</t>
  </si>
  <si>
    <t>Faas</t>
  </si>
  <si>
    <t>L.W.M.</t>
  </si>
  <si>
    <t>Cortooms</t>
  </si>
  <si>
    <t>M.M.M.</t>
  </si>
  <si>
    <t>R.L.M.</t>
  </si>
  <si>
    <t>E.M.C.M.</t>
  </si>
  <si>
    <t>van Haandel</t>
  </si>
  <si>
    <t>Verhofstad</t>
  </si>
  <si>
    <t>Vesters</t>
  </si>
  <si>
    <t>Bosma</t>
  </si>
  <si>
    <t>Krol</t>
  </si>
  <si>
    <t>Dielemans</t>
  </si>
  <si>
    <t>Kanters</t>
  </si>
  <si>
    <t>Snel</t>
  </si>
  <si>
    <t>Segers</t>
  </si>
  <si>
    <t>Beerends</t>
  </si>
  <si>
    <t>Hogenboom</t>
  </si>
  <si>
    <t>Wesselman</t>
  </si>
  <si>
    <t>Schuchhard</t>
  </si>
  <si>
    <t>van Tol</t>
  </si>
  <si>
    <t>van Paridon</t>
  </si>
  <si>
    <t>Zwanenburg</t>
  </si>
  <si>
    <t>van der Sluis</t>
  </si>
  <si>
    <t>Span</t>
  </si>
  <si>
    <t>Lammers-Vlieg</t>
  </si>
  <si>
    <t>C.L.</t>
  </si>
  <si>
    <t>Himmelreich</t>
  </si>
  <si>
    <t>Middel</t>
  </si>
  <si>
    <t>Fokker</t>
  </si>
  <si>
    <t>R</t>
  </si>
  <si>
    <t>Kroesen</t>
  </si>
  <si>
    <t>TH.M.</t>
  </si>
  <si>
    <t>M.J.M.</t>
  </si>
  <si>
    <t>Nellen</t>
  </si>
  <si>
    <t>Romijn</t>
  </si>
  <si>
    <t>van de Heijden</t>
  </si>
  <si>
    <t>M.G.A.</t>
  </si>
  <si>
    <t>van Gastel</t>
  </si>
  <si>
    <t>Nederkoorn</t>
  </si>
  <si>
    <t>van Vloten</t>
  </si>
  <si>
    <t>Marwijk</t>
  </si>
  <si>
    <t>Rutgers-van Ginkel</t>
  </si>
  <si>
    <t>Kwinkelenberg</t>
  </si>
  <si>
    <t>Farla-Moelands</t>
  </si>
  <si>
    <t>Schapers</t>
  </si>
  <si>
    <t>Aalderen</t>
  </si>
  <si>
    <t>van Pelt</t>
  </si>
  <si>
    <t>Koerts</t>
  </si>
  <si>
    <t>Termaaten</t>
  </si>
  <si>
    <t>Bok</t>
  </si>
  <si>
    <t>Haak</t>
  </si>
  <si>
    <t>de Smit</t>
  </si>
  <si>
    <t>Plomp-Voordouw</t>
  </si>
  <si>
    <t>Tiepel</t>
  </si>
  <si>
    <t>Douma</t>
  </si>
  <si>
    <t>Sluter</t>
  </si>
  <si>
    <t>Deurhof</t>
  </si>
  <si>
    <t>Ouden</t>
  </si>
  <si>
    <t>Zweers</t>
  </si>
  <si>
    <t>van der Haas-Stringer</t>
  </si>
  <si>
    <t>Smit-van Zijl</t>
  </si>
  <si>
    <t>Greveling</t>
  </si>
  <si>
    <t>Reyerse</t>
  </si>
  <si>
    <t>Koehoorn</t>
  </si>
  <si>
    <t>Stokhuijzen</t>
  </si>
  <si>
    <t>A.M.U.</t>
  </si>
  <si>
    <t>Kruseman</t>
  </si>
  <si>
    <t>Steenbergen</t>
  </si>
  <si>
    <t>Emmen</t>
  </si>
  <si>
    <t>Brand</t>
  </si>
  <si>
    <t>J.W.</t>
  </si>
  <si>
    <t>Roeloffs</t>
  </si>
  <si>
    <t>Clijsters</t>
  </si>
  <si>
    <t>M.J.J.</t>
  </si>
  <si>
    <t>Clijsters - Jeuken</t>
  </si>
  <si>
    <t>Michel - Radema</t>
  </si>
  <si>
    <t>van de Wouden</t>
  </si>
  <si>
    <t>Kramer</t>
  </si>
  <si>
    <t>Remmerswaal</t>
  </si>
  <si>
    <t>Stad</t>
  </si>
  <si>
    <t>E.H.M.</t>
  </si>
  <si>
    <t>van Ginneken-Schoone</t>
  </si>
  <si>
    <t>F.H.J.M.</t>
  </si>
  <si>
    <t>Maes</t>
  </si>
  <si>
    <t>Lazeroms</t>
  </si>
  <si>
    <t>E.W.M</t>
  </si>
  <si>
    <t>Legerstee</t>
  </si>
  <si>
    <t>G.A.J.</t>
  </si>
  <si>
    <t>Pasma</t>
  </si>
  <si>
    <t>P.W.M.</t>
  </si>
  <si>
    <t>Melker</t>
  </si>
  <si>
    <t>Bruninx</t>
  </si>
  <si>
    <t>Lengers</t>
  </si>
  <si>
    <t>Lijzen-van Gameren</t>
  </si>
  <si>
    <t>M.P.D.</t>
  </si>
  <si>
    <t>Joosten</t>
  </si>
  <si>
    <t>W.M.J.J.</t>
  </si>
  <si>
    <t>Simons</t>
  </si>
  <si>
    <t>Diemel</t>
  </si>
  <si>
    <t>Cornet-de Wijs</t>
  </si>
  <si>
    <t>M.M.F.</t>
  </si>
  <si>
    <t>van der Quast-van de Burg</t>
  </si>
  <si>
    <t>D.J.H.</t>
  </si>
  <si>
    <t>Kee</t>
  </si>
  <si>
    <t>Kuppers</t>
  </si>
  <si>
    <t>Omar</t>
  </si>
  <si>
    <t>Crama</t>
  </si>
  <si>
    <t>Geelhuysen</t>
  </si>
  <si>
    <t>Bavelaar-van Leeuwen</t>
  </si>
  <si>
    <t>Bestebreurtje</t>
  </si>
  <si>
    <t>J.C</t>
  </si>
  <si>
    <t>Wentink</t>
  </si>
  <si>
    <t>van Drunen Littel</t>
  </si>
  <si>
    <t>Luijks</t>
  </si>
  <si>
    <t>Verhoogh</t>
  </si>
  <si>
    <t>Freriksen</t>
  </si>
  <si>
    <t>Geers</t>
  </si>
  <si>
    <t>Stoel</t>
  </si>
  <si>
    <t>Welschot</t>
  </si>
  <si>
    <t>J.E.</t>
  </si>
  <si>
    <t>Bleumink-Rossewij</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</si>
  <si>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</si>
  <si>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</si>
  <si>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</si>
  <si>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</si>
  <si>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</si>
  <si>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</si>
  <si>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</si>
  <si>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</si>
  <si>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</si>
  <si>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</si>
  <si>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</si>
  <si>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</si>
  <si>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</si>
  <si>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</si>
  <si>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</si>
  <si>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</si>
  <si>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</si>
  <si>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</si>
  <si>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</si>
  <si>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</si>
  <si>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</si>
  <si>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van den Akker</t>
  </si>
  <si>
    <t>Heuvel</t>
  </si>
  <si>
    <t>Hoeks</t>
  </si>
  <si>
    <t>E.R.J.</t>
  </si>
  <si>
    <t>Ritsema</t>
  </si>
  <si>
    <t>C.M.T.</t>
  </si>
  <si>
    <t>Rings</t>
  </si>
  <si>
    <t>van Os</t>
  </si>
  <si>
    <t>van Vorst</t>
  </si>
  <si>
    <t>Slaa</t>
  </si>
  <si>
    <t>Gijselhart</t>
  </si>
  <si>
    <t>Nillissen</t>
  </si>
  <si>
    <t>A.G.A.</t>
  </si>
  <si>
    <t>van der Horst</t>
  </si>
  <si>
    <t>Verhorevoort</t>
  </si>
  <si>
    <t>L.W.P.</t>
  </si>
  <si>
    <t>L.G.</t>
  </si>
  <si>
    <t>Verdonck</t>
  </si>
  <si>
    <t>Vergouwen</t>
  </si>
  <si>
    <t>P.G.H.J.</t>
  </si>
  <si>
    <t>Cörvers</t>
  </si>
  <si>
    <t>Ligtenberg</t>
  </si>
  <si>
    <t>van Neerven</t>
  </si>
  <si>
    <t>Bolhuis-Luijten</t>
  </si>
  <si>
    <t>Reijnders</t>
  </si>
  <si>
    <t>Dielissen</t>
  </si>
  <si>
    <t>Giltjes</t>
  </si>
  <si>
    <t>Hoekzema</t>
  </si>
  <si>
    <t>Stumpe</t>
  </si>
  <si>
    <t>van Weert-van de Brand</t>
  </si>
  <si>
    <t>Kastelijn</t>
  </si>
  <si>
    <t>Mourits</t>
  </si>
  <si>
    <t>Leerentveld</t>
  </si>
  <si>
    <t>Koelewijn</t>
  </si>
  <si>
    <t>Meester</t>
  </si>
  <si>
    <t>Meester-van de Geest</t>
  </si>
  <si>
    <t>Heinen-Koelewijn</t>
  </si>
  <si>
    <t>de Wilde-ten Heuw</t>
  </si>
  <si>
    <t>Jongeling</t>
  </si>
  <si>
    <t>Donkers</t>
  </si>
  <si>
    <t>Tazelaar</t>
  </si>
  <si>
    <t>Lagerwaard</t>
  </si>
  <si>
    <t>van den Dool-van der Zwan</t>
  </si>
  <si>
    <t>Weggemans-Mulder</t>
  </si>
  <si>
    <t>Kouwelaar</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</si>
  <si>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</si>
  <si>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</si>
  <si>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</si>
  <si>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</si>
  <si>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</si>
  <si>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</si>
  <si>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</si>
  <si>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</si>
  <si>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</si>
  <si>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</si>
  <si>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</si>
  <si>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</si>
  <si>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</si>
  <si>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</si>
  <si>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</si>
  <si>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</si>
  <si>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</si>
  <si>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Rotteveel</t>
  </si>
  <si>
    <t>Bleeker</t>
  </si>
  <si>
    <t>Rossen</t>
  </si>
  <si>
    <t>van Nieuwkoop</t>
  </si>
  <si>
    <t>Hoekstra-Roffel</t>
  </si>
  <si>
    <t>Jetten</t>
  </si>
  <si>
    <t>J.C.W.</t>
  </si>
  <si>
    <t>Rouwen</t>
  </si>
  <si>
    <t>Sterk</t>
  </si>
  <si>
    <t>van Oosterwijk</t>
  </si>
  <si>
    <t>Weber</t>
  </si>
  <si>
    <t>Zwigtman-Carol</t>
  </si>
  <si>
    <t>F.T.C.</t>
  </si>
  <si>
    <t>Tieleman</t>
  </si>
  <si>
    <t>Huisman-de Haan</t>
  </si>
  <si>
    <t>Luitjes</t>
  </si>
  <si>
    <t>Luitjes-Oostra</t>
  </si>
  <si>
    <t>A.W.E.A.</t>
  </si>
  <si>
    <t>Kruijsse</t>
  </si>
  <si>
    <t>J.J</t>
  </si>
  <si>
    <t>Unkel</t>
  </si>
  <si>
    <t>D.M.J.</t>
  </si>
  <si>
    <t>Saathof van de Land</t>
  </si>
  <si>
    <t>Wagenaar-van Houten</t>
  </si>
  <si>
    <t>J.G.M.J.</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</si>
  <si>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</si>
  <si>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</si>
  <si>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</si>
  <si>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</si>
  <si>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</si>
  <si>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</si>
  <si>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</si>
  <si>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</si>
  <si>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</si>
  <si>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</si>
  <si>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</si>
  <si>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</si>
  <si>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</si>
  <si>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</si>
  <si>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</si>
  <si>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</si>
  <si>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</si>
  <si>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</si>
  <si>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</si>
  <si>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</si>
  <si>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</si>
  <si>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</si>
  <si>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</si>
  <si>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</si>
  <si>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</si>
  <si>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</si>
  <si>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</si>
  <si>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</si>
  <si>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Verbaas</t>
  </si>
  <si>
    <t>Lensink</t>
  </si>
  <si>
    <t>Zeestraten</t>
  </si>
  <si>
    <t>Heerschop</t>
  </si>
  <si>
    <t>van Abeelen</t>
  </si>
  <si>
    <t>Wijnja</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</si>
  <si>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</si>
  <si>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</si>
  <si>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</si>
  <si>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</si>
  <si>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</si>
  <si>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</si>
  <si>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</si>
  <si>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</si>
  <si>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</si>
  <si>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</si>
  <si>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</si>
  <si>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</si>
  <si>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</si>
  <si>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</si>
  <si>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</si>
  <si>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</si>
  <si>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</si>
  <si>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</si>
  <si>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</si>
  <si>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Rademakers</t>
  </si>
  <si>
    <t>S.A.</t>
  </si>
  <si>
    <t>Aipassa</t>
  </si>
  <si>
    <t>Krusemann</t>
  </si>
  <si>
    <t>Vis</t>
  </si>
  <si>
    <t>Zeilstra-van der Veen</t>
  </si>
  <si>
    <t>Luk</t>
  </si>
  <si>
    <t>Elsendoorn</t>
  </si>
  <si>
    <t>Kappers-Martinus</t>
  </si>
  <si>
    <t>Bennink</t>
  </si>
  <si>
    <t>Hermsen</t>
  </si>
  <si>
    <t>C.A.M.</t>
  </si>
  <si>
    <t>Westhuis</t>
  </si>
  <si>
    <t>Bonafé</t>
  </si>
  <si>
    <t>Hoogzaad</t>
  </si>
  <si>
    <t>Eelsing-Lassche</t>
  </si>
  <si>
    <t>Zwaan</t>
  </si>
  <si>
    <t>Nagel</t>
  </si>
  <si>
    <t>de Vries-de Bok</t>
  </si>
  <si>
    <t>Britsem-Borsten</t>
  </si>
  <si>
    <t>Neggers</t>
  </si>
  <si>
    <t>P.M.P.</t>
  </si>
  <si>
    <t>Krabshuis</t>
  </si>
  <si>
    <t>Krabshuis-Reints</t>
  </si>
  <si>
    <t>W.L.</t>
  </si>
  <si>
    <t>Schurer</t>
  </si>
  <si>
    <t>Leeuwen - van der Heijden</t>
  </si>
  <si>
    <t>H.M.J.</t>
  </si>
  <si>
    <t>Gasseling-van Hagen</t>
  </si>
  <si>
    <t>Schriks</t>
  </si>
  <si>
    <t>van der Kracht</t>
  </si>
  <si>
    <t>Anbeek</t>
  </si>
  <si>
    <t>van Bemmel</t>
  </si>
  <si>
    <t>Ouwerkerk</t>
  </si>
  <si>
    <t>J.P.J.</t>
  </si>
  <si>
    <t>Klein</t>
  </si>
  <si>
    <t>A.H</t>
  </si>
  <si>
    <t>Koenders-Schuit</t>
  </si>
  <si>
    <t>N.C.J.M.</t>
  </si>
  <si>
    <t>Kester-vd Maarel</t>
  </si>
  <si>
    <t>Stam</t>
  </si>
  <si>
    <t>Welten</t>
  </si>
  <si>
    <t>P.F.</t>
  </si>
  <si>
    <t>Karssing</t>
  </si>
  <si>
    <t>Eekma - Schippers</t>
  </si>
  <si>
    <t>P.L.</t>
  </si>
  <si>
    <t>Zondervan</t>
  </si>
  <si>
    <t>van Groenigen-van der Pol</t>
  </si>
  <si>
    <t>van Groenigen</t>
  </si>
  <si>
    <t>Dortmans</t>
  </si>
  <si>
    <t>van der Rijt</t>
  </si>
  <si>
    <t>Katsma-Wiegers</t>
  </si>
  <si>
    <t>Casteren</t>
  </si>
  <si>
    <t>F.E.M.</t>
  </si>
  <si>
    <t>Bouwman</t>
  </si>
  <si>
    <t>van Galen</t>
  </si>
  <si>
    <t>Besselsen-van der Horst</t>
  </si>
  <si>
    <t>Scharphuis</t>
  </si>
  <si>
    <t>Graaff</t>
  </si>
  <si>
    <t>M.A.A.</t>
  </si>
  <si>
    <t>Saarloos</t>
  </si>
  <si>
    <t>P.J.T.</t>
  </si>
  <si>
    <t>Hertogs</t>
  </si>
  <si>
    <t>Gernette</t>
  </si>
  <si>
    <t>Uittenbogaard</t>
  </si>
  <si>
    <t>van Gameren</t>
  </si>
  <si>
    <t>M.E.C.</t>
  </si>
  <si>
    <t>Gameren van-Verschuur</t>
  </si>
  <si>
    <t>van der Arend</t>
  </si>
  <si>
    <t>Mol-Zonneveld</t>
  </si>
  <si>
    <t>A.J.C.</t>
  </si>
  <si>
    <t>van der Wegen</t>
  </si>
  <si>
    <t>van Eijk-Buiter</t>
  </si>
  <si>
    <t>van 't Hoenderdaal</t>
  </si>
  <si>
    <t>Stroobach</t>
  </si>
  <si>
    <t>Zee</t>
  </si>
  <si>
    <t>Jongerius</t>
  </si>
  <si>
    <t>Kerstens</t>
  </si>
  <si>
    <t>Vermanen</t>
  </si>
  <si>
    <t>van Troost</t>
  </si>
  <si>
    <t>Heijne</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</si>
  <si>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</si>
  <si>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</si>
  <si>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</si>
  <si>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</si>
  <si>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</si>
  <si>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</si>
  <si>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</si>
  <si>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</si>
  <si>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</si>
  <si>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</si>
  <si>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</si>
  <si>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</si>
  <si>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</si>
  <si>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</si>
  <si>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</si>
  <si>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</si>
  <si>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</si>
  <si>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</si>
  <si>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</si>
  <si>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</si>
  <si>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</si>
  <si>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</si>
  <si>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</si>
  <si>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</si>
  <si>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</si>
  <si>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</si>
  <si>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</si>
  <si>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</si>
  <si>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</si>
  <si>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</si>
  <si>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</si>
  <si>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Munier</t>
  </si>
  <si>
    <t>Freriksen-Siemerink</t>
  </si>
  <si>
    <t>van Lanen</t>
  </si>
  <si>
    <t>van Zwet - Verbakel</t>
  </si>
  <si>
    <t>P.A.</t>
  </si>
  <si>
    <t>van der Drift-Admiraal</t>
  </si>
  <si>
    <t>C.N.</t>
  </si>
  <si>
    <t>Robijn</t>
  </si>
  <si>
    <t>Wildeman</t>
  </si>
  <si>
    <t>van der Molen</t>
  </si>
  <si>
    <t>J.C.J.</t>
  </si>
  <si>
    <t>Gout</t>
  </si>
  <si>
    <t>Plug</t>
  </si>
  <si>
    <t>Schonewille</t>
  </si>
  <si>
    <t>Brasz</t>
  </si>
  <si>
    <t>Coops</t>
  </si>
  <si>
    <t>M. A.</t>
  </si>
  <si>
    <t>Karsten - Mampaey</t>
  </si>
  <si>
    <t>van de Heuvel</t>
  </si>
  <si>
    <t>Piest</t>
  </si>
  <si>
    <t>C.W.M.</t>
  </si>
  <si>
    <t>Kreijveld</t>
  </si>
  <si>
    <t>Sander</t>
  </si>
  <si>
    <t>de Graaf-Goud</t>
  </si>
  <si>
    <t>A.M.J.</t>
  </si>
  <si>
    <t>Koops</t>
  </si>
  <si>
    <t>van Hal-Liet</t>
  </si>
  <si>
    <t>van Hal</t>
  </si>
  <si>
    <t>F.M.M.</t>
  </si>
  <si>
    <t>Beers</t>
  </si>
  <si>
    <t>G</t>
  </si>
  <si>
    <t>Kutzora</t>
  </si>
  <si>
    <t>H.W.W.</t>
  </si>
  <si>
    <t>Kratzenberg</t>
  </si>
  <si>
    <t>Ridderikhoff</t>
  </si>
  <si>
    <t>N</t>
  </si>
  <si>
    <t>M.H.E.</t>
  </si>
  <si>
    <t>Minnen</t>
  </si>
  <si>
    <t>Pettinga</t>
  </si>
  <si>
    <t>M.J.F.</t>
  </si>
  <si>
    <t>Gijssel</t>
  </si>
  <si>
    <t>M.J.P.</t>
  </si>
  <si>
    <t>Methorst-Berrens</t>
  </si>
  <si>
    <t>van de Brug</t>
  </si>
  <si>
    <t>Westerdijk</t>
  </si>
  <si>
    <t>F.H.</t>
  </si>
  <si>
    <t>R.A.C.</t>
  </si>
  <si>
    <t>Niederer</t>
  </si>
  <si>
    <t>Walraven</t>
  </si>
  <si>
    <t>J.H.G.</t>
  </si>
  <si>
    <t>Middelbos</t>
  </si>
  <si>
    <t>Imandt</t>
  </si>
  <si>
    <t>Hagenaar</t>
  </si>
  <si>
    <t>J.M.J.</t>
  </si>
  <si>
    <t>Kok-de Kok</t>
  </si>
  <si>
    <t>G.W.M.</t>
  </si>
  <si>
    <t>V.M.E.</t>
  </si>
  <si>
    <t>Helsloot-van Gool</t>
  </si>
  <si>
    <t>Koekoek</t>
  </si>
  <si>
    <t>Harmelink</t>
  </si>
  <si>
    <t>T.E.</t>
  </si>
  <si>
    <t>van Bilzem</t>
  </si>
  <si>
    <t>Jutte-Meitz</t>
  </si>
  <si>
    <t>Lute</t>
  </si>
  <si>
    <t>A.G.C.</t>
  </si>
  <si>
    <t>W.M.A.</t>
  </si>
  <si>
    <t>E.L.M.</t>
  </si>
  <si>
    <t>M.E.</t>
  </si>
  <si>
    <t>Gestel</t>
  </si>
  <si>
    <t>Dost</t>
  </si>
  <si>
    <t>Sluimer</t>
  </si>
  <si>
    <t>Verberk-Greefhorst</t>
  </si>
  <si>
    <t>de Buck</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</si>
  <si>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</si>
  <si>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</si>
  <si>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</si>
  <si>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</si>
  <si>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</si>
  <si>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</si>
  <si>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</si>
  <si>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</si>
  <si>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</si>
  <si>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</si>
  <si>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</si>
  <si>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</si>
  <si>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</si>
  <si>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</si>
  <si>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</si>
  <si>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</si>
  <si>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</si>
  <si>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van Britsem</t>
  </si>
  <si>
    <t>Nout</t>
  </si>
  <si>
    <t>Konings</t>
  </si>
  <si>
    <t>Treur</t>
  </si>
  <si>
    <t>Ultee</t>
  </si>
  <si>
    <t>Buuts</t>
  </si>
  <si>
    <t>Schram</t>
  </si>
  <si>
    <t>Goedhart</t>
  </si>
  <si>
    <t>van der Wiel</t>
  </si>
  <si>
    <t>C.G.M.</t>
  </si>
  <si>
    <t>van der Mark</t>
  </si>
  <si>
    <t>Kengen</t>
  </si>
  <si>
    <t>van de Bunt</t>
  </si>
  <si>
    <t>Lambrichts</t>
  </si>
  <si>
    <t>Kervel</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</si>
  <si>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</si>
  <si>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</si>
  <si>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</si>
  <si>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</si>
  <si>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</si>
  <si>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</si>
  <si>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</si>
  <si>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</si>
  <si>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</si>
  <si>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</si>
  <si>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</si>
  <si>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</si>
  <si>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</si>
  <si>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</si>
  <si>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</si>
  <si>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</si>
  <si>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</si>
  <si>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</si>
  <si>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Antonissen</t>
  </si>
  <si>
    <t>Snoeijers</t>
  </si>
  <si>
    <t>Laue</t>
  </si>
  <si>
    <t>de Leeuw</t>
  </si>
  <si>
    <t>Botterman-van Werven</t>
  </si>
  <si>
    <t>van der Ree</t>
  </si>
  <si>
    <t>Vooren</t>
  </si>
  <si>
    <t>Bergmans</t>
  </si>
  <si>
    <t>L.H.J.</t>
  </si>
  <si>
    <t>Schoenmaekers</t>
  </si>
  <si>
    <t>Gijsbers</t>
  </si>
  <si>
    <t>Luppen</t>
  </si>
  <si>
    <t>Bruijn</t>
  </si>
  <si>
    <t>Bruijn-Veenstra</t>
  </si>
  <si>
    <t>Zwijnenberg</t>
  </si>
  <si>
    <t>de Kort</t>
  </si>
  <si>
    <t>Derks-Kempen</t>
  </si>
  <si>
    <t>Jacobs-Knoben</t>
  </si>
  <si>
    <t>Kruijsbergen</t>
  </si>
  <si>
    <t>A.H.M.</t>
  </si>
  <si>
    <t>van de Nieuwenhof</t>
  </si>
  <si>
    <t>van Ewijk</t>
  </si>
  <si>
    <t>Boudewijn-van Vianen</t>
  </si>
  <si>
    <t>Veerman</t>
  </si>
  <si>
    <t>Haverkamp</t>
  </si>
  <si>
    <t>Tumini</t>
  </si>
  <si>
    <t>Pieterse</t>
  </si>
  <si>
    <t>Sijstermans</t>
  </si>
  <si>
    <t>Gieling</t>
  </si>
  <si>
    <t>H.P.M.</t>
  </si>
  <si>
    <t>Wierts</t>
  </si>
  <si>
    <t>Waldus</t>
  </si>
  <si>
    <t>Schrammeijer-de Raad</t>
  </si>
  <si>
    <t>Beer</t>
  </si>
  <si>
    <t>Verleun</t>
  </si>
  <si>
    <t>Verleun-Maaskant</t>
  </si>
  <si>
    <t>van Putten</t>
  </si>
  <si>
    <t>van Rosmalen</t>
  </si>
  <si>
    <t>Wieren</t>
  </si>
  <si>
    <t>W. J.</t>
  </si>
  <si>
    <t>Wessel</t>
  </si>
  <si>
    <t>van Heijst-Nieuwenhuizen</t>
  </si>
  <si>
    <t>H.J.F.</t>
  </si>
  <si>
    <t>Duijn</t>
  </si>
  <si>
    <t>Olierook</t>
  </si>
  <si>
    <t>Souman</t>
  </si>
  <si>
    <t>Broeren</t>
  </si>
  <si>
    <t>Alebeek</t>
  </si>
  <si>
    <t>J.H.F.</t>
  </si>
  <si>
    <t>Bloemers</t>
  </si>
  <si>
    <t>Fricke</t>
  </si>
  <si>
    <t>Fledderus</t>
  </si>
  <si>
    <t>Bouwers</t>
  </si>
  <si>
    <t>van Sint Fiet</t>
  </si>
  <si>
    <t>G.Q.</t>
  </si>
  <si>
    <t>Worsteling</t>
  </si>
  <si>
    <t>Vinck</t>
  </si>
  <si>
    <t>Schoonderbeek</t>
  </si>
  <si>
    <t>de Groot-Langemaire</t>
  </si>
  <si>
    <t>van Belzen</t>
  </si>
  <si>
    <t>Withagen</t>
  </si>
  <si>
    <t>Bette</t>
  </si>
  <si>
    <t>van de Eijnden</t>
  </si>
  <si>
    <t>Bekers-van Weert</t>
  </si>
  <si>
    <t>R.N.</t>
  </si>
  <si>
    <t>Leeflang</t>
  </si>
  <si>
    <t>Verwaal</t>
  </si>
  <si>
    <t>Koolhaas</t>
  </si>
  <si>
    <t>L.M.A.</t>
  </si>
  <si>
    <t>D.L</t>
  </si>
  <si>
    <t>Klassen</t>
  </si>
  <si>
    <t>de Weert</t>
  </si>
  <si>
    <t>Amerongen</t>
  </si>
  <si>
    <t>A.M.L.W.</t>
  </si>
  <si>
    <t>Thielemans</t>
  </si>
  <si>
    <t>Mei, v.d.</t>
  </si>
  <si>
    <t>Lens</t>
  </si>
  <si>
    <t>D.T.</t>
  </si>
  <si>
    <t>Stigter</t>
  </si>
  <si>
    <t>Gossieau</t>
  </si>
  <si>
    <t>Bosch v.d.</t>
  </si>
  <si>
    <t>van Waaij</t>
  </si>
  <si>
    <t>Klootwijk-Vroom</t>
  </si>
  <si>
    <t>Sneijders</t>
  </si>
  <si>
    <t>Reuterink</t>
  </si>
  <si>
    <t>Lange</t>
  </si>
  <si>
    <t>J C</t>
  </si>
  <si>
    <t>de Lange</t>
  </si>
  <si>
    <t>Spaan</t>
  </si>
  <si>
    <t>W.J.G.</t>
  </si>
  <si>
    <t>Swaak</t>
  </si>
  <si>
    <t>C.M..</t>
  </si>
  <si>
    <t>Heefer</t>
  </si>
  <si>
    <t>P.D.A.</t>
  </si>
  <si>
    <t>Bloemers-Bertoen</t>
  </si>
  <si>
    <t>Londen</t>
  </si>
  <si>
    <t>Dijkgraaf</t>
  </si>
  <si>
    <t>Kooij-Raven</t>
  </si>
  <si>
    <t>Rutten-Hopman</t>
  </si>
  <si>
    <t>van Sambeek</t>
  </si>
  <si>
    <t>Elshof</t>
  </si>
  <si>
    <t>van Dinther</t>
  </si>
  <si>
    <t>van Dinther-Ceelen</t>
  </si>
  <si>
    <t>van den Wollenberg</t>
  </si>
  <si>
    <t>van den Wollenberg - van Rijn</t>
  </si>
  <si>
    <t>Veen</t>
  </si>
  <si>
    <t>Vosmeer</t>
  </si>
  <si>
    <t>Lacourt</t>
  </si>
  <si>
    <t>S.G.M.</t>
  </si>
  <si>
    <t>Kosterman</t>
  </si>
  <si>
    <t>Misset</t>
  </si>
  <si>
    <t>Niehaus</t>
  </si>
  <si>
    <t>van Rijswijk</t>
  </si>
  <si>
    <t>van Bruggen</t>
  </si>
  <si>
    <t>Eberwein</t>
  </si>
  <si>
    <t>H.R.M.</t>
  </si>
  <si>
    <t>Halla</t>
  </si>
  <si>
    <t>Hoek</t>
  </si>
  <si>
    <t>I.G.</t>
  </si>
  <si>
    <t>Saul</t>
  </si>
  <si>
    <t>Verf</t>
  </si>
  <si>
    <t>Willigenburg</t>
  </si>
  <si>
    <t>Takken</t>
  </si>
  <si>
    <t>van Raalte</t>
  </si>
  <si>
    <t>Breevaart</t>
  </si>
  <si>
    <t>Odekerken</t>
  </si>
  <si>
    <t>van Koetsveld-van Nimwegen</t>
  </si>
  <si>
    <t>G.P.</t>
  </si>
  <si>
    <t>de Lugt</t>
  </si>
  <si>
    <t>van der Lee</t>
  </si>
  <si>
    <t>P.S.</t>
  </si>
  <si>
    <t>van Echtelt</t>
  </si>
  <si>
    <t>Zeeuw</t>
  </si>
  <si>
    <t>Honig de Vries</t>
  </si>
  <si>
    <t>Honig</t>
  </si>
  <si>
    <t>van der Loo</t>
  </si>
  <si>
    <t>Loo</t>
  </si>
  <si>
    <t>J.H.M</t>
  </si>
  <si>
    <t>W.H.J.</t>
  </si>
  <si>
    <t>Gielen</t>
  </si>
  <si>
    <t>Spelt</t>
  </si>
  <si>
    <t>Werf-de Jong</t>
  </si>
  <si>
    <t>Hollenberg</t>
  </si>
  <si>
    <t>Koekkoek</t>
  </si>
  <si>
    <t>Kurvers</t>
  </si>
  <si>
    <t>Verhappen</t>
  </si>
  <si>
    <t>Schils</t>
  </si>
  <si>
    <t>M.W.J.</t>
  </si>
  <si>
    <t>de Laat</t>
  </si>
  <si>
    <t>J.P.H.</t>
  </si>
  <si>
    <t>de Jonge-Hegen</t>
  </si>
  <si>
    <t>H.L.</t>
  </si>
  <si>
    <t>Witkamp-Bronsveld</t>
  </si>
  <si>
    <t>Postma-Reiber</t>
  </si>
  <si>
    <t>Erf</t>
  </si>
  <si>
    <t>Engelen</t>
  </si>
  <si>
    <t>Nahr</t>
  </si>
  <si>
    <t>Hoffman</t>
  </si>
  <si>
    <t>Jeroense</t>
  </si>
  <si>
    <t>A.C.L.</t>
  </si>
  <si>
    <t>Tientjes</t>
  </si>
  <si>
    <t>Fedi-Bouwman</t>
  </si>
  <si>
    <t>F.B.</t>
  </si>
  <si>
    <t>Schalkwijk</t>
  </si>
  <si>
    <t>Ittersum</t>
  </si>
  <si>
    <t>A.A.J.</t>
  </si>
  <si>
    <t>de Kok-Zeevaart</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</si>
  <si>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</si>
  <si>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</si>
  <si>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</si>
  <si>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</si>
  <si>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</si>
  <si>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</si>
  <si>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</si>
  <si>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</si>
  <si>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</si>
  <si>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</si>
  <si>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</si>
  <si>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</si>
  <si>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</si>
  <si>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</si>
  <si>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</si>
  <si>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</si>
  <si>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</si>
  <si>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</si>
  <si>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P.D.M.</t>
  </si>
  <si>
    <t>van Stockum</t>
  </si>
  <si>
    <t>van Hengstum</t>
  </si>
  <si>
    <t>Vermeer</t>
  </si>
  <si>
    <t>T.D.</t>
  </si>
  <si>
    <t>van der Vlugt</t>
  </si>
  <si>
    <t>L.H.</t>
  </si>
  <si>
    <t>Beuker-Hut</t>
  </si>
  <si>
    <t>A.M.A.</t>
  </si>
  <si>
    <t>van der Burg-vd Helm</t>
  </si>
  <si>
    <t>Tromer</t>
  </si>
  <si>
    <t>van der Kraan</t>
  </si>
  <si>
    <t>Lavrijsen-van Dooren</t>
  </si>
  <si>
    <t>B.F.</t>
  </si>
  <si>
    <t>van den Besselaar</t>
  </si>
  <si>
    <t>B.W.M.</t>
  </si>
  <si>
    <t>Beijer-Geurts</t>
  </si>
  <si>
    <t>T.M.</t>
  </si>
  <si>
    <t>van Roode</t>
  </si>
  <si>
    <t>van der Zijde</t>
  </si>
  <si>
    <t>Vennik</t>
  </si>
  <si>
    <t>van Driel</t>
  </si>
  <si>
    <t>Peelen</t>
  </si>
  <si>
    <t>Huigen</t>
  </si>
  <si>
    <t>Buitenhuis</t>
  </si>
  <si>
    <t>D.A.</t>
  </si>
  <si>
    <t>Kooijman</t>
  </si>
  <si>
    <t>Clement</t>
  </si>
  <si>
    <t>C.L.J.</t>
  </si>
  <si>
    <t>Loos-van Essen</t>
  </si>
  <si>
    <t>Toet</t>
  </si>
  <si>
    <t>van Biesen-Brocken</t>
  </si>
  <si>
    <t>Bernards-Kuiper</t>
  </si>
  <si>
    <t>van der Linden-Faassen</t>
  </si>
  <si>
    <t>Lourens</t>
  </si>
  <si>
    <t>van Otterloo</t>
  </si>
  <si>
    <t>Paapst</t>
  </si>
  <si>
    <t>Pulles</t>
  </si>
  <si>
    <t>van Randwijk</t>
  </si>
  <si>
    <t>van Dokkum</t>
  </si>
  <si>
    <t>Benjamin</t>
  </si>
  <si>
    <t>Alles-Kuijper</t>
  </si>
  <si>
    <t>Wehkamp</t>
  </si>
  <si>
    <t>Besten</t>
  </si>
  <si>
    <t>Hoogstrate</t>
  </si>
  <si>
    <t>de Gier</t>
  </si>
  <si>
    <t>M.M.P.</t>
  </si>
  <si>
    <t>Booy</t>
  </si>
  <si>
    <t>P.B.N.</t>
  </si>
  <si>
    <t>Roozenburg</t>
  </si>
  <si>
    <t>van Wagenberg</t>
  </si>
  <si>
    <t>Lodèrus</t>
  </si>
  <si>
    <t>E.A.M.</t>
  </si>
  <si>
    <t>C.A.G.</t>
  </si>
  <si>
    <t>Maertens</t>
  </si>
  <si>
    <t>A.H.A.</t>
  </si>
  <si>
    <t>van Kessel</t>
  </si>
  <si>
    <t>Engels</t>
  </si>
  <si>
    <t>Niehaus-van den IJssel</t>
  </si>
  <si>
    <t>T.G.</t>
  </si>
  <si>
    <t>van Gelderen</t>
  </si>
  <si>
    <t>Kivits</t>
  </si>
  <si>
    <t>Kisjes</t>
  </si>
  <si>
    <t>Pieren</t>
  </si>
  <si>
    <t>Oostenenk</t>
  </si>
  <si>
    <t>Slot</t>
  </si>
  <si>
    <t>Verhofstadt</t>
  </si>
  <si>
    <t>van der Hart</t>
  </si>
  <si>
    <t>Kegel</t>
  </si>
  <si>
    <t>Kromhout</t>
  </si>
  <si>
    <t>Korte</t>
  </si>
  <si>
    <t>Saalmink</t>
  </si>
  <si>
    <t>Rutten</t>
  </si>
  <si>
    <t>Hoffmann-van 't Slot</t>
  </si>
  <si>
    <t>Dol-van den Bergh</t>
  </si>
  <si>
    <t>Mellies</t>
  </si>
  <si>
    <t>J.W.R.</t>
  </si>
  <si>
    <t>van Oosterhout</t>
  </si>
  <si>
    <t>L.L.</t>
  </si>
  <si>
    <t>C.C.J.</t>
  </si>
  <si>
    <t>Weeber</t>
  </si>
  <si>
    <t>Troost</t>
  </si>
  <si>
    <t>Francissen-Rottier</t>
  </si>
  <si>
    <t>van Gastele-Delfos</t>
  </si>
  <si>
    <t>Ketelaar</t>
  </si>
  <si>
    <t>Buchmeyer</t>
  </si>
  <si>
    <t>Veenis</t>
  </si>
  <si>
    <t>de Vaal</t>
  </si>
  <si>
    <t>A.A.M.</t>
  </si>
  <si>
    <t>Mauriks</t>
  </si>
  <si>
    <t>Mauriks-Sterks</t>
  </si>
  <si>
    <t>Boogaard</t>
  </si>
  <si>
    <t>J.W.H.</t>
  </si>
  <si>
    <t>van der Aa</t>
  </si>
  <si>
    <t>Jonk</t>
  </si>
  <si>
    <t>Verharen</t>
  </si>
  <si>
    <t>van de Weteringh</t>
  </si>
  <si>
    <t>L.T.</t>
  </si>
  <si>
    <t>Dam</t>
  </si>
  <si>
    <t>Y.S.M.</t>
  </si>
  <si>
    <t>Regelink</t>
  </si>
  <si>
    <t>van de Pol</t>
  </si>
  <si>
    <t>J.Q.</t>
  </si>
  <si>
    <t>Distelbrink</t>
  </si>
  <si>
    <t>Mulder - Schouten</t>
  </si>
  <si>
    <t>Thomahsen</t>
  </si>
  <si>
    <t>Prickaerts</t>
  </si>
  <si>
    <t>Bakens - Sleddens</t>
  </si>
  <si>
    <t>J. C. H.</t>
  </si>
  <si>
    <t>van der Wee</t>
  </si>
  <si>
    <t>C.A.B.</t>
  </si>
  <si>
    <t>Lacourt-Hali</t>
  </si>
  <si>
    <t>Hubbers</t>
  </si>
  <si>
    <t>Karelsen-Radius</t>
  </si>
  <si>
    <t>Nieuwenhuis</t>
  </si>
  <si>
    <t>Staal</t>
  </si>
  <si>
    <t>Zander</t>
  </si>
  <si>
    <t>H.E.B.</t>
  </si>
  <si>
    <t>Kalshoven-Defoer</t>
  </si>
  <si>
    <t>A.P.C.</t>
  </si>
  <si>
    <t>Verbeek</t>
  </si>
  <si>
    <t>Stenekes</t>
  </si>
  <si>
    <t>Glastra</t>
  </si>
  <si>
    <t>Molema</t>
  </si>
  <si>
    <t>P.G.H.</t>
  </si>
  <si>
    <t>Strijbosch</t>
  </si>
  <si>
    <t>van Heeswijk</t>
  </si>
  <si>
    <t>Rijpkema</t>
  </si>
  <si>
    <t>Waringa-van de Heide</t>
  </si>
  <si>
    <t>Waringa</t>
  </si>
  <si>
    <t>L.S.A.</t>
  </si>
  <si>
    <t>van Hees</t>
  </si>
  <si>
    <t>Michels</t>
  </si>
  <si>
    <t>JL</t>
  </si>
  <si>
    <t>A.G.M.</t>
  </si>
  <si>
    <t>de Koning</t>
  </si>
  <si>
    <t>J.P.R.</t>
  </si>
  <si>
    <t>Megens</t>
  </si>
  <si>
    <t>Mastenbroek</t>
  </si>
  <si>
    <t>Smetsers</t>
  </si>
  <si>
    <t>Verschuren</t>
  </si>
  <si>
    <t>H.E.M.</t>
  </si>
  <si>
    <t>Borgers</t>
  </si>
  <si>
    <t>Schröder</t>
  </si>
  <si>
    <t>G.J.M.</t>
  </si>
  <si>
    <t>Geurts</t>
  </si>
  <si>
    <t>L.E.</t>
  </si>
  <si>
    <t>van Taanom</t>
  </si>
  <si>
    <t>de Louw</t>
  </si>
  <si>
    <t>P.J.B.</t>
  </si>
  <si>
    <t>Hulshof</t>
  </si>
  <si>
    <t>Bijlsma</t>
  </si>
  <si>
    <t>Lathouwers</t>
  </si>
  <si>
    <t>van Beersum</t>
  </si>
  <si>
    <t>J.E.B.W.</t>
  </si>
  <si>
    <t>Wolsing</t>
  </si>
  <si>
    <t>Rodriguez</t>
  </si>
  <si>
    <t>C.W.</t>
  </si>
  <si>
    <t>Rap-Boerlage</t>
  </si>
  <si>
    <t>Heijnen</t>
  </si>
  <si>
    <t>L.J.J.</t>
  </si>
  <si>
    <t>Braam</t>
  </si>
  <si>
    <t>Duwel</t>
  </si>
  <si>
    <t>Nicolai</t>
  </si>
  <si>
    <t>van der Sande</t>
  </si>
  <si>
    <t>Buikema</t>
  </si>
  <si>
    <t>van Denderen</t>
  </si>
  <si>
    <t>Schoof-den Braver</t>
  </si>
  <si>
    <t>Kriege</t>
  </si>
  <si>
    <t>W.A.M.</t>
  </si>
  <si>
    <t>J.J.M</t>
  </si>
  <si>
    <t>J.M.H</t>
  </si>
  <si>
    <t>Gaal</t>
  </si>
  <si>
    <t>Eising</t>
  </si>
  <si>
    <t>Eising-Maris</t>
  </si>
  <si>
    <t>Nieman</t>
  </si>
  <si>
    <t>Horstman</t>
  </si>
  <si>
    <t>Machtel</t>
  </si>
  <si>
    <t>L.W.</t>
  </si>
  <si>
    <t>Hoogerdijk</t>
  </si>
  <si>
    <t>Velthuis</t>
  </si>
  <si>
    <t>van Berloo</t>
  </si>
  <si>
    <t>Biemans</t>
  </si>
  <si>
    <t>Constant</t>
  </si>
  <si>
    <t>van den Elzen</t>
  </si>
  <si>
    <t>Hoevenaars</t>
  </si>
  <si>
    <t>Houtman</t>
  </si>
  <si>
    <t>Hurkmans</t>
  </si>
  <si>
    <t>Kroos</t>
  </si>
  <si>
    <t>Loeffen</t>
  </si>
  <si>
    <t>School</t>
  </si>
  <si>
    <t>AHM.</t>
  </si>
  <si>
    <t>Verstegen</t>
  </si>
  <si>
    <t>Logtenberg</t>
  </si>
  <si>
    <t>Kamermans</t>
  </si>
  <si>
    <t>Tilman</t>
  </si>
  <si>
    <t>Moret</t>
  </si>
  <si>
    <t>Vaarwerk</t>
  </si>
  <si>
    <t>Weiss</t>
  </si>
  <si>
    <t>Casti-van de Vin</t>
  </si>
  <si>
    <t>Mentzel-van Boxel</t>
  </si>
  <si>
    <t>de Graaf-de Craen</t>
  </si>
  <si>
    <t>van Hooijdonk</t>
  </si>
  <si>
    <t>van Aggelen</t>
  </si>
  <si>
    <t>J.W.C.M.</t>
  </si>
  <si>
    <t>Dirkse</t>
  </si>
  <si>
    <t>van Asseldonk</t>
  </si>
  <si>
    <t>M.G.</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</si>
  <si>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</si>
  <si>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</si>
  <si>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</si>
  <si>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</si>
  <si>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</si>
  <si>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</si>
  <si>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</si>
  <si>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</si>
  <si>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</si>
  <si>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</si>
  <si>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</si>
  <si>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</si>
  <si>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</si>
  <si>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</si>
  <si>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t>
  </si>
  <si>
    <t>van Esch-van der Heijden</t>
  </si>
  <si>
    <t>Ben Ahmed</t>
  </si>
  <si>
    <t>T.J.</t>
  </si>
  <si>
    <t>Schaijk</t>
  </si>
  <si>
    <t>Frederiks</t>
  </si>
  <si>
    <t>Weijers</t>
  </si>
  <si>
    <t>Nolten</t>
  </si>
  <si>
    <t>Grooteman</t>
  </si>
  <si>
    <t>Rentinck</t>
  </si>
  <si>
    <t>A.P.M.</t>
  </si>
  <si>
    <t>van Steen-Martens</t>
  </si>
  <si>
    <t>H.P.E.</t>
  </si>
  <si>
    <t>van Rijen</t>
  </si>
  <si>
    <t>J.M.L.</t>
  </si>
  <si>
    <t>van Winden</t>
  </si>
  <si>
    <t>Ikkert-Sijl</t>
  </si>
  <si>
    <t>Otte-Lambeek</t>
  </si>
  <si>
    <t>J.G.M.A.J.</t>
  </si>
  <si>
    <t>van 't Veer</t>
  </si>
  <si>
    <t>Wagenaar-van Bodegom</t>
  </si>
  <si>
    <t>R.F.G.</t>
  </si>
  <si>
    <t>ten Hove</t>
  </si>
  <si>
    <t>de Vos</t>
  </si>
  <si>
    <t>M.D.J.</t>
  </si>
  <si>
    <t>van der Pol-Gudden</t>
  </si>
  <si>
    <t>Verbruggen</t>
  </si>
  <si>
    <t>Heide, van der</t>
  </si>
  <si>
    <t>I.S.</t>
  </si>
  <si>
    <t>Haseth</t>
  </si>
  <si>
    <t>van Pinxten</t>
  </si>
  <si>
    <t>Rowaan</t>
  </si>
  <si>
    <t>de Rooij</t>
  </si>
  <si>
    <t>Bonis</t>
  </si>
  <si>
    <t>Ham</t>
  </si>
  <si>
    <t>Delahaye</t>
  </si>
  <si>
    <t>L.D.</t>
  </si>
  <si>
    <t>van Arnhem</t>
  </si>
  <si>
    <t>Meijer-Viveen</t>
  </si>
  <si>
    <t>H.M.A.M.</t>
  </si>
  <si>
    <t>van Eck</t>
  </si>
  <si>
    <t>Habraken</t>
  </si>
  <si>
    <t>van Mierlo</t>
  </si>
  <si>
    <t>Godfried-Groot</t>
  </si>
  <si>
    <t>Habets</t>
  </si>
  <si>
    <t>T.I.</t>
  </si>
  <si>
    <t>J.J.H.</t>
  </si>
  <si>
    <t>Pouwels</t>
  </si>
  <si>
    <t>Aldenhuijsen</t>
  </si>
  <si>
    <t>de Wild</t>
  </si>
  <si>
    <t>Kersten</t>
  </si>
  <si>
    <t>Distelbrink - van Noort</t>
  </si>
  <si>
    <t>Romph-Bakker</t>
  </si>
  <si>
    <t>Praamstra-van Rinssum</t>
  </si>
  <si>
    <t>Hamers</t>
  </si>
  <si>
    <t>Laan</t>
  </si>
  <si>
    <t>Petiet</t>
  </si>
  <si>
    <t>D.T.A</t>
  </si>
  <si>
    <t>Leeuwen</t>
  </si>
  <si>
    <t>Stobbe</t>
  </si>
  <si>
    <t>de Crook</t>
  </si>
  <si>
    <t>Scheepers</t>
  </si>
  <si>
    <t>Sprengers</t>
  </si>
  <si>
    <t>Copeland</t>
  </si>
  <si>
    <t>Suichies</t>
  </si>
  <si>
    <t>L.P.A.</t>
  </si>
  <si>
    <t>van Wingerden</t>
  </si>
  <si>
    <t>Domper</t>
  </si>
  <si>
    <t>Wuite</t>
  </si>
  <si>
    <t>D.A.A.J.M.</t>
  </si>
  <si>
    <t>Aarts-v.d.Broek</t>
  </si>
  <si>
    <t>Aarts</t>
  </si>
  <si>
    <t>P.J.C.</t>
  </si>
  <si>
    <t>Roobeek-de Vos</t>
  </si>
  <si>
    <t>R.C.</t>
  </si>
  <si>
    <t>Lammerts van Bueren</t>
  </si>
  <si>
    <t>Meulkens</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</si>
  <si>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</si>
  <si>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</si>
  <si>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</si>
  <si>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</si>
  <si>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</si>
  <si>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</si>
  <si>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</si>
  <si>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</si>
  <si>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</si>
  <si>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</si>
  <si>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</si>
  <si>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</si>
  <si>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</si>
  <si>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</si>
  <si>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</si>
  <si>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</si>
  <si>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</si>
  <si>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Olsthoorn</t>
  </si>
  <si>
    <t>Peemen-Dijkman</t>
  </si>
  <si>
    <t>D.C.E.</t>
  </si>
  <si>
    <t>van Aalsburg-Kraay</t>
  </si>
  <si>
    <t>van Aalsburg</t>
  </si>
  <si>
    <t>Drieenhuizen</t>
  </si>
  <si>
    <t>Groentjes</t>
  </si>
  <si>
    <t>Sprink</t>
  </si>
  <si>
    <t>Oosterveen</t>
  </si>
  <si>
    <t>M.H.A.P.</t>
  </si>
  <si>
    <t>Oosterveen-Smeelen</t>
  </si>
  <si>
    <t>Weijters</t>
  </si>
  <si>
    <t>Griekspoor</t>
  </si>
  <si>
    <t>Storteboom</t>
  </si>
  <si>
    <t>Eising- v.h. Kaar</t>
  </si>
  <si>
    <t>Bekius</t>
  </si>
  <si>
    <t>Wood</t>
  </si>
  <si>
    <t>van Hoof</t>
  </si>
  <si>
    <t>Rintjema</t>
  </si>
  <si>
    <t>Massing</t>
  </si>
  <si>
    <t>Helsdingen</t>
  </si>
  <si>
    <t>Leene</t>
  </si>
  <si>
    <t>G.C.M.</t>
  </si>
  <si>
    <t>van de Goorbergh-van Peer</t>
  </si>
  <si>
    <t>Dragt</t>
  </si>
  <si>
    <t>Dragt-Haga</t>
  </si>
  <si>
    <t>Bruin - Borst</t>
  </si>
  <si>
    <t>Traas</t>
  </si>
  <si>
    <t>van Dijke</t>
  </si>
  <si>
    <t>Arentsen</t>
  </si>
  <si>
    <t>Oudshoorn</t>
  </si>
  <si>
    <t>Y.A.</t>
  </si>
  <si>
    <t>Hoeppe</t>
  </si>
  <si>
    <t>Rooth</t>
  </si>
  <si>
    <t>C.L.M.</t>
  </si>
  <si>
    <t>van Soerland</t>
  </si>
  <si>
    <t>Boerenkamp</t>
  </si>
  <si>
    <t>T.T.G.</t>
  </si>
  <si>
    <t>Harmsen</t>
  </si>
  <si>
    <t>Kootstra</t>
  </si>
  <si>
    <t>van der Vegt</t>
  </si>
  <si>
    <t>Smits-van de Heijden</t>
  </si>
  <si>
    <t>Verhoeven-Berlo</t>
  </si>
  <si>
    <t>J.S.</t>
  </si>
  <si>
    <t>Beelen</t>
  </si>
  <si>
    <t>de Groot-Warmerdam</t>
  </si>
  <si>
    <t>Haven</t>
  </si>
  <si>
    <t>Dekkers-Beishuizen</t>
  </si>
  <si>
    <t>R.G.H.</t>
  </si>
  <si>
    <t>Bongaerts</t>
  </si>
  <si>
    <t>Sijstermans-Souren</t>
  </si>
  <si>
    <t>Pijpers</t>
  </si>
  <si>
    <t>Vermond</t>
  </si>
  <si>
    <t>Zwaal</t>
  </si>
  <si>
    <t>van Wezenberg</t>
  </si>
  <si>
    <t>Hendrikse</t>
  </si>
  <si>
    <t>van Leijsen</t>
  </si>
  <si>
    <t>Lolkema</t>
  </si>
  <si>
    <t>N.P.M</t>
  </si>
  <si>
    <t>P.A.TH</t>
  </si>
  <si>
    <t>Lemmers</t>
  </si>
  <si>
    <t>Hilst</t>
  </si>
  <si>
    <t>Silvester</t>
  </si>
  <si>
    <t>van Weelden</t>
  </si>
  <si>
    <t>Dijck-Spruijt</t>
  </si>
  <si>
    <t>H.S.K.</t>
  </si>
  <si>
    <t>Jonkers</t>
  </si>
  <si>
    <t>Meijerink</t>
  </si>
  <si>
    <t>Elzinga</t>
  </si>
  <si>
    <t>Dekker-Jager</t>
  </si>
  <si>
    <t>Traa</t>
  </si>
  <si>
    <t>L.J.M.</t>
  </si>
  <si>
    <t>Benders-Verregghen</t>
  </si>
  <si>
    <t>E.C.</t>
  </si>
  <si>
    <t>Coppens</t>
  </si>
  <si>
    <t>A.P.E.</t>
  </si>
  <si>
    <t>Hurks-Leijten</t>
  </si>
  <si>
    <t>Lammens</t>
  </si>
  <si>
    <t>Schreiner-Coppens</t>
  </si>
  <si>
    <t>A.L.</t>
  </si>
  <si>
    <t>Thijssen</t>
  </si>
  <si>
    <t>van der Maarel</t>
  </si>
  <si>
    <t>J.H.M.</t>
  </si>
  <si>
    <t>Klouwer</t>
  </si>
  <si>
    <t>J.M.T.</t>
  </si>
  <si>
    <t>van Eijk-van Gurp</t>
  </si>
  <si>
    <t>van Helvoirt</t>
  </si>
  <si>
    <t>Ruesink</t>
  </si>
  <si>
    <t>R.W.T.</t>
  </si>
  <si>
    <t>Nefs</t>
  </si>
  <si>
    <t>Brusselaars</t>
  </si>
  <si>
    <t>E.C.P.</t>
  </si>
  <si>
    <t>van den Brink-Venjakob</t>
  </si>
  <si>
    <t>Buining-Jacobs</t>
  </si>
  <si>
    <t>Donath</t>
  </si>
  <si>
    <t>Denneman</t>
  </si>
  <si>
    <t>Kosterman-Gadella</t>
  </si>
  <si>
    <t>Berkouwer</t>
  </si>
  <si>
    <t>van Logten</t>
  </si>
  <si>
    <t>van der Vondervoort</t>
  </si>
  <si>
    <t>G.C.A.</t>
  </si>
  <si>
    <t>de Haas</t>
  </si>
  <si>
    <t>Wittekoek</t>
  </si>
  <si>
    <t>Merrienboer</t>
  </si>
  <si>
    <t>Advocaat</t>
  </si>
  <si>
    <t>Polak</t>
  </si>
  <si>
    <t>van Es-van Krevelen</t>
  </si>
  <si>
    <t>H.M.C.</t>
  </si>
  <si>
    <t>Vandersteen</t>
  </si>
  <si>
    <t>J.F.A.</t>
  </si>
  <si>
    <t>van Sleeuwen</t>
  </si>
  <si>
    <t>W.J.M.</t>
  </si>
  <si>
    <t>van Ooijen</t>
  </si>
  <si>
    <t>A.P.J.</t>
  </si>
  <si>
    <t>Swart</t>
  </si>
  <si>
    <t>van Batenburg</t>
  </si>
  <si>
    <t>van Hout</t>
  </si>
  <si>
    <t>Spanhaak</t>
  </si>
  <si>
    <t>Stephanus</t>
  </si>
  <si>
    <t>Hogenes</t>
  </si>
  <si>
    <t>van de Sande</t>
  </si>
  <si>
    <t>B.G.M.</t>
  </si>
  <si>
    <t>van der Aa-Hosewol</t>
  </si>
  <si>
    <t>Westerhof</t>
  </si>
  <si>
    <t>Linck</t>
  </si>
  <si>
    <t>van Doremalen</t>
  </si>
  <si>
    <t>van de Vondervoort</t>
  </si>
  <si>
    <t>Kiewiet</t>
  </si>
  <si>
    <t>van Helten</t>
  </si>
  <si>
    <t>Veraart</t>
  </si>
  <si>
    <t>Peters-Willems</t>
  </si>
  <si>
    <t>P.H.P.</t>
  </si>
  <si>
    <t>M.S.</t>
  </si>
  <si>
    <t>Versnel</t>
  </si>
  <si>
    <t>van de Graaf-Burger</t>
  </si>
  <si>
    <t>van de Graaf</t>
  </si>
  <si>
    <t>Stienen - Wante</t>
  </si>
  <si>
    <t>Altena-Dijkstra</t>
  </si>
  <si>
    <t>Altena</t>
  </si>
  <si>
    <t>G.J.L.</t>
  </si>
  <si>
    <t>Piek</t>
  </si>
  <si>
    <t>Piek-Meerdinkveldboom</t>
  </si>
  <si>
    <t>Sellis</t>
  </si>
  <si>
    <t>Speetjens</t>
  </si>
  <si>
    <t>Schippers</t>
  </si>
  <si>
    <t>Heus-van Dillen</t>
  </si>
  <si>
    <t>van de Rijt</t>
  </si>
  <si>
    <t>G.N.</t>
  </si>
  <si>
    <t>E.J.M.E</t>
  </si>
  <si>
    <t>Pas-Hendrickx</t>
  </si>
  <si>
    <t>Cavga</t>
  </si>
  <si>
    <t>Versantvoort</t>
  </si>
  <si>
    <t>Menks</t>
  </si>
  <si>
    <t>Vrolijk</t>
  </si>
  <si>
    <t>Colomina</t>
  </si>
  <si>
    <t>Pieloor</t>
  </si>
  <si>
    <t>Voermans</t>
  </si>
  <si>
    <t>Vork</t>
  </si>
  <si>
    <t>Starreveld</t>
  </si>
  <si>
    <t>Metkemeijer-Zom</t>
  </si>
  <si>
    <t>van Valkenburg</t>
  </si>
  <si>
    <t>Goossens</t>
  </si>
  <si>
    <t>M.P.J.</t>
  </si>
  <si>
    <t>van Schagen</t>
  </si>
  <si>
    <t>Dirkzwager</t>
  </si>
  <si>
    <t>Heffels</t>
  </si>
  <si>
    <t>Bekkers</t>
  </si>
  <si>
    <t>Nederlof</t>
  </si>
  <si>
    <t>Warmerdam</t>
  </si>
  <si>
    <t>Hartman</t>
  </si>
  <si>
    <t>Amory</t>
  </si>
  <si>
    <t>H.J.J.</t>
  </si>
  <si>
    <t>Wolberts-Jansen</t>
  </si>
  <si>
    <t>Wal</t>
  </si>
  <si>
    <t>Zwezerijnen</t>
  </si>
  <si>
    <t>Schaap</t>
  </si>
  <si>
    <t>van Soest</t>
  </si>
  <si>
    <t>Hage-Boekhout</t>
  </si>
  <si>
    <t>Fleurbaay</t>
  </si>
  <si>
    <t>Braber</t>
  </si>
  <si>
    <t>Weel</t>
  </si>
  <si>
    <t>P.W.A.</t>
  </si>
  <si>
    <t>Polak-Lamers</t>
  </si>
  <si>
    <t>Peek-van Lierop</t>
  </si>
  <si>
    <t>Put - Nieuwland</t>
  </si>
  <si>
    <t>Haan de</t>
  </si>
  <si>
    <t>Zeewuster</t>
  </si>
  <si>
    <t>Thie</t>
  </si>
  <si>
    <t>Heithuis</t>
  </si>
  <si>
    <t>Snoek</t>
  </si>
  <si>
    <t>Waveren-Hogervorst</t>
  </si>
  <si>
    <t>Holtzer</t>
  </si>
  <si>
    <t>Booms</t>
  </si>
  <si>
    <t>Duijkers</t>
  </si>
  <si>
    <t>Biersteker-Bakker</t>
  </si>
  <si>
    <t>Reus</t>
  </si>
  <si>
    <t>Ursem</t>
  </si>
  <si>
    <t>Kuijs</t>
  </si>
  <si>
    <t>A. F.</t>
  </si>
  <si>
    <t>Freen-Gommers</t>
  </si>
  <si>
    <t>A.A.M.L.</t>
  </si>
  <si>
    <t>Dekkers</t>
  </si>
  <si>
    <t>T.A.</t>
  </si>
  <si>
    <t>Bakers</t>
  </si>
  <si>
    <t>H.N.</t>
  </si>
  <si>
    <t>Pronk</t>
  </si>
  <si>
    <t>I.M.J.</t>
  </si>
  <si>
    <t>H.J.M.</t>
  </si>
  <si>
    <t>Lancée</t>
  </si>
  <si>
    <t>Lancée-Scholtes</t>
  </si>
  <si>
    <t>L.S.</t>
  </si>
  <si>
    <t>Matthee-Coppens</t>
  </si>
  <si>
    <t>J.P.J.M.</t>
  </si>
  <si>
    <t>Matthee</t>
  </si>
  <si>
    <t>C.B.</t>
  </si>
  <si>
    <t>Kole</t>
  </si>
  <si>
    <t>Rooy-Schilders</t>
  </si>
  <si>
    <t>Gordijn</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</si>
  <si>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</si>
  <si>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</si>
  <si>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</si>
  <si>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</si>
  <si>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</si>
  <si>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</si>
  <si>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</si>
  <si>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</si>
  <si>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</si>
  <si>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</si>
  <si>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</si>
  <si>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</si>
  <si>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</si>
  <si>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</si>
  <si>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</si>
  <si>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</si>
  <si>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Feldkamp</t>
  </si>
  <si>
    <t>Kriek</t>
  </si>
  <si>
    <t>Weijers-Grimbergen</t>
  </si>
  <si>
    <t>Kuijs-Indri</t>
  </si>
  <si>
    <t>Stokkom</t>
  </si>
  <si>
    <t>van der Ent</t>
  </si>
  <si>
    <t>van Drunen-Littel</t>
  </si>
  <si>
    <t>G.H.A.</t>
  </si>
  <si>
    <t>Hosewol-Brands</t>
  </si>
  <si>
    <t>A.J.A.W.</t>
  </si>
  <si>
    <t>van der Loo-Brus</t>
  </si>
  <si>
    <t>A.F.M.</t>
  </si>
  <si>
    <t>van der Pasch</t>
  </si>
  <si>
    <t>Santegoeds</t>
  </si>
  <si>
    <t>Workel</t>
  </si>
  <si>
    <t>Lobbezoo</t>
  </si>
  <si>
    <t>Verbanac</t>
  </si>
  <si>
    <t>Veenvliet</t>
  </si>
  <si>
    <t>M.G.M.</t>
  </si>
  <si>
    <t>Geutjes</t>
  </si>
  <si>
    <t>Botman</t>
  </si>
  <si>
    <t>Hillenaar</t>
  </si>
  <si>
    <t>de Wit-Dekkers</t>
  </si>
  <si>
    <t>J.G.B.</t>
  </si>
  <si>
    <t>Rokx</t>
  </si>
  <si>
    <t>A.M.M.</t>
  </si>
  <si>
    <t>Slegt</t>
  </si>
  <si>
    <t>Veltman</t>
  </si>
  <si>
    <t>Bentzon</t>
  </si>
  <si>
    <t>Hoogenraad-Bennink</t>
  </si>
  <si>
    <t>Jongert-Talman</t>
  </si>
  <si>
    <t>Keulen-van de Harst</t>
  </si>
  <si>
    <t>ter Linden</t>
  </si>
  <si>
    <t>Schipper</t>
  </si>
  <si>
    <t>A.E.M.</t>
  </si>
  <si>
    <t>Kuiper-Timmerman</t>
  </si>
  <si>
    <t>Dijk - van der Linden</t>
  </si>
  <si>
    <t>Wolff</t>
  </si>
  <si>
    <t>de Bruin-Wolters</t>
  </si>
  <si>
    <t>Jansen-Siderius</t>
  </si>
  <si>
    <t>Sanderse</t>
  </si>
  <si>
    <t>F.F.M.</t>
  </si>
  <si>
    <t>D.J.H.P.</t>
  </si>
  <si>
    <t>van Baaijen</t>
  </si>
  <si>
    <t>C.J.M.A.</t>
  </si>
  <si>
    <t>Boers</t>
  </si>
  <si>
    <t>R.J.M.</t>
  </si>
  <si>
    <t>Stallen</t>
  </si>
  <si>
    <t>Renkers</t>
  </si>
  <si>
    <t>Elling</t>
  </si>
  <si>
    <t>Oudshoorn-van Looijengoed</t>
  </si>
  <si>
    <t>de Boer-Houwers</t>
  </si>
  <si>
    <t>M.B.</t>
  </si>
  <si>
    <t>van Zoggel</t>
  </si>
  <si>
    <t>Pel</t>
  </si>
  <si>
    <t>van den Ham</t>
  </si>
  <si>
    <t>Dammer</t>
  </si>
  <si>
    <t>Ninos</t>
  </si>
  <si>
    <t>Vogels</t>
  </si>
  <si>
    <t>Koert</t>
  </si>
  <si>
    <t>Bloemendal</t>
  </si>
  <si>
    <t>van Dijck</t>
  </si>
  <si>
    <t>J.H.A.</t>
  </si>
  <si>
    <t>Horn</t>
  </si>
  <si>
    <t>Brisart</t>
  </si>
  <si>
    <t>Prinsen</t>
  </si>
  <si>
    <t>Schoonewil</t>
  </si>
  <si>
    <t>Been</t>
  </si>
  <si>
    <t>Tönjes</t>
  </si>
  <si>
    <t>Burgs</t>
  </si>
  <si>
    <t>van Brenk</t>
  </si>
  <si>
    <t>Hilbrands</t>
  </si>
  <si>
    <t>den Breems</t>
  </si>
  <si>
    <t>Sloothaak</t>
  </si>
  <si>
    <t>Leeuwen-van Wanrooij</t>
  </si>
  <si>
    <t>Dijkman-Jansen</t>
  </si>
  <si>
    <t>A.J.H.</t>
  </si>
  <si>
    <t>Rijkers-in 't Zandt</t>
  </si>
  <si>
    <t>Huymans</t>
  </si>
  <si>
    <t>O.J.</t>
  </si>
  <si>
    <t>Koreman</t>
  </si>
  <si>
    <t>W.G.M.</t>
  </si>
  <si>
    <t>van Hamersveld</t>
  </si>
  <si>
    <t>Vonk-Molema</t>
  </si>
  <si>
    <t>Vonk</t>
  </si>
  <si>
    <t>van den Meerendonk</t>
  </si>
  <si>
    <t>Akkermans</t>
  </si>
  <si>
    <t>van de Brink</t>
  </si>
  <si>
    <t>S. P.</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</si>
  <si>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</si>
  <si>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</si>
  <si>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</si>
  <si>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</si>
  <si>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</si>
  <si>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</si>
  <si>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</si>
  <si>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</si>
  <si>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</si>
  <si>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</si>
  <si>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</si>
  <si>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</si>
  <si>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</si>
  <si>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</si>
  <si>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</si>
  <si>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</si>
  <si>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</si>
  <si>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</si>
  <si>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</si>
  <si>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</si>
  <si>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</si>
  <si>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</si>
  <si>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</si>
  <si>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</si>
  <si>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</si>
  <si>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Boomstra</t>
  </si>
  <si>
    <t>Austie</t>
  </si>
  <si>
    <t>Giesen</t>
  </si>
  <si>
    <t>Schurgers</t>
  </si>
  <si>
    <t>Woudstra</t>
  </si>
  <si>
    <t>Es</t>
  </si>
  <si>
    <t>B.B.</t>
  </si>
  <si>
    <t>van der Schans</t>
  </si>
  <si>
    <t>Docter</t>
  </si>
  <si>
    <t>Onstenk-Dolman</t>
  </si>
  <si>
    <t>Boeve</t>
  </si>
  <si>
    <t>Groen</t>
  </si>
  <si>
    <t>Tijdeman</t>
  </si>
  <si>
    <t>Klijnhout</t>
  </si>
  <si>
    <t>Seebregts</t>
  </si>
  <si>
    <t>Süoss</t>
  </si>
  <si>
    <t>Dingemanse</t>
  </si>
  <si>
    <t>Nieuwkoop</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</si>
  <si>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</si>
  <si>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</si>
  <si>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</si>
  <si>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</si>
  <si>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</si>
  <si>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</si>
  <si>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</si>
  <si>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</si>
  <si>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</si>
  <si>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</si>
  <si>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</si>
  <si>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</si>
  <si>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</si>
  <si>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</si>
  <si>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</si>
  <si>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Fisser</t>
  </si>
  <si>
    <t>Heesen</t>
  </si>
  <si>
    <t>Rohde</t>
  </si>
  <si>
    <t>van Belkom</t>
  </si>
  <si>
    <t>Gaasbeek</t>
  </si>
  <si>
    <t>Doleweerd</t>
  </si>
  <si>
    <t>Beerepoot</t>
  </si>
  <si>
    <t>Beerepoot-v.d. Louw</t>
  </si>
  <si>
    <t>J.M</t>
  </si>
  <si>
    <t>Schoneveld</t>
  </si>
  <si>
    <t>Dierx</t>
  </si>
  <si>
    <t>J.J.L.M.</t>
  </si>
  <si>
    <t>Fros-de Zwart</t>
  </si>
  <si>
    <t>Beek</t>
  </si>
  <si>
    <t>de Reeper</t>
  </si>
  <si>
    <t>W.G.N.</t>
  </si>
  <si>
    <t>Rolvink</t>
  </si>
  <si>
    <t>Jansson</t>
  </si>
  <si>
    <t>G.A.E.</t>
  </si>
  <si>
    <t>Maissan</t>
  </si>
  <si>
    <t>van Schuppen</t>
  </si>
  <si>
    <t>Stadhouder</t>
  </si>
  <si>
    <t>P.M.J.</t>
  </si>
  <si>
    <t>Coomans</t>
  </si>
  <si>
    <t>B.P.</t>
  </si>
  <si>
    <t>Soeterings</t>
  </si>
  <si>
    <t>Bressers</t>
  </si>
  <si>
    <t>van Kollenburg</t>
  </si>
  <si>
    <t>van Velsen</t>
  </si>
  <si>
    <t>van der Sluys</t>
  </si>
  <si>
    <t>C.A</t>
  </si>
  <si>
    <t>uit de Fles</t>
  </si>
  <si>
    <t>van Hamond</t>
  </si>
  <si>
    <t>Peters-Smuling</t>
  </si>
  <si>
    <t>Biezen</t>
  </si>
  <si>
    <t>Bralts-Prins</t>
  </si>
  <si>
    <t>van Tiel</t>
  </si>
  <si>
    <t>Y.J.P.</t>
  </si>
  <si>
    <t>Kovac</t>
  </si>
  <si>
    <t>IJmker</t>
  </si>
  <si>
    <t>F.M.A.</t>
  </si>
  <si>
    <t>Verschure</t>
  </si>
  <si>
    <t>J.G.T.</t>
  </si>
  <si>
    <t>Haan</t>
  </si>
  <si>
    <t>Schampers</t>
  </si>
  <si>
    <t>van Buuren-Hillen</t>
  </si>
  <si>
    <t>Basa-Versteeg</t>
  </si>
  <si>
    <t>Schellen</t>
  </si>
  <si>
    <t>Duijnker</t>
  </si>
  <si>
    <t>Doevendans</t>
  </si>
  <si>
    <t>Hakvoort</t>
  </si>
  <si>
    <t>Kool-Stokhof</t>
  </si>
  <si>
    <t>Mes</t>
  </si>
  <si>
    <t>Reurings</t>
  </si>
  <si>
    <t>Rosseboom</t>
  </si>
  <si>
    <t>Tije</t>
  </si>
  <si>
    <t>ten Tije-Mulling</t>
  </si>
  <si>
    <t>van Oostveen</t>
  </si>
  <si>
    <t>Baakman</t>
  </si>
  <si>
    <t>Stolte</t>
  </si>
  <si>
    <t>van der Nat</t>
  </si>
  <si>
    <t>M.C.C.</t>
  </si>
  <si>
    <t>R.R.</t>
  </si>
  <si>
    <t>Vermorken</t>
  </si>
  <si>
    <t>Deege</t>
  </si>
  <si>
    <t>Groenhoff</t>
  </si>
  <si>
    <t>Hou</t>
  </si>
  <si>
    <t>Westrus</t>
  </si>
  <si>
    <t>Bode</t>
  </si>
  <si>
    <t>Wit</t>
  </si>
  <si>
    <t>Icke</t>
  </si>
  <si>
    <t>van 't Hof</t>
  </si>
  <si>
    <t>C.G.H.</t>
  </si>
  <si>
    <t>van den Haak</t>
  </si>
  <si>
    <t>Kunz</t>
  </si>
  <si>
    <t>Hofstee</t>
  </si>
  <si>
    <t>Verploegen</t>
  </si>
  <si>
    <t>van der Wel</t>
  </si>
  <si>
    <t>Rahanmetan</t>
  </si>
  <si>
    <t>Wapstra-Schuit</t>
  </si>
  <si>
    <t>D.S.</t>
  </si>
  <si>
    <t>Cramer</t>
  </si>
  <si>
    <t>Bloks</t>
  </si>
  <si>
    <t>Waveren</t>
  </si>
  <si>
    <t>Schaar</t>
  </si>
  <si>
    <t>Kester</t>
  </si>
  <si>
    <t>Weima</t>
  </si>
  <si>
    <t>Geubbels</t>
  </si>
  <si>
    <t>Hendriksen</t>
  </si>
  <si>
    <t>JG.</t>
  </si>
  <si>
    <t>Cannemeijer</t>
  </si>
  <si>
    <t>van Veen</t>
  </si>
  <si>
    <t>Créton</t>
  </si>
  <si>
    <t>Rombouts</t>
  </si>
  <si>
    <t>C.E.</t>
  </si>
  <si>
    <t>van de Water</t>
  </si>
  <si>
    <t>Driehuis-Hoogendoorn</t>
  </si>
  <si>
    <t>Imthorn</t>
  </si>
  <si>
    <t>Vuijk</t>
  </si>
  <si>
    <t>H.J.W.A.</t>
  </si>
  <si>
    <t>Thiessens</t>
  </si>
  <si>
    <t>J.W.F.</t>
  </si>
  <si>
    <t>G.A.M.</t>
  </si>
  <si>
    <t>Bijsterveld</t>
  </si>
  <si>
    <t>M.A.J.A.</t>
  </si>
  <si>
    <t>Josiassen</t>
  </si>
  <si>
    <t>Sanders</t>
  </si>
  <si>
    <t>Slotboom</t>
  </si>
  <si>
    <t>E.J.M</t>
  </si>
  <si>
    <t>Verrijt</t>
  </si>
  <si>
    <t>van den Beukel</t>
  </si>
  <si>
    <t>M.H.W.</t>
  </si>
  <si>
    <t>van Herwijnen</t>
  </si>
  <si>
    <t>Kusters</t>
  </si>
  <si>
    <t>J.H.V.</t>
  </si>
  <si>
    <t>A.AM.J.</t>
  </si>
  <si>
    <t>van Schie- Claasen</t>
  </si>
  <si>
    <t>B.G.A.</t>
  </si>
  <si>
    <t>A.M.TH.</t>
  </si>
  <si>
    <t>Vorderman</t>
  </si>
  <si>
    <t>Brederode</t>
  </si>
  <si>
    <t>Arnold</t>
  </si>
  <si>
    <t>de Hoogh</t>
  </si>
  <si>
    <t>Res</t>
  </si>
  <si>
    <t>van Welzenis</t>
  </si>
  <si>
    <t>Zeilstra</t>
  </si>
  <si>
    <t>van Kasteren</t>
  </si>
  <si>
    <t>J.G.E.</t>
  </si>
  <si>
    <t>van Oorsouw</t>
  </si>
  <si>
    <t>van Oorsouw-Hendriks</t>
  </si>
  <si>
    <t>M.A.M.</t>
  </si>
  <si>
    <t>Gort</t>
  </si>
  <si>
    <t>van Dooren</t>
  </si>
  <si>
    <t>Stammes</t>
  </si>
  <si>
    <t>Sloots</t>
  </si>
  <si>
    <t>Stengs</t>
  </si>
  <si>
    <t>Glorie</t>
  </si>
  <si>
    <t>Meulepas</t>
  </si>
  <si>
    <t>Schreurs</t>
  </si>
  <si>
    <t>Erven</t>
  </si>
  <si>
    <t>K.P.</t>
  </si>
  <si>
    <t>den Heijer</t>
  </si>
  <si>
    <t>Stevens</t>
  </si>
  <si>
    <t>Wouterse-Kelfkens</t>
  </si>
  <si>
    <t>van der Vaart</t>
  </si>
  <si>
    <t>Berkelmans</t>
  </si>
  <si>
    <t>Schief</t>
  </si>
  <si>
    <t>E.L.H.</t>
  </si>
  <si>
    <t>E.H.M</t>
  </si>
  <si>
    <t>Hendrikx</t>
  </si>
  <si>
    <t>E.P.</t>
  </si>
  <si>
    <t>Hendrikx-Heijkoop</t>
  </si>
  <si>
    <t>ten Hengel</t>
  </si>
  <si>
    <t>J.H.W.</t>
  </si>
  <si>
    <t>Moor</t>
  </si>
  <si>
    <t>Hazebroek</t>
  </si>
  <si>
    <t>H.B.G.M.</t>
  </si>
  <si>
    <t>Kessels</t>
  </si>
  <si>
    <t>Schol</t>
  </si>
  <si>
    <t>van Vessem</t>
  </si>
  <si>
    <t>van der Ploeg-Meijer</t>
  </si>
  <si>
    <t>van der Ploeg</t>
  </si>
  <si>
    <t>C.C.M.</t>
  </si>
  <si>
    <t>de Meer</t>
  </si>
  <si>
    <t>Koet</t>
  </si>
  <si>
    <t>Gortzak</t>
  </si>
  <si>
    <t>van Eekeren</t>
  </si>
  <si>
    <t>M.R.G.</t>
  </si>
  <si>
    <t>K. J.M.</t>
  </si>
  <si>
    <t>Verschuijten</t>
  </si>
  <si>
    <t>Duric</t>
  </si>
  <si>
    <t>Aalberts</t>
  </si>
  <si>
    <t>Robert</t>
  </si>
  <si>
    <t>Veldhuis</t>
  </si>
  <si>
    <t>Bennik</t>
  </si>
  <si>
    <t>Mossel</t>
  </si>
  <si>
    <t>Wiegers</t>
  </si>
  <si>
    <t>Zimmerman-Kort</t>
  </si>
  <si>
    <t>Kuppers-Jose</t>
  </si>
  <si>
    <t>E.P.M.</t>
  </si>
  <si>
    <t>G.H.J.</t>
  </si>
  <si>
    <t>Daeseleer</t>
  </si>
  <si>
    <t>A.A.B.</t>
  </si>
  <si>
    <t>Stuifbergen</t>
  </si>
  <si>
    <t>J.C.A.</t>
  </si>
  <si>
    <t>Esko</t>
  </si>
  <si>
    <t>Lageveen</t>
  </si>
  <si>
    <t>Weening</t>
  </si>
  <si>
    <t>Hoefnagels-Hoogheim</t>
  </si>
  <si>
    <t>van den Brink-Wijngaards</t>
  </si>
  <si>
    <t>Salemans</t>
  </si>
  <si>
    <t>Wilms</t>
  </si>
  <si>
    <t>A.A.H.M.</t>
  </si>
  <si>
    <t>G.M.N.</t>
  </si>
  <si>
    <t>Emons</t>
  </si>
  <si>
    <t>Loch</t>
  </si>
  <si>
    <t>Bouw</t>
  </si>
  <si>
    <t>Wesseling</t>
  </si>
  <si>
    <t>Molenhuis</t>
  </si>
  <si>
    <t>Knol</t>
  </si>
  <si>
    <t>Knol-ten Berge</t>
  </si>
  <si>
    <t>van Dam-Cleveringa</t>
  </si>
  <si>
    <t>van Dam</t>
  </si>
  <si>
    <t>Suk</t>
  </si>
  <si>
    <t>O.F.</t>
  </si>
  <si>
    <t>Batema</t>
  </si>
  <si>
    <t>Cuypers</t>
  </si>
  <si>
    <t>I.L.</t>
  </si>
  <si>
    <t>de Vogel</t>
  </si>
  <si>
    <t>Willemse-Lindeman</t>
  </si>
  <si>
    <t>van Duijvendijk</t>
  </si>
  <si>
    <t>van Duijvendijk - Hofwegen</t>
  </si>
  <si>
    <t>T.C.</t>
  </si>
  <si>
    <t>van der Gaag</t>
  </si>
  <si>
    <t>Clemens</t>
  </si>
  <si>
    <t>H.J.A.</t>
  </si>
  <si>
    <t>Hania</t>
  </si>
  <si>
    <t>L.G.H.</t>
  </si>
  <si>
    <t>Okhuijsen</t>
  </si>
  <si>
    <t>F.T.J.H.</t>
  </si>
  <si>
    <t>P.L.M.</t>
  </si>
  <si>
    <t>Vorstenbosch-van der Putten</t>
  </si>
  <si>
    <t>M.A.W.B.</t>
  </si>
  <si>
    <t>Dijkhof</t>
  </si>
  <si>
    <t>Smeets - Milder</t>
  </si>
  <si>
    <t>P.A.M.</t>
  </si>
  <si>
    <t>M.J.H.</t>
  </si>
  <si>
    <t>Noijen</t>
  </si>
  <si>
    <t>Vegter</t>
  </si>
  <si>
    <t>Keuzenkamp</t>
  </si>
  <si>
    <t>van Adrichem-van Wijk</t>
  </si>
  <si>
    <t>van Hattum</t>
  </si>
  <si>
    <t>Hopman</t>
  </si>
  <si>
    <t>den Boon</t>
  </si>
  <si>
    <t>Liebrand</t>
  </si>
  <si>
    <t>Grim</t>
  </si>
  <si>
    <t>van Schaik</t>
  </si>
  <si>
    <t>Hendriks-van Erp</t>
  </si>
  <si>
    <t>Zonneveld</t>
  </si>
  <si>
    <t>Koomen</t>
  </si>
  <si>
    <t>R.W.</t>
  </si>
  <si>
    <t>Berg-van den Miert</t>
  </si>
  <si>
    <t>van den Bersselaar</t>
  </si>
  <si>
    <t>van Helvoort - van der Schoot</t>
  </si>
  <si>
    <t>van Helvoort</t>
  </si>
  <si>
    <t>van Lier</t>
  </si>
  <si>
    <t>Schwarzer</t>
  </si>
  <si>
    <t>van den Berg-Vervoort</t>
  </si>
  <si>
    <t>van der Schief</t>
  </si>
  <si>
    <t>Werkman</t>
  </si>
  <si>
    <t>Werkman-Schoolderman</t>
  </si>
  <si>
    <t>A.W.J.</t>
  </si>
  <si>
    <t>Parren</t>
  </si>
  <si>
    <t>Broersma</t>
  </si>
  <si>
    <t>Draaisma</t>
  </si>
  <si>
    <t>Teuben</t>
  </si>
  <si>
    <t>J.H.J.</t>
  </si>
  <si>
    <t>Huitenga</t>
  </si>
  <si>
    <t>Lenaerts</t>
  </si>
  <si>
    <t>van Huijgevoort</t>
  </si>
  <si>
    <t>Kuijpers</t>
  </si>
  <si>
    <t>A.J.P.</t>
  </si>
  <si>
    <t>Hulsteijn</t>
  </si>
  <si>
    <t>Gerven</t>
  </si>
  <si>
    <t>Mil</t>
  </si>
  <si>
    <t>van der Voet</t>
  </si>
  <si>
    <t>G.C.F.</t>
  </si>
  <si>
    <t>Arrachart</t>
  </si>
  <si>
    <t>Verstraeten</t>
  </si>
  <si>
    <t>'t Hart</t>
  </si>
  <si>
    <t>Mandemakers</t>
  </si>
  <si>
    <t>Beumer</t>
  </si>
  <si>
    <t>Schoenmaker</t>
  </si>
  <si>
    <t>Boone-van Rijswijk</t>
  </si>
  <si>
    <t>van 't Hoff</t>
  </si>
  <si>
    <t>P.J.C.M.</t>
  </si>
  <si>
    <t>van den Hoven</t>
  </si>
  <si>
    <t>Graaf</t>
  </si>
  <si>
    <t>van der Meijden</t>
  </si>
  <si>
    <t>H.T.</t>
  </si>
  <si>
    <t>Bol</t>
  </si>
  <si>
    <t>Leijs</t>
  </si>
  <si>
    <t>Muldery</t>
  </si>
  <si>
    <t>Niehaus-Veerman</t>
  </si>
  <si>
    <t>Schief-Slots</t>
  </si>
  <si>
    <t>Bouman-de Bruijn</t>
  </si>
  <si>
    <t>M.E.T.</t>
  </si>
  <si>
    <t>Kooijman-de Leeuw</t>
  </si>
  <si>
    <t>Kwaadsteniet</t>
  </si>
  <si>
    <t>Zunnebeld</t>
  </si>
  <si>
    <t>van het Groenewoud-Cosman</t>
  </si>
  <si>
    <t>Schoenmaker-Verstrate</t>
  </si>
  <si>
    <t>Trier</t>
  </si>
  <si>
    <t>Kolk</t>
  </si>
  <si>
    <t>Pes</t>
  </si>
  <si>
    <t>van Tienen</t>
  </si>
  <si>
    <t>Schalk</t>
  </si>
  <si>
    <t>Mooren</t>
  </si>
  <si>
    <t>Zaat</t>
  </si>
  <si>
    <t>Sinius-Wendel</t>
  </si>
  <si>
    <t>Bleijendaal</t>
  </si>
  <si>
    <t>Molenaar</t>
  </si>
  <si>
    <t>Staa</t>
  </si>
  <si>
    <t>Tonen</t>
  </si>
  <si>
    <t>Moddejongen</t>
  </si>
  <si>
    <t>Franken-Smeenge</t>
  </si>
  <si>
    <t>M.W.L.</t>
  </si>
  <si>
    <t>Jansen - Rosdorff</t>
  </si>
  <si>
    <t>Sesink - v.d. Vaart</t>
  </si>
  <si>
    <t>R.F.</t>
  </si>
  <si>
    <t>Duffels</t>
  </si>
  <si>
    <t>C.E.M.</t>
  </si>
  <si>
    <t>Duffels-Meekel</t>
  </si>
  <si>
    <t>van der Aar</t>
  </si>
  <si>
    <t>Misdorp-Egberts</t>
  </si>
  <si>
    <t>Koper</t>
  </si>
  <si>
    <t>van de Kallen</t>
  </si>
  <si>
    <t>Kraaijenoord - van de Kruisweg</t>
  </si>
  <si>
    <t>Moelee</t>
  </si>
  <si>
    <t>Reurts</t>
  </si>
  <si>
    <t>Reurts-van den Bos</t>
  </si>
  <si>
    <t>Slagter</t>
  </si>
  <si>
    <t>Streutker</t>
  </si>
  <si>
    <t>Philips</t>
  </si>
  <si>
    <t>Philips-Stel</t>
  </si>
  <si>
    <t>Cligge-Verbeek</t>
  </si>
  <si>
    <t>C.G.R.</t>
  </si>
  <si>
    <t>Beumer-van Maastrigt</t>
  </si>
  <si>
    <t>Schuurman</t>
  </si>
  <si>
    <t>Broekhoven</t>
  </si>
  <si>
    <t>M.T.H.</t>
  </si>
  <si>
    <t>Boekel-Mosselaar</t>
  </si>
  <si>
    <t>Boekel</t>
  </si>
  <si>
    <t>J.B.F.</t>
  </si>
  <si>
    <t>Tji</t>
  </si>
  <si>
    <t>op den Oordt</t>
  </si>
  <si>
    <t>Heistek</t>
  </si>
  <si>
    <t>van der Zande</t>
  </si>
  <si>
    <t>Drost</t>
  </si>
  <si>
    <t>A.M.C.</t>
  </si>
  <si>
    <t>Meekel</t>
  </si>
  <si>
    <t>Schlarmann</t>
  </si>
  <si>
    <t>Siemens</t>
  </si>
  <si>
    <t>in 't Zandt</t>
  </si>
  <si>
    <t>Cootjans</t>
  </si>
  <si>
    <t>de Klijn</t>
  </si>
  <si>
    <t>van Moorsel</t>
  </si>
  <si>
    <t>A.C.G.</t>
  </si>
  <si>
    <t>Vollmuller</t>
  </si>
  <si>
    <t>Jacobi</t>
  </si>
  <si>
    <t>Bogerd</t>
  </si>
  <si>
    <t>Veenje</t>
  </si>
  <si>
    <t>Teijgeler</t>
  </si>
  <si>
    <t>L.M.C.</t>
  </si>
  <si>
    <t>Bedaux</t>
  </si>
  <si>
    <t>Bedaux-Kwast</t>
  </si>
  <si>
    <t>van de Meeberg</t>
  </si>
  <si>
    <t>Nijssen</t>
  </si>
  <si>
    <t>Mengede-van de Bogaert</t>
  </si>
  <si>
    <t>Mur</t>
  </si>
  <si>
    <t>Mattijssen</t>
  </si>
  <si>
    <t>R.P.</t>
  </si>
  <si>
    <t>van Sorge</t>
  </si>
  <si>
    <t>J.A.C.M.</t>
  </si>
  <si>
    <t>H.H.M.</t>
  </si>
  <si>
    <t>van de Westelaken</t>
  </si>
  <si>
    <t>C.D.</t>
  </si>
  <si>
    <t>J.I.M.</t>
  </si>
  <si>
    <t>Sevinga</t>
  </si>
  <si>
    <t>Sesink</t>
  </si>
  <si>
    <t>P.C.J.</t>
  </si>
  <si>
    <t>Verbaas-Somers</t>
  </si>
  <si>
    <t>Bongers</t>
  </si>
  <si>
    <t>van Vlaanderen</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</si>
  <si>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</si>
  <si>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</si>
  <si>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</si>
  <si>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</si>
  <si>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</si>
  <si>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</si>
  <si>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</si>
  <si>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</si>
  <si>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</si>
  <si>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</si>
  <si>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</si>
  <si>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</si>
  <si>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</si>
  <si>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</si>
  <si>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</si>
  <si>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</si>
  <si>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</si>
  <si>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</si>
  <si>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</si>
  <si>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</si>
  <si>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</si>
  <si>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</si>
  <si>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</si>
  <si>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</si>
  <si>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</si>
  <si>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Groeneveld</t>
  </si>
  <si>
    <t>Groeneveld-Janssen</t>
  </si>
  <si>
    <t>J.H.M.A.</t>
  </si>
  <si>
    <t>Kaal</t>
  </si>
  <si>
    <t>Krist</t>
  </si>
  <si>
    <t>Jolie</t>
  </si>
  <si>
    <t>Wiltink</t>
  </si>
  <si>
    <t>Vliek</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</si>
  <si>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</si>
  <si>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</si>
  <si>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</si>
  <si>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</si>
  <si>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</si>
  <si>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</si>
  <si>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</si>
  <si>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</si>
  <si>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</si>
  <si>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</si>
  <si>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</si>
  <si>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</si>
  <si>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</si>
  <si>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</si>
  <si>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</si>
  <si>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</si>
  <si>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</si>
  <si>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</si>
  <si>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</si>
  <si>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</si>
  <si>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</si>
  <si>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</si>
  <si>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</si>
  <si>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</si>
  <si>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</si>
  <si>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</si>
  <si>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</si>
  <si>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</si>
  <si>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</si>
  <si>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</si>
  <si>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</si>
  <si>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H.H.G.</t>
  </si>
  <si>
    <t>Weerden</t>
  </si>
  <si>
    <t>B.H.J.</t>
  </si>
  <si>
    <t>G. J.</t>
  </si>
  <si>
    <t>M. A. M.</t>
  </si>
  <si>
    <t>Barink - Westerhof</t>
  </si>
  <si>
    <t>Gootjes</t>
  </si>
  <si>
    <t>Beldman</t>
  </si>
  <si>
    <t>Bruin</t>
  </si>
  <si>
    <t>Bisselink</t>
  </si>
  <si>
    <t>Blokhuis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</si>
  <si>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</si>
  <si>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</si>
  <si>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</si>
  <si>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</si>
  <si>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</si>
  <si>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</si>
  <si>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</si>
  <si>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</si>
  <si>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</si>
  <si>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</si>
  <si>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</si>
  <si>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</si>
  <si>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</si>
  <si>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</si>
  <si>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</si>
  <si>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</si>
  <si>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</si>
  <si>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</si>
  <si>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</si>
  <si>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</si>
  <si>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</si>
  <si>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</si>
  <si>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</si>
  <si>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</si>
  <si>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</si>
  <si>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</si>
  <si>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</si>
  <si>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</si>
  <si>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</si>
  <si>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</si>
  <si>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</si>
  <si>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</si>
  <si>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</si>
  <si>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</si>
  <si>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</si>
  <si>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Snoek-Weerd</t>
  </si>
  <si>
    <t>Torremans</t>
  </si>
  <si>
    <t>Leroy-Suijkerbuijk</t>
  </si>
  <si>
    <t>E.M.M.</t>
  </si>
  <si>
    <t>van Kerkhoff</t>
  </si>
  <si>
    <t>E.J.J.</t>
  </si>
  <si>
    <t>C.J.P.M.</t>
  </si>
  <si>
    <t>Mali</t>
  </si>
  <si>
    <t>van der Brugge</t>
  </si>
  <si>
    <t>Persoons</t>
  </si>
  <si>
    <t>A.S.</t>
  </si>
  <si>
    <t>Engels-van Velthoven</t>
  </si>
  <si>
    <t>Tjoelker</t>
  </si>
  <si>
    <t>M.A.H.</t>
  </si>
  <si>
    <t>Zuil</t>
  </si>
  <si>
    <t>F.L.</t>
  </si>
  <si>
    <t>den Teuling</t>
  </si>
  <si>
    <t>Thomas</t>
  </si>
  <si>
    <t>van den Tillart</t>
  </si>
  <si>
    <t>Versteegden</t>
  </si>
  <si>
    <t>Druijven</t>
  </si>
  <si>
    <t>T.R.</t>
  </si>
  <si>
    <t>Wareman-Beekenkamp</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</si>
  <si>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</si>
  <si>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</si>
  <si>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</si>
  <si>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</si>
  <si>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</si>
  <si>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</si>
  <si>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</si>
  <si>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</si>
  <si>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</si>
  <si>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</si>
  <si>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</si>
  <si>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</si>
  <si>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</si>
  <si>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</si>
  <si>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</si>
  <si>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Jousma</t>
  </si>
  <si>
    <t>van Dummelen</t>
  </si>
  <si>
    <t>Stijnen</t>
  </si>
  <si>
    <t>Wessels</t>
  </si>
  <si>
    <t>Berendsen</t>
  </si>
  <si>
    <t>Wijn-Vreugdenhil</t>
  </si>
  <si>
    <t>de Wijn</t>
  </si>
  <si>
    <t>J.G.A.</t>
  </si>
  <si>
    <t>Reinpoldt</t>
  </si>
  <si>
    <t>Bulsing</t>
  </si>
  <si>
    <t>Cats</t>
  </si>
  <si>
    <t>Boschman</t>
  </si>
  <si>
    <t>Bergsma</t>
  </si>
  <si>
    <t>Sip</t>
  </si>
  <si>
    <t>J.G.A.T.</t>
  </si>
  <si>
    <t>Arnts</t>
  </si>
  <si>
    <t>Helberg-de Werd</t>
  </si>
  <si>
    <t>J.C.L.L.</t>
  </si>
  <si>
    <t>Hogebrug</t>
  </si>
  <si>
    <t>Schepens</t>
  </si>
  <si>
    <t>van der Kroef</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</si>
  <si>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</si>
  <si>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</si>
  <si>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</si>
  <si>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</si>
  <si>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</si>
  <si>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</si>
  <si>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</si>
  <si>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</si>
  <si>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</si>
  <si>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</si>
  <si>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</si>
  <si>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</si>
  <si>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</si>
  <si>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</si>
  <si>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</si>
  <si>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</si>
  <si>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Pietersen</t>
  </si>
  <si>
    <t>Steentjes</t>
  </si>
  <si>
    <t>van Hilten</t>
  </si>
  <si>
    <t>Wong</t>
  </si>
  <si>
    <t>Wong-Maas</t>
  </si>
  <si>
    <t>J.T.G.</t>
  </si>
  <si>
    <t>van den Boom</t>
  </si>
  <si>
    <t>B.C.</t>
  </si>
  <si>
    <t>van 't Wout-den Butter</t>
  </si>
  <si>
    <t>D.M.W.A.</t>
  </si>
  <si>
    <t>G.B.</t>
  </si>
  <si>
    <t>Kuitert-de Graaf</t>
  </si>
  <si>
    <t>Postema</t>
  </si>
  <si>
    <t>Tuit</t>
  </si>
  <si>
    <t>van der Tonnekreek</t>
  </si>
  <si>
    <t>C.J.H.</t>
  </si>
  <si>
    <t>Meinicke-Wevers</t>
  </si>
  <si>
    <t>Muskee</t>
  </si>
  <si>
    <t>Raven</t>
  </si>
  <si>
    <t>N.W.</t>
  </si>
  <si>
    <t>Ligthart</t>
  </si>
  <si>
    <t>L.V.I.</t>
  </si>
  <si>
    <t>Camp</t>
  </si>
  <si>
    <t>Kerckhoffs</t>
  </si>
  <si>
    <t>de Jong-van Rijn</t>
  </si>
  <si>
    <t>A.W.E.</t>
  </si>
  <si>
    <t>Truijens</t>
  </si>
  <si>
    <t>WR</t>
  </si>
  <si>
    <t>Zwang</t>
  </si>
  <si>
    <t>C.W.P.</t>
  </si>
  <si>
    <t>van Ernst</t>
  </si>
  <si>
    <t>C.I.</t>
  </si>
  <si>
    <t>van Megen-Steegers</t>
  </si>
  <si>
    <t>van Megen</t>
  </si>
  <si>
    <t>Leenders-Westra</t>
  </si>
  <si>
    <t>H.K.L.</t>
  </si>
  <si>
    <t>Vondenhoff</t>
  </si>
  <si>
    <t>L.W.J.M.</t>
  </si>
  <si>
    <t>van de Vorstenbosch</t>
  </si>
  <si>
    <t>van Vloten-Beekhuis</t>
  </si>
  <si>
    <t>Kalter-Witteveen</t>
  </si>
  <si>
    <t>T.B.</t>
  </si>
  <si>
    <t>Strik</t>
  </si>
  <si>
    <t>Kreijveld - de Graaf</t>
  </si>
  <si>
    <t>Greefhorst</t>
  </si>
  <si>
    <t>C.G.A.M.</t>
  </si>
  <si>
    <t>Dunnebier</t>
  </si>
  <si>
    <t>Rook</t>
  </si>
  <si>
    <t>A.A.C.J.</t>
  </si>
  <si>
    <t>Schalks</t>
  </si>
  <si>
    <t>Keyzer</t>
  </si>
  <si>
    <t>Rijken</t>
  </si>
  <si>
    <t>Martijn-Klatte</t>
  </si>
  <si>
    <t>Verhoef-Davelaar</t>
  </si>
  <si>
    <t>Verhoef</t>
  </si>
  <si>
    <t>Verhoef-Druijff</t>
  </si>
  <si>
    <t>van Popering</t>
  </si>
  <si>
    <t>ten Hoven</t>
  </si>
  <si>
    <t>R.L.</t>
  </si>
  <si>
    <t>van Hooft</t>
  </si>
  <si>
    <t>Vreeker</t>
  </si>
  <si>
    <t>Ringma</t>
  </si>
  <si>
    <t>Zuijderwijk</t>
  </si>
  <si>
    <t>van Rijnsoever</t>
  </si>
  <si>
    <t>F.S.P.</t>
  </si>
  <si>
    <t>P.A.J.</t>
  </si>
  <si>
    <t>F.A.C.M.</t>
  </si>
  <si>
    <t>van Kempen</t>
  </si>
  <si>
    <t>van Ham</t>
  </si>
  <si>
    <t>van Hoeckel</t>
  </si>
  <si>
    <t>Betten</t>
  </si>
  <si>
    <t>Lier</t>
  </si>
  <si>
    <t>Engel</t>
  </si>
  <si>
    <t>Dogge</t>
  </si>
  <si>
    <t>Baltus</t>
  </si>
  <si>
    <t>Gommers-Tavenier</t>
  </si>
  <si>
    <t>M.H.A.</t>
  </si>
  <si>
    <t>Slier</t>
  </si>
  <si>
    <t>M.D.</t>
  </si>
  <si>
    <t>E.V.</t>
  </si>
  <si>
    <t>Grippeling</t>
  </si>
  <si>
    <t>Kalisvaart</t>
  </si>
  <si>
    <t>van der Heiden</t>
  </si>
  <si>
    <t>H.D.W.M.</t>
  </si>
  <si>
    <t>Rijnbeek</t>
  </si>
  <si>
    <t>Okkerse-de Jong</t>
  </si>
  <si>
    <t>Duineveld-Akerboom</t>
  </si>
  <si>
    <t>M.L.J.</t>
  </si>
  <si>
    <t>Duineveld</t>
  </si>
  <si>
    <t>Y.D.</t>
  </si>
  <si>
    <t>van Bilzem - Exalto</t>
  </si>
  <si>
    <t>J.F.H.</t>
  </si>
  <si>
    <t>Gruyters</t>
  </si>
  <si>
    <t>Oudhuis</t>
  </si>
  <si>
    <t>Jongh</t>
  </si>
  <si>
    <t>C.S.M.</t>
  </si>
  <si>
    <t>Heijmans</t>
  </si>
  <si>
    <t>van Diest-de Booij</t>
  </si>
  <si>
    <t>Baks</t>
  </si>
  <si>
    <t>Rovers</t>
  </si>
  <si>
    <t>E.B.</t>
  </si>
  <si>
    <t>van Meerkerk</t>
  </si>
  <si>
    <t>Snellenburg</t>
  </si>
  <si>
    <t>Bosveld-van Haren</t>
  </si>
  <si>
    <t>Hoogland-van Logtestijn</t>
  </si>
  <si>
    <t>Rikkers</t>
  </si>
  <si>
    <t>Broekman</t>
  </si>
  <si>
    <t>van den Berg - Dofferhoff</t>
  </si>
  <si>
    <t>Boogerd</t>
  </si>
  <si>
    <t>Doevendans-Rijsdijk</t>
  </si>
  <si>
    <t>Bonnes-Neijenhuis</t>
  </si>
  <si>
    <t>van Halteren</t>
  </si>
  <si>
    <t>Goede</t>
  </si>
  <si>
    <t>Koningsbruggen-Wardenier</t>
  </si>
  <si>
    <t>Lispet</t>
  </si>
  <si>
    <t>Emonds</t>
  </si>
  <si>
    <t>van Haare</t>
  </si>
  <si>
    <t>Mulderij-Nijmeijer</t>
  </si>
  <si>
    <t>van Eemeren</t>
  </si>
  <si>
    <t>Walrave</t>
  </si>
  <si>
    <t>Marques</t>
  </si>
  <si>
    <t>I.R.</t>
  </si>
  <si>
    <t>Hagenaars-vanLienden</t>
  </si>
  <si>
    <t>J.J.A.M.</t>
  </si>
  <si>
    <t>Scholten-van Wees</t>
  </si>
  <si>
    <t>B.N.R.</t>
  </si>
  <si>
    <t>van Gent</t>
  </si>
  <si>
    <t>Sommeling</t>
  </si>
  <si>
    <t>van Kuil</t>
  </si>
  <si>
    <t>Voigt-Bruins</t>
  </si>
  <si>
    <t>Voigt</t>
  </si>
  <si>
    <t>van Hengel</t>
  </si>
  <si>
    <t>Janssen-van Berkel</t>
  </si>
  <si>
    <t>Hake</t>
  </si>
  <si>
    <t>Hogetoorn</t>
  </si>
  <si>
    <t>van Schooten</t>
  </si>
  <si>
    <t>J.J.G.</t>
  </si>
  <si>
    <t>Flink</t>
  </si>
  <si>
    <t>Buwalda</t>
  </si>
  <si>
    <t>Trechsel</t>
  </si>
  <si>
    <t>Grinwis</t>
  </si>
  <si>
    <t>van Marwijk</t>
  </si>
  <si>
    <t>van Braam-de Groot</t>
  </si>
  <si>
    <t>van Braam</t>
  </si>
  <si>
    <t>Strube</t>
  </si>
  <si>
    <t>La Lau</t>
  </si>
  <si>
    <t>Posthumus</t>
  </si>
  <si>
    <t>de Goede-Vossen</t>
  </si>
  <si>
    <t>Coster</t>
  </si>
  <si>
    <t>Passier</t>
  </si>
  <si>
    <t>Quik</t>
  </si>
  <si>
    <t>Hoepen</t>
  </si>
  <si>
    <t>Goulooze</t>
  </si>
  <si>
    <t>S.A.A.</t>
  </si>
  <si>
    <t>Langeree</t>
  </si>
  <si>
    <t>Hazebroek-Hageman</t>
  </si>
  <si>
    <t>M.J.A.W.</t>
  </si>
  <si>
    <t>Valkengoed</t>
  </si>
  <si>
    <t>A.C.M.</t>
  </si>
  <si>
    <t>Nooijens</t>
  </si>
  <si>
    <t>Lammens-den Ridder</t>
  </si>
  <si>
    <t>Hoppenbrouwers-Kemper</t>
  </si>
  <si>
    <t>Dikmans</t>
  </si>
  <si>
    <t>Klopper</t>
  </si>
  <si>
    <t>Hol</t>
  </si>
  <si>
    <t>Basso</t>
  </si>
  <si>
    <t>Veringmeier</t>
  </si>
  <si>
    <t>E.C.M.</t>
  </si>
  <si>
    <t>de Mooij</t>
  </si>
  <si>
    <t>Kerkhof</t>
  </si>
  <si>
    <t>van Deutekom-de Zeeuw</t>
  </si>
  <si>
    <t>B.J.A.</t>
  </si>
  <si>
    <t>Heutink</t>
  </si>
  <si>
    <t>Kranendijk</t>
  </si>
  <si>
    <t>S.J.M.</t>
  </si>
  <si>
    <t>Veltmeijer-Scharroo</t>
  </si>
  <si>
    <t>Lescure</t>
  </si>
  <si>
    <t>G.S.R.</t>
  </si>
  <si>
    <t>Roubos</t>
  </si>
  <si>
    <t>P.W.J.J.</t>
  </si>
  <si>
    <t>Ondersteijn</t>
  </si>
  <si>
    <t>Kapel-de Werd</t>
  </si>
  <si>
    <t>van Zon</t>
  </si>
  <si>
    <t>M.E.A.</t>
  </si>
  <si>
    <t>Fransen</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</si>
  <si>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</si>
  <si>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</si>
  <si>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</si>
  <si>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</si>
  <si>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</si>
  <si>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</si>
  <si>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</si>
  <si>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</si>
  <si>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</si>
  <si>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</si>
  <si>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</si>
  <si>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</si>
  <si>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</si>
  <si>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</si>
  <si>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</si>
  <si>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</si>
  <si>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</si>
  <si>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</si>
  <si>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</si>
  <si>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</si>
  <si>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Bom-Bijl</t>
  </si>
  <si>
    <t>J.H.C.</t>
  </si>
  <si>
    <t>Menke-Langedijk</t>
  </si>
  <si>
    <t>S.D.</t>
  </si>
  <si>
    <t>Weijn</t>
  </si>
  <si>
    <t>Fok</t>
  </si>
  <si>
    <t>van Buren</t>
  </si>
  <si>
    <t>van Hunen</t>
  </si>
  <si>
    <t>Linders</t>
  </si>
  <si>
    <t>van Blarcum</t>
  </si>
  <si>
    <t>M.W.H.</t>
  </si>
  <si>
    <t>van Asten</t>
  </si>
  <si>
    <t>de Rooy</t>
  </si>
  <si>
    <t>Temme</t>
  </si>
  <si>
    <t>C.M.A.</t>
  </si>
  <si>
    <t>Kroes-van Beusekom</t>
  </si>
  <si>
    <t>A.J.E.</t>
  </si>
  <si>
    <t>Sanders-Schellekens</t>
  </si>
  <si>
    <t>Haver-Cafe</t>
  </si>
  <si>
    <t>Berriotte</t>
  </si>
  <si>
    <t>Kreeftmeijer</t>
  </si>
  <si>
    <t>H.J.W.</t>
  </si>
  <si>
    <t>Stroot</t>
  </si>
  <si>
    <t>van der Heijden-Dekker</t>
  </si>
  <si>
    <t>Hinssen-Tummers</t>
  </si>
  <si>
    <t>Kars</t>
  </si>
  <si>
    <t>Vriend</t>
  </si>
  <si>
    <t>van de Mortel</t>
  </si>
  <si>
    <t>Melis</t>
  </si>
  <si>
    <t>Dunnink</t>
  </si>
  <si>
    <t>Nuiten</t>
  </si>
  <si>
    <t>A.J.B.P.</t>
  </si>
  <si>
    <t>Gerding</t>
  </si>
  <si>
    <t>Ketelaars</t>
  </si>
  <si>
    <t>de Goei-Bastiaan</t>
  </si>
  <si>
    <t>Wierbos</t>
  </si>
  <si>
    <t>T.W.M.</t>
  </si>
  <si>
    <t>Quik-Oskam</t>
  </si>
  <si>
    <t>Nauta</t>
  </si>
  <si>
    <t>Burgersdijk</t>
  </si>
  <si>
    <t>Ginkel</t>
  </si>
  <si>
    <t>Bakker-Wieten</t>
  </si>
  <si>
    <t>Wieten</t>
  </si>
  <si>
    <t>Garrelfs</t>
  </si>
  <si>
    <t>Hummeling</t>
  </si>
  <si>
    <t>J. G.M.</t>
  </si>
  <si>
    <t>A.T.J.M.</t>
  </si>
  <si>
    <t>Banning</t>
  </si>
  <si>
    <t>Elands</t>
  </si>
  <si>
    <t>TH.H.</t>
  </si>
  <si>
    <t>Piëst</t>
  </si>
  <si>
    <t>Reinders-Mensink</t>
  </si>
  <si>
    <t>van 't Oever-Vlieger</t>
  </si>
  <si>
    <t>Fresen</t>
  </si>
  <si>
    <t>Cevat-Slijkhuis</t>
  </si>
  <si>
    <t>R.D.</t>
  </si>
  <si>
    <t>Rispens</t>
  </si>
  <si>
    <t>van der Scheer</t>
  </si>
  <si>
    <t>Bonenberg</t>
  </si>
  <si>
    <t>E.F.M.</t>
  </si>
  <si>
    <t>Lut</t>
  </si>
  <si>
    <t>F.H.J.</t>
  </si>
  <si>
    <t>Mulders</t>
  </si>
  <si>
    <t>Gelderen</t>
  </si>
  <si>
    <t>Jansen-Hardeman</t>
  </si>
  <si>
    <t>B.H.W.</t>
  </si>
  <si>
    <t>Poortman</t>
  </si>
  <si>
    <t>Lebbink</t>
  </si>
  <si>
    <t>Hanrath</t>
  </si>
  <si>
    <t>Welle</t>
  </si>
  <si>
    <t>Welle-Vreeswijk</t>
  </si>
  <si>
    <t>E.C.C.</t>
  </si>
  <si>
    <t>Weeda</t>
  </si>
  <si>
    <t>Weeda-Klijnstra</t>
  </si>
  <si>
    <t>Kneulman</t>
  </si>
  <si>
    <t>Sas-Kruyswijk</t>
  </si>
  <si>
    <t>Mak</t>
  </si>
  <si>
    <t>Peters-de Vries</t>
  </si>
  <si>
    <t>Rustenburg</t>
  </si>
  <si>
    <t>Severijnse</t>
  </si>
  <si>
    <t>Duursma</t>
  </si>
  <si>
    <t>Boot</t>
  </si>
  <si>
    <t>Meuleman</t>
  </si>
  <si>
    <t>Meuleman-Bijsterveld</t>
  </si>
  <si>
    <t>de Kwaadsteniet</t>
  </si>
  <si>
    <t>Feije</t>
  </si>
  <si>
    <t>Wysokinski</t>
  </si>
  <si>
    <t>Knijnenburg</t>
  </si>
  <si>
    <t>P.G.M.</t>
  </si>
  <si>
    <t>Verhaar</t>
  </si>
  <si>
    <t>Ludlage</t>
  </si>
  <si>
    <t>E.J.P.</t>
  </si>
  <si>
    <t>van Bemmelen</t>
  </si>
  <si>
    <t>van den Boogert</t>
  </si>
  <si>
    <t>E.M.L.</t>
  </si>
  <si>
    <t>Bross-Groenewegen</t>
  </si>
  <si>
    <t>Cloosterman</t>
  </si>
  <si>
    <t>T.F.M.</t>
  </si>
  <si>
    <t>P.J.H.</t>
  </si>
  <si>
    <t>Hazebroek-Verbeeck</t>
  </si>
  <si>
    <t>J.L.M.</t>
  </si>
  <si>
    <t>Koop</t>
  </si>
  <si>
    <t>TH.P.M.</t>
  </si>
  <si>
    <t>Middelweerd-Bouwmeester</t>
  </si>
  <si>
    <t>van Oijen-van Velzen</t>
  </si>
  <si>
    <t>van Poelgeest-Warnaar</t>
  </si>
  <si>
    <t>de Hoog</t>
  </si>
  <si>
    <t>E.A.J.</t>
  </si>
  <si>
    <t>J.A.N.</t>
  </si>
  <si>
    <t>Blom - de Bruijn</t>
  </si>
  <si>
    <t>de Frankrijker</t>
  </si>
  <si>
    <t>de Keijzer</t>
  </si>
  <si>
    <t>van der Laan</t>
  </si>
  <si>
    <t>G.K.P.</t>
  </si>
  <si>
    <t>Mellegers</t>
  </si>
  <si>
    <t>Stas</t>
  </si>
  <si>
    <t>Ugen</t>
  </si>
  <si>
    <t>Driessens</t>
  </si>
  <si>
    <t>Geel</t>
  </si>
  <si>
    <t>J.P.W.</t>
  </si>
  <si>
    <t>Nijnatten</t>
  </si>
  <si>
    <t>Zinnen</t>
  </si>
  <si>
    <t>van Zinnen</t>
  </si>
  <si>
    <t>Klaassen</t>
  </si>
  <si>
    <t>Eijsbouts</t>
  </si>
  <si>
    <t>Huijskens</t>
  </si>
  <si>
    <t>de Nijs</t>
  </si>
  <si>
    <t>C.J.L.</t>
  </si>
  <si>
    <t>de Nijs-van As</t>
  </si>
  <si>
    <t>C.P.M.</t>
  </si>
  <si>
    <t>Mosselman</t>
  </si>
  <si>
    <t>W.P.J.M.</t>
  </si>
  <si>
    <t>van Kilsdonk</t>
  </si>
  <si>
    <t>J.M.B.</t>
  </si>
  <si>
    <t>Wellens</t>
  </si>
  <si>
    <t>Verhagen</t>
  </si>
  <si>
    <t>E.M.J.C.</t>
  </si>
  <si>
    <t>M.A.W.G.</t>
  </si>
  <si>
    <t>Muilwijk</t>
  </si>
  <si>
    <t>A.G.A.J.</t>
  </si>
  <si>
    <t>F.J.A.</t>
  </si>
  <si>
    <t>Havermans</t>
  </si>
  <si>
    <t>Rikken-v.d.Ouderaa</t>
  </si>
  <si>
    <t>P.A.J.M.</t>
  </si>
  <si>
    <t>Adriaans</t>
  </si>
  <si>
    <t>Buijserd</t>
  </si>
  <si>
    <t>Canninga</t>
  </si>
  <si>
    <t>Dissel-Peters</t>
  </si>
  <si>
    <t>van Leth</t>
  </si>
  <si>
    <t>G.T.M.</t>
  </si>
  <si>
    <t>Leyendijk</t>
  </si>
  <si>
    <t>Mahn</t>
  </si>
  <si>
    <t>Nieuwenhuizen</t>
  </si>
  <si>
    <t>A.H.N.</t>
  </si>
  <si>
    <t>'t Lam</t>
  </si>
  <si>
    <t>J.A.A.</t>
  </si>
  <si>
    <t>van Haastert</t>
  </si>
  <si>
    <t>Klijn</t>
  </si>
  <si>
    <t>P.M.F.</t>
  </si>
  <si>
    <t>Cremers</t>
  </si>
  <si>
    <t>Dekeling</t>
  </si>
  <si>
    <t>J.P.P.</t>
  </si>
  <si>
    <t>Cortooms - van Mierlo</t>
  </si>
  <si>
    <t>Plugge</t>
  </si>
  <si>
    <t>Pagnier-de Beer</t>
  </si>
  <si>
    <t>Steijn</t>
  </si>
  <si>
    <t>Klompe</t>
  </si>
  <si>
    <t>Bakker-Jansen</t>
  </si>
  <si>
    <t>Viguurs</t>
  </si>
  <si>
    <t>Bouwmans</t>
  </si>
  <si>
    <t>Sans</t>
  </si>
  <si>
    <t>van Aarle</t>
  </si>
  <si>
    <t>van de Linde</t>
  </si>
  <si>
    <t>van Altena</t>
  </si>
  <si>
    <t>Kesting</t>
  </si>
  <si>
    <t>Kennis</t>
  </si>
  <si>
    <t>H.L.M.W.</t>
  </si>
  <si>
    <t>Bamberger</t>
  </si>
  <si>
    <t>A.N.</t>
  </si>
  <si>
    <t>Kouwenberg</t>
  </si>
  <si>
    <t>Hokken</t>
  </si>
  <si>
    <t>de Roo</t>
  </si>
  <si>
    <t>de Roo-van der Lee</t>
  </si>
  <si>
    <t>Haarmann</t>
  </si>
  <si>
    <t>Medendorp</t>
  </si>
  <si>
    <t>Poortvliet-de Jong</t>
  </si>
  <si>
    <t>Tijmensen</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</si>
  <si>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</si>
  <si>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</si>
  <si>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</si>
  <si>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</si>
  <si>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</si>
  <si>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</si>
  <si>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</si>
  <si>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</si>
  <si>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</si>
  <si>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</si>
  <si>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</si>
  <si>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</si>
  <si>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</si>
  <si>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</si>
  <si>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</si>
  <si>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</si>
  <si>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</si>
  <si>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</si>
  <si>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</si>
  <si>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</si>
  <si>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</si>
  <si>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</si>
  <si>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</si>
  <si>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</si>
  <si>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</si>
  <si>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</si>
  <si>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</si>
  <si>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</si>
  <si>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</si>
  <si>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</si>
  <si>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</si>
  <si>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Vogel-van Boekel</t>
  </si>
  <si>
    <t>Santhuizen</t>
  </si>
  <si>
    <t>I.B.M.</t>
  </si>
  <si>
    <t>de Weert-van Rijen</t>
  </si>
  <si>
    <t>Rigter</t>
  </si>
  <si>
    <t>A.M.L.H.</t>
  </si>
  <si>
    <t>Boer</t>
  </si>
  <si>
    <t>E.W.P.</t>
  </si>
  <si>
    <t>Uneken</t>
  </si>
  <si>
    <t>Kuit</t>
  </si>
  <si>
    <t>van Vreede</t>
  </si>
  <si>
    <t>Grapendaal</t>
  </si>
  <si>
    <t>M.F.R.</t>
  </si>
  <si>
    <t>Voerman</t>
  </si>
  <si>
    <t>Kraaijeveld</t>
  </si>
  <si>
    <t>Zeeman</t>
  </si>
  <si>
    <t>Tielemans</t>
  </si>
  <si>
    <t>C.W.H.A.</t>
  </si>
  <si>
    <t>Notten</t>
  </si>
  <si>
    <t>Exalto</t>
  </si>
  <si>
    <t>Bakker-Hamerslag</t>
  </si>
  <si>
    <t>Roskam</t>
  </si>
  <si>
    <t>Trijsburg</t>
  </si>
  <si>
    <t>Braak</t>
  </si>
  <si>
    <t>I.G.M.</t>
  </si>
  <si>
    <t>ten Have</t>
  </si>
  <si>
    <t>ten Have-Ruha</t>
  </si>
  <si>
    <t>Gunsing</t>
  </si>
  <si>
    <t>Blerou</t>
  </si>
  <si>
    <t>Tweel</t>
  </si>
  <si>
    <t>O.G.</t>
  </si>
  <si>
    <t>Eggers</t>
  </si>
  <si>
    <t>van der Kooij</t>
  </si>
  <si>
    <t>van Barneveld</t>
  </si>
  <si>
    <t>Doedens</t>
  </si>
  <si>
    <t>F.L.C.</t>
  </si>
  <si>
    <t>Snaar</t>
  </si>
  <si>
    <t>Meeuwis</t>
  </si>
  <si>
    <t>van Spaandonk</t>
  </si>
  <si>
    <t>Avenhuis</t>
  </si>
  <si>
    <t>van Bloemendal</t>
  </si>
  <si>
    <t>M.L.H.J.</t>
  </si>
  <si>
    <t>G.A.N.</t>
  </si>
  <si>
    <t>van Vught</t>
  </si>
  <si>
    <t>Struis</t>
  </si>
  <si>
    <t>van Graafeiland-Bant</t>
  </si>
  <si>
    <t>van Uffelen</t>
  </si>
  <si>
    <t>Toet-de Roode</t>
  </si>
  <si>
    <t>G.T.</t>
  </si>
  <si>
    <t>Schrijvers</t>
  </si>
  <si>
    <t>Klaasse-Izeboud</t>
  </si>
  <si>
    <t>Scheermeijer-Kok</t>
  </si>
  <si>
    <t>J.C.B.</t>
  </si>
  <si>
    <t>van Sligtenhorst</t>
  </si>
  <si>
    <t>W.F.L.</t>
  </si>
  <si>
    <t>Zoun-Schutte</t>
  </si>
  <si>
    <t>Boom</t>
  </si>
  <si>
    <t>A.W.H.</t>
  </si>
  <si>
    <t>Sluiter</t>
  </si>
  <si>
    <t>Rousse</t>
  </si>
  <si>
    <t>N.D.</t>
  </si>
  <si>
    <t>W.H.M.</t>
  </si>
  <si>
    <t>Jeucken</t>
  </si>
  <si>
    <t>Jans</t>
  </si>
  <si>
    <t>Hoskam</t>
  </si>
  <si>
    <t>van Dalen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</si>
  <si>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</si>
  <si>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</si>
  <si>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</si>
  <si>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</si>
  <si>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</si>
  <si>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</si>
  <si>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</si>
  <si>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</si>
  <si>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</si>
  <si>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</si>
  <si>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</si>
  <si>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</si>
  <si>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</si>
  <si>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</si>
  <si>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J.M.G.</t>
  </si>
  <si>
    <t>Fluit</t>
  </si>
  <si>
    <t>R.P.A.</t>
  </si>
  <si>
    <t>de Hond</t>
  </si>
  <si>
    <t>C.E.J.</t>
  </si>
  <si>
    <t>van Rij</t>
  </si>
  <si>
    <t>F.C.W.</t>
  </si>
  <si>
    <t>C.A.H.M.</t>
  </si>
  <si>
    <t>van Zijl</t>
  </si>
  <si>
    <t>Schoonderwoerd</t>
  </si>
  <si>
    <t>Schoonderwoerd-Spee</t>
  </si>
  <si>
    <t>Verschoor - Stipdonk</t>
  </si>
  <si>
    <t>TH.C.M.</t>
  </si>
  <si>
    <t>van Wamel</t>
  </si>
  <si>
    <t>C.M.M.</t>
  </si>
  <si>
    <t>Lanning</t>
  </si>
  <si>
    <t>P.J.L.</t>
  </si>
  <si>
    <t>van Poelgeest</t>
  </si>
  <si>
    <t>Osch</t>
  </si>
  <si>
    <t>Molken</t>
  </si>
  <si>
    <t>Vangangelt</t>
  </si>
  <si>
    <t>I</t>
  </si>
  <si>
    <t>Malicki-Schenkel</t>
  </si>
  <si>
    <t>E.W.S.</t>
  </si>
  <si>
    <t>Malicki</t>
  </si>
  <si>
    <t>K.R.</t>
  </si>
  <si>
    <t>Kinderman</t>
  </si>
  <si>
    <t>H.M.P.</t>
  </si>
  <si>
    <t>Hummel</t>
  </si>
  <si>
    <t>Kamphorst</t>
  </si>
  <si>
    <t>Zoontjens</t>
  </si>
  <si>
    <t>Schoemakers</t>
  </si>
  <si>
    <t>Rietman</t>
  </si>
  <si>
    <t>Teekman</t>
  </si>
  <si>
    <t>Halfwerk</t>
  </si>
  <si>
    <t>Splithof</t>
  </si>
  <si>
    <t>A.D.</t>
  </si>
  <si>
    <t>Kuijper</t>
  </si>
  <si>
    <t>Sebregts</t>
  </si>
  <si>
    <t>Lamme</t>
  </si>
  <si>
    <t>Gunsing-ten Westeneind</t>
  </si>
  <si>
    <t>Bosmans</t>
  </si>
  <si>
    <t>van den Bogaart</t>
  </si>
  <si>
    <t>Engelbert</t>
  </si>
  <si>
    <t>Stevenhaagen</t>
  </si>
  <si>
    <t>van Baal</t>
  </si>
  <si>
    <t>R.H.R.</t>
  </si>
  <si>
    <t>N.E.</t>
  </si>
  <si>
    <t>ten Bosch</t>
  </si>
  <si>
    <t>N.H.W.M.</t>
  </si>
  <si>
    <t>van der Hert</t>
  </si>
  <si>
    <t>Dimitriu</t>
  </si>
  <si>
    <t>G.B.M.</t>
  </si>
  <si>
    <t>Tiggeler</t>
  </si>
  <si>
    <t>Wolf</t>
  </si>
  <si>
    <t>Knepfle-Bergmans</t>
  </si>
  <si>
    <t>Knepfle</t>
  </si>
  <si>
    <t>Leemans</t>
  </si>
  <si>
    <t>Y</t>
  </si>
  <si>
    <t>Helmers</t>
  </si>
  <si>
    <t>Pape</t>
  </si>
  <si>
    <t>P.N.A.</t>
  </si>
  <si>
    <t>van der Kroft</t>
  </si>
  <si>
    <t>T.F.C.M.</t>
  </si>
  <si>
    <t>Elschot</t>
  </si>
  <si>
    <t>van Eersel</t>
  </si>
  <si>
    <t>van der Velde</t>
  </si>
  <si>
    <t>D.M.G.</t>
  </si>
  <si>
    <t>Beks-Brekelmans</t>
  </si>
  <si>
    <t>P.G.C.</t>
  </si>
  <si>
    <t>Meerwijk</t>
  </si>
  <si>
    <t>Kostelijk</t>
  </si>
  <si>
    <t>Kostelijk-Berendsen</t>
  </si>
  <si>
    <t>R.C.M.</t>
  </si>
  <si>
    <t>Claase</t>
  </si>
  <si>
    <t>Nelis</t>
  </si>
  <si>
    <t>Nol</t>
  </si>
  <si>
    <t>Schelvis</t>
  </si>
  <si>
    <t>van Slooten-Jacobs</t>
  </si>
  <si>
    <t>Eggink</t>
  </si>
  <si>
    <t>de Vries - Bos</t>
  </si>
  <si>
    <t>J.L</t>
  </si>
  <si>
    <t>Beets</t>
  </si>
  <si>
    <t>van Onzenoort</t>
  </si>
  <si>
    <t>Gorlee</t>
  </si>
  <si>
    <t>Imming</t>
  </si>
  <si>
    <t>van Londen</t>
  </si>
  <si>
    <t>GPM</t>
  </si>
  <si>
    <t>Magnee</t>
  </si>
  <si>
    <t>Spaans</t>
  </si>
  <si>
    <t>Davies</t>
  </si>
  <si>
    <t>T.N.H.</t>
  </si>
  <si>
    <t>Kras</t>
  </si>
  <si>
    <t>Kwakman</t>
  </si>
  <si>
    <t>M.G.H.</t>
  </si>
  <si>
    <t>Schwikart</t>
  </si>
  <si>
    <t>Zwarthoed</t>
  </si>
  <si>
    <t>Schijf</t>
  </si>
  <si>
    <t>w</t>
  </si>
  <si>
    <t>Parent</t>
  </si>
  <si>
    <t>J.T.A.G.</t>
  </si>
  <si>
    <t>van Maanen</t>
  </si>
  <si>
    <t>Jaspers</t>
  </si>
  <si>
    <t>Niessen</t>
  </si>
  <si>
    <t>JH</t>
  </si>
  <si>
    <t>Stil</t>
  </si>
  <si>
    <t>van de Burgt</t>
  </si>
  <si>
    <t>Verkuijlen</t>
  </si>
  <si>
    <t>den Haan</t>
  </si>
  <si>
    <t>Kapteyn-Edelman</t>
  </si>
  <si>
    <t>JCHM</t>
  </si>
  <si>
    <t>Vervoort</t>
  </si>
  <si>
    <t>Honingh</t>
  </si>
  <si>
    <t>van der Schoof</t>
  </si>
  <si>
    <t>G.F.N.</t>
  </si>
  <si>
    <t>Blokker</t>
  </si>
  <si>
    <t>Hoekstra-Trouwee</t>
  </si>
  <si>
    <t>Radstake</t>
  </si>
  <si>
    <t>van Diemen</t>
  </si>
  <si>
    <t>Platjouw</t>
  </si>
  <si>
    <t>F.D.</t>
  </si>
  <si>
    <t>van Vlimmeren</t>
  </si>
  <si>
    <t>van der Doelen</t>
  </si>
  <si>
    <t>H. E.</t>
  </si>
  <si>
    <t>Hulsman-Plas</t>
  </si>
  <si>
    <t>Verpalen</t>
  </si>
  <si>
    <t>van Ginkel</t>
  </si>
  <si>
    <t>Herwig</t>
  </si>
  <si>
    <t>van der Pas</t>
  </si>
  <si>
    <t>Damhuis-Leenders</t>
  </si>
  <si>
    <t>Hinssen</t>
  </si>
  <si>
    <t>Nooijen</t>
  </si>
  <si>
    <t>B. A.</t>
  </si>
  <si>
    <t>Vonhof</t>
  </si>
  <si>
    <t>van Housselt</t>
  </si>
  <si>
    <t>TH.W.</t>
  </si>
  <si>
    <t>Mast</t>
  </si>
  <si>
    <t>Dudink</t>
  </si>
  <si>
    <t>van Eijzeren-Nieuwkoop</t>
  </si>
  <si>
    <t>van Eijzeren</t>
  </si>
  <si>
    <t>R.A.F.</t>
  </si>
  <si>
    <t>Hogervorst</t>
  </si>
  <si>
    <t>Kinket</t>
  </si>
  <si>
    <t>J.H.B.</t>
  </si>
  <si>
    <t>Turnhout</t>
  </si>
  <si>
    <t>Buijs-Mersie</t>
  </si>
  <si>
    <t>B.C.M.</t>
  </si>
  <si>
    <t>van Adrichem</t>
  </si>
  <si>
    <t>Diermen-Ruizendaal</t>
  </si>
  <si>
    <t>Korf-Frohn</t>
  </si>
  <si>
    <t>Aaij</t>
  </si>
  <si>
    <t>van Laar</t>
  </si>
  <si>
    <t>Tissen-Damhuis</t>
  </si>
  <si>
    <t>S</t>
  </si>
  <si>
    <t>van Rheenen</t>
  </si>
  <si>
    <t>W.J.H.</t>
  </si>
  <si>
    <t>Wetzelaer</t>
  </si>
  <si>
    <t>te Velde</t>
  </si>
  <si>
    <t>G L W</t>
  </si>
  <si>
    <t>Tempels</t>
  </si>
  <si>
    <t>Tempels-Engelen</t>
  </si>
  <si>
    <t>Kuhlmann</t>
  </si>
  <si>
    <t>Schuit</t>
  </si>
  <si>
    <t>Malestein-van Rossum</t>
  </si>
  <si>
    <t>Hilhorst</t>
  </si>
  <si>
    <t>B.G.</t>
  </si>
  <si>
    <t>T.B.A.</t>
  </si>
  <si>
    <t>Kemper</t>
  </si>
  <si>
    <t>H. M.</t>
  </si>
  <si>
    <t>Boertien</t>
  </si>
  <si>
    <t>Vermeulen - Boere</t>
  </si>
  <si>
    <t>Gadellaa</t>
  </si>
  <si>
    <t>Rijnders</t>
  </si>
  <si>
    <t>Timmerman</t>
  </si>
  <si>
    <t>van Dijk-Heeren</t>
  </si>
  <si>
    <t>Ransdorp</t>
  </si>
  <si>
    <t>EAMTh</t>
  </si>
  <si>
    <t>Derwig</t>
  </si>
  <si>
    <t>L.J.TH.M.</t>
  </si>
  <si>
    <t>Averdijk</t>
  </si>
  <si>
    <t>Mesu</t>
  </si>
  <si>
    <t>APM</t>
  </si>
  <si>
    <t>I.C.J.F.</t>
  </si>
  <si>
    <t>A T</t>
  </si>
  <si>
    <t>H.G.P.</t>
  </si>
  <si>
    <t>Wolters</t>
  </si>
  <si>
    <t>B.C.W</t>
  </si>
  <si>
    <t>Braat</t>
  </si>
  <si>
    <t>Dirksen</t>
  </si>
  <si>
    <t>J.G.H.</t>
  </si>
  <si>
    <t>E.I.</t>
  </si>
  <si>
    <t>Manders</t>
  </si>
  <si>
    <t>Gorsel</t>
  </si>
  <si>
    <t>P.L.A</t>
  </si>
  <si>
    <t>Scherpenzeel</t>
  </si>
  <si>
    <t>van Donge</t>
  </si>
  <si>
    <t>van Rosenberg</t>
  </si>
  <si>
    <t>C.M.W.T.G.</t>
  </si>
  <si>
    <t>Westdijk</t>
  </si>
  <si>
    <t>Schefferlie</t>
  </si>
  <si>
    <t>van Steenbrugge</t>
  </si>
  <si>
    <t>Koers-Kemkes</t>
  </si>
  <si>
    <t>La-Graauw</t>
  </si>
  <si>
    <t>Schmidt</t>
  </si>
  <si>
    <t>F.T.</t>
  </si>
  <si>
    <t>Dames</t>
  </si>
  <si>
    <t>Olde Hanhof-Faber</t>
  </si>
  <si>
    <t>M.A.J.M.</t>
  </si>
  <si>
    <t>Huigsloot</t>
  </si>
  <si>
    <t>Meuldijk</t>
  </si>
  <si>
    <t>Legierse</t>
  </si>
  <si>
    <t>Elberts</t>
  </si>
  <si>
    <t>Oppelaar</t>
  </si>
  <si>
    <t>Lith</t>
  </si>
  <si>
    <t>Schikker</t>
  </si>
  <si>
    <t>Wieringa</t>
  </si>
  <si>
    <t>Gils</t>
  </si>
  <si>
    <t>Boxum</t>
  </si>
  <si>
    <t>Bulten</t>
  </si>
  <si>
    <t>Klijn-Hazenberg</t>
  </si>
  <si>
    <t>Carnas-Meijering</t>
  </si>
  <si>
    <t>van Dam-Alblas</t>
  </si>
  <si>
    <t>Grijpstra</t>
  </si>
  <si>
    <t>C.M.I.M.</t>
  </si>
  <si>
    <t>Rieken</t>
  </si>
  <si>
    <t>J.H.A.M.</t>
  </si>
  <si>
    <t>S.C.PH</t>
  </si>
  <si>
    <t>Leeuwenkamp</t>
  </si>
  <si>
    <t>Lauer</t>
  </si>
  <si>
    <t>Nielen</t>
  </si>
  <si>
    <t>G.J.H.</t>
  </si>
  <si>
    <t>Sleijster</t>
  </si>
  <si>
    <t>R.H.J.</t>
  </si>
  <si>
    <t>Ietswaart</t>
  </si>
  <si>
    <t>Verkuil</t>
  </si>
  <si>
    <t>van Huet</t>
  </si>
  <si>
    <t>W.J.M</t>
  </si>
  <si>
    <t>van den Broek-Ansems</t>
  </si>
  <si>
    <t>A.J.P.M</t>
  </si>
  <si>
    <t>Verwijmeren</t>
  </si>
  <si>
    <t>Wijk</t>
  </si>
  <si>
    <t>Atanes</t>
  </si>
  <si>
    <t>Halfwerk-Bredewoud</t>
  </si>
  <si>
    <t>G.V.M.</t>
  </si>
  <si>
    <t>Lampe</t>
  </si>
  <si>
    <t>N.TH.G.</t>
  </si>
  <si>
    <t>I. V.</t>
  </si>
  <si>
    <t>R. Th</t>
  </si>
  <si>
    <t>Petersen</t>
  </si>
  <si>
    <t>Huber</t>
  </si>
  <si>
    <t>Zantvoord</t>
  </si>
  <si>
    <t>TH G A</t>
  </si>
  <si>
    <t>van de Pavert-van Amersfoort</t>
  </si>
  <si>
    <t>B.H.H.</t>
  </si>
  <si>
    <t>van de Pavert</t>
  </si>
  <si>
    <t>L.L.M.F.</t>
  </si>
  <si>
    <t>P.L.N.C.A.</t>
  </si>
  <si>
    <t>Happé</t>
  </si>
  <si>
    <t>C.TH.</t>
  </si>
  <si>
    <t>Scholte</t>
  </si>
  <si>
    <t>Fillekers</t>
  </si>
  <si>
    <t>Budding</t>
  </si>
  <si>
    <t>Artz</t>
  </si>
  <si>
    <t>Sülzle</t>
  </si>
  <si>
    <t>F.A.R.</t>
  </si>
  <si>
    <t>Kuipers-Soer</t>
  </si>
  <si>
    <t>Slappendel-Brand</t>
  </si>
  <si>
    <t>Beunis</t>
  </si>
  <si>
    <t>W.D.</t>
  </si>
  <si>
    <t>van Ettinger</t>
  </si>
  <si>
    <t>Dubbeldam</t>
  </si>
  <si>
    <t>A.C.F.</t>
  </si>
  <si>
    <t>Algra</t>
  </si>
  <si>
    <t>Bijleveld</t>
  </si>
  <si>
    <t>F.S.</t>
  </si>
  <si>
    <t>K.M.</t>
  </si>
  <si>
    <t>Lambers</t>
  </si>
  <si>
    <t>Gräfe</t>
  </si>
  <si>
    <t>T.G.W.</t>
  </si>
  <si>
    <t>Gräfe-de Vries</t>
  </si>
  <si>
    <t>M.E.J.</t>
  </si>
  <si>
    <t>Merks-Kooyman</t>
  </si>
  <si>
    <t>Merks</t>
  </si>
  <si>
    <t>Verburg</t>
  </si>
  <si>
    <t>de Heer</t>
  </si>
  <si>
    <t>de Heer - van Vliet</t>
  </si>
  <si>
    <t>C.M.H</t>
  </si>
  <si>
    <t>Bastiaansen-van der Linden</t>
  </si>
  <si>
    <t>A.J.C.M</t>
  </si>
  <si>
    <t>Bastiaansen</t>
  </si>
  <si>
    <t>Klavers</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</si>
  <si>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</si>
  <si>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</si>
  <si>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</si>
  <si>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</si>
  <si>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</si>
  <si>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</si>
  <si>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</si>
  <si>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</si>
  <si>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</si>
  <si>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</si>
  <si>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</si>
  <si>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</si>
  <si>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</si>
  <si>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</si>
  <si>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</si>
  <si>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</si>
  <si>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</si>
  <si>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</si>
  <si>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</si>
  <si>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</si>
  <si>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</si>
  <si>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</si>
  <si>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</si>
  <si>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</si>
  <si>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</si>
  <si>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</si>
  <si>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JMP</t>
  </si>
  <si>
    <t>PT</t>
  </si>
  <si>
    <t>Fidom</t>
  </si>
  <si>
    <t>Roovers</t>
  </si>
  <si>
    <t>Harteveld</t>
  </si>
  <si>
    <t>Harteveld-Truijers</t>
  </si>
  <si>
    <t>Zom</t>
  </si>
  <si>
    <t>Huijs</t>
  </si>
  <si>
    <t>Veth - Eekhoudt</t>
  </si>
  <si>
    <t>G.A.W.</t>
  </si>
  <si>
    <t>Miltenburg</t>
  </si>
  <si>
    <t>F. J.</t>
  </si>
  <si>
    <t>Schaaf</t>
  </si>
  <si>
    <t>Roorda</t>
  </si>
  <si>
    <t>W.C.M.</t>
  </si>
  <si>
    <t>Oosterhuis</t>
  </si>
  <si>
    <t>ten Velden</t>
  </si>
  <si>
    <t>Slaager</t>
  </si>
  <si>
    <t>Postmus</t>
  </si>
  <si>
    <t>A.F.H.</t>
  </si>
  <si>
    <t>Bleekrode-Wittpen</t>
  </si>
  <si>
    <t>N.M.</t>
  </si>
  <si>
    <t>Leenaerts</t>
  </si>
  <si>
    <t>Snoeren</t>
  </si>
  <si>
    <t>K</t>
  </si>
  <si>
    <t>Elings</t>
  </si>
  <si>
    <t>Haver</t>
  </si>
  <si>
    <t>J.E.M.</t>
  </si>
  <si>
    <t>van Duivenboden</t>
  </si>
  <si>
    <t>Kouwenhoven</t>
  </si>
  <si>
    <t>P.J.A.</t>
  </si>
  <si>
    <t>Timmer-Feunekes</t>
  </si>
  <si>
    <t>Gouwens</t>
  </si>
  <si>
    <t>van Gorcum</t>
  </si>
  <si>
    <t>Dankers</t>
  </si>
  <si>
    <t>Snijders-van der Maat</t>
  </si>
  <si>
    <t>TH.L.</t>
  </si>
  <si>
    <t>Volkeri</t>
  </si>
  <si>
    <t>T.J.C.</t>
  </si>
  <si>
    <t>Paassen</t>
  </si>
  <si>
    <t>Bult</t>
  </si>
  <si>
    <t>ter Horst</t>
  </si>
  <si>
    <t>JMC</t>
  </si>
  <si>
    <t>Heinen</t>
  </si>
  <si>
    <t>van der Walle</t>
  </si>
  <si>
    <t>Paap</t>
  </si>
  <si>
    <t>Paap-Smit</t>
  </si>
  <si>
    <t>E. M. C.</t>
  </si>
  <si>
    <t>Stöver</t>
  </si>
  <si>
    <t>Vrijmoed Barriel</t>
  </si>
  <si>
    <t>Oostveen</t>
  </si>
  <si>
    <t>Figee</t>
  </si>
  <si>
    <t>G.C.J.M.</t>
  </si>
  <si>
    <t>Jongkind</t>
  </si>
  <si>
    <t>Olde Hanhof</t>
  </si>
  <si>
    <t>van Kooten</t>
  </si>
  <si>
    <t>Kossen</t>
  </si>
  <si>
    <t>Gulik-van Schaik</t>
  </si>
  <si>
    <t>Staring-Peters</t>
  </si>
  <si>
    <t>Staring</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</si>
  <si>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</si>
  <si>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</si>
  <si>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</si>
  <si>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</si>
  <si>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</si>
  <si>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</si>
  <si>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</si>
  <si>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</si>
  <si>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</si>
  <si>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</si>
  <si>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</si>
  <si>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</si>
  <si>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</si>
  <si>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</si>
  <si>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</si>
  <si>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</si>
  <si>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</si>
  <si>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</si>
  <si>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</si>
  <si>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FL</t>
  </si>
  <si>
    <t>Wijnberger</t>
  </si>
  <si>
    <t>HCE</t>
  </si>
  <si>
    <t>JML</t>
  </si>
  <si>
    <t>Sleegers</t>
  </si>
  <si>
    <t>AJ</t>
  </si>
  <si>
    <t>Verbrugge vd Hoogen</t>
  </si>
  <si>
    <t>van Vorst v d Pol</t>
  </si>
  <si>
    <t>Stok</t>
  </si>
  <si>
    <t>Roskam-Boekkamp</t>
  </si>
  <si>
    <t>E.S</t>
  </si>
  <si>
    <t>S.J</t>
  </si>
  <si>
    <t>Scheltema</t>
  </si>
  <si>
    <t>van der Kolk</t>
  </si>
  <si>
    <t>van Dorresteijn</t>
  </si>
  <si>
    <t>R.P.H.</t>
  </si>
  <si>
    <t>de Poorter</t>
  </si>
  <si>
    <t>Elfrink-Jansen</t>
  </si>
  <si>
    <t>I. M.</t>
  </si>
  <si>
    <t>Hageraats</t>
  </si>
  <si>
    <t>Nunes Guerreiro</t>
  </si>
  <si>
    <t>Hamstra</t>
  </si>
  <si>
    <t>I.W.</t>
  </si>
  <si>
    <t>Bipat</t>
  </si>
  <si>
    <t>Güner</t>
  </si>
  <si>
    <t>R.X.</t>
  </si>
  <si>
    <t>Lubberts</t>
  </si>
  <si>
    <t>Geurtse</t>
  </si>
  <si>
    <t>Gelijn</t>
  </si>
  <si>
    <t>B E M</t>
  </si>
  <si>
    <t>de Dood-Corbach</t>
  </si>
  <si>
    <t>M C</t>
  </si>
  <si>
    <t>Sjollema</t>
  </si>
  <si>
    <t>J.D.M.</t>
  </si>
  <si>
    <t>Schutte</t>
  </si>
  <si>
    <t>Ruitenbeek</t>
  </si>
  <si>
    <t>Vermeulen-Slegt</t>
  </si>
  <si>
    <t>Leenstra-Olfers</t>
  </si>
  <si>
    <t>Koch -deBree</t>
  </si>
  <si>
    <t>Koch</t>
  </si>
  <si>
    <t>TH.A.</t>
  </si>
  <si>
    <t>Straathof</t>
  </si>
  <si>
    <t>van Dalsen</t>
  </si>
  <si>
    <t>M.J.G.</t>
  </si>
  <si>
    <t>Vaassen</t>
  </si>
  <si>
    <t>R.K.H.</t>
  </si>
  <si>
    <t>Egdom</t>
  </si>
  <si>
    <t>van de Steen</t>
  </si>
  <si>
    <t>HG</t>
  </si>
  <si>
    <t>Kuijer - Kamphorst</t>
  </si>
  <si>
    <t>Thewissen</t>
  </si>
  <si>
    <t>Bolle</t>
  </si>
  <si>
    <t>van de Linden</t>
  </si>
  <si>
    <t>Roodnat</t>
  </si>
  <si>
    <t>Jeu</t>
  </si>
  <si>
    <t>Schilders</t>
  </si>
  <si>
    <t>I.A.</t>
  </si>
  <si>
    <t>D.L.</t>
  </si>
  <si>
    <t>Bunskoek</t>
  </si>
  <si>
    <t>Eritsyan</t>
  </si>
  <si>
    <t>Gatjanjan</t>
  </si>
  <si>
    <t>A.P.M</t>
  </si>
  <si>
    <t>Boon</t>
  </si>
  <si>
    <t>J.C.M</t>
  </si>
  <si>
    <t>Straaten- de Zeeuw</t>
  </si>
  <si>
    <t>van der Ham- de Vette</t>
  </si>
  <si>
    <t>van der Ham</t>
  </si>
  <si>
    <t>Belkacemi</t>
  </si>
  <si>
    <t>F.K</t>
  </si>
  <si>
    <t>H. C. G.</t>
  </si>
  <si>
    <t>Tijms-Krokké</t>
  </si>
  <si>
    <t>Husman</t>
  </si>
  <si>
    <t>Ehlert</t>
  </si>
  <si>
    <t>D.K.</t>
  </si>
  <si>
    <t>van Tooren</t>
  </si>
  <si>
    <t>van Deelen</t>
  </si>
  <si>
    <t>van Balen</t>
  </si>
  <si>
    <t>Slootweg</t>
  </si>
  <si>
    <t>Romijn- van Piershil</t>
  </si>
  <si>
    <t>de Ru</t>
  </si>
  <si>
    <t>Schutter</t>
  </si>
  <si>
    <t>van Doggenaar</t>
  </si>
  <si>
    <t>Schatorjé</t>
  </si>
  <si>
    <t>Schutte-Schierboom</t>
  </si>
  <si>
    <t>Hermans</t>
  </si>
  <si>
    <t>Noot</t>
  </si>
  <si>
    <t>van Jelgerhuis</t>
  </si>
  <si>
    <t>A.T.M.</t>
  </si>
  <si>
    <t>H.E.M</t>
  </si>
  <si>
    <t>Koekhoven-Thiellier</t>
  </si>
  <si>
    <t>T.W.</t>
  </si>
  <si>
    <t>van der Tak</t>
  </si>
  <si>
    <t>Steijaert</t>
  </si>
  <si>
    <t>van den Oever</t>
  </si>
  <si>
    <t>Jongenelen</t>
  </si>
  <si>
    <t>A.H.R.</t>
  </si>
  <si>
    <t>Boetskens</t>
  </si>
  <si>
    <t>MJ</t>
  </si>
  <si>
    <t>Eshuijs</t>
  </si>
  <si>
    <t>Steensma</t>
  </si>
  <si>
    <t>Heuvelman</t>
  </si>
  <si>
    <t>MLP</t>
  </si>
  <si>
    <t>van der Spoel-Stijnman</t>
  </si>
  <si>
    <t>van der Spoel</t>
  </si>
  <si>
    <t>van den Bogert</t>
  </si>
  <si>
    <t>Molier</t>
  </si>
  <si>
    <t>Kroes</t>
  </si>
  <si>
    <t>JM</t>
  </si>
  <si>
    <t>Miller</t>
  </si>
  <si>
    <t>Jansen - van Heest</t>
  </si>
  <si>
    <t>M.R.J.M.</t>
  </si>
  <si>
    <t>Benda- van Beers</t>
  </si>
  <si>
    <t>E.M.J.</t>
  </si>
  <si>
    <t>Bijker</t>
  </si>
  <si>
    <t>M.A.A.J.</t>
  </si>
  <si>
    <t>van de Crommert-de Vries</t>
  </si>
  <si>
    <t>C.W.C.</t>
  </si>
  <si>
    <t>A.M.J.M.</t>
  </si>
  <si>
    <t>Jansen-Saanen</t>
  </si>
  <si>
    <t>Verdonschot</t>
  </si>
  <si>
    <t>Blok</t>
  </si>
  <si>
    <t>Brom-Smit</t>
  </si>
  <si>
    <t>Delnaaij</t>
  </si>
  <si>
    <t>van der Molen- van Tooren</t>
  </si>
  <si>
    <t>Fillekes</t>
  </si>
  <si>
    <t>van Gestel</t>
  </si>
  <si>
    <t>Leijenhorst</t>
  </si>
  <si>
    <t>van Wetten</t>
  </si>
  <si>
    <t>M.A.M</t>
  </si>
  <si>
    <t>Halters</t>
  </si>
  <si>
    <t>W.M.C</t>
  </si>
  <si>
    <t>Halters-Machielsen</t>
  </si>
  <si>
    <t>Rietkamp</t>
  </si>
  <si>
    <t>J.R.A.</t>
  </si>
  <si>
    <t>Beeren</t>
  </si>
  <si>
    <t>Okkerse</t>
  </si>
  <si>
    <t>R.A.H</t>
  </si>
  <si>
    <t>van de Coevering</t>
  </si>
  <si>
    <t>L.TH.J.</t>
  </si>
  <si>
    <t>Oling-Gerrits</t>
  </si>
  <si>
    <t>Durberg</t>
  </si>
  <si>
    <t>M.J.A.F.</t>
  </si>
  <si>
    <t>LF</t>
  </si>
  <si>
    <t>Pals</t>
  </si>
  <si>
    <t>Ludding</t>
  </si>
  <si>
    <t>T.V.M.</t>
  </si>
  <si>
    <t>Metselaar</t>
  </si>
  <si>
    <t>L.D.J.</t>
  </si>
  <si>
    <t>Vogelzang</t>
  </si>
  <si>
    <t>Lander</t>
  </si>
  <si>
    <t>Lander Keller</t>
  </si>
  <si>
    <t>H.R.</t>
  </si>
  <si>
    <t>van Baaren</t>
  </si>
  <si>
    <t>V.E.</t>
  </si>
  <si>
    <t>Schepman</t>
  </si>
  <si>
    <t>MA</t>
  </si>
  <si>
    <t>van Deventer</t>
  </si>
  <si>
    <t>den Dikken</t>
  </si>
  <si>
    <t>van Essen</t>
  </si>
  <si>
    <t>A.M.E.</t>
  </si>
  <si>
    <t>Bakker-vd Heide</t>
  </si>
  <si>
    <t>Hijne</t>
  </si>
  <si>
    <t>GJ</t>
  </si>
  <si>
    <t>Hartman-van den Berg</t>
  </si>
  <si>
    <t>van Veluwen-Bondrager</t>
  </si>
  <si>
    <t>Benjamins</t>
  </si>
  <si>
    <t>J.A.A.P.</t>
  </si>
  <si>
    <t>Groen de</t>
  </si>
  <si>
    <t>Sleyffers</t>
  </si>
  <si>
    <t>T.A.M.</t>
  </si>
  <si>
    <t>Verheij</t>
  </si>
  <si>
    <t>van Schagen-Moison</t>
  </si>
  <si>
    <t>Kranghand</t>
  </si>
  <si>
    <t>Keersemaker</t>
  </si>
  <si>
    <t>Walvis-van Zagten</t>
  </si>
  <si>
    <t>Tersteeg</t>
  </si>
  <si>
    <t>van de Donk</t>
  </si>
  <si>
    <t>Achterberg</t>
  </si>
  <si>
    <t>Wintermans</t>
  </si>
  <si>
    <t>Bruijne</t>
  </si>
  <si>
    <t>L.W.A.</t>
  </si>
  <si>
    <t>Niechcial</t>
  </si>
  <si>
    <t>Hoogerhuis</t>
  </si>
  <si>
    <t>Cornelis</t>
  </si>
  <si>
    <t>W.T.J.</t>
  </si>
  <si>
    <t>T.K.</t>
  </si>
  <si>
    <t>Buyck</t>
  </si>
  <si>
    <t>Gloudemans</t>
  </si>
  <si>
    <t>Bruinsma</t>
  </si>
  <si>
    <t>Groenewoud</t>
  </si>
  <si>
    <t>van der Geld</t>
  </si>
  <si>
    <t>Ratsma</t>
  </si>
  <si>
    <t>Willacy</t>
  </si>
  <si>
    <t>van Zuthem</t>
  </si>
  <si>
    <t>Stuster</t>
  </si>
  <si>
    <t>Tjeertes</t>
  </si>
  <si>
    <t>Berets</t>
  </si>
  <si>
    <t>A.C.P</t>
  </si>
  <si>
    <t>Meijvis-Bastiaansen</t>
  </si>
  <si>
    <t>Kauffman</t>
  </si>
  <si>
    <t>Parmentier</t>
  </si>
  <si>
    <t>Eeken</t>
  </si>
  <si>
    <t>Veld-Joosten</t>
  </si>
  <si>
    <t>Manto</t>
  </si>
  <si>
    <t>Klaassen-Sibie</t>
  </si>
  <si>
    <t>Bijleveld-Meijer</t>
  </si>
  <si>
    <t>E.H.S.M.</t>
  </si>
  <si>
    <t>Hammen-Drieman</t>
  </si>
  <si>
    <t>Noijens</t>
  </si>
  <si>
    <t>de Vos-Rouweler</t>
  </si>
  <si>
    <t>van Beek-van der Velden</t>
  </si>
  <si>
    <t>H.O.</t>
  </si>
  <si>
    <t>Carel</t>
  </si>
  <si>
    <t>van Lienden</t>
  </si>
  <si>
    <t>Gunst</t>
  </si>
  <si>
    <t>Gunst-Berghorst</t>
  </si>
  <si>
    <t>Steen Redeker</t>
  </si>
  <si>
    <t>van Rossem</t>
  </si>
  <si>
    <t>L.L.M.</t>
  </si>
  <si>
    <t>Mennen</t>
  </si>
  <si>
    <t>Baljet-Post</t>
  </si>
  <si>
    <t>M.N.</t>
  </si>
  <si>
    <t>Hoogerwerf-Van Rijswijk</t>
  </si>
  <si>
    <t>M.J.H</t>
  </si>
  <si>
    <t>Haen</t>
  </si>
  <si>
    <t>Wijnbelt</t>
  </si>
  <si>
    <t>T.P.</t>
  </si>
  <si>
    <t>Kraak</t>
  </si>
  <si>
    <t>EP</t>
  </si>
  <si>
    <t>N.J.G.J.</t>
  </si>
  <si>
    <t>Philipsen</t>
  </si>
  <si>
    <t>Koeleman</t>
  </si>
  <si>
    <t>Guitjens-van Leeuwen</t>
  </si>
  <si>
    <t>Walbeek-van de Water</t>
  </si>
  <si>
    <t>H.H</t>
  </si>
  <si>
    <t>Verdaasdonk</t>
  </si>
  <si>
    <t>van het Erve</t>
  </si>
  <si>
    <t>Baljet</t>
  </si>
  <si>
    <t>Velden</t>
  </si>
  <si>
    <t>B.M.B.</t>
  </si>
  <si>
    <t>S.E.</t>
  </si>
  <si>
    <t>Bogaerts</t>
  </si>
  <si>
    <t>C.H.C.</t>
  </si>
  <si>
    <t>van der Sman</t>
  </si>
  <si>
    <t>Zaaijer van der Togt</t>
  </si>
  <si>
    <t>Reedijk</t>
  </si>
  <si>
    <t>C.E.R.</t>
  </si>
  <si>
    <t>van Workum</t>
  </si>
  <si>
    <t>E.J</t>
  </si>
  <si>
    <t>van den Heuvel-Brandsma</t>
  </si>
  <si>
    <t>Hoogma</t>
  </si>
  <si>
    <t>Thiel</t>
  </si>
  <si>
    <t>JTH</t>
  </si>
  <si>
    <t>van de Braak</t>
  </si>
  <si>
    <t>PH</t>
  </si>
  <si>
    <t>van Zutven</t>
  </si>
  <si>
    <t>A.V.</t>
  </si>
  <si>
    <t>L.P.A.M</t>
  </si>
  <si>
    <t>Goorts</t>
  </si>
  <si>
    <t>E.W.J</t>
  </si>
  <si>
    <t>D.W.M.</t>
  </si>
  <si>
    <t>van Bussel</t>
  </si>
  <si>
    <t>T.W.J.</t>
  </si>
  <si>
    <t>Vleugel</t>
  </si>
  <si>
    <t>O</t>
  </si>
  <si>
    <t>Weijl-Roorda</t>
  </si>
  <si>
    <t>Zandvliet-Kouwenhoven</t>
  </si>
  <si>
    <t>Zandvliet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</si>
  <si>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</si>
  <si>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</si>
  <si>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</si>
  <si>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</si>
  <si>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</si>
  <si>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</si>
  <si>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</si>
  <si>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</si>
  <si>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</si>
  <si>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</si>
  <si>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</si>
  <si>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</si>
  <si>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</si>
  <si>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</si>
  <si>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</si>
  <si>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</si>
  <si>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</si>
  <si>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</si>
  <si>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</si>
  <si>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M.F.</t>
  </si>
  <si>
    <t>TG</t>
  </si>
  <si>
    <t>Groothuizen</t>
  </si>
  <si>
    <t>J.T.M.</t>
  </si>
  <si>
    <t>Pastoor - Vos</t>
  </si>
  <si>
    <t>Plakke</t>
  </si>
  <si>
    <t>Prinse</t>
  </si>
  <si>
    <t>van der Moolen</t>
  </si>
  <si>
    <t>Schneider</t>
  </si>
  <si>
    <t>Noordegraaf</t>
  </si>
  <si>
    <t>A.L.P.</t>
  </si>
  <si>
    <t>L.J.A.</t>
  </si>
  <si>
    <t>Passchier</t>
  </si>
  <si>
    <t>M.T.J.</t>
  </si>
  <si>
    <t>Groote</t>
  </si>
  <si>
    <t>Akker</t>
  </si>
  <si>
    <t>Brenkelen</t>
  </si>
  <si>
    <t>H.L</t>
  </si>
  <si>
    <t>J.G.A</t>
  </si>
  <si>
    <t>Ursem-v/d Gragt</t>
  </si>
  <si>
    <t>Vrijer</t>
  </si>
  <si>
    <t>de Vos-Wenning</t>
  </si>
  <si>
    <t>van der Ploeg-Faber</t>
  </si>
  <si>
    <t>Groet</t>
  </si>
  <si>
    <t>J.I.</t>
  </si>
  <si>
    <t>Kuik</t>
  </si>
  <si>
    <t>de Langen</t>
  </si>
  <si>
    <t>F.A.C.</t>
  </si>
  <si>
    <t>Winckens</t>
  </si>
  <si>
    <t>Raayman</t>
  </si>
  <si>
    <t>Eijlander</t>
  </si>
  <si>
    <t>Sierra Lorenzo</t>
  </si>
  <si>
    <t>Leffelaar</t>
  </si>
  <si>
    <t>Hoejenbos</t>
  </si>
  <si>
    <t>Hofland</t>
  </si>
  <si>
    <t>Kruijff</t>
  </si>
  <si>
    <t>Stenssen</t>
  </si>
  <si>
    <t>Maesen</t>
  </si>
  <si>
    <t>Baak</t>
  </si>
  <si>
    <t>Tahamata</t>
  </si>
  <si>
    <t>Wiedijk</t>
  </si>
  <si>
    <t>CJA</t>
  </si>
  <si>
    <t>Zwagemakers</t>
  </si>
  <si>
    <t>N.P.</t>
  </si>
  <si>
    <t>Kessenich</t>
  </si>
  <si>
    <t>Bergen</t>
  </si>
  <si>
    <t>van Bilsen-Tetteroo</t>
  </si>
  <si>
    <t>J.A.L</t>
  </si>
  <si>
    <t>Spieringhs</t>
  </si>
  <si>
    <t>A.C.J</t>
  </si>
  <si>
    <t>van der Hoef</t>
  </si>
  <si>
    <t>van Meerveld</t>
  </si>
  <si>
    <t>Weidmann van den Boogert</t>
  </si>
  <si>
    <t>D G</t>
  </si>
  <si>
    <t>Loman</t>
  </si>
  <si>
    <t>Boekhout-Kraemer</t>
  </si>
  <si>
    <t>N.G.</t>
  </si>
  <si>
    <t>A.H.C.</t>
  </si>
  <si>
    <t>Disseldorp</t>
  </si>
  <si>
    <t>S. A. M.</t>
  </si>
  <si>
    <t>Anink</t>
  </si>
  <si>
    <t>P. H. M.</t>
  </si>
  <si>
    <t>Schaaf-Verkerk</t>
  </si>
  <si>
    <t>Meijers</t>
  </si>
  <si>
    <t>Munsterman-Jager</t>
  </si>
  <si>
    <t>Scheewe</t>
  </si>
  <si>
    <t>L.B.</t>
  </si>
  <si>
    <t>Perez</t>
  </si>
  <si>
    <t>V M</t>
  </si>
  <si>
    <t>Lemaire</t>
  </si>
  <si>
    <t>Spanjerberg</t>
  </si>
  <si>
    <t>van Poortvliet</t>
  </si>
  <si>
    <t>G C J</t>
  </si>
  <si>
    <t>Ree</t>
  </si>
  <si>
    <t>Y J M</t>
  </si>
  <si>
    <t>Ree Boset</t>
  </si>
  <si>
    <t>Kedde</t>
  </si>
  <si>
    <t>van Hofwegen</t>
  </si>
  <si>
    <t>ALMH</t>
  </si>
  <si>
    <t>WAH</t>
  </si>
  <si>
    <t>L.G.P.</t>
  </si>
  <si>
    <t>Geffen-Gielen</t>
  </si>
  <si>
    <t>Hover</t>
  </si>
  <si>
    <t>Zemering</t>
  </si>
  <si>
    <t>R. A.</t>
  </si>
  <si>
    <t>Wisse</t>
  </si>
  <si>
    <t>Bon</t>
  </si>
  <si>
    <t>L.G.M.</t>
  </si>
  <si>
    <t>Reubsaet</t>
  </si>
  <si>
    <t>Zuurbier</t>
  </si>
  <si>
    <t>G.J</t>
  </si>
  <si>
    <t>Matze</t>
  </si>
  <si>
    <t>J.A.H.M.</t>
  </si>
  <si>
    <t>Vereijken</t>
  </si>
  <si>
    <t>M.H.J.</t>
  </si>
  <si>
    <t>Prins-van Noord</t>
  </si>
  <si>
    <t>K.B.</t>
  </si>
  <si>
    <t>Landré</t>
  </si>
  <si>
    <t>van Erkelens</t>
  </si>
  <si>
    <t>T J</t>
  </si>
  <si>
    <t>van Delft-Graaf</t>
  </si>
  <si>
    <t>Warmerdam-Pieters</t>
  </si>
  <si>
    <t>J.F</t>
  </si>
  <si>
    <t>de Vulder</t>
  </si>
  <si>
    <t>Kuijer</t>
  </si>
  <si>
    <t>Kuijer-Hazewinkel</t>
  </si>
  <si>
    <t>Krijnen</t>
  </si>
  <si>
    <t>Geuze</t>
  </si>
  <si>
    <t>van Oosten</t>
  </si>
  <si>
    <t>van den Beemt</t>
  </si>
  <si>
    <t>Leyssenaar</t>
  </si>
  <si>
    <t>Spikman</t>
  </si>
  <si>
    <t>Wijnmalen</t>
  </si>
  <si>
    <t>J.A.A.J.</t>
  </si>
  <si>
    <t>Elbersen</t>
  </si>
  <si>
    <t>J.G</t>
  </si>
  <si>
    <t>W.C</t>
  </si>
  <si>
    <t>B.M.T.</t>
  </si>
  <si>
    <t>Ruesink-Zweers</t>
  </si>
  <si>
    <t>Huijgen</t>
  </si>
  <si>
    <t>van Es</t>
  </si>
  <si>
    <t>Berendsen-Loonstra</t>
  </si>
  <si>
    <t>Westerweele-Krijger</t>
  </si>
  <si>
    <t>Jongejan</t>
  </si>
  <si>
    <t>S.H.A.</t>
  </si>
  <si>
    <t>van Bergenhenegouwen</t>
  </si>
  <si>
    <t>Steggerda</t>
  </si>
  <si>
    <t>J.L.G.</t>
  </si>
  <si>
    <t>Put</t>
  </si>
  <si>
    <t>de Landmeter</t>
  </si>
  <si>
    <t>B.K.</t>
  </si>
  <si>
    <t>Huitsing</t>
  </si>
  <si>
    <t>Koevoets</t>
  </si>
  <si>
    <t>van Hoegee</t>
  </si>
  <si>
    <t>AMT</t>
  </si>
  <si>
    <t>van Engelen</t>
  </si>
  <si>
    <t>Achten</t>
  </si>
  <si>
    <t>Hulzenga</t>
  </si>
  <si>
    <t>T.C</t>
  </si>
  <si>
    <t>Perk</t>
  </si>
  <si>
    <t>Naaijer-Kluiter</t>
  </si>
  <si>
    <t>CWM</t>
  </si>
  <si>
    <t>Backx</t>
  </si>
  <si>
    <t>Maazouz</t>
  </si>
  <si>
    <t>Blijham</t>
  </si>
  <si>
    <t>Pigmans</t>
  </si>
  <si>
    <t>W.C.J.P.</t>
  </si>
  <si>
    <t>Pepping</t>
  </si>
  <si>
    <t>Kater</t>
  </si>
  <si>
    <t>Riemsdijk</t>
  </si>
  <si>
    <t>Veen-van Schaik</t>
  </si>
  <si>
    <t>Gerritsen-Kerkmeijer</t>
  </si>
  <si>
    <t>Buijtendorp-de Wilde</t>
  </si>
  <si>
    <t>JGMJ</t>
  </si>
  <si>
    <t>Borneman</t>
  </si>
  <si>
    <t>JMTH</t>
  </si>
  <si>
    <t>HCG</t>
  </si>
  <si>
    <t>Slop</t>
  </si>
  <si>
    <t>J.H</t>
  </si>
  <si>
    <t>P.M.J</t>
  </si>
  <si>
    <t>van der Wijst</t>
  </si>
  <si>
    <t>van de Leur</t>
  </si>
  <si>
    <t>J.S.J.</t>
  </si>
  <si>
    <t>Houten</t>
  </si>
  <si>
    <t>van der Werff</t>
  </si>
  <si>
    <t>Pijnenburg</t>
  </si>
  <si>
    <t>van Beerendonk</t>
  </si>
  <si>
    <t>Fisser-Vinkenvleugel</t>
  </si>
  <si>
    <t>Homminga</t>
  </si>
  <si>
    <t>Jaasma</t>
  </si>
  <si>
    <t>Brekelmans</t>
  </si>
  <si>
    <t>A.F.J.M.</t>
  </si>
  <si>
    <t>Ripzaad</t>
  </si>
  <si>
    <t>Hooijmans-van der Meer</t>
  </si>
  <si>
    <t>N.F.J.</t>
  </si>
  <si>
    <t>Proost-Otker</t>
  </si>
  <si>
    <t>Storm</t>
  </si>
  <si>
    <t>J.P.M.L.</t>
  </si>
  <si>
    <t>Woerdeman</t>
  </si>
  <si>
    <t>Jordaan</t>
  </si>
  <si>
    <t>van Wissem</t>
  </si>
  <si>
    <t>Jaarsma</t>
  </si>
  <si>
    <t>Kroneman-de Gunst</t>
  </si>
  <si>
    <t>Wagenaar- de Gunst</t>
  </si>
  <si>
    <t>Konijnenberg</t>
  </si>
  <si>
    <t>F.P.I.</t>
  </si>
  <si>
    <t>Bouberg Wilson</t>
  </si>
  <si>
    <t>N.F.</t>
  </si>
  <si>
    <t>Verboven</t>
  </si>
  <si>
    <t>Jonkheer</t>
  </si>
  <si>
    <t>Laurijssens</t>
  </si>
  <si>
    <t>C.J M</t>
  </si>
  <si>
    <t>Meeuwessen</t>
  </si>
  <si>
    <t>R.R</t>
  </si>
  <si>
    <t>Overzet</t>
  </si>
  <si>
    <t>H.A.F</t>
  </si>
  <si>
    <t>Poortman Prins</t>
  </si>
  <si>
    <t>Zwiers Hilbink</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</si>
  <si>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</si>
  <si>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</si>
  <si>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</si>
  <si>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</si>
  <si>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</si>
  <si>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</si>
  <si>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</si>
  <si>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</si>
  <si>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</si>
  <si>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</si>
  <si>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</si>
  <si>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</si>
  <si>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</si>
  <si>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</si>
  <si>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</si>
  <si>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</si>
  <si>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</si>
  <si>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Klouwens</t>
  </si>
  <si>
    <t>H.H.N</t>
  </si>
  <si>
    <t>van As</t>
  </si>
  <si>
    <t>S.N.</t>
  </si>
  <si>
    <t>Koot</t>
  </si>
  <si>
    <t>Harder</t>
  </si>
  <si>
    <t>Krabbendam</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</si>
  <si>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</si>
  <si>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</si>
  <si>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</si>
  <si>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</si>
  <si>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</si>
  <si>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</si>
  <si>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</si>
  <si>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</si>
  <si>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</si>
  <si>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</si>
  <si>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</si>
  <si>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</si>
  <si>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</si>
  <si>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</si>
  <si>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</si>
  <si>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</si>
  <si>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</si>
  <si>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</si>
  <si>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</si>
  <si>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</si>
  <si>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</si>
  <si>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MG</t>
  </si>
  <si>
    <t>van Helvoirt v d Heuvel</t>
  </si>
  <si>
    <t>CPM</t>
  </si>
  <si>
    <t>W.J.G.M.</t>
  </si>
  <si>
    <t>van der Hoeff</t>
  </si>
  <si>
    <t>Brugging</t>
  </si>
  <si>
    <t>J.J.C.</t>
  </si>
  <si>
    <t>Plasmans</t>
  </si>
  <si>
    <t>M.H.G.</t>
  </si>
  <si>
    <t>P.H.J.</t>
  </si>
  <si>
    <t>van Kalkeren</t>
  </si>
  <si>
    <t>Lubke</t>
  </si>
  <si>
    <t>Moorman</t>
  </si>
  <si>
    <t>Steenhagen</t>
  </si>
  <si>
    <t>de Beer</t>
  </si>
  <si>
    <t>JGM</t>
  </si>
  <si>
    <t>van Schaijk-Coolen</t>
  </si>
  <si>
    <t>Clowting-de Goede</t>
  </si>
  <si>
    <t>Grotenhuis</t>
  </si>
  <si>
    <t>A.H.W.M.</t>
  </si>
  <si>
    <t>Versteegh-Smits</t>
  </si>
  <si>
    <t>Bontan</t>
  </si>
  <si>
    <t>F.C.J.</t>
  </si>
  <si>
    <t>Riezeweide</t>
  </si>
  <si>
    <t>Krudop</t>
  </si>
  <si>
    <t>E. M .G</t>
  </si>
  <si>
    <t>Tonnaer</t>
  </si>
  <si>
    <t>Terlouw</t>
  </si>
  <si>
    <t>F.C</t>
  </si>
  <si>
    <t>Radder</t>
  </si>
  <si>
    <t>A.A.C</t>
  </si>
  <si>
    <t>van Beers</t>
  </si>
  <si>
    <t>GJM</t>
  </si>
  <si>
    <t>Haans</t>
  </si>
  <si>
    <t>Hau</t>
  </si>
  <si>
    <t>Ris</t>
  </si>
  <si>
    <t>W. M.</t>
  </si>
  <si>
    <t>Groenewegen</t>
  </si>
  <si>
    <t>M. E.</t>
  </si>
  <si>
    <t>Appeldoorn</t>
  </si>
  <si>
    <t>Kouseband</t>
  </si>
  <si>
    <t>de Block</t>
  </si>
  <si>
    <t>Toes</t>
  </si>
  <si>
    <t>van der Steen</t>
  </si>
  <si>
    <t>JCA</t>
  </si>
  <si>
    <t>AC</t>
  </si>
  <si>
    <t>O.H.C.</t>
  </si>
  <si>
    <t>van den Hurk</t>
  </si>
  <si>
    <t>A B W M</t>
  </si>
  <si>
    <t>van der Linden-v.d.Vorstenbosch</t>
  </si>
  <si>
    <t>Man</t>
  </si>
  <si>
    <t>M.F.T.</t>
  </si>
  <si>
    <t>Hop</t>
  </si>
  <si>
    <t>H.L.J.</t>
  </si>
  <si>
    <t>van Beks</t>
  </si>
  <si>
    <t>S.J.L.</t>
  </si>
  <si>
    <t>van Ieperen</t>
  </si>
  <si>
    <t>Talen</t>
  </si>
  <si>
    <t>J.L.A.</t>
  </si>
  <si>
    <t>van Haren</t>
  </si>
  <si>
    <t>G.A.M</t>
  </si>
  <si>
    <t>AWM</t>
  </si>
  <si>
    <t>FGM</t>
  </si>
  <si>
    <t>Winnubst</t>
  </si>
  <si>
    <t>Winnubst-Gagel</t>
  </si>
  <si>
    <t>Snelders</t>
  </si>
  <si>
    <t>Snelders-Derks</t>
  </si>
  <si>
    <t>van Reijn</t>
  </si>
  <si>
    <t>Gerritse</t>
  </si>
  <si>
    <t>L.J</t>
  </si>
  <si>
    <t>Stolwijk</t>
  </si>
  <si>
    <t>de Kovel</t>
  </si>
  <si>
    <t>P.H.M.</t>
  </si>
  <si>
    <t>Donders</t>
  </si>
  <si>
    <t>HAJ</t>
  </si>
  <si>
    <t>Gorkum</t>
  </si>
  <si>
    <t>van Arendonk</t>
  </si>
  <si>
    <t>T.L.A.</t>
  </si>
  <si>
    <t>Zeggeren</t>
  </si>
  <si>
    <t>Nguyen</t>
  </si>
  <si>
    <t>W.C.A.</t>
  </si>
  <si>
    <t>de Maijer-Hesseling</t>
  </si>
  <si>
    <t>Nonnekes</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</si>
  <si>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</si>
  <si>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</si>
  <si>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</si>
  <si>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</si>
  <si>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</si>
  <si>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</si>
  <si>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</si>
  <si>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</si>
  <si>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</si>
  <si>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</si>
  <si>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</si>
  <si>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</si>
  <si>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</si>
  <si>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</si>
  <si>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</si>
  <si>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</si>
  <si>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</si>
  <si>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</si>
  <si>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</si>
  <si>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</si>
  <si>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</si>
  <si>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MKL</t>
  </si>
  <si>
    <t>van zonneveld</t>
  </si>
  <si>
    <t>A M</t>
  </si>
  <si>
    <t>Binnendijk</t>
  </si>
  <si>
    <t>P E M</t>
  </si>
  <si>
    <t>L.W.J.</t>
  </si>
  <si>
    <t>Meuleberg</t>
  </si>
  <si>
    <t>Aukema-Bleijenberg</t>
  </si>
  <si>
    <t>Smeets</t>
  </si>
  <si>
    <t>K.E.</t>
  </si>
  <si>
    <t>Braams</t>
  </si>
  <si>
    <t>Santman</t>
  </si>
  <si>
    <t>Tak</t>
  </si>
  <si>
    <t>Weidijk-Weber</t>
  </si>
  <si>
    <t>H.W.M.</t>
  </si>
  <si>
    <t>Peverelli</t>
  </si>
  <si>
    <t>Vrins</t>
  </si>
  <si>
    <t>G.M.P.</t>
  </si>
  <si>
    <t>van der Hagen</t>
  </si>
  <si>
    <t>Hoebee</t>
  </si>
  <si>
    <t>Visser-Mulder</t>
  </si>
  <si>
    <t>T.E.M.</t>
  </si>
  <si>
    <t>Henricks</t>
  </si>
  <si>
    <t>Moro</t>
  </si>
  <si>
    <t>de Bie</t>
  </si>
  <si>
    <t>Kremer</t>
  </si>
  <si>
    <t>Thuss</t>
  </si>
  <si>
    <t>van der Horn</t>
  </si>
  <si>
    <t>Schoen</t>
  </si>
  <si>
    <t>Blankestijn</t>
  </si>
  <si>
    <t>Wittenberg - Paerels</t>
  </si>
  <si>
    <t>Mels</t>
  </si>
  <si>
    <t>E.J.A</t>
  </si>
  <si>
    <t>Keuter</t>
  </si>
  <si>
    <t>CJ</t>
  </si>
  <si>
    <t>Dobbelstein</t>
  </si>
  <si>
    <t>Boehlee-Kapitein</t>
  </si>
  <si>
    <t>C.W</t>
  </si>
  <si>
    <t>de Ruijter</t>
  </si>
  <si>
    <t>Markus</t>
  </si>
  <si>
    <t>Jager</t>
  </si>
  <si>
    <t>Noortwijk</t>
  </si>
  <si>
    <t>F T J E M</t>
  </si>
  <si>
    <t>Rissewijck</t>
  </si>
  <si>
    <t>Verkade</t>
  </si>
  <si>
    <t>GH</t>
  </si>
  <si>
    <t>Strijland-de Wilde</t>
  </si>
  <si>
    <t>van 't Wout</t>
  </si>
  <si>
    <t>Kramer-van Brakel</t>
  </si>
  <si>
    <t>van Bree</t>
  </si>
  <si>
    <t>Beerda</t>
  </si>
  <si>
    <t>B.M.L.M.</t>
  </si>
  <si>
    <t>Stans-van Huizen</t>
  </si>
  <si>
    <t>Feenstra</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</si>
  <si>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</si>
  <si>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</si>
  <si>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</si>
  <si>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</si>
  <si>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</si>
  <si>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</si>
  <si>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</si>
  <si>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</si>
  <si>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</si>
  <si>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</si>
  <si>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</si>
  <si>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</si>
  <si>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</si>
  <si>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</si>
  <si>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</si>
  <si>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</si>
  <si>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</si>
  <si>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</si>
  <si>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Levy</t>
  </si>
  <si>
    <t>Klabbers</t>
  </si>
  <si>
    <t>van Hoogen</t>
  </si>
  <si>
    <t>Maagdenberg</t>
  </si>
  <si>
    <t>C.P.J.</t>
  </si>
  <si>
    <t>Rebel</t>
  </si>
  <si>
    <t>Leatemia</t>
  </si>
  <si>
    <t>Derriks</t>
  </si>
  <si>
    <t>Wever-Swaan</t>
  </si>
  <si>
    <t>MAP</t>
  </si>
  <si>
    <t>van Zandwijk-Smits</t>
  </si>
  <si>
    <t>K.S.</t>
  </si>
  <si>
    <t>M.A.N.M.</t>
  </si>
  <si>
    <t>Dalderop</t>
  </si>
  <si>
    <t>Zonneveld-Huigevoort</t>
  </si>
  <si>
    <t>H.M.J.A.</t>
  </si>
  <si>
    <t>Cramers</t>
  </si>
  <si>
    <t>van Houten</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</si>
  <si>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</si>
  <si>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</si>
  <si>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</si>
  <si>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</si>
  <si>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</si>
  <si>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</si>
  <si>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</si>
  <si>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</si>
  <si>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</si>
  <si>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</si>
  <si>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</si>
  <si>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</si>
  <si>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</si>
  <si>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</si>
  <si>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</si>
  <si>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</si>
  <si>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</si>
  <si>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RG</t>
  </si>
  <si>
    <t>Steinpatz</t>
  </si>
  <si>
    <t>Dunki Jacobs</t>
  </si>
  <si>
    <t>Brouwer-van der Boom</t>
  </si>
  <si>
    <t>Batelaan</t>
  </si>
  <si>
    <t>M.A.A</t>
  </si>
  <si>
    <t>N.C.P.M.</t>
  </si>
  <si>
    <t>Bijsterveld - Ceelen</t>
  </si>
  <si>
    <t>C.F.M.</t>
  </si>
  <si>
    <t>Flos</t>
  </si>
  <si>
    <t>Hoogewoning</t>
  </si>
  <si>
    <t>M.S.C.F.</t>
  </si>
  <si>
    <t>van den Muijsenberg</t>
  </si>
  <si>
    <t>C.F.M</t>
  </si>
  <si>
    <t>van Ierssel</t>
  </si>
  <si>
    <t>Roowaan</t>
  </si>
  <si>
    <t>JHH</t>
  </si>
  <si>
    <t>Langohr</t>
  </si>
  <si>
    <t>Stoof</t>
  </si>
  <si>
    <t>W.S.</t>
  </si>
  <si>
    <t>Dekker -Stek</t>
  </si>
  <si>
    <t>Spronsen</t>
  </si>
  <si>
    <t>Paques</t>
  </si>
  <si>
    <t>Hummel Hartlief</t>
  </si>
  <si>
    <t>Scholtens</t>
  </si>
  <si>
    <t>de Louweren</t>
  </si>
  <si>
    <t>Overdevest</t>
  </si>
  <si>
    <t>Thesingh</t>
  </si>
  <si>
    <t>van den Bovenkamp</t>
  </si>
  <si>
    <t>G.M.H.</t>
  </si>
  <si>
    <t>van de Bor</t>
  </si>
  <si>
    <t>C. J.</t>
  </si>
  <si>
    <t>Toor</t>
  </si>
  <si>
    <t>Kraaikamp</t>
  </si>
  <si>
    <t>Cleef</t>
  </si>
  <si>
    <t>R.T.A</t>
  </si>
  <si>
    <t>M.E.J.P.J.</t>
  </si>
  <si>
    <t>Th.P.</t>
  </si>
  <si>
    <t>van Sluijs</t>
  </si>
  <si>
    <t>D.R.J.</t>
  </si>
  <si>
    <t>de Zeeuw</t>
  </si>
  <si>
    <t>Fechter</t>
  </si>
  <si>
    <t>Kuyp</t>
  </si>
  <si>
    <t>Vos-Soos</t>
  </si>
  <si>
    <t>Meulenbroek</t>
  </si>
  <si>
    <t>van Hulst</t>
  </si>
  <si>
    <t>E.D.</t>
  </si>
  <si>
    <t>BML</t>
  </si>
  <si>
    <t>Ridder-de Groen</t>
  </si>
  <si>
    <t>van Kuppeveld- van Meurs</t>
  </si>
  <si>
    <t>Louis</t>
  </si>
  <si>
    <t>Sonneveldt</t>
  </si>
  <si>
    <t>Kuyper</t>
  </si>
  <si>
    <t>van de Westeringh</t>
  </si>
  <si>
    <t>Weerwag</t>
  </si>
  <si>
    <t>Koopmans</t>
  </si>
  <si>
    <t>van Ommen</t>
  </si>
  <si>
    <t>Boonstra-Groeneveld</t>
  </si>
  <si>
    <t>Grotens</t>
  </si>
  <si>
    <t>Rouwenhorst</t>
  </si>
  <si>
    <t>Boström</t>
  </si>
  <si>
    <t>Henderson</t>
  </si>
  <si>
    <t>L.A.M.</t>
  </si>
  <si>
    <t>Stroebel</t>
  </si>
  <si>
    <t>L.G.A.</t>
  </si>
  <si>
    <t>Geerts</t>
  </si>
  <si>
    <t>C.F.A.</t>
  </si>
  <si>
    <t>Raatgever</t>
  </si>
  <si>
    <t>Raatgever-Krijger</t>
  </si>
  <si>
    <t>van der Groef</t>
  </si>
  <si>
    <t>IJzeren</t>
  </si>
  <si>
    <t>J.E.L.</t>
  </si>
  <si>
    <t>Wanders-Lem</t>
  </si>
  <si>
    <t>Raaijmakers</t>
  </si>
  <si>
    <t>van der Loo-Visser</t>
  </si>
  <si>
    <t>Peterson</t>
  </si>
  <si>
    <t>van den Hul</t>
  </si>
  <si>
    <t>L.M.M.</t>
  </si>
  <si>
    <t>Hurk</t>
  </si>
  <si>
    <t>Hurk-Bissels</t>
  </si>
  <si>
    <t>G.G.A.</t>
  </si>
  <si>
    <t>Oerlemans</t>
  </si>
  <si>
    <t>Kastercum</t>
  </si>
  <si>
    <t>Sperber</t>
  </si>
  <si>
    <t>Tempelaars</t>
  </si>
  <si>
    <t>M.W.G.</t>
  </si>
  <si>
    <t>Damen-Roberts</t>
  </si>
  <si>
    <t>Onrust</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</si>
  <si>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</si>
  <si>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</si>
  <si>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</si>
  <si>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</si>
  <si>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</si>
  <si>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</si>
  <si>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</si>
  <si>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</si>
  <si>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</si>
  <si>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</si>
  <si>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</si>
  <si>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</si>
  <si>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</si>
  <si>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</si>
  <si>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</si>
  <si>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</si>
  <si>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</si>
  <si>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</si>
  <si>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</si>
  <si>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</si>
  <si>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</si>
  <si>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</si>
  <si>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Boerdijk</t>
  </si>
  <si>
    <t>Schoenmakers</t>
  </si>
  <si>
    <t>Schoenmakers-Buitenkamp</t>
  </si>
  <si>
    <t>Supusepa</t>
  </si>
  <si>
    <t>Kokkelkoren</t>
  </si>
  <si>
    <t>van Gemeren</t>
  </si>
  <si>
    <t>P.B.M.</t>
  </si>
  <si>
    <t>CW</t>
  </si>
  <si>
    <t>Falkena-Brosius</t>
  </si>
  <si>
    <t>M M</t>
  </si>
  <si>
    <t>Fens</t>
  </si>
  <si>
    <t>J A</t>
  </si>
  <si>
    <t>Santing</t>
  </si>
  <si>
    <t>Dammer-Keurs</t>
  </si>
  <si>
    <t>Overman</t>
  </si>
  <si>
    <t>A.T.H.</t>
  </si>
  <si>
    <t>Coumans</t>
  </si>
  <si>
    <t>Boersen</t>
  </si>
  <si>
    <t>Finger</t>
  </si>
  <si>
    <t>Siegrist-Bonnema</t>
  </si>
  <si>
    <t>Siegrist</t>
  </si>
  <si>
    <t>de Blij</t>
  </si>
  <si>
    <t>Materek</t>
  </si>
  <si>
    <t>ter Haar</t>
  </si>
  <si>
    <t>P.E.</t>
  </si>
  <si>
    <t>Werner</t>
  </si>
  <si>
    <t>van de Coterlet</t>
  </si>
  <si>
    <t>Pos</t>
  </si>
  <si>
    <t>ACJ</t>
  </si>
  <si>
    <t>JPM</t>
  </si>
  <si>
    <t>de Haas-van Helvoirt</t>
  </si>
  <si>
    <t>HJWM</t>
  </si>
  <si>
    <t>JJAM</t>
  </si>
  <si>
    <t>Pullen-Dielen</t>
  </si>
  <si>
    <t>M.E.J.M.</t>
  </si>
  <si>
    <t>H.F.A.</t>
  </si>
  <si>
    <t>Huitema</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</si>
  <si>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</si>
  <si>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</si>
  <si>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</si>
  <si>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</si>
  <si>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</si>
  <si>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</si>
  <si>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</si>
  <si>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</si>
  <si>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</si>
  <si>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</si>
  <si>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</si>
  <si>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</si>
  <si>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</si>
  <si>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</si>
  <si>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</si>
  <si>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</si>
  <si>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</si>
  <si>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</si>
  <si>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</si>
  <si>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</si>
  <si>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</si>
  <si>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</si>
  <si>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</si>
  <si>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</si>
  <si>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Broek</t>
  </si>
  <si>
    <t>van Vuren-van Loon</t>
  </si>
  <si>
    <t>Bakker-Plukker</t>
  </si>
  <si>
    <t>Hageman</t>
  </si>
  <si>
    <t>Hoogstra</t>
  </si>
  <si>
    <t>HR</t>
  </si>
  <si>
    <t>Freij</t>
  </si>
  <si>
    <t>Brassens</t>
  </si>
  <si>
    <t>F.A.M.</t>
  </si>
  <si>
    <t>van Gorkum</t>
  </si>
  <si>
    <t>van Gorkum-Welink</t>
  </si>
  <si>
    <t>A.D.M.</t>
  </si>
  <si>
    <t>Kok- de Wit</t>
  </si>
  <si>
    <t>B.W.</t>
  </si>
  <si>
    <t>A.C.M</t>
  </si>
  <si>
    <t>van de Reep</t>
  </si>
  <si>
    <t>Wijnings</t>
  </si>
  <si>
    <t>Klavers-van Kampen</t>
  </si>
  <si>
    <t>Felkers</t>
  </si>
  <si>
    <t>Stitselaar</t>
  </si>
  <si>
    <t>G.H.J</t>
  </si>
  <si>
    <t>Gelauf</t>
  </si>
  <si>
    <t>Elderhorst</t>
  </si>
  <si>
    <t>Elzerman</t>
  </si>
  <si>
    <t>Oosterhout</t>
  </si>
  <si>
    <t>de Wit-Fraszczak</t>
  </si>
  <si>
    <t>Fraszczak</t>
  </si>
  <si>
    <t>de Jong-Lute</t>
  </si>
  <si>
    <t>Middeldorp</t>
  </si>
  <si>
    <t>Baali</t>
  </si>
  <si>
    <t>C.J.M</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</si>
  <si>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</si>
  <si>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</si>
  <si>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</si>
  <si>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</si>
  <si>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</si>
  <si>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</si>
  <si>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</si>
  <si>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</si>
  <si>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</si>
  <si>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</si>
  <si>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</si>
  <si>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</si>
  <si>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</si>
  <si>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</si>
  <si>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</si>
  <si>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Visscher</t>
  </si>
  <si>
    <t>Keijer</t>
  </si>
  <si>
    <t>Gasseling</t>
  </si>
  <si>
    <t>A.I.E.M.</t>
  </si>
  <si>
    <t>van Schendel</t>
  </si>
  <si>
    <t>Ruijsch</t>
  </si>
  <si>
    <t>W.J.A.</t>
  </si>
  <si>
    <t>Fechter-van der Heide</t>
  </si>
  <si>
    <t>Staarthof</t>
  </si>
  <si>
    <t>M.F.C.</t>
  </si>
  <si>
    <t>JHJ</t>
  </si>
  <si>
    <t>Edens</t>
  </si>
  <si>
    <t>den Blanken</t>
  </si>
  <si>
    <t>J.W.TH</t>
  </si>
  <si>
    <t>Hoogemoed</t>
  </si>
  <si>
    <t>Schoone-Huijbregts</t>
  </si>
  <si>
    <t>A.C.A.</t>
  </si>
  <si>
    <t>Zwezerijnen-de Rijk</t>
  </si>
  <si>
    <t>Kroeze</t>
  </si>
  <si>
    <t>Schonewille-Bijma</t>
  </si>
  <si>
    <t>Lid</t>
  </si>
  <si>
    <t>Bus-Banis</t>
  </si>
  <si>
    <t>R.H</t>
  </si>
  <si>
    <t>Ruseler</t>
  </si>
  <si>
    <t>Nieuwenhuize</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</si>
  <si>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</si>
  <si>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</si>
  <si>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</si>
  <si>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</si>
  <si>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</si>
  <si>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</si>
  <si>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</si>
  <si>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</si>
  <si>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</si>
  <si>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</si>
  <si>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</si>
  <si>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</si>
  <si>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</si>
  <si>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</si>
  <si>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</si>
  <si>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</si>
  <si>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</si>
  <si>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</si>
  <si>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</si>
  <si>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</si>
  <si>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</si>
  <si>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</si>
  <si>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</si>
  <si>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</si>
  <si>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</si>
  <si>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Crochet</t>
  </si>
  <si>
    <t>Bijl</t>
  </si>
  <si>
    <t>B.F.P.</t>
  </si>
  <si>
    <t>Doeswijk</t>
  </si>
  <si>
    <t>ATM</t>
  </si>
  <si>
    <t>Willemse</t>
  </si>
  <si>
    <t>van de Hoeve</t>
  </si>
  <si>
    <t>Meijs</t>
  </si>
  <si>
    <t>W.T.M.</t>
  </si>
  <si>
    <t>Turk</t>
  </si>
  <si>
    <t>F.J</t>
  </si>
  <si>
    <t>Hoogendijk</t>
  </si>
  <si>
    <t>Krijnen-Loffeld</t>
  </si>
  <si>
    <t>M.H.A.M.</t>
  </si>
  <si>
    <t>Albergati</t>
  </si>
  <si>
    <t>Weenink</t>
  </si>
  <si>
    <t>Maes-van der Werff</t>
  </si>
  <si>
    <t>de Weger</t>
  </si>
  <si>
    <t>Duerink</t>
  </si>
  <si>
    <t>Laan-Koenen</t>
  </si>
  <si>
    <t>Oskamp</t>
  </si>
  <si>
    <t>Albrecht</t>
  </si>
  <si>
    <t>Wijnia</t>
  </si>
  <si>
    <t>Zegel</t>
  </si>
  <si>
    <t>Seinen</t>
  </si>
  <si>
    <t>Roukema</t>
  </si>
  <si>
    <t>van der Kruit</t>
  </si>
  <si>
    <t>Meulendijks</t>
  </si>
  <si>
    <t>TH.M.G.</t>
  </si>
  <si>
    <t>Tillemans</t>
  </si>
  <si>
    <t>P.A.M</t>
  </si>
  <si>
    <t>Zegers</t>
  </si>
  <si>
    <t>de Dood</t>
  </si>
  <si>
    <t>Roeloffs- Kanis</t>
  </si>
  <si>
    <t>Quillinan</t>
  </si>
  <si>
    <t>W.P.J.</t>
  </si>
  <si>
    <t>CA</t>
  </si>
  <si>
    <t>Hessels</t>
  </si>
  <si>
    <t>P.P.M.</t>
  </si>
  <si>
    <t>P G J</t>
  </si>
  <si>
    <t>Popma</t>
  </si>
  <si>
    <t>Burm</t>
  </si>
  <si>
    <t>van Raalte-de Boer</t>
  </si>
  <si>
    <t>van Veen-Renes</t>
  </si>
  <si>
    <t>P.L.H</t>
  </si>
  <si>
    <t>Montfort</t>
  </si>
  <si>
    <t>Gorissen</t>
  </si>
  <si>
    <t>van der Valk</t>
  </si>
  <si>
    <t>Garnette</t>
  </si>
  <si>
    <t>van Tilburg</t>
  </si>
  <si>
    <t>Buijtenhuis</t>
  </si>
  <si>
    <t>G.M.M.</t>
  </si>
  <si>
    <t>van der Hoeven</t>
  </si>
  <si>
    <t>Metsers</t>
  </si>
  <si>
    <t>Lubbersen</t>
  </si>
  <si>
    <t>L.C.A.</t>
  </si>
  <si>
    <t>Lubbersen-van Someren</t>
  </si>
  <si>
    <t>Oosterhoff-Teertstra</t>
  </si>
  <si>
    <t>K.K.</t>
  </si>
  <si>
    <t>Walinga</t>
  </si>
  <si>
    <t>Le Van</t>
  </si>
  <si>
    <t>Kors</t>
  </si>
  <si>
    <t>H.A.C.</t>
  </si>
  <si>
    <t>Grotenbreg</t>
  </si>
  <si>
    <t>L.A</t>
  </si>
  <si>
    <t>Vrijenhoek-Gores</t>
  </si>
  <si>
    <t>Vollering</t>
  </si>
  <si>
    <t>Vollering-Uijtdewilligen</t>
  </si>
  <si>
    <t>L.C.M.</t>
  </si>
  <si>
    <t>Garde-Vollering</t>
  </si>
  <si>
    <t>Koevermans</t>
  </si>
  <si>
    <t>Miner</t>
  </si>
  <si>
    <t>Luchtmeijer</t>
  </si>
  <si>
    <t>Lispet-Bijkerk</t>
  </si>
  <si>
    <t>Timpman</t>
  </si>
  <si>
    <t>Vermeulen-van den Akker</t>
  </si>
  <si>
    <t>van de Kooij</t>
  </si>
  <si>
    <t>Suvaal</t>
  </si>
  <si>
    <t>Schuurmans</t>
  </si>
  <si>
    <t>G.M.J.</t>
  </si>
  <si>
    <t>J.F.P.H.</t>
  </si>
  <si>
    <t>Minkels-Kouwenberg</t>
  </si>
  <si>
    <t>F.A.J.M.</t>
  </si>
  <si>
    <t>Minkels</t>
  </si>
  <si>
    <t>Germeraad</t>
  </si>
  <si>
    <t>C.J.L</t>
  </si>
  <si>
    <t>J.P.M</t>
  </si>
  <si>
    <t>Fuhler-Gerritzen</t>
  </si>
  <si>
    <t>Diks</t>
  </si>
  <si>
    <t>Zwarts</t>
  </si>
  <si>
    <t>R.I.</t>
  </si>
  <si>
    <t>Blom-Bouw</t>
  </si>
  <si>
    <t>Dirks</t>
  </si>
  <si>
    <t>L.R.G.M.</t>
  </si>
  <si>
    <t>de Reijer</t>
  </si>
  <si>
    <t>W.J.J.</t>
  </si>
  <si>
    <t>Bijsterbosch</t>
  </si>
  <si>
    <t>Doppenberg</t>
  </si>
  <si>
    <t>W.J.C.</t>
  </si>
  <si>
    <t>Wolfsen</t>
  </si>
  <si>
    <t>Brabers</t>
  </si>
  <si>
    <t>R.M.E.</t>
  </si>
  <si>
    <t>Gehlen</t>
  </si>
  <si>
    <t>Latoeperissa</t>
  </si>
  <si>
    <t>M.I.</t>
  </si>
  <si>
    <t>Rietveld-van Kleeff</t>
  </si>
  <si>
    <t>Verkaik</t>
  </si>
  <si>
    <t>P.J.C</t>
  </si>
  <si>
    <t>van der Hulst</t>
  </si>
  <si>
    <t>van der Hoorn</t>
  </si>
  <si>
    <t>J.L.J.</t>
  </si>
  <si>
    <t>van Ree</t>
  </si>
  <si>
    <t>F.J.J.</t>
  </si>
  <si>
    <t>van Heesewijk</t>
  </si>
  <si>
    <t>G.A.A.</t>
  </si>
  <si>
    <t>van Zandvoort</t>
  </si>
  <si>
    <t>P.D</t>
  </si>
  <si>
    <t>Knoester</t>
  </si>
  <si>
    <t>Bohle-de Wolf</t>
  </si>
  <si>
    <t>W.D.J.</t>
  </si>
  <si>
    <t>Nicolay</t>
  </si>
  <si>
    <t>B.M</t>
  </si>
  <si>
    <t>Stil-Bolwerk</t>
  </si>
  <si>
    <t>Keulers</t>
  </si>
  <si>
    <t>Windsant</t>
  </si>
  <si>
    <t>H.S.A.</t>
  </si>
  <si>
    <t>Pasma- van Es</t>
  </si>
  <si>
    <t>A.P.J.M.</t>
  </si>
  <si>
    <t>van Dal</t>
  </si>
  <si>
    <t>Suanet</t>
  </si>
  <si>
    <t>G. M.</t>
  </si>
  <si>
    <t>A. H.</t>
  </si>
  <si>
    <t>Claassen</t>
  </si>
  <si>
    <t>W.H.P.</t>
  </si>
  <si>
    <t>C.J.D.</t>
  </si>
  <si>
    <t>TH</t>
  </si>
  <si>
    <t>Vercammen</t>
  </si>
  <si>
    <t>Musters</t>
  </si>
  <si>
    <t>Oosterhof</t>
  </si>
  <si>
    <t>Takens-Bruggink</t>
  </si>
  <si>
    <t>Mullin</t>
  </si>
  <si>
    <t>S.J.B.</t>
  </si>
  <si>
    <t>Tabben</t>
  </si>
  <si>
    <t>Straks</t>
  </si>
  <si>
    <t>V.A.</t>
  </si>
  <si>
    <t>Bonafasia</t>
  </si>
  <si>
    <t>TH.H.A.</t>
  </si>
  <si>
    <t>Ami</t>
  </si>
  <si>
    <t>C.A.N.</t>
  </si>
  <si>
    <t>Hogenboom-v.d.Meer</t>
  </si>
  <si>
    <t>van den Burg</t>
  </si>
  <si>
    <t>Geeter de -van Ommeren</t>
  </si>
  <si>
    <t>C.D.P</t>
  </si>
  <si>
    <t>Snoijs</t>
  </si>
  <si>
    <t>Vrencken-Piederiet</t>
  </si>
  <si>
    <t>H.A.W.M</t>
  </si>
  <si>
    <t>Vrencken</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</si>
  <si>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</si>
  <si>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</si>
  <si>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</si>
  <si>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</si>
  <si>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</si>
  <si>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</si>
  <si>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</si>
  <si>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</si>
  <si>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</si>
  <si>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</si>
  <si>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</si>
  <si>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</si>
  <si>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</si>
  <si>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</si>
  <si>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</si>
  <si>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</si>
  <si>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</si>
  <si>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van Roekel</t>
  </si>
  <si>
    <t>de Reus</t>
  </si>
  <si>
    <t>Pas</t>
  </si>
  <si>
    <t>van Klinken</t>
  </si>
  <si>
    <t>J H A</t>
  </si>
  <si>
    <t>Keukens</t>
  </si>
  <si>
    <t>T. A.</t>
  </si>
  <si>
    <t>Loos</t>
  </si>
  <si>
    <t>Loos-Koper</t>
  </si>
  <si>
    <t>E.G.A.</t>
  </si>
  <si>
    <t>M. F.</t>
  </si>
  <si>
    <t>Krom</t>
  </si>
  <si>
    <t>A. A.</t>
  </si>
  <si>
    <t>Droog</t>
  </si>
  <si>
    <t>W.C.H.</t>
  </si>
  <si>
    <t>M.E.M.</t>
  </si>
  <si>
    <t>Zondag</t>
  </si>
  <si>
    <t>Middelveld</t>
  </si>
  <si>
    <t>Lakerveld</t>
  </si>
  <si>
    <t>S.A</t>
  </si>
  <si>
    <t>Zoutendijk</t>
  </si>
  <si>
    <t>H.J.B.</t>
  </si>
  <si>
    <t>W.F.A.</t>
  </si>
  <si>
    <t>de Hont</t>
  </si>
  <si>
    <t>Klep</t>
  </si>
  <si>
    <t>T.M.C.</t>
  </si>
  <si>
    <t>van Rijckevorsel</t>
  </si>
  <si>
    <t>M.J.A</t>
  </si>
  <si>
    <t>M.J.C</t>
  </si>
  <si>
    <t>Sullot</t>
  </si>
  <si>
    <t>M.H.W.J.F.</t>
  </si>
  <si>
    <t>Vedder</t>
  </si>
  <si>
    <t>Wallaart</t>
  </si>
  <si>
    <t>M.A</t>
  </si>
  <si>
    <t>A.G.H</t>
  </si>
  <si>
    <t>van Kempen- van Es</t>
  </si>
  <si>
    <t>FJM</t>
  </si>
  <si>
    <t>Simonetti</t>
  </si>
  <si>
    <t>Jellema-Bon</t>
  </si>
  <si>
    <t>Houterman</t>
  </si>
  <si>
    <t>Berens</t>
  </si>
  <si>
    <t>Berkvens</t>
  </si>
  <si>
    <t>C.J.J.M.</t>
  </si>
  <si>
    <t>de Munck</t>
  </si>
  <si>
    <t>Dikken</t>
  </si>
  <si>
    <t>C.G</t>
  </si>
  <si>
    <t>Schats</t>
  </si>
  <si>
    <t>TH.J.G.J.</t>
  </si>
  <si>
    <t>J.J.P.</t>
  </si>
  <si>
    <t>Hoekstra-Blatter</t>
  </si>
  <si>
    <t>Hommersom</t>
  </si>
  <si>
    <t>van Eijden</t>
  </si>
  <si>
    <t>Swanen</t>
  </si>
  <si>
    <t>Knosp</t>
  </si>
  <si>
    <t>M.D.E.</t>
  </si>
  <si>
    <t>Verhagen-Sneekes</t>
  </si>
  <si>
    <t>Bausch</t>
  </si>
  <si>
    <t>B.J.J.</t>
  </si>
  <si>
    <t>Hollander</t>
  </si>
  <si>
    <t>Knoben</t>
  </si>
  <si>
    <t>B.TH.M.</t>
  </si>
  <si>
    <t>Pomper-Derksen</t>
  </si>
  <si>
    <t>Scherpenisse</t>
  </si>
  <si>
    <t>Faber</t>
  </si>
  <si>
    <t>Ratté</t>
  </si>
  <si>
    <t>Claessens-Tijsterman</t>
  </si>
  <si>
    <t>Bruinekool</t>
  </si>
  <si>
    <t>van Bodegraven</t>
  </si>
  <si>
    <t>H.I.</t>
  </si>
  <si>
    <t>Sportel-Oegema</t>
  </si>
  <si>
    <t>Kaouine</t>
  </si>
  <si>
    <t>Springveld</t>
  </si>
  <si>
    <t>Valk</t>
  </si>
  <si>
    <t>van Laarhoven</t>
  </si>
  <si>
    <t>J.W.J.</t>
  </si>
  <si>
    <t>de Man</t>
  </si>
  <si>
    <t>H.Y.</t>
  </si>
  <si>
    <t>Gijsen</t>
  </si>
  <si>
    <t>van Heck</t>
  </si>
  <si>
    <t>J.AM.</t>
  </si>
  <si>
    <t>Balk</t>
  </si>
  <si>
    <t>Z.J.</t>
  </si>
  <si>
    <t>Krelage</t>
  </si>
  <si>
    <t>Bogie</t>
  </si>
  <si>
    <t>Lingley</t>
  </si>
  <si>
    <t>A.M.A.C.</t>
  </si>
  <si>
    <t>Hulleman</t>
  </si>
  <si>
    <t>M.A.L.</t>
  </si>
  <si>
    <t>Kolenbrander</t>
  </si>
  <si>
    <t>P.N.M.</t>
  </si>
  <si>
    <t>Sneek</t>
  </si>
  <si>
    <t>van den Hoek</t>
  </si>
  <si>
    <t>Hourani</t>
  </si>
  <si>
    <t>Keijzer-Katee</t>
  </si>
  <si>
    <t>van den Biggelaar</t>
  </si>
  <si>
    <t>Baauw</t>
  </si>
  <si>
    <t>den Brave</t>
  </si>
  <si>
    <t>Rijntjes</t>
  </si>
  <si>
    <t>Roseboom</t>
  </si>
  <si>
    <t>van Geenen</t>
  </si>
  <si>
    <t>J.A.J.M</t>
  </si>
  <si>
    <t>Noom</t>
  </si>
  <si>
    <t>Pannekoek</t>
  </si>
  <si>
    <t>van Werven</t>
  </si>
  <si>
    <t>Cromsigt</t>
  </si>
  <si>
    <t>J.T.M</t>
  </si>
  <si>
    <t>Suijker- van Gennip</t>
  </si>
  <si>
    <t>Ellous</t>
  </si>
  <si>
    <t>Mezzullo</t>
  </si>
  <si>
    <t>Groeneweg</t>
  </si>
  <si>
    <t>van den Hoek - Nagtegaal</t>
  </si>
  <si>
    <t>A.H.J</t>
  </si>
  <si>
    <t>Trimpe</t>
  </si>
  <si>
    <t>Rauws</t>
  </si>
  <si>
    <t>B. M.</t>
  </si>
  <si>
    <t>Keijzer</t>
  </si>
  <si>
    <t>Louweren - Vlaanderen</t>
  </si>
  <si>
    <t>Beugel</t>
  </si>
  <si>
    <t>W.M.A.J.</t>
  </si>
  <si>
    <t>Gebben</t>
  </si>
  <si>
    <t>Loonstra</t>
  </si>
  <si>
    <t>P.J.P.</t>
  </si>
  <si>
    <t>C.M.H.</t>
  </si>
  <si>
    <t>Stuut- van der Sluis</t>
  </si>
  <si>
    <t>Huiskamp</t>
  </si>
  <si>
    <t>A.W.G</t>
  </si>
  <si>
    <t>G.C</t>
  </si>
  <si>
    <t>de Vries-Grondman</t>
  </si>
  <si>
    <t>AA</t>
  </si>
  <si>
    <t>Meier</t>
  </si>
  <si>
    <t>Poot</t>
  </si>
  <si>
    <t>L.C.J.</t>
  </si>
  <si>
    <t>Huisken</t>
  </si>
  <si>
    <t>Henssen</t>
  </si>
  <si>
    <t>Leijten</t>
  </si>
  <si>
    <t>Takens</t>
  </si>
  <si>
    <t>Stille</t>
  </si>
  <si>
    <t>L.K.</t>
  </si>
  <si>
    <t>Broekhuis-Depping</t>
  </si>
  <si>
    <t>W P</t>
  </si>
  <si>
    <t>J A T</t>
  </si>
  <si>
    <t>Jansen-van Meer</t>
  </si>
  <si>
    <t>J.M.H.</t>
  </si>
  <si>
    <t>Jeurissen</t>
  </si>
  <si>
    <t>Nowak Abdalla</t>
  </si>
  <si>
    <t>Springeling</t>
  </si>
  <si>
    <t>CEM</t>
  </si>
  <si>
    <t>Roeffen</t>
  </si>
  <si>
    <t>Y.R.E.M.</t>
  </si>
  <si>
    <t>Zwiep</t>
  </si>
  <si>
    <t>Giroux</t>
  </si>
  <si>
    <t>TH.A.J.</t>
  </si>
  <si>
    <t>Koeweiden</t>
  </si>
  <si>
    <t>Gorter-Stiksma</t>
  </si>
  <si>
    <t>Modder</t>
  </si>
  <si>
    <t>H.C.P.</t>
  </si>
  <si>
    <t>Broersen</t>
  </si>
  <si>
    <t>A.P.A.</t>
  </si>
  <si>
    <t>Verrips</t>
  </si>
  <si>
    <t>E.M.A.G.</t>
  </si>
  <si>
    <t>Truren</t>
  </si>
  <si>
    <t>G.E</t>
  </si>
  <si>
    <t>de Rover</t>
  </si>
  <si>
    <t>Kerkhofs</t>
  </si>
  <si>
    <t>de Groot-Schreurs</t>
  </si>
  <si>
    <t>Kales</t>
  </si>
  <si>
    <t>Kales -van Elk</t>
  </si>
  <si>
    <t>Roodhart</t>
  </si>
  <si>
    <t>Snijders</t>
  </si>
  <si>
    <t>Wiegeraad</t>
  </si>
  <si>
    <t>Randwijk</t>
  </si>
  <si>
    <t>Rypkema</t>
  </si>
  <si>
    <t>A.P.M.L.</t>
  </si>
  <si>
    <t>Jol-van der Hulst</t>
  </si>
  <si>
    <t>van der Gragt</t>
  </si>
  <si>
    <t>van der Genugten</t>
  </si>
  <si>
    <t>de Leur</t>
  </si>
  <si>
    <t>Haustermanns</t>
  </si>
  <si>
    <t>Out</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</si>
  <si>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</si>
  <si>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</si>
  <si>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</si>
  <si>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</si>
  <si>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</si>
  <si>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</si>
  <si>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</si>
  <si>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</si>
  <si>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</si>
  <si>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</si>
  <si>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</si>
  <si>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</si>
  <si>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</si>
  <si>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</si>
  <si>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</si>
  <si>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</si>
  <si>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</si>
  <si>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</si>
  <si>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</si>
  <si>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</si>
  <si>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</si>
  <si>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</si>
  <si>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</si>
  <si>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</si>
  <si>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</si>
  <si>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</si>
  <si>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</si>
  <si>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</si>
  <si>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</si>
  <si>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</si>
  <si>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</si>
  <si>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</si>
  <si>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</si>
  <si>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</si>
  <si>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</si>
  <si>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</si>
  <si>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</si>
  <si>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</si>
  <si>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</si>
  <si>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</si>
  <si>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</si>
  <si>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Grummel</t>
  </si>
  <si>
    <t>Feringa</t>
  </si>
  <si>
    <t>Beemster</t>
  </si>
  <si>
    <t>Cappon</t>
  </si>
  <si>
    <t>Slabbers</t>
  </si>
  <si>
    <t>Leussink</t>
  </si>
  <si>
    <t>P.R.B.</t>
  </si>
  <si>
    <t>van Erven</t>
  </si>
  <si>
    <t>Zekveld van 't Hoff</t>
  </si>
  <si>
    <t>Zekveld</t>
  </si>
  <si>
    <t>Teekens</t>
  </si>
  <si>
    <t>van Bijsterveld</t>
  </si>
  <si>
    <t>Mathijsen</t>
  </si>
  <si>
    <t>Reuser</t>
  </si>
  <si>
    <t>Butler</t>
  </si>
  <si>
    <t>J.W.E.R.</t>
  </si>
  <si>
    <t>Roskes</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</si>
  <si>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</si>
  <si>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</si>
  <si>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</si>
  <si>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</si>
  <si>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</si>
  <si>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</si>
  <si>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</si>
  <si>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</si>
  <si>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</si>
  <si>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</si>
  <si>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</si>
  <si>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</si>
  <si>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</si>
  <si>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</si>
  <si>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</si>
  <si>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</si>
  <si>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</si>
  <si>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</si>
  <si>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</si>
  <si>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</si>
  <si>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</si>
  <si>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Rhemrev</t>
  </si>
  <si>
    <t>Kemp</t>
  </si>
  <si>
    <t>V.M.</t>
  </si>
  <si>
    <t>Kemp - Wahlen</t>
  </si>
  <si>
    <t>Hofstede de Lely</t>
  </si>
  <si>
    <t>Kuurstra</t>
  </si>
  <si>
    <t>Verhaar- van der Meer</t>
  </si>
  <si>
    <t>Schapendonk</t>
  </si>
  <si>
    <t>Venhorst</t>
  </si>
  <si>
    <t>E.J.G.J.</t>
  </si>
  <si>
    <t>Venhorst-Bokken</t>
  </si>
  <si>
    <t>van den Tweel</t>
  </si>
  <si>
    <t>Oudenaarden</t>
  </si>
  <si>
    <t>C J M</t>
  </si>
  <si>
    <t>R O</t>
  </si>
  <si>
    <t>van der Wijk</t>
  </si>
  <si>
    <t>H.M.W.J.</t>
  </si>
  <si>
    <t>M.C.A.</t>
  </si>
  <si>
    <t>TH.TH.H.</t>
  </si>
  <si>
    <t>Boxstart</t>
  </si>
  <si>
    <t>F.A.M.A.</t>
  </si>
  <si>
    <t>Verberne</t>
  </si>
  <si>
    <t>J.H.M.M.</t>
  </si>
  <si>
    <t>B.E</t>
  </si>
  <si>
    <t>A.P.L.</t>
  </si>
  <si>
    <t>LA</t>
  </si>
  <si>
    <t>van den Wollenberg Weeks</t>
  </si>
  <si>
    <t>J.E.F.</t>
  </si>
  <si>
    <t>S.N</t>
  </si>
  <si>
    <t>Mohrmann</t>
  </si>
  <si>
    <t>A.W.F</t>
  </si>
  <si>
    <t>Mooij</t>
  </si>
  <si>
    <t>van der Wagt</t>
  </si>
  <si>
    <t>Schaaij</t>
  </si>
  <si>
    <t>Nieuwhoff</t>
  </si>
  <si>
    <t>J.L.P</t>
  </si>
  <si>
    <t>Hendriks-Lamers</t>
  </si>
  <si>
    <t>E.M.J.M.</t>
  </si>
  <si>
    <t>T.A.V.</t>
  </si>
  <si>
    <t>van de Merwe</t>
  </si>
  <si>
    <t>Pastoors</t>
  </si>
  <si>
    <t>A.A.O.</t>
  </si>
  <si>
    <t>van den Haak-Koeleman</t>
  </si>
  <si>
    <t>Scheer</t>
  </si>
  <si>
    <t>C.T.</t>
  </si>
  <si>
    <t>Kostwinder</t>
  </si>
  <si>
    <t>Lindeman</t>
  </si>
  <si>
    <t>Bekker</t>
  </si>
  <si>
    <t>van Gorp</t>
  </si>
  <si>
    <t>Snijder</t>
  </si>
  <si>
    <t>Huis in "t Veld-Jansen</t>
  </si>
  <si>
    <t>Schilder</t>
  </si>
  <si>
    <t>Denekamp</t>
  </si>
  <si>
    <t>G.M.A.</t>
  </si>
  <si>
    <t>Bulder</t>
  </si>
  <si>
    <t>Peekel</t>
  </si>
  <si>
    <t>Zwiers - van Woerkom</t>
  </si>
  <si>
    <t>Schurink-IJsseldijk</t>
  </si>
  <si>
    <t>Dortland</t>
  </si>
  <si>
    <t>de Jager</t>
  </si>
  <si>
    <t>Koome</t>
  </si>
  <si>
    <t>Bouma</t>
  </si>
  <si>
    <t>Donkervoort</t>
  </si>
  <si>
    <t>Holla</t>
  </si>
  <si>
    <t>van Wieringen</t>
  </si>
  <si>
    <t>C H M</t>
  </si>
  <si>
    <t>Toutenburg</t>
  </si>
  <si>
    <t>P.T.C.</t>
  </si>
  <si>
    <t>van Herk-Zandvliet</t>
  </si>
  <si>
    <t>van de Sanden</t>
  </si>
  <si>
    <t>M.C.T.G.</t>
  </si>
  <si>
    <t>van de Sanden-de Jong</t>
  </si>
  <si>
    <t>Bul</t>
  </si>
  <si>
    <t>M.M.G.</t>
  </si>
  <si>
    <t>M.D.W.</t>
  </si>
  <si>
    <t>van der Made</t>
  </si>
  <si>
    <t>R.F.H.M.</t>
  </si>
  <si>
    <t>Hamburg</t>
  </si>
  <si>
    <t>J.W</t>
  </si>
  <si>
    <t>G.H</t>
  </si>
  <si>
    <t>de Kok</t>
  </si>
  <si>
    <t>A.M.W.</t>
  </si>
  <si>
    <t>JCM</t>
  </si>
  <si>
    <t>H.G.J.</t>
  </si>
  <si>
    <t>Vliegen-Haldermans</t>
  </si>
  <si>
    <t>Koens</t>
  </si>
  <si>
    <t>Termeulen</t>
  </si>
  <si>
    <t>Kapel</t>
  </si>
  <si>
    <t>C.P.E.</t>
  </si>
  <si>
    <t>van der Hoogt</t>
  </si>
  <si>
    <t>P.G.W</t>
  </si>
  <si>
    <t>Oost</t>
  </si>
  <si>
    <t>Selling</t>
  </si>
  <si>
    <t>Cuperus</t>
  </si>
  <si>
    <t>F. C. F.</t>
  </si>
  <si>
    <t>Valentijn</t>
  </si>
  <si>
    <t>J.J.D.</t>
  </si>
  <si>
    <t>van Vuurde</t>
  </si>
  <si>
    <t>A.M.A.G.</t>
  </si>
  <si>
    <t>Vreeburg-Hanssen</t>
  </si>
  <si>
    <t>Fatels</t>
  </si>
  <si>
    <t>Busman</t>
  </si>
  <si>
    <t>Brommer</t>
  </si>
  <si>
    <t>van Mastwijk</t>
  </si>
  <si>
    <t>Q</t>
  </si>
  <si>
    <t>Tettero</t>
  </si>
  <si>
    <t>D.L.C</t>
  </si>
  <si>
    <t>Hoevenaar</t>
  </si>
  <si>
    <t>Auzla</t>
  </si>
  <si>
    <t>Bolderman</t>
  </si>
  <si>
    <t>Vanderbroeck</t>
  </si>
  <si>
    <t>T.J.J.</t>
  </si>
  <si>
    <t>la Grouw</t>
  </si>
  <si>
    <t>van Heusden</t>
  </si>
  <si>
    <t>Konings-van de Peppel</t>
  </si>
  <si>
    <t>Ledda</t>
  </si>
  <si>
    <t>T.T.C.</t>
  </si>
  <si>
    <t>Mondeel</t>
  </si>
  <si>
    <t>Freen</t>
  </si>
  <si>
    <t>P.J.G.M</t>
  </si>
  <si>
    <t>J.P.M.M</t>
  </si>
  <si>
    <t>van Haaren-Kouwenberg</t>
  </si>
  <si>
    <t>H.E.J.</t>
  </si>
  <si>
    <t>van Stijn</t>
  </si>
  <si>
    <t>Schoorl</t>
  </si>
  <si>
    <t>Nijhof</t>
  </si>
  <si>
    <t>J. A</t>
  </si>
  <si>
    <t>W.P.M</t>
  </si>
  <si>
    <t>Dobbelaar</t>
  </si>
  <si>
    <t>Tabink</t>
  </si>
  <si>
    <t>van der Giessen</t>
  </si>
  <si>
    <t>Lustig</t>
  </si>
  <si>
    <t>Lustig-Ter Beek</t>
  </si>
  <si>
    <t>Heijnen Veldhuizen</t>
  </si>
  <si>
    <t>Kornet</t>
  </si>
  <si>
    <t>Kornet Nieuwboer</t>
  </si>
  <si>
    <t>Seidenstiker</t>
  </si>
  <si>
    <t>M.P</t>
  </si>
  <si>
    <t>E.M</t>
  </si>
  <si>
    <t>Vermeij-Scholing</t>
  </si>
  <si>
    <t>Wierenga</t>
  </si>
  <si>
    <t>Pelser</t>
  </si>
  <si>
    <t>Schreur</t>
  </si>
  <si>
    <t>de Maaijer</t>
  </si>
  <si>
    <t>Harssema</t>
  </si>
  <si>
    <t>C A</t>
  </si>
  <si>
    <t>Stoffels</t>
  </si>
  <si>
    <t>Fafianie</t>
  </si>
  <si>
    <t>Dielen</t>
  </si>
  <si>
    <t>van Weij</t>
  </si>
  <si>
    <t>N.H.</t>
  </si>
  <si>
    <t>van Dodewaard</t>
  </si>
  <si>
    <t>van Nielen</t>
  </si>
  <si>
    <t>L.K.J</t>
  </si>
  <si>
    <t>Simmering</t>
  </si>
  <si>
    <t>G.E.</t>
  </si>
  <si>
    <t>Gieteling-Jebbink</t>
  </si>
  <si>
    <t>S.M.L</t>
  </si>
  <si>
    <t>F.L.J.</t>
  </si>
  <si>
    <t>Walvis</t>
  </si>
  <si>
    <t>Portegies</t>
  </si>
  <si>
    <t>Korf</t>
  </si>
  <si>
    <t>Marchal</t>
  </si>
  <si>
    <t>Donk</t>
  </si>
  <si>
    <t>Kortbeek</t>
  </si>
  <si>
    <t>D.E.F.</t>
  </si>
  <si>
    <t>Petrelli</t>
  </si>
  <si>
    <t>D.M.C.</t>
  </si>
  <si>
    <t>Alderden</t>
  </si>
  <si>
    <t>CFWM</t>
  </si>
  <si>
    <t>Worst</t>
  </si>
  <si>
    <t>Stek</t>
  </si>
  <si>
    <t>Langereis</t>
  </si>
  <si>
    <t>S.P.</t>
  </si>
  <si>
    <t>de Wolf</t>
  </si>
  <si>
    <t>Ruitenberg</t>
  </si>
  <si>
    <t>Swagemakers</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</si>
  <si>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</si>
  <si>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</si>
  <si>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</si>
  <si>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</si>
  <si>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</si>
  <si>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</si>
  <si>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</si>
  <si>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</si>
  <si>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</si>
  <si>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</si>
  <si>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</si>
  <si>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</si>
  <si>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</si>
  <si>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</si>
  <si>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</si>
  <si>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</si>
  <si>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</si>
  <si>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</si>
  <si>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</si>
  <si>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van Mierle</t>
  </si>
  <si>
    <t>de Jong-Zintel</t>
  </si>
  <si>
    <t>Smeulders</t>
  </si>
  <si>
    <t>Ottelé</t>
  </si>
  <si>
    <t>Egers</t>
  </si>
  <si>
    <t>Erdtsieck</t>
  </si>
  <si>
    <t>van Manen</t>
  </si>
  <si>
    <t>M.M.T.</t>
  </si>
  <si>
    <t>Hoekstra-Steeman</t>
  </si>
  <si>
    <t>H.J.P.M.</t>
  </si>
  <si>
    <t>M.W.T.M</t>
  </si>
  <si>
    <t>Kranen</t>
  </si>
  <si>
    <t>JT</t>
  </si>
  <si>
    <t>Bais</t>
  </si>
  <si>
    <t>van Kaam</t>
  </si>
  <si>
    <t>J.E.W.</t>
  </si>
  <si>
    <t>van de Elst</t>
  </si>
  <si>
    <t>Batenburg</t>
  </si>
  <si>
    <t>S.J.E.</t>
  </si>
  <si>
    <t>G.T.M.M.</t>
  </si>
  <si>
    <t>Boelaars</t>
  </si>
  <si>
    <t>P.W.T.</t>
  </si>
  <si>
    <t>Kieboom</t>
  </si>
  <si>
    <t>Bouwens</t>
  </si>
  <si>
    <t>Zijlmans</t>
  </si>
  <si>
    <t>Volckmann</t>
  </si>
  <si>
    <t>Wolthuis</t>
  </si>
  <si>
    <t>Verhaaf</t>
  </si>
  <si>
    <t>van der Geer</t>
  </si>
  <si>
    <t>M.G.F.</t>
  </si>
  <si>
    <t>Beermann-van Seuren</t>
  </si>
  <si>
    <t>Beermann</t>
  </si>
  <si>
    <t>Duijst</t>
  </si>
  <si>
    <t>J.J.A.F.</t>
  </si>
  <si>
    <t>Luchjenbroers</t>
  </si>
  <si>
    <t>Lanting</t>
  </si>
  <si>
    <t>Bootsman</t>
  </si>
  <si>
    <t>P.W.C.</t>
  </si>
  <si>
    <t>Houdijk</t>
  </si>
  <si>
    <t>Clarisse</t>
  </si>
  <si>
    <t>P H P</t>
  </si>
  <si>
    <t>Verkleij</t>
  </si>
  <si>
    <t>R.L.H.</t>
  </si>
  <si>
    <t>Veld</t>
  </si>
  <si>
    <t>Bokstijn</t>
  </si>
  <si>
    <t>Lammen</t>
  </si>
  <si>
    <t>de Klonia</t>
  </si>
  <si>
    <t>van Delden</t>
  </si>
  <si>
    <t>Helsemans</t>
  </si>
  <si>
    <t>Helsemans-Rijsdijk</t>
  </si>
  <si>
    <t>van Meel</t>
  </si>
  <si>
    <t>H.G.L.</t>
  </si>
  <si>
    <t>A.J.V.L.</t>
  </si>
  <si>
    <t>H.M.G.</t>
  </si>
  <si>
    <t>Berkhout-Krijgsman</t>
  </si>
  <si>
    <t>Hoogen-Lombaert</t>
  </si>
  <si>
    <t>Folkertsma</t>
  </si>
  <si>
    <t>Brussee</t>
  </si>
  <si>
    <t>Mouille-Das</t>
  </si>
  <si>
    <t>Mouille</t>
  </si>
  <si>
    <t>Schickendantz</t>
  </si>
  <si>
    <t>Berendse- vd Kuilen</t>
  </si>
  <si>
    <t>Blaauw-van Zon</t>
  </si>
  <si>
    <t>Blaauw</t>
  </si>
  <si>
    <t>Spaans-Heijstek</t>
  </si>
  <si>
    <t>Icke - Gaal</t>
  </si>
  <si>
    <t>Bruining</t>
  </si>
  <si>
    <t>Kabel</t>
  </si>
  <si>
    <t>van Beest</t>
  </si>
  <si>
    <t>O.M.D.</t>
  </si>
  <si>
    <t>Louwers</t>
  </si>
  <si>
    <t>M.T.C.</t>
  </si>
  <si>
    <t>Kuiters</t>
  </si>
  <si>
    <t>D.C.</t>
  </si>
  <si>
    <t>R. J.</t>
  </si>
  <si>
    <t>van den Berg - Lavies</t>
  </si>
  <si>
    <t>van der Hoek - van Staveren</t>
  </si>
  <si>
    <t>MCWT</t>
  </si>
  <si>
    <t>Ertekin-Kocken</t>
  </si>
  <si>
    <t>van Aken</t>
  </si>
  <si>
    <t>Stift</t>
  </si>
  <si>
    <t>Fromm</t>
  </si>
  <si>
    <t>C W</t>
  </si>
  <si>
    <t>A.C.G.M</t>
  </si>
  <si>
    <t>C.H.M.</t>
  </si>
  <si>
    <t>G.Ph.</t>
  </si>
  <si>
    <t>Jansen-Timmermans</t>
  </si>
  <si>
    <t>J.P.G.</t>
  </si>
  <si>
    <t>van Genuchten</t>
  </si>
  <si>
    <t>Ipema</t>
  </si>
  <si>
    <t>Tenge</t>
  </si>
  <si>
    <t>Settels</t>
  </si>
  <si>
    <t>Rontgen</t>
  </si>
  <si>
    <t>Bols</t>
  </si>
  <si>
    <t>Ten Velde</t>
  </si>
  <si>
    <t>Pikaar</t>
  </si>
  <si>
    <t>Ewijk</t>
  </si>
  <si>
    <t>Hoogeveen</t>
  </si>
  <si>
    <t>Hasselaar</t>
  </si>
  <si>
    <t>FFJH</t>
  </si>
  <si>
    <t>Pauptit</t>
  </si>
  <si>
    <t>R.T.</t>
  </si>
  <si>
    <t>van Zweden</t>
  </si>
  <si>
    <t>S.V.</t>
  </si>
  <si>
    <t>Peels</t>
  </si>
  <si>
    <t>TH. H. A.</t>
  </si>
  <si>
    <t>Franck</t>
  </si>
  <si>
    <t>Kruithof</t>
  </si>
  <si>
    <t>Koelz</t>
  </si>
  <si>
    <t>A. K.</t>
  </si>
  <si>
    <t>Hinkema</t>
  </si>
  <si>
    <t>Ales</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</si>
  <si>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</si>
  <si>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</si>
  <si>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</si>
  <si>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</si>
  <si>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</si>
  <si>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</si>
  <si>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</si>
  <si>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</si>
  <si>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</si>
  <si>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</si>
  <si>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</si>
  <si>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</si>
  <si>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</si>
  <si>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</si>
  <si>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</si>
  <si>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</si>
  <si>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</si>
  <si>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</si>
  <si>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</si>
  <si>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Stout</t>
  </si>
  <si>
    <t>A H M</t>
  </si>
  <si>
    <t>A.E.A.M.</t>
  </si>
  <si>
    <t>M-P</t>
  </si>
  <si>
    <t>Coenegracht</t>
  </si>
  <si>
    <t>H.P.C.</t>
  </si>
  <si>
    <t>Beekman</t>
  </si>
  <si>
    <t>R.D.M.</t>
  </si>
  <si>
    <t>Tielen</t>
  </si>
  <si>
    <t>van Hees-Bogaards</t>
  </si>
  <si>
    <t>Boxtel</t>
  </si>
  <si>
    <t>J.A</t>
  </si>
  <si>
    <t>Serrarens</t>
  </si>
  <si>
    <t>Pattikawa</t>
  </si>
  <si>
    <t>Zijden</t>
  </si>
  <si>
    <t>Kesteren</t>
  </si>
  <si>
    <t>de Olde</t>
  </si>
  <si>
    <t>Aarsen</t>
  </si>
  <si>
    <t>Scheres</t>
  </si>
  <si>
    <t>Wijering</t>
  </si>
  <si>
    <t>Zaki</t>
  </si>
  <si>
    <t>Heinsius</t>
  </si>
  <si>
    <t>Kazouti</t>
  </si>
  <si>
    <t>Eljohari</t>
  </si>
  <si>
    <t>van Santen</t>
  </si>
  <si>
    <t>I.P.M.</t>
  </si>
  <si>
    <t>Brusse</t>
  </si>
  <si>
    <t>J.M.E.</t>
  </si>
  <si>
    <t>Cox</t>
  </si>
  <si>
    <t>van Andel-Gerritsen</t>
  </si>
  <si>
    <t>Mink</t>
  </si>
  <si>
    <t>Wildschut</t>
  </si>
  <si>
    <t>E.P.F.</t>
  </si>
  <si>
    <t>de Graauw</t>
  </si>
  <si>
    <t>PCM</t>
  </si>
  <si>
    <t>van den Elsen</t>
  </si>
  <si>
    <t>Reuvers</t>
  </si>
  <si>
    <t>Sassen</t>
  </si>
  <si>
    <t>Stravers</t>
  </si>
  <si>
    <t>M.J.J.M.</t>
  </si>
  <si>
    <t>Humblé</t>
  </si>
  <si>
    <t>van Hoof-Aramaki</t>
  </si>
  <si>
    <t>van Lohuizen</t>
  </si>
  <si>
    <t>van Huffelen</t>
  </si>
  <si>
    <t>de Jong-Strampel</t>
  </si>
  <si>
    <t>K.D.</t>
  </si>
  <si>
    <t>Boekema de Haan</t>
  </si>
  <si>
    <t>Mathlener</t>
  </si>
  <si>
    <t>Horst</t>
  </si>
  <si>
    <t>Windemuller</t>
  </si>
  <si>
    <t>van Els</t>
  </si>
  <si>
    <t>Nauts</t>
  </si>
  <si>
    <t>Schuurs</t>
  </si>
  <si>
    <t>Kooij-Jung</t>
  </si>
  <si>
    <t>Baartmans</t>
  </si>
  <si>
    <t>AAH</t>
  </si>
  <si>
    <t>van Asperen</t>
  </si>
  <si>
    <t>van Gerwen Boudewijns</t>
  </si>
  <si>
    <t>ABM</t>
  </si>
  <si>
    <t>van de Loop</t>
  </si>
  <si>
    <t>FM</t>
  </si>
  <si>
    <t>van de Meugheuvel</t>
  </si>
  <si>
    <t>Peters Verbakel</t>
  </si>
  <si>
    <t>ACM</t>
  </si>
  <si>
    <t>van Zeeland van Lieshout</t>
  </si>
  <si>
    <t>AMM</t>
  </si>
  <si>
    <t>Liempd</t>
  </si>
  <si>
    <t>T.H.J.</t>
  </si>
  <si>
    <t>Bloemberg</t>
  </si>
  <si>
    <t>Ernst</t>
  </si>
  <si>
    <t>A. J-Y.</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</si>
  <si>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</si>
  <si>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</si>
  <si>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</si>
  <si>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</si>
  <si>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</si>
  <si>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</si>
  <si>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</si>
  <si>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</si>
  <si>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</si>
  <si>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</si>
  <si>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</si>
  <si>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</si>
  <si>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</si>
  <si>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</si>
  <si>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</si>
  <si>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</si>
  <si>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</si>
  <si>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</si>
  <si>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</si>
  <si>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</si>
  <si>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</si>
  <si>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</si>
  <si>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</si>
  <si>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</si>
  <si>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</si>
  <si>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</si>
  <si>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</si>
  <si>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</si>
  <si>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</si>
  <si>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</si>
  <si>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</si>
  <si>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</si>
  <si>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</si>
  <si>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</si>
  <si>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</si>
  <si>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</si>
  <si>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</si>
  <si>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P.C.M</t>
  </si>
  <si>
    <t>Heijdra</t>
  </si>
  <si>
    <t>J. C. M.</t>
  </si>
  <si>
    <t>Lijs</t>
  </si>
  <si>
    <t>Boss van Groningen</t>
  </si>
  <si>
    <t>Plantinga</t>
  </si>
  <si>
    <t>Hilverink</t>
  </si>
  <si>
    <t>Koers</t>
  </si>
  <si>
    <t>A.M.L.</t>
  </si>
  <si>
    <t>Kempers</t>
  </si>
  <si>
    <t>Polkamp</t>
  </si>
  <si>
    <t>M.F.A.</t>
  </si>
  <si>
    <t>de Bekker</t>
  </si>
  <si>
    <t>Achour</t>
  </si>
  <si>
    <t>A.J.P.M.</t>
  </si>
  <si>
    <t>van der Mispel- van Boxel</t>
  </si>
  <si>
    <t>C.M.J.G.</t>
  </si>
  <si>
    <t>Thijssen- Zomer</t>
  </si>
  <si>
    <t>Spruijt-Balm</t>
  </si>
  <si>
    <t>El Aalali</t>
  </si>
  <si>
    <t>Timmerij</t>
  </si>
  <si>
    <t>Vlietman</t>
  </si>
  <si>
    <t>Y.H.</t>
  </si>
  <si>
    <t>J.T.L</t>
  </si>
  <si>
    <t>Steenbeek-van Erkel</t>
  </si>
  <si>
    <t>H.M.A.</t>
  </si>
  <si>
    <t>MRA</t>
  </si>
  <si>
    <t>HH</t>
  </si>
  <si>
    <t>Vergeer</t>
  </si>
  <si>
    <t>Bogaert</t>
  </si>
  <si>
    <t>J.W.G.M.</t>
  </si>
  <si>
    <t>Goed</t>
  </si>
  <si>
    <t>Kornmann</t>
  </si>
  <si>
    <t>AP</t>
  </si>
  <si>
    <t>Lusing</t>
  </si>
  <si>
    <t>C.J.H.M.</t>
  </si>
  <si>
    <t>van der Helm-Berk</t>
  </si>
  <si>
    <t>Dood</t>
  </si>
  <si>
    <t>Miggels</t>
  </si>
  <si>
    <t>A.A.E.</t>
  </si>
  <si>
    <t>P.T.T.</t>
  </si>
  <si>
    <t>Pollaert</t>
  </si>
  <si>
    <t>Tanis</t>
  </si>
  <si>
    <t>R.IJ.A</t>
  </si>
  <si>
    <t>Bersma-Laan</t>
  </si>
  <si>
    <t>van der Lubbe</t>
  </si>
  <si>
    <t>van Herk</t>
  </si>
  <si>
    <t>van Huijksloot</t>
  </si>
  <si>
    <t>J.W.G</t>
  </si>
  <si>
    <t>Broeksmit</t>
  </si>
  <si>
    <t>A.K.J</t>
  </si>
  <si>
    <t>Broeksmit-Brauers</t>
  </si>
  <si>
    <t>Tuckmantel</t>
  </si>
  <si>
    <t>C.R.A</t>
  </si>
  <si>
    <t>Pelgrom</t>
  </si>
  <si>
    <t>van den Breemer</t>
  </si>
  <si>
    <t>den Engelsman</t>
  </si>
  <si>
    <t>O.H.A.</t>
  </si>
  <si>
    <t>Goedendorp</t>
  </si>
  <si>
    <t>T.C.M.</t>
  </si>
  <si>
    <t>Krijt-Rijken</t>
  </si>
  <si>
    <t>P.J.F.</t>
  </si>
  <si>
    <t>C. E. W.</t>
  </si>
  <si>
    <t>Huguenin</t>
  </si>
  <si>
    <t>Boef</t>
  </si>
  <si>
    <t>M. M.</t>
  </si>
  <si>
    <t>Volmer</t>
  </si>
  <si>
    <t>A. M.</t>
  </si>
  <si>
    <t>Oers</t>
  </si>
  <si>
    <t>C. T. M.</t>
  </si>
  <si>
    <t>Slingerland</t>
  </si>
  <si>
    <t>Pouw</t>
  </si>
  <si>
    <t>van Triet</t>
  </si>
  <si>
    <t>Hornix</t>
  </si>
  <si>
    <t>Roos-Abbink</t>
  </si>
  <si>
    <t>Breeuwer</t>
  </si>
  <si>
    <t>Soolsma-Aalders</t>
  </si>
  <si>
    <t>Soolsma</t>
  </si>
  <si>
    <t>Künzel</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</si>
  <si>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</si>
  <si>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</si>
  <si>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</si>
  <si>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</si>
  <si>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</si>
  <si>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</si>
  <si>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</si>
  <si>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</si>
  <si>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</si>
  <si>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</si>
  <si>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</si>
  <si>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</si>
  <si>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</si>
  <si>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</si>
  <si>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</si>
  <si>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</si>
  <si>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</si>
  <si>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</si>
  <si>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</si>
  <si>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</si>
  <si>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</si>
  <si>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</si>
  <si>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</si>
  <si>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</si>
  <si>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</si>
  <si>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</si>
  <si>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</si>
  <si>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</si>
  <si>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</si>
  <si>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</si>
  <si>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</si>
  <si>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</si>
  <si>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</si>
  <si>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</si>
  <si>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van Eijk-Wesbeek</t>
  </si>
  <si>
    <t>M.M.B.</t>
  </si>
  <si>
    <t>Tetteroo-Kalis</t>
  </si>
  <si>
    <t>Pannekeet</t>
  </si>
  <si>
    <t>Gunther Mohr</t>
  </si>
  <si>
    <t>Revers</t>
  </si>
  <si>
    <t>van de Haar</t>
  </si>
  <si>
    <t>van Miltenburg</t>
  </si>
  <si>
    <t>Westra</t>
  </si>
  <si>
    <t>Bordewijk</t>
  </si>
  <si>
    <t>T.M.M.</t>
  </si>
  <si>
    <t>Roof</t>
  </si>
  <si>
    <t>A. H. L.</t>
  </si>
  <si>
    <t>Walters - v/d Monde</t>
  </si>
  <si>
    <t>Blijleven</t>
  </si>
  <si>
    <t>Wijma</t>
  </si>
  <si>
    <t>Wibier</t>
  </si>
  <si>
    <t>H B</t>
  </si>
  <si>
    <t>Haveman</t>
  </si>
  <si>
    <t>van der Zee</t>
  </si>
  <si>
    <t>Reintjens</t>
  </si>
  <si>
    <t>I.M</t>
  </si>
  <si>
    <t>Dubbeld</t>
  </si>
  <si>
    <t>WGM</t>
  </si>
  <si>
    <t>Hoek van</t>
  </si>
  <si>
    <t>Fromm-Wendt</t>
  </si>
  <si>
    <t>Klappert</t>
  </si>
  <si>
    <t>van Gerven</t>
  </si>
  <si>
    <t>P.I.</t>
  </si>
  <si>
    <t>Soekhoe</t>
  </si>
  <si>
    <t>Vriends-Schonck</t>
  </si>
  <si>
    <t>Verwoert</t>
  </si>
  <si>
    <t>BHJM</t>
  </si>
  <si>
    <t>C.E.A.</t>
  </si>
  <si>
    <t>Rosendaal - Kort</t>
  </si>
  <si>
    <t>J.B.T.</t>
  </si>
  <si>
    <t>Rosendaal</t>
  </si>
  <si>
    <t>Vesterink</t>
  </si>
  <si>
    <t>Keijl</t>
  </si>
  <si>
    <t>RM</t>
  </si>
  <si>
    <t>Oudenaller</t>
  </si>
  <si>
    <t>Draisma-Giessen</t>
  </si>
  <si>
    <t>Druif</t>
  </si>
  <si>
    <t>Huberts</t>
  </si>
  <si>
    <t>Hoekstra-Nyhof</t>
  </si>
  <si>
    <t>Koelink</t>
  </si>
  <si>
    <t>Bolster</t>
  </si>
  <si>
    <t>Wichers Schreur</t>
  </si>
  <si>
    <t>Oliemans</t>
  </si>
  <si>
    <t>E. P. M.</t>
  </si>
  <si>
    <t>Mensert</t>
  </si>
  <si>
    <t>M.J.C.M.</t>
  </si>
  <si>
    <t>Rommens</t>
  </si>
  <si>
    <t>Rozengarden</t>
  </si>
  <si>
    <t>L J</t>
  </si>
  <si>
    <t>Seriese</t>
  </si>
  <si>
    <t>ten Brummeler</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</si>
  <si>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</si>
  <si>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</si>
  <si>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</si>
  <si>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</si>
  <si>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</si>
  <si>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</si>
  <si>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</si>
  <si>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</si>
  <si>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</si>
  <si>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</si>
  <si>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</si>
  <si>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</si>
  <si>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</si>
  <si>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</si>
  <si>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</si>
  <si>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</si>
  <si>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</si>
  <si>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</si>
  <si>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</si>
  <si>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</si>
  <si>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</si>
  <si>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GTH</t>
  </si>
  <si>
    <t>Landlust</t>
  </si>
  <si>
    <t>|C.H.M.</t>
  </si>
  <si>
    <t>van Dreumel</t>
  </si>
  <si>
    <t>Heilmann</t>
  </si>
  <si>
    <t>Alberts</t>
  </si>
  <si>
    <t>Weitering</t>
  </si>
  <si>
    <t>J.P.TH.</t>
  </si>
  <si>
    <t>van Valkenhoef</t>
  </si>
  <si>
    <t>Badell Serra</t>
  </si>
  <si>
    <t>Jansen-Molendijk</t>
  </si>
  <si>
    <t>Bal</t>
  </si>
  <si>
    <t>Bal van Rossen</t>
  </si>
  <si>
    <t>A.W.G.</t>
  </si>
  <si>
    <t>Nengerman</t>
  </si>
  <si>
    <t>Kelderman</t>
  </si>
  <si>
    <t>Lhoste</t>
  </si>
  <si>
    <t>B.C.J.M.</t>
  </si>
  <si>
    <t>van Nieuwenhuijzen</t>
  </si>
  <si>
    <t>Swaan-Visser</t>
  </si>
  <si>
    <t>Kunst</t>
  </si>
  <si>
    <t>Pijnacker</t>
  </si>
  <si>
    <t>NCA</t>
  </si>
  <si>
    <t>Jeursen</t>
  </si>
  <si>
    <t>Herbert-Bos</t>
  </si>
  <si>
    <t>van Hal van Sijdam</t>
  </si>
  <si>
    <t>Broeseliske-Wesbeek</t>
  </si>
  <si>
    <t>A.W.P.J</t>
  </si>
  <si>
    <t>Nijdam</t>
  </si>
  <si>
    <t>van Heumen</t>
  </si>
  <si>
    <t>Helder</t>
  </si>
  <si>
    <t>van Pelt-Heijdens</t>
  </si>
  <si>
    <t>Burmania</t>
  </si>
  <si>
    <t>Meems</t>
  </si>
  <si>
    <t>Emidio</t>
  </si>
  <si>
    <t>van Zweden-Pauptit</t>
  </si>
  <si>
    <t>Lausberg</t>
  </si>
  <si>
    <t>Broeke</t>
  </si>
  <si>
    <t>Zendedel-Tairberova</t>
  </si>
  <si>
    <t>Zendedel</t>
  </si>
  <si>
    <t>Adan</t>
  </si>
  <si>
    <t>van Bommel</t>
  </si>
  <si>
    <t>Zwartsenburg</t>
  </si>
  <si>
    <t>Woest</t>
  </si>
  <si>
    <t>ten Wolde</t>
  </si>
  <si>
    <t>C.R.</t>
  </si>
  <si>
    <t>Pauptit-Besemer</t>
  </si>
  <si>
    <t>J.P.A.</t>
  </si>
  <si>
    <t>Bouman-Verschoor</t>
  </si>
  <si>
    <t>Koestal</t>
  </si>
  <si>
    <t>Geijsman</t>
  </si>
  <si>
    <t>van de Wiel</t>
  </si>
  <si>
    <t>Gazenbeek</t>
  </si>
  <si>
    <t>Nannings</t>
  </si>
  <si>
    <t>G. M. L.</t>
  </si>
  <si>
    <t>S.M.P.</t>
  </si>
  <si>
    <t>Fiedler</t>
  </si>
  <si>
    <t>Fiedler-Kwiatkowska</t>
  </si>
  <si>
    <t>Tienstra-de Bruin</t>
  </si>
  <si>
    <t>Lipkowski</t>
  </si>
  <si>
    <t>AM</t>
  </si>
  <si>
    <t>Buitenman-Blangé</t>
  </si>
  <si>
    <t>van Oers</t>
  </si>
  <si>
    <t>C.P.H.</t>
  </si>
  <si>
    <t>Kramer-van der Togt</t>
  </si>
  <si>
    <t>Letens</t>
  </si>
  <si>
    <t>van der Panne</t>
  </si>
  <si>
    <t>van de Schootbrugge</t>
  </si>
  <si>
    <t>van den Beld</t>
  </si>
  <si>
    <t>Lesscher</t>
  </si>
  <si>
    <t>H.M.M</t>
  </si>
  <si>
    <t>Poelman</t>
  </si>
  <si>
    <t>Poelman-de Witte</t>
  </si>
  <si>
    <t>van den Bor-Demmer</t>
  </si>
  <si>
    <t>Halen</t>
  </si>
  <si>
    <t>van Ooik</t>
  </si>
  <si>
    <t>M.L.B.</t>
  </si>
  <si>
    <t>Roelvink</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</si>
  <si>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</si>
  <si>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</si>
  <si>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</si>
  <si>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</si>
  <si>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</si>
  <si>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</si>
  <si>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</si>
  <si>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</si>
  <si>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</si>
  <si>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</si>
  <si>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</si>
  <si>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</si>
  <si>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</si>
  <si>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</si>
  <si>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</si>
  <si>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</si>
  <si>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van Zuidam</t>
  </si>
  <si>
    <t>A.M.A</t>
  </si>
  <si>
    <t>D.H.</t>
  </si>
  <si>
    <t>Talsma</t>
  </si>
  <si>
    <t>Alders</t>
  </si>
  <si>
    <t>Kulk</t>
  </si>
  <si>
    <t>van Ruiten</t>
  </si>
  <si>
    <t>Wilbrink</t>
  </si>
  <si>
    <t>Meijden</t>
  </si>
  <si>
    <t>Aerle</t>
  </si>
  <si>
    <t>Bornebroek</t>
  </si>
  <si>
    <t>Baanders</t>
  </si>
  <si>
    <t>M.A.E.G.</t>
  </si>
  <si>
    <t>M.J.M</t>
  </si>
  <si>
    <t>T.PH.</t>
  </si>
  <si>
    <t>de Vries-Triest</t>
  </si>
  <si>
    <t>Asselot</t>
  </si>
  <si>
    <t>Poortvliet</t>
  </si>
  <si>
    <t>Guldemond</t>
  </si>
  <si>
    <t>uit de Bulten</t>
  </si>
  <si>
    <t>H.J.A.M.</t>
  </si>
  <si>
    <t>Aben</t>
  </si>
  <si>
    <t>J.B</t>
  </si>
  <si>
    <t>Zanden</t>
  </si>
  <si>
    <t>A.C.M.W.</t>
  </si>
  <si>
    <t>F.M.L.</t>
  </si>
  <si>
    <t>de Lange-Verschuren</t>
  </si>
  <si>
    <t>Vergouwen-van Tiel</t>
  </si>
  <si>
    <t>M.G.A.A.</t>
  </si>
  <si>
    <t>van de Sangen</t>
  </si>
  <si>
    <t>Hielten</t>
  </si>
  <si>
    <t>ten Veen</t>
  </si>
  <si>
    <t>Noorlander</t>
  </si>
  <si>
    <t>Bhageloe</t>
  </si>
  <si>
    <t>USHA</t>
  </si>
  <si>
    <t>Bhageloe-Bhawan</t>
  </si>
  <si>
    <t>Onverzaagt</t>
  </si>
  <si>
    <t>HWJM</t>
  </si>
  <si>
    <t>W.H.J.M.</t>
  </si>
  <si>
    <t>Strijbos</t>
  </si>
  <si>
    <t>Haeijen</t>
  </si>
  <si>
    <t>M.P.F.</t>
  </si>
  <si>
    <t>Korthuis</t>
  </si>
  <si>
    <t>Goosen</t>
  </si>
  <si>
    <t>H.W.L.</t>
  </si>
  <si>
    <t>Tacken</t>
  </si>
  <si>
    <t>JBH</t>
  </si>
  <si>
    <t>de Vilder</t>
  </si>
  <si>
    <t>C.J.F.</t>
  </si>
  <si>
    <t>Schipperen</t>
  </si>
  <si>
    <t>Maas-Coelen</t>
  </si>
  <si>
    <t>Rekoert</t>
  </si>
  <si>
    <t>Rekoert-Hollander</t>
  </si>
  <si>
    <t>Detmar</t>
  </si>
  <si>
    <t>Nederstigt</t>
  </si>
  <si>
    <t>Amelsfort</t>
  </si>
  <si>
    <t>Pieper</t>
  </si>
  <si>
    <t>Pieper-Lingeman</t>
  </si>
  <si>
    <t>Randewijk</t>
  </si>
  <si>
    <t>van Vemde</t>
  </si>
  <si>
    <t>Meuzelaar</t>
  </si>
  <si>
    <t>Wouden</t>
  </si>
  <si>
    <t>Kinkelaar</t>
  </si>
  <si>
    <t>Marchand - Stouthart</t>
  </si>
  <si>
    <t>Hertog den</t>
  </si>
  <si>
    <t>Wils</t>
  </si>
  <si>
    <t>Poldervaart</t>
  </si>
  <si>
    <t>Planqué</t>
  </si>
  <si>
    <t>P.J.M</t>
  </si>
  <si>
    <t>de Roos</t>
  </si>
  <si>
    <t>Slijkhuis</t>
  </si>
  <si>
    <t>van Enk</t>
  </si>
  <si>
    <t>Weerman</t>
  </si>
  <si>
    <t>Louwerens-Brommer</t>
  </si>
  <si>
    <t>N.H.H.</t>
  </si>
  <si>
    <t>Gilissen</t>
  </si>
  <si>
    <t>Barendrecht</t>
  </si>
  <si>
    <t>O.C.</t>
  </si>
  <si>
    <t>Kooter</t>
  </si>
  <si>
    <t>Olff</t>
  </si>
  <si>
    <t>van Valburg</t>
  </si>
  <si>
    <t>van de Leuvert</t>
  </si>
  <si>
    <t>te Winkel</t>
  </si>
  <si>
    <t>Wijnnobel</t>
  </si>
  <si>
    <t>Broek Rappange</t>
  </si>
  <si>
    <t>K.H.M.</t>
  </si>
  <si>
    <t>Heugten</t>
  </si>
  <si>
    <t>Opdam</t>
  </si>
  <si>
    <t>Bierau</t>
  </si>
  <si>
    <t>P.A.H.</t>
  </si>
  <si>
    <t>Weerdenburg</t>
  </si>
  <si>
    <t>van der Graaf</t>
  </si>
  <si>
    <t>Nagelkerke</t>
  </si>
  <si>
    <t>G.B.J.</t>
  </si>
  <si>
    <t>Olthof</t>
  </si>
  <si>
    <t>W.J</t>
  </si>
  <si>
    <t>Lam</t>
  </si>
  <si>
    <t>van Brummelen</t>
  </si>
  <si>
    <t>Zuurhout</t>
  </si>
  <si>
    <t>Waij</t>
  </si>
  <si>
    <t>van Keulen-Lustenhouwer</t>
  </si>
  <si>
    <t>J.G.C.</t>
  </si>
  <si>
    <t>van Heemskerk</t>
  </si>
  <si>
    <t>Bleyen</t>
  </si>
  <si>
    <t>Sponselee</t>
  </si>
  <si>
    <t>Durand</t>
  </si>
  <si>
    <t>Faashen</t>
  </si>
  <si>
    <t>Rijbroek</t>
  </si>
  <si>
    <t>Riezeweide-Van Ommen</t>
  </si>
  <si>
    <t>van der Cruijsen</t>
  </si>
  <si>
    <t>Ermers</t>
  </si>
  <si>
    <t>Ermers v Creij</t>
  </si>
  <si>
    <t>J. J. C.</t>
  </si>
  <si>
    <t>M.J.I.</t>
  </si>
  <si>
    <t>Lodder</t>
  </si>
  <si>
    <t>L.H.G.</t>
  </si>
  <si>
    <t>T.A.P</t>
  </si>
  <si>
    <t>van Veldhuizen</t>
  </si>
  <si>
    <t>Park</t>
  </si>
  <si>
    <t>J.M.S.</t>
  </si>
  <si>
    <t>L.H.H.</t>
  </si>
  <si>
    <t>van den Reek</t>
  </si>
  <si>
    <t>van Diggele-de Gijzel</t>
  </si>
  <si>
    <t>Kuyten</t>
  </si>
  <si>
    <t>Korver.v.d Vliet</t>
  </si>
  <si>
    <t>Johari</t>
  </si>
  <si>
    <t>den Tuinder</t>
  </si>
  <si>
    <t>Zijlstra ten Napel</t>
  </si>
  <si>
    <t>Metz</t>
  </si>
  <si>
    <t>J.G.F.</t>
  </si>
  <si>
    <t>Wijbenga-Plomp</t>
  </si>
  <si>
    <t>Wijbenga</t>
  </si>
  <si>
    <t>Geleijnse</t>
  </si>
  <si>
    <t>Cordromp</t>
  </si>
  <si>
    <t>Spit</t>
  </si>
  <si>
    <t>Polanen-Droste</t>
  </si>
  <si>
    <t>LC</t>
  </si>
  <si>
    <t>Kiebert</t>
  </si>
  <si>
    <t>W.M.M.</t>
  </si>
  <si>
    <t>Prinssen</t>
  </si>
  <si>
    <t>Kloosterman</t>
  </si>
  <si>
    <t>H.J</t>
  </si>
  <si>
    <t>Huurman</t>
  </si>
  <si>
    <t>L T</t>
  </si>
  <si>
    <t>Wubbolts</t>
  </si>
  <si>
    <t>van der Grijspaarde-Drent</t>
  </si>
  <si>
    <t>Schettler</t>
  </si>
  <si>
    <t>JMWM</t>
  </si>
  <si>
    <t>van Hinthum</t>
  </si>
  <si>
    <t>van der Mast</t>
  </si>
  <si>
    <t>Lok</t>
  </si>
  <si>
    <t>H.A.F.A.M.</t>
  </si>
  <si>
    <t>Redeker</t>
  </si>
  <si>
    <t>Verhoog</t>
  </si>
  <si>
    <t>Veghel</t>
  </si>
  <si>
    <t>Kuijpers-Hermsen</t>
  </si>
  <si>
    <t>van Reijen</t>
  </si>
  <si>
    <t>B.C.M</t>
  </si>
  <si>
    <t>Stins-Blom</t>
  </si>
  <si>
    <t>van der Stoep</t>
  </si>
  <si>
    <t>Dresen</t>
  </si>
  <si>
    <t>Hagelaar</t>
  </si>
  <si>
    <t>L.H.H.A.</t>
  </si>
  <si>
    <t>Ramkema</t>
  </si>
  <si>
    <t>Kijk in de Vegte</t>
  </si>
  <si>
    <t>de Kroon</t>
  </si>
  <si>
    <t>I.J.L.</t>
  </si>
  <si>
    <t>J.P.C.</t>
  </si>
  <si>
    <t>F.M.C.</t>
  </si>
  <si>
    <t>Rehermann</t>
  </si>
  <si>
    <t>Depondt - Timmermans</t>
  </si>
  <si>
    <t>Geelen</t>
  </si>
  <si>
    <t>Vonck-Schipper</t>
  </si>
  <si>
    <t>H.A.K.</t>
  </si>
  <si>
    <t>Barneveld</t>
  </si>
  <si>
    <t>Zenoud</t>
  </si>
  <si>
    <t>G.P.L</t>
  </si>
  <si>
    <t>Curvers</t>
  </si>
  <si>
    <t>Slottje</t>
  </si>
  <si>
    <t>JGTH</t>
  </si>
  <si>
    <t>Koopal</t>
  </si>
  <si>
    <t>van Brummelen-Vinke</t>
  </si>
  <si>
    <t>Kwakkel</t>
  </si>
  <si>
    <t>Kuiphuis</t>
  </si>
  <si>
    <t>Verhoeven- Boehle</t>
  </si>
  <si>
    <t>Alma</t>
  </si>
  <si>
    <t>PGM</t>
  </si>
  <si>
    <t>Bleker</t>
  </si>
  <si>
    <t>Daan</t>
  </si>
  <si>
    <t>A. E. A.</t>
  </si>
  <si>
    <t>P. J.</t>
  </si>
  <si>
    <t>Berserik</t>
  </si>
  <si>
    <t>C.D.M.</t>
  </si>
  <si>
    <t>Asseler - Kocx</t>
  </si>
  <si>
    <t>T.H.W.A.</t>
  </si>
  <si>
    <t>Baijens</t>
  </si>
  <si>
    <t>Bom</t>
  </si>
  <si>
    <t>van der Meiden</t>
  </si>
  <si>
    <t>E H</t>
  </si>
  <si>
    <t>in de Braekt</t>
  </si>
  <si>
    <t>A.C.A</t>
  </si>
  <si>
    <t>Walter-Krant</t>
  </si>
  <si>
    <t>van Baalen</t>
  </si>
  <si>
    <t>van Voorden</t>
  </si>
  <si>
    <t>P.P.</t>
  </si>
  <si>
    <t>Rood</t>
  </si>
  <si>
    <t>G.C.J.</t>
  </si>
  <si>
    <t>A.J.J.M.</t>
  </si>
  <si>
    <t>Oude Groeneger</t>
  </si>
  <si>
    <t>Cartigny</t>
  </si>
  <si>
    <t>C. C.</t>
  </si>
  <si>
    <t>Philippo-Leijen</t>
  </si>
  <si>
    <t>van Beem-van Driel</t>
  </si>
  <si>
    <t>Bertens Mols</t>
  </si>
  <si>
    <t>Nijman</t>
  </si>
  <si>
    <t>H.P.W.</t>
  </si>
  <si>
    <t>Roelofs-Nieuwenhuis</t>
  </si>
  <si>
    <t>N.G.M.</t>
  </si>
  <si>
    <t>Raaphorst</t>
  </si>
  <si>
    <t>Schaap - V.d. Wal</t>
  </si>
  <si>
    <t>van de Velden-Land</t>
  </si>
  <si>
    <t>F.T.M.</t>
  </si>
  <si>
    <t>Vaessen</t>
  </si>
  <si>
    <t>Pattenier</t>
  </si>
  <si>
    <t>van der Lans</t>
  </si>
  <si>
    <t>D.F.M</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</si>
  <si>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</si>
  <si>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</si>
  <si>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</si>
  <si>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</si>
  <si>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</si>
  <si>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</si>
  <si>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</si>
  <si>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</si>
  <si>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</si>
  <si>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</si>
  <si>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</si>
  <si>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</si>
  <si>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</si>
  <si>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</si>
  <si>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</si>
  <si>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</si>
  <si>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</si>
  <si>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</si>
  <si>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</si>
  <si>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</si>
  <si>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A.C.H.</t>
  </si>
  <si>
    <t>Tonneijk</t>
  </si>
  <si>
    <t>van Saane</t>
  </si>
  <si>
    <t>V.A.G.M.</t>
  </si>
  <si>
    <t>W. H. M.</t>
  </si>
  <si>
    <t>Haafs</t>
  </si>
  <si>
    <t>M. W. T.</t>
  </si>
  <si>
    <t>Haafs van Mierlo</t>
  </si>
  <si>
    <t>Duin</t>
  </si>
  <si>
    <t>W.R.A.</t>
  </si>
  <si>
    <t>Bahnerth</t>
  </si>
  <si>
    <t>S.S.</t>
  </si>
  <si>
    <t>Cleynenbreugel</t>
  </si>
  <si>
    <t>J.T.M.R.</t>
  </si>
  <si>
    <t>Diesveld</t>
  </si>
  <si>
    <t>Leijh</t>
  </si>
  <si>
    <t>Eijpelaar-Oosterman</t>
  </si>
  <si>
    <t>van Maaren-van de Lustgraaf</t>
  </si>
  <si>
    <t>Zwetsman</t>
  </si>
  <si>
    <t>Huis in 't Veld</t>
  </si>
  <si>
    <t>Doorn - van Ee</t>
  </si>
  <si>
    <t>P.P</t>
  </si>
  <si>
    <t>Verhoeckx</t>
  </si>
  <si>
    <t>C.P.W</t>
  </si>
  <si>
    <t>Okhuijzen</t>
  </si>
  <si>
    <t>MCJ</t>
  </si>
  <si>
    <t>E.C.A.M.</t>
  </si>
  <si>
    <t>Foekema</t>
  </si>
  <si>
    <t>van der Zon</t>
  </si>
  <si>
    <t>Schaijk-Vermeulen</t>
  </si>
  <si>
    <t>van Randwijk-van Katwijk</t>
  </si>
  <si>
    <t>Talhout</t>
  </si>
  <si>
    <t>Erdkamp</t>
  </si>
  <si>
    <t>van Twillert</t>
  </si>
  <si>
    <t>van Heerde</t>
  </si>
  <si>
    <t>F.N.</t>
  </si>
  <si>
    <t>Kop</t>
  </si>
  <si>
    <t>van der Vliet</t>
  </si>
  <si>
    <t>S.W.</t>
  </si>
  <si>
    <t>Kleijweg</t>
  </si>
  <si>
    <t>M. G. M.</t>
  </si>
  <si>
    <t>Vijzelaar</t>
  </si>
  <si>
    <t>Hogewoning</t>
  </si>
  <si>
    <t>C.A.M.A.</t>
  </si>
  <si>
    <t>C.A.J.M.</t>
  </si>
  <si>
    <t>Zeebregts</t>
  </si>
  <si>
    <t>HD</t>
  </si>
  <si>
    <t>van Genderen</t>
  </si>
  <si>
    <t>WH</t>
  </si>
  <si>
    <t>Y.C.M.</t>
  </si>
  <si>
    <t>P.W.M.A</t>
  </si>
  <si>
    <t>Koelewijn-Juffer</t>
  </si>
  <si>
    <t>Brand-Becking</t>
  </si>
  <si>
    <t>Hendriks-Koper</t>
  </si>
  <si>
    <t>P.C.W.</t>
  </si>
  <si>
    <t>Huffmeijer</t>
  </si>
  <si>
    <t>van der Ploeg-Schats</t>
  </si>
  <si>
    <t>JMM</t>
  </si>
  <si>
    <t>Henczl</t>
  </si>
  <si>
    <t>Penners</t>
  </si>
  <si>
    <t>Kerkheide</t>
  </si>
  <si>
    <t>PJW</t>
  </si>
  <si>
    <t>van Burik</t>
  </si>
  <si>
    <t>FJG</t>
  </si>
  <si>
    <t>MVV</t>
  </si>
  <si>
    <t>Opsteen</t>
  </si>
  <si>
    <t>Wielenga-Lezwijn</t>
  </si>
  <si>
    <t>Oppenhuizen</t>
  </si>
  <si>
    <t>Oud- van Leeuwen</t>
  </si>
  <si>
    <t>Th.W.M.</t>
  </si>
  <si>
    <t>H.F.M.</t>
  </si>
  <si>
    <t>Muilwijk- van Rijswich</t>
  </si>
  <si>
    <t>Roodenburg</t>
  </si>
  <si>
    <t>jjm</t>
  </si>
  <si>
    <t>Elbertse</t>
  </si>
  <si>
    <t>Vereijken-Schrauwen</t>
  </si>
  <si>
    <t>GIJ</t>
  </si>
  <si>
    <t>MJM</t>
  </si>
  <si>
    <t>Willems-Kohlmann</t>
  </si>
  <si>
    <t>Salentijn</t>
  </si>
  <si>
    <t>T.J.P.A.</t>
  </si>
  <si>
    <t>Mantel</t>
  </si>
  <si>
    <t>Urban</t>
  </si>
  <si>
    <t>van Dixhoorn</t>
  </si>
  <si>
    <t>Broekmans</t>
  </si>
  <si>
    <t>den Bak</t>
  </si>
  <si>
    <t>Tabois</t>
  </si>
  <si>
    <t>H G</t>
  </si>
  <si>
    <t>Grothues</t>
  </si>
  <si>
    <t>Spit-Somers</t>
  </si>
  <si>
    <t>Bosch-Bakhuis</t>
  </si>
  <si>
    <t>G.C.M</t>
  </si>
  <si>
    <t>Reints-Berg</t>
  </si>
  <si>
    <t>Rogge</t>
  </si>
  <si>
    <t>H.C.J.M.</t>
  </si>
  <si>
    <t>van Eijndhoven</t>
  </si>
  <si>
    <t>Beltgens-van Wijhe</t>
  </si>
  <si>
    <t>van der Zel - Bij</t>
  </si>
  <si>
    <t>van Assema - Swaerdens</t>
  </si>
  <si>
    <t>Opstelten</t>
  </si>
  <si>
    <t>Loeve</t>
  </si>
  <si>
    <t>la Crois</t>
  </si>
  <si>
    <t>Hemerik</t>
  </si>
  <si>
    <t>Th.J.H.</t>
  </si>
  <si>
    <t>Ruis</t>
  </si>
  <si>
    <t>Soeteman</t>
  </si>
  <si>
    <t>Scheffel</t>
  </si>
  <si>
    <t>Th.M.A.</t>
  </si>
  <si>
    <t>Kampshoff</t>
  </si>
  <si>
    <t>Bosboom</t>
  </si>
  <si>
    <t>van de Kamp</t>
  </si>
  <si>
    <t>Mondeel-Havinga</t>
  </si>
  <si>
    <t>D.O</t>
  </si>
  <si>
    <t>Heskes</t>
  </si>
  <si>
    <t>CC</t>
  </si>
  <si>
    <t>van de Bergh</t>
  </si>
  <si>
    <t>Becx</t>
  </si>
  <si>
    <t>Schoonebeek</t>
  </si>
  <si>
    <t>T.P.M.</t>
  </si>
  <si>
    <t>van Pul</t>
  </si>
  <si>
    <t>Foolen</t>
  </si>
  <si>
    <t>van Breugel</t>
  </si>
  <si>
    <t>T.L.M.</t>
  </si>
  <si>
    <t>van Weert</t>
  </si>
  <si>
    <t>van de Laar</t>
  </si>
  <si>
    <t>S M.</t>
  </si>
  <si>
    <t>Korzelius</t>
  </si>
  <si>
    <t>G.G.K.</t>
  </si>
  <si>
    <t>Fatels - Steeman</t>
  </si>
  <si>
    <t>Kerkman</t>
  </si>
  <si>
    <t>PA</t>
  </si>
  <si>
    <t>Wijnhout</t>
  </si>
  <si>
    <t>Hulsebosch</t>
  </si>
  <si>
    <t>D.A.W.</t>
  </si>
  <si>
    <t>E.C.J.</t>
  </si>
  <si>
    <t>Broekhoff</t>
  </si>
  <si>
    <t>Th.A.M.</t>
  </si>
  <si>
    <t>Mijlhoff - Beers</t>
  </si>
  <si>
    <t>van Calsteren</t>
  </si>
  <si>
    <t>van Aarst-Stoop</t>
  </si>
  <si>
    <t>Molenbroek</t>
  </si>
  <si>
    <t>Molenbroek-Prins</t>
  </si>
  <si>
    <t>Groningen van</t>
  </si>
  <si>
    <t>Bambacht</t>
  </si>
  <si>
    <t>J.L.E.</t>
  </si>
  <si>
    <t>de Hair</t>
  </si>
  <si>
    <t>N.G.E.</t>
  </si>
  <si>
    <t>Naso</t>
  </si>
  <si>
    <t>Rijnbeek-Storkhorst</t>
  </si>
  <si>
    <t>H.F.G.</t>
  </si>
  <si>
    <t>van der Hoogte</t>
  </si>
  <si>
    <t>Kerkhove</t>
  </si>
  <si>
    <t>Kalkhoven</t>
  </si>
  <si>
    <t>A.Th.H.J.</t>
  </si>
  <si>
    <t>A.G.S.</t>
  </si>
  <si>
    <t>E.L.C.M.</t>
  </si>
  <si>
    <t>R.L.J</t>
  </si>
  <si>
    <t>L.E.H.</t>
  </si>
  <si>
    <t>Puts</t>
  </si>
  <si>
    <t>Lautenslager</t>
  </si>
  <si>
    <t>van Dijken-Vermeer</t>
  </si>
  <si>
    <t>Knuisting Neven</t>
  </si>
  <si>
    <t>D.D.</t>
  </si>
  <si>
    <t>Knuisting Neven-v.Gemerden</t>
  </si>
  <si>
    <t>L.C.G.</t>
  </si>
  <si>
    <t>van der Stelt-v.d. Zanden</t>
  </si>
  <si>
    <t>van der Sanden</t>
  </si>
  <si>
    <t>P M C</t>
  </si>
  <si>
    <t>Meulemans</t>
  </si>
  <si>
    <t>Oomes</t>
  </si>
  <si>
    <t>Santema</t>
  </si>
  <si>
    <t>Bouwknegt</t>
  </si>
  <si>
    <t>van Dillen</t>
  </si>
  <si>
    <t>M G</t>
  </si>
  <si>
    <t>W c h</t>
  </si>
  <si>
    <t>J N</t>
  </si>
  <si>
    <t>A.J.F.W.</t>
  </si>
  <si>
    <t>Kerckhoffs - Koolen</t>
  </si>
  <si>
    <t>van Meer</t>
  </si>
  <si>
    <t>Nugteren</t>
  </si>
  <si>
    <t>van Wijhe</t>
  </si>
  <si>
    <t>Honigh</t>
  </si>
  <si>
    <t>Veldwijk</t>
  </si>
  <si>
    <t>Boterkooper</t>
  </si>
  <si>
    <t>E.Y.</t>
  </si>
  <si>
    <t>Smit-de Boer</t>
  </si>
  <si>
    <t>Edelstein</t>
  </si>
  <si>
    <t>Kreeft</t>
  </si>
  <si>
    <t>van der Heijde-Clement</t>
  </si>
  <si>
    <t>Lund-Huiszoon</t>
  </si>
  <si>
    <t>de Joode</t>
  </si>
  <si>
    <t>Baars</t>
  </si>
  <si>
    <t>Drommel</t>
  </si>
  <si>
    <t>Moerman</t>
  </si>
  <si>
    <t>Baaij</t>
  </si>
  <si>
    <t>WFJT</t>
  </si>
  <si>
    <t>Goch van</t>
  </si>
  <si>
    <t>AJJ</t>
  </si>
  <si>
    <t>Bouwe</t>
  </si>
  <si>
    <t>Hut</t>
  </si>
  <si>
    <t>Lieben-Schuurs</t>
  </si>
  <si>
    <t>Appels</t>
  </si>
  <si>
    <t>J L</t>
  </si>
  <si>
    <t>Keller</t>
  </si>
  <si>
    <t>W.W.H</t>
  </si>
  <si>
    <t>Denissen</t>
  </si>
  <si>
    <t>L.J.G</t>
  </si>
  <si>
    <t>A.J.T</t>
  </si>
  <si>
    <t>Kruiff de</t>
  </si>
  <si>
    <t>Jonkergouw</t>
  </si>
  <si>
    <t>Tap-Kruglowa</t>
  </si>
  <si>
    <t>Verschuur</t>
  </si>
  <si>
    <t>van der Krabben</t>
  </si>
  <si>
    <t>Sondag</t>
  </si>
  <si>
    <t>J.F.J.</t>
  </si>
  <si>
    <t>van de Langenberg</t>
  </si>
  <si>
    <t>van 't Hoen</t>
  </si>
  <si>
    <t>Wols</t>
  </si>
  <si>
    <t>Rombouts-v.d. Ligt</t>
  </si>
  <si>
    <t>A. M. J.</t>
  </si>
  <si>
    <t>T.G.J.</t>
  </si>
  <si>
    <t>Videler</t>
  </si>
  <si>
    <t>Kuppens</t>
  </si>
  <si>
    <t>Leenaars</t>
  </si>
  <si>
    <t>van Tilborg</t>
  </si>
  <si>
    <t>van Schaarenburg-Bisschops</t>
  </si>
  <si>
    <t>Browne</t>
  </si>
  <si>
    <t>Kuijsters</t>
  </si>
  <si>
    <t>Welp</t>
  </si>
  <si>
    <t>Leijenaar</t>
  </si>
  <si>
    <t>Eerkens</t>
  </si>
  <si>
    <t>Verbart</t>
  </si>
  <si>
    <t>van Bekkum</t>
  </si>
  <si>
    <t>MJG</t>
  </si>
  <si>
    <t>MAPMJ</t>
  </si>
  <si>
    <t>Tolsma</t>
  </si>
  <si>
    <t>Kerkhoff</t>
  </si>
  <si>
    <t>CTW</t>
  </si>
  <si>
    <t>Maassen</t>
  </si>
  <si>
    <t>GMA</t>
  </si>
  <si>
    <t>HWGM</t>
  </si>
  <si>
    <t>NWJ</t>
  </si>
  <si>
    <t>j</t>
  </si>
  <si>
    <t>De Vries</t>
  </si>
  <si>
    <t>Schellingerhout</t>
  </si>
  <si>
    <t>Haasnoot</t>
  </si>
  <si>
    <t>MW</t>
  </si>
  <si>
    <t>Farez</t>
  </si>
  <si>
    <t>den Hoedt</t>
  </si>
  <si>
    <t>Lelieveld-Ketting</t>
  </si>
  <si>
    <t>Verschoor</t>
  </si>
  <si>
    <t>Th</t>
  </si>
  <si>
    <t>van der Weijden</t>
  </si>
  <si>
    <t>T.Z.W.</t>
  </si>
  <si>
    <t>Tijm</t>
  </si>
  <si>
    <t>ThA</t>
  </si>
  <si>
    <t>Arts - Peters</t>
  </si>
  <si>
    <t>Segboer</t>
  </si>
  <si>
    <t>Lenting</t>
  </si>
  <si>
    <t>Krijnsen</t>
  </si>
  <si>
    <t>B.A.M.T.</t>
  </si>
  <si>
    <t>K.M.C.</t>
  </si>
  <si>
    <t>Vijfschaft</t>
  </si>
  <si>
    <t>Timan</t>
  </si>
  <si>
    <t>Kamps - Klein</t>
  </si>
  <si>
    <t>Rollingswier</t>
  </si>
  <si>
    <t>Brietenstein</t>
  </si>
  <si>
    <t>Schoester</t>
  </si>
  <si>
    <t>Becht-Vermeulen</t>
  </si>
  <si>
    <t>H.W.J</t>
  </si>
  <si>
    <t>Knoop</t>
  </si>
  <si>
    <t>Smies</t>
  </si>
  <si>
    <t>A J</t>
  </si>
  <si>
    <t>Nalbent</t>
  </si>
  <si>
    <t>J.C.F.M</t>
  </si>
  <si>
    <t>Heins</t>
  </si>
  <si>
    <t>T.J.M.A.</t>
  </si>
  <si>
    <t>Liscaljet</t>
  </si>
  <si>
    <t>Liscaljet-Jansen</t>
  </si>
  <si>
    <t>CJM</t>
  </si>
  <si>
    <t>Muizelaar</t>
  </si>
  <si>
    <t>Pijnenburg - van Bergen</t>
  </si>
  <si>
    <t>Most van der</t>
  </si>
  <si>
    <t>Önes</t>
  </si>
  <si>
    <t>JEGM</t>
  </si>
  <si>
    <t>Swelsen</t>
  </si>
  <si>
    <t>van de Bovenkamp</t>
  </si>
  <si>
    <t>N.E.I.</t>
  </si>
  <si>
    <t>Dorenbos-Boon</t>
  </si>
  <si>
    <t>A F</t>
  </si>
  <si>
    <t>van der Mars</t>
  </si>
  <si>
    <t>S.C</t>
  </si>
  <si>
    <t>Peijnenburg</t>
  </si>
  <si>
    <t>Dubbelaar</t>
  </si>
  <si>
    <t>Boxem</t>
  </si>
  <si>
    <t>Boxem-Schute</t>
  </si>
  <si>
    <t>van Huizen</t>
  </si>
  <si>
    <t>Moust</t>
  </si>
  <si>
    <t>RHA</t>
  </si>
  <si>
    <t>den Burger</t>
  </si>
  <si>
    <t>Koolemans</t>
  </si>
  <si>
    <t>P.A.R.</t>
  </si>
  <si>
    <t>Mullenders</t>
  </si>
  <si>
    <t>Schuler - Ebbers</t>
  </si>
  <si>
    <t>Dalenberg</t>
  </si>
  <si>
    <t>Bartels</t>
  </si>
  <si>
    <t>Riethorst</t>
  </si>
  <si>
    <t>H.J.L.</t>
  </si>
  <si>
    <t>Jong, de</t>
  </si>
  <si>
    <t>Seriese-Choufoer</t>
  </si>
  <si>
    <t>Verheule</t>
  </si>
  <si>
    <t>A.L.J.</t>
  </si>
  <si>
    <t>Tiebosch</t>
  </si>
  <si>
    <t>Z.R.</t>
  </si>
  <si>
    <t>Nowee</t>
  </si>
  <si>
    <t>van Doodewaard</t>
  </si>
  <si>
    <t>van Woerkum</t>
  </si>
  <si>
    <t>Scheurwater</t>
  </si>
  <si>
    <t>Nieuwenhuisen</t>
  </si>
  <si>
    <t>Jaspers-Kuiper</t>
  </si>
  <si>
    <t>E C R</t>
  </si>
  <si>
    <t>Paulissen</t>
  </si>
  <si>
    <t>C.M.J.M.</t>
  </si>
  <si>
    <t>van Mil</t>
  </si>
  <si>
    <t>B.L.M.H.</t>
  </si>
  <si>
    <t>Velde van de</t>
  </si>
  <si>
    <t>Breet-van Ginkel</t>
  </si>
  <si>
    <t>L.P.H.</t>
  </si>
  <si>
    <t>Spies</t>
  </si>
  <si>
    <t>K.A.</t>
  </si>
  <si>
    <t>Leerdam</t>
  </si>
  <si>
    <t>van Noordenne</t>
  </si>
  <si>
    <t>van Noordenne - van de Griendt</t>
  </si>
  <si>
    <t>Jonkers -vd Gein</t>
  </si>
  <si>
    <t>Barentsen</t>
  </si>
  <si>
    <t>k</t>
  </si>
  <si>
    <t>Mente</t>
  </si>
  <si>
    <t>Bek</t>
  </si>
  <si>
    <t>CMML</t>
  </si>
  <si>
    <t>Gouwy</t>
  </si>
  <si>
    <t>H.M.B</t>
  </si>
  <si>
    <t>Panis</t>
  </si>
  <si>
    <t>PJM</t>
  </si>
  <si>
    <t>Jouby</t>
  </si>
  <si>
    <t>Jordens</t>
  </si>
  <si>
    <t>Schomaker</t>
  </si>
  <si>
    <t>Heerkens</t>
  </si>
  <si>
    <t>Arendonk</t>
  </si>
  <si>
    <t>Geurtz</t>
  </si>
  <si>
    <t>van der Werf</t>
  </si>
  <si>
    <t>Hulsbosch</t>
  </si>
  <si>
    <t>Rietmeijer</t>
  </si>
  <si>
    <t>Chiappa</t>
  </si>
  <si>
    <t>W.M</t>
  </si>
  <si>
    <t>K.A.E.</t>
  </si>
  <si>
    <t>Riezenkamp</t>
  </si>
  <si>
    <t>Schoorel</t>
  </si>
  <si>
    <t>Raadschelders</t>
  </si>
  <si>
    <t>FPJ</t>
  </si>
  <si>
    <t>Kevenaar</t>
  </si>
  <si>
    <t>Noordik</t>
  </si>
  <si>
    <t>Mans-van Loon</t>
  </si>
  <si>
    <t>Duijts</t>
  </si>
  <si>
    <t>Bruinooge</t>
  </si>
  <si>
    <t>Maas-van den Broeke</t>
  </si>
  <si>
    <t>M W E</t>
  </si>
  <si>
    <t>A E M</t>
  </si>
  <si>
    <t>van Gurp</t>
  </si>
  <si>
    <t>E.R.C.</t>
  </si>
  <si>
    <t>Ubbens</t>
  </si>
  <si>
    <t>van de Groep - de Graaf</t>
  </si>
  <si>
    <t>Corbijn</t>
  </si>
  <si>
    <t>Tossijn</t>
  </si>
  <si>
    <t>GAM</t>
  </si>
  <si>
    <t>AMC</t>
  </si>
  <si>
    <t>van der Vleuten</t>
  </si>
  <si>
    <t>J A M</t>
  </si>
  <si>
    <t>Berghuis-Oostland</t>
  </si>
  <si>
    <t>MAM</t>
  </si>
  <si>
    <t>Elzinga-Prediger</t>
  </si>
  <si>
    <t>A.F.G.</t>
  </si>
  <si>
    <t>Hallard</t>
  </si>
  <si>
    <t>L.M.H.</t>
  </si>
  <si>
    <t>Perlo, van</t>
  </si>
  <si>
    <t>J.H.A.C.</t>
  </si>
  <si>
    <t>J.T.F.</t>
  </si>
  <si>
    <t>ter Hart</t>
  </si>
  <si>
    <t>van Voorthuijzen</t>
  </si>
  <si>
    <t>van Schaijk</t>
  </si>
  <si>
    <t>Schotanus</t>
  </si>
  <si>
    <t>A.A.C.A.F.H.M.</t>
  </si>
  <si>
    <t>Egas</t>
  </si>
  <si>
    <t>Van den Berg</t>
  </si>
  <si>
    <t>Dumee</t>
  </si>
  <si>
    <t>van Valkengoed</t>
  </si>
  <si>
    <t>R.C.A.</t>
  </si>
  <si>
    <t>Biekart</t>
  </si>
  <si>
    <t>Hoogeboom</t>
  </si>
  <si>
    <t>van der Hoek - Toen</t>
  </si>
  <si>
    <t>J.G.G.M.</t>
  </si>
  <si>
    <t>Hoorn</t>
  </si>
  <si>
    <t>Leen-Struijs</t>
  </si>
  <si>
    <t>Soomers</t>
  </si>
  <si>
    <t>Soomers-Hoefman</t>
  </si>
  <si>
    <t>Nijlunsing</t>
  </si>
  <si>
    <t>de Smidt</t>
  </si>
  <si>
    <t>Janse</t>
  </si>
  <si>
    <t>a</t>
  </si>
  <si>
    <t>Kroon- Bos</t>
  </si>
  <si>
    <t>Morsing</t>
  </si>
  <si>
    <t>Graumans</t>
  </si>
  <si>
    <t>Pruim</t>
  </si>
  <si>
    <t>Matien-Visser</t>
  </si>
  <si>
    <t>Hacking</t>
  </si>
  <si>
    <t>van Dugteren</t>
  </si>
  <si>
    <t>Bruno</t>
  </si>
  <si>
    <t>B,</t>
  </si>
  <si>
    <t>Van der Wouden</t>
  </si>
  <si>
    <t>Mathot</t>
  </si>
  <si>
    <t>W.E.A.</t>
  </si>
  <si>
    <t>de Grauw</t>
  </si>
  <si>
    <t>Remie</t>
  </si>
  <si>
    <t>Haanstra</t>
  </si>
  <si>
    <t>L.I.R,</t>
  </si>
  <si>
    <t>Godee-Smits</t>
  </si>
  <si>
    <t>Godee</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</si>
  <si>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</si>
  <si>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</si>
  <si>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</si>
  <si>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</si>
  <si>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</si>
  <si>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</si>
  <si>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</si>
  <si>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</si>
  <si>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</si>
  <si>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</si>
  <si>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</si>
  <si>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</si>
  <si>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</si>
  <si>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</si>
  <si>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</si>
  <si>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</si>
  <si>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</si>
  <si>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</si>
  <si>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</si>
  <si>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</si>
  <si>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</si>
  <si>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</si>
  <si>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</si>
  <si>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</si>
  <si>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</si>
  <si>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</si>
  <si>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PHJ</t>
  </si>
  <si>
    <t>Blom - van Eijck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</si>
  <si>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</si>
  <si>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</si>
  <si>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</si>
  <si>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</si>
  <si>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</si>
  <si>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</si>
  <si>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</si>
  <si>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</si>
  <si>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</si>
  <si>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</si>
  <si>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</si>
  <si>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</si>
  <si>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</si>
  <si>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</si>
  <si>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</si>
  <si>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van Luijk</t>
  </si>
  <si>
    <t>E S</t>
  </si>
  <si>
    <t>Molleman</t>
  </si>
  <si>
    <t>van Scheppingen</t>
  </si>
  <si>
    <t>Padding</t>
  </si>
  <si>
    <t>Jongeneel</t>
  </si>
  <si>
    <t>Ouwendijk</t>
  </si>
  <si>
    <t>van Dansik - Schellingerhout</t>
  </si>
  <si>
    <t>Roodzand</t>
  </si>
  <si>
    <t>Knikker</t>
  </si>
  <si>
    <t>Ossendorp</t>
  </si>
  <si>
    <t>Gruter</t>
  </si>
  <si>
    <t>Ponsen</t>
  </si>
  <si>
    <t>Klercq</t>
  </si>
  <si>
    <t>van Kuil - Stuurop</t>
  </si>
  <si>
    <t>Nannenberg</t>
  </si>
  <si>
    <t>Rasterhoff</t>
  </si>
  <si>
    <t>Riemersma</t>
  </si>
  <si>
    <t>J.V.</t>
  </si>
  <si>
    <t>Koning-Breet</t>
  </si>
  <si>
    <t>Gerhards</t>
  </si>
  <si>
    <t>Weggelaar</t>
  </si>
  <si>
    <t>J F S</t>
  </si>
  <si>
    <t>Azzara</t>
  </si>
  <si>
    <t>Leegwater</t>
  </si>
  <si>
    <t>Stenvers</t>
  </si>
  <si>
    <t>P.L.D.J</t>
  </si>
  <si>
    <t>Botden - Keunen</t>
  </si>
  <si>
    <t>Botden</t>
  </si>
  <si>
    <t>A.B.J.M.</t>
  </si>
  <si>
    <t>Boetzkes</t>
  </si>
  <si>
    <t>P.T.M.J.</t>
  </si>
  <si>
    <t>Esch van</t>
  </si>
  <si>
    <t>J.A.A,J.</t>
  </si>
  <si>
    <t>T.M.T.</t>
  </si>
  <si>
    <t>Godschalk</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</si>
  <si>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</si>
  <si>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</si>
  <si>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</si>
  <si>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</si>
  <si>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</si>
  <si>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</si>
  <si>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</si>
  <si>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</si>
  <si>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</si>
  <si>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</si>
  <si>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</si>
  <si>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</si>
  <si>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</si>
  <si>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</si>
  <si>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</si>
  <si>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</si>
  <si>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</si>
  <si>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van Steenwijk</t>
  </si>
  <si>
    <t>Stuursma</t>
  </si>
  <si>
    <t>M.C.W.</t>
  </si>
  <si>
    <t>Permeke</t>
  </si>
  <si>
    <t>D L</t>
  </si>
  <si>
    <t>Tax</t>
  </si>
  <si>
    <t>Kuijlen</t>
  </si>
  <si>
    <t>Balkenende</t>
  </si>
  <si>
    <t>Breetveld</t>
  </si>
  <si>
    <t>I.H.M.</t>
  </si>
  <si>
    <t>Druyven</t>
  </si>
  <si>
    <t>Dolsma</t>
  </si>
  <si>
    <t>van Alphen</t>
  </si>
  <si>
    <t>Koolen-Ketelaars</t>
  </si>
  <si>
    <t>P K</t>
  </si>
  <si>
    <t>Ullrich</t>
  </si>
  <si>
    <t>de Punder</t>
  </si>
  <si>
    <t>Broodman</t>
  </si>
  <si>
    <t>de Vergaaij- Rooij</t>
  </si>
  <si>
    <t>H.R</t>
  </si>
  <si>
    <t>Knubben</t>
  </si>
  <si>
    <t>Kröner</t>
  </si>
  <si>
    <t>HMJ</t>
  </si>
  <si>
    <t>Jansch</t>
  </si>
  <si>
    <t>Gorter</t>
  </si>
  <si>
    <t>Oor</t>
  </si>
  <si>
    <t>Kieftenbelt</t>
  </si>
  <si>
    <t>C.R</t>
  </si>
  <si>
    <t>L.G</t>
  </si>
  <si>
    <t>van `t Velt</t>
  </si>
  <si>
    <t>Menheere</t>
  </si>
  <si>
    <t>Kastelein</t>
  </si>
  <si>
    <t>Siksma</t>
  </si>
  <si>
    <t>de Vree</t>
  </si>
  <si>
    <t>Kouwenberg Untied</t>
  </si>
  <si>
    <t>Th.R.</t>
  </si>
  <si>
    <t>Rozeman</t>
  </si>
  <si>
    <t>Beltgens</t>
  </si>
  <si>
    <t>M.L.J</t>
  </si>
  <si>
    <t>LPJ</t>
  </si>
  <si>
    <t>Schoutrop</t>
  </si>
  <si>
    <t>Romeijn-Kam</t>
  </si>
  <si>
    <t>Romeijn</t>
  </si>
  <si>
    <t>Dragt-Paijmans</t>
  </si>
  <si>
    <t>Scheurleer</t>
  </si>
  <si>
    <t>Scheermeijer</t>
  </si>
  <si>
    <t>Habermehl</t>
  </si>
  <si>
    <t>A.H.J.M.</t>
  </si>
  <si>
    <t>P.H.G</t>
  </si>
  <si>
    <t>ten Bruggencate</t>
  </si>
  <si>
    <t>FW</t>
  </si>
  <si>
    <t>Stitselaar-Jansen</t>
  </si>
  <si>
    <t>Burger-Bouman</t>
  </si>
  <si>
    <t>te Hoonte</t>
  </si>
  <si>
    <t>van de Geest</t>
  </si>
  <si>
    <t>Bollebakker</t>
  </si>
  <si>
    <t>Journee- v.d. Stelt</t>
  </si>
  <si>
    <t>A.R.M.</t>
  </si>
  <si>
    <t>Nengerman - Bovenlander</t>
  </si>
  <si>
    <t>Putter</t>
  </si>
  <si>
    <t>Bruens</t>
  </si>
  <si>
    <t>Schreuders</t>
  </si>
  <si>
    <t>Toenink</t>
  </si>
  <si>
    <t>B.J</t>
  </si>
  <si>
    <t>J.J.G.C.</t>
  </si>
  <si>
    <t>Gencer</t>
  </si>
  <si>
    <t>HL</t>
  </si>
  <si>
    <t>Weegerink</t>
  </si>
  <si>
    <t>Th.J.</t>
  </si>
  <si>
    <t>de Vroom</t>
  </si>
  <si>
    <t>Vloemans</t>
  </si>
  <si>
    <t>Chand</t>
  </si>
  <si>
    <t>LAW</t>
  </si>
  <si>
    <t>Essing</t>
  </si>
  <si>
    <t>van Leeuwerden</t>
  </si>
  <si>
    <t>Dirven</t>
  </si>
  <si>
    <t>A.C.W.M.</t>
  </si>
  <si>
    <t>PHM</t>
  </si>
  <si>
    <t>F.G.M.</t>
  </si>
  <si>
    <t>LM</t>
  </si>
  <si>
    <t>Kelly van Oort</t>
  </si>
  <si>
    <t>L A</t>
  </si>
  <si>
    <t>Haring</t>
  </si>
  <si>
    <t>HJ</t>
  </si>
  <si>
    <t>Leunk</t>
  </si>
  <si>
    <t>Brandsema</t>
  </si>
  <si>
    <t>van der Zouw</t>
  </si>
  <si>
    <t>K.C.</t>
  </si>
  <si>
    <t>Maas - Alblas</t>
  </si>
  <si>
    <t>D.M.W.</t>
  </si>
  <si>
    <t>R.L.D.</t>
  </si>
  <si>
    <t>van Hettema</t>
  </si>
  <si>
    <t>Piët</t>
  </si>
  <si>
    <t>Ohm</t>
  </si>
  <si>
    <t>Koenes</t>
  </si>
  <si>
    <t>van der Vorst-Goossens</t>
  </si>
  <si>
    <t>C.T.A.</t>
  </si>
  <si>
    <t>de Bree</t>
  </si>
  <si>
    <t>V.F.T.</t>
  </si>
  <si>
    <t>Bijlhouwer</t>
  </si>
  <si>
    <t>D H</t>
  </si>
  <si>
    <t>Greenwood</t>
  </si>
  <si>
    <t>de Rijke</t>
  </si>
  <si>
    <t>RAME</t>
  </si>
  <si>
    <t>R.J.G.</t>
  </si>
  <si>
    <t>van den Braak</t>
  </si>
  <si>
    <t>DJ</t>
  </si>
  <si>
    <t>JThM</t>
  </si>
  <si>
    <t>AGJH</t>
  </si>
  <si>
    <t>RAM</t>
  </si>
  <si>
    <t>CWGJM</t>
  </si>
  <si>
    <t>Duijn - Homburg</t>
  </si>
  <si>
    <t>Huitinga</t>
  </si>
  <si>
    <t>Vessies</t>
  </si>
  <si>
    <t>Vessies-Ketelaar</t>
  </si>
  <si>
    <t>Nooyens</t>
  </si>
  <si>
    <t>Plat</t>
  </si>
  <si>
    <t>Hijman</t>
  </si>
  <si>
    <t>Jelderda</t>
  </si>
  <si>
    <t>van der Mei</t>
  </si>
  <si>
    <t>Meier-Woortman</t>
  </si>
  <si>
    <t>CM</t>
  </si>
  <si>
    <t>Wohl</t>
  </si>
  <si>
    <t>EJ</t>
  </si>
  <si>
    <t>Devilee</t>
  </si>
  <si>
    <t>Doetjes</t>
  </si>
  <si>
    <t>Lepstra</t>
  </si>
  <si>
    <t>Z.P.</t>
  </si>
  <si>
    <t>Lepstra-Kuperus</t>
  </si>
  <si>
    <t>Oosterkamp</t>
  </si>
  <si>
    <t>Ouderkerken</t>
  </si>
  <si>
    <t>Sangers</t>
  </si>
  <si>
    <t>Schep</t>
  </si>
  <si>
    <t>Bouter</t>
  </si>
  <si>
    <t>Volkering</t>
  </si>
  <si>
    <t>R.G.C.J.</t>
  </si>
  <si>
    <t>Meulendijk</t>
  </si>
  <si>
    <t>Harteveld-Kuiper</t>
  </si>
  <si>
    <t>Grosz</t>
  </si>
  <si>
    <t>R.L.W.M.</t>
  </si>
  <si>
    <t>Verpaalen</t>
  </si>
  <si>
    <t>de Grijff</t>
  </si>
  <si>
    <t>Eshuis</t>
  </si>
  <si>
    <t>Sengers</t>
  </si>
  <si>
    <t>Vergonet</t>
  </si>
  <si>
    <t>Jamoel</t>
  </si>
  <si>
    <t>M.P.N.</t>
  </si>
  <si>
    <t>van Bezu</t>
  </si>
  <si>
    <t>Aalbers-Hellenkamp</t>
  </si>
  <si>
    <t>Hordijk</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</si>
  <si>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</si>
  <si>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</si>
  <si>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</si>
  <si>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</si>
  <si>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</si>
  <si>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</si>
  <si>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</si>
  <si>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</si>
  <si>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</si>
  <si>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</si>
  <si>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</si>
  <si>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</si>
  <si>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</si>
  <si>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</si>
  <si>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</si>
  <si>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</si>
  <si>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</si>
  <si>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</si>
  <si>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DHL</t>
  </si>
  <si>
    <t>van de Manakker</t>
  </si>
  <si>
    <t>J A H</t>
  </si>
  <si>
    <t>Hup</t>
  </si>
  <si>
    <t>Korstanje-Visser</t>
  </si>
  <si>
    <t>Oudejans</t>
  </si>
  <si>
    <t>van Schenkhof</t>
  </si>
  <si>
    <t>Wortman</t>
  </si>
  <si>
    <t>van Rijswijck</t>
  </si>
  <si>
    <t>P.M.U.</t>
  </si>
  <si>
    <t>IJzerman</t>
  </si>
  <si>
    <t>Visser-Verbruggen</t>
  </si>
  <si>
    <t>van Ramshorst-Frens</t>
  </si>
  <si>
    <t>Strang</t>
  </si>
  <si>
    <t>Meeuwissen</t>
  </si>
  <si>
    <t>Westerman - Reneman</t>
  </si>
  <si>
    <t>T.A.F.</t>
  </si>
  <si>
    <t>Beijert</t>
  </si>
  <si>
    <t>A.Y.</t>
  </si>
  <si>
    <t>Barkhuijzen</t>
  </si>
  <si>
    <t>G.M.C.</t>
  </si>
  <si>
    <t>van Kaathoven</t>
  </si>
  <si>
    <t>de Groot-Van der Hout</t>
  </si>
  <si>
    <t>van der Put</t>
  </si>
  <si>
    <t>WAJ</t>
  </si>
  <si>
    <t>Wijker</t>
  </si>
  <si>
    <t>H L G M</t>
  </si>
  <si>
    <t>DA</t>
  </si>
  <si>
    <t>Dalhuisen</t>
  </si>
  <si>
    <t>Randsdorp</t>
  </si>
  <si>
    <t>Schiferli</t>
  </si>
  <si>
    <t>Noordijk</t>
  </si>
  <si>
    <t>A.C</t>
  </si>
  <si>
    <t>Hassan Isse</t>
  </si>
  <si>
    <t>Lakaw</t>
  </si>
  <si>
    <t>MGGC</t>
  </si>
  <si>
    <t>RHJ</t>
  </si>
  <si>
    <t>Gerth</t>
  </si>
  <si>
    <t>Ackermann</t>
  </si>
  <si>
    <t>Geerling</t>
  </si>
  <si>
    <t>Suyker</t>
  </si>
  <si>
    <t>v.d. Berg</t>
  </si>
  <si>
    <t>S.C.A.</t>
  </si>
  <si>
    <t>Vrijhoef</t>
  </si>
  <si>
    <t>Demmers</t>
  </si>
  <si>
    <t>Voortman</t>
  </si>
  <si>
    <t>SM</t>
  </si>
  <si>
    <t>Dehne</t>
  </si>
  <si>
    <t>GC</t>
  </si>
  <si>
    <t>van der Wielen / Buuts</t>
  </si>
  <si>
    <t>Di Lonardo</t>
  </si>
  <si>
    <t>den Ouden</t>
  </si>
  <si>
    <t>Neijenbuur</t>
  </si>
  <si>
    <t>Talboom</t>
  </si>
  <si>
    <t>Ruijgrok</t>
  </si>
  <si>
    <t>Ruijgrok-de Coo</t>
  </si>
  <si>
    <t>Nossent-Jonges</t>
  </si>
  <si>
    <t>Bautz</t>
  </si>
  <si>
    <t>A.J.A.</t>
  </si>
  <si>
    <t>Whittaker-Zaad</t>
  </si>
  <si>
    <t>van der Hout-Kuipers</t>
  </si>
  <si>
    <t>Strunk</t>
  </si>
  <si>
    <t>Lap</t>
  </si>
  <si>
    <t>Doorenbosch</t>
  </si>
  <si>
    <t>Mensen</t>
  </si>
  <si>
    <t>Suiker</t>
  </si>
  <si>
    <t>Merison</t>
  </si>
  <si>
    <t>p</t>
  </si>
  <si>
    <t>Roelofsen</t>
  </si>
  <si>
    <t>Spoelstra</t>
  </si>
  <si>
    <t>Matheeuwissen</t>
  </si>
  <si>
    <t>Bosker</t>
  </si>
  <si>
    <t>van Biezen</t>
  </si>
  <si>
    <t>F.H.M.</t>
  </si>
  <si>
    <t>I.J.</t>
  </si>
  <si>
    <t>Wiltjer</t>
  </si>
  <si>
    <t>H.M.T.</t>
  </si>
  <si>
    <t>Durieux</t>
  </si>
  <si>
    <t>Frentz</t>
  </si>
  <si>
    <t>Greeven</t>
  </si>
  <si>
    <t>Mons</t>
  </si>
  <si>
    <t>Gernette-van Dort</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</si>
  <si>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</si>
  <si>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</si>
  <si>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</si>
  <si>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</si>
  <si>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</si>
  <si>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</si>
  <si>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</si>
  <si>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</si>
  <si>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</si>
  <si>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</si>
  <si>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</si>
  <si>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</si>
  <si>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</si>
  <si>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</si>
  <si>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</si>
  <si>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</si>
  <si>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</si>
  <si>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</si>
  <si>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T.C.B.</t>
  </si>
  <si>
    <t>Terol</t>
  </si>
  <si>
    <t>R.P.W.J</t>
  </si>
  <si>
    <t>H.J.C</t>
  </si>
  <si>
    <t>Swijnenburg</t>
  </si>
  <si>
    <t>J.D.L.</t>
  </si>
  <si>
    <t>Kaminsky</t>
  </si>
  <si>
    <t>Tichter</t>
  </si>
  <si>
    <t>C.J,</t>
  </si>
  <si>
    <t>Sweers</t>
  </si>
  <si>
    <t>M.C.Q.</t>
  </si>
  <si>
    <t>Schulze-Duindam</t>
  </si>
  <si>
    <t>D'Haen-van den Broek</t>
  </si>
  <si>
    <t>Mijnders</t>
  </si>
  <si>
    <t>H.J.L</t>
  </si>
  <si>
    <t>Scholte-van Dijk</t>
  </si>
  <si>
    <t>Zinger</t>
  </si>
  <si>
    <t>JHM</t>
  </si>
  <si>
    <t>Geerligs</t>
  </si>
  <si>
    <t>EAG</t>
  </si>
  <si>
    <t>Burger</t>
  </si>
  <si>
    <t>M.L.M.</t>
  </si>
  <si>
    <t>l</t>
  </si>
  <si>
    <t>van Bloois-Kol</t>
  </si>
  <si>
    <t>Leuvering</t>
  </si>
  <si>
    <t>Keijzers</t>
  </si>
  <si>
    <t>Keijzers- van Schendeel</t>
  </si>
  <si>
    <t>CMJ</t>
  </si>
  <si>
    <t>van Bloois</t>
  </si>
  <si>
    <t>Nacken</t>
  </si>
  <si>
    <t>Pruis</t>
  </si>
  <si>
    <t>Teuben-v.d. Heide</t>
  </si>
  <si>
    <t>CHP</t>
  </si>
  <si>
    <t>Derkx</t>
  </si>
  <si>
    <t>Rusman</t>
  </si>
  <si>
    <t>R.E.C.</t>
  </si>
  <si>
    <t>W.J.N.</t>
  </si>
  <si>
    <t>Verleur</t>
  </si>
  <si>
    <t>Vierbergen</t>
  </si>
  <si>
    <t>Boogerd-Verdoes</t>
  </si>
  <si>
    <t>van Bakel-Giebels</t>
  </si>
  <si>
    <t>Daamen</t>
  </si>
  <si>
    <t>J.M.D</t>
  </si>
  <si>
    <t>Loffeld</t>
  </si>
  <si>
    <t>van Loenen</t>
  </si>
  <si>
    <t>Zimmer</t>
  </si>
  <si>
    <t>Groot-Rijke</t>
  </si>
  <si>
    <t>Egeler</t>
  </si>
  <si>
    <t>Egeler-Canté</t>
  </si>
  <si>
    <t>W.P.C.M.</t>
  </si>
  <si>
    <t>Lucassen</t>
  </si>
  <si>
    <t>Lucassen-Verbeek</t>
  </si>
  <si>
    <t>Tenback</t>
  </si>
  <si>
    <t>van de Kuilen</t>
  </si>
  <si>
    <t>t</t>
  </si>
  <si>
    <t>Moenen</t>
  </si>
  <si>
    <t>Meulblok-Maison</t>
  </si>
  <si>
    <t>M.F.H.</t>
  </si>
  <si>
    <t>Jol</t>
  </si>
  <si>
    <t>W.H.D.M</t>
  </si>
  <si>
    <t>Maessen</t>
  </si>
  <si>
    <t>Noordegraaf-Ros</t>
  </si>
  <si>
    <t>A. P</t>
  </si>
  <si>
    <t>van Stiphout</t>
  </si>
  <si>
    <t>J.B.B.</t>
  </si>
  <si>
    <t>Hipke</t>
  </si>
  <si>
    <t>Dollee</t>
  </si>
  <si>
    <t>Reijgers</t>
  </si>
  <si>
    <t>J.S.W.</t>
  </si>
  <si>
    <t>Quicken</t>
  </si>
  <si>
    <t>de l' Orme</t>
  </si>
  <si>
    <t>T.M.A.J.</t>
  </si>
  <si>
    <t>M.K.</t>
  </si>
  <si>
    <t>van Wordragen</t>
  </si>
  <si>
    <t>van Zoeren</t>
  </si>
  <si>
    <t>Kloot</t>
  </si>
  <si>
    <t>Nieuwhof</t>
  </si>
  <si>
    <t>Stikvoort</t>
  </si>
  <si>
    <t>Schaap Grooteman</t>
  </si>
  <si>
    <t>Dortmundt</t>
  </si>
  <si>
    <t>L..E.M.</t>
  </si>
  <si>
    <t>Stecher Elshof</t>
  </si>
  <si>
    <t>PJ</t>
  </si>
  <si>
    <t>WBA</t>
  </si>
  <si>
    <t>AHM</t>
  </si>
  <si>
    <t>Fennema</t>
  </si>
  <si>
    <t>Glasbergen</t>
  </si>
  <si>
    <t>IJsseldijk</t>
  </si>
  <si>
    <t>T.A.A.M.</t>
  </si>
  <si>
    <t>van der Kwaak-Laros</t>
  </si>
  <si>
    <t>Reym</t>
  </si>
  <si>
    <t>Koedam</t>
  </si>
  <si>
    <t>M.N.J.</t>
  </si>
  <si>
    <t>Hoogland</t>
  </si>
  <si>
    <t>Nipperus</t>
  </si>
  <si>
    <t>J.F.R.</t>
  </si>
  <si>
    <t>R.J.H.</t>
  </si>
  <si>
    <t>W.C.H.R.</t>
  </si>
  <si>
    <t>Balk-Kurban</t>
  </si>
  <si>
    <t>J..G.F.</t>
  </si>
  <si>
    <t>Verrees</t>
  </si>
  <si>
    <t>WA</t>
  </si>
  <si>
    <t>E N J</t>
  </si>
  <si>
    <t>W.H.M</t>
  </si>
  <si>
    <t>Wollschlager-Rosen van</t>
  </si>
  <si>
    <t>Wollschlager</t>
  </si>
  <si>
    <t>Packbier</t>
  </si>
  <si>
    <t>van Breda-Kamphorst</t>
  </si>
  <si>
    <t>Hoppe</t>
  </si>
  <si>
    <t>G.F.C.</t>
  </si>
  <si>
    <t>Chardet</t>
  </si>
  <si>
    <t>AJG</t>
  </si>
  <si>
    <t>R M</t>
  </si>
  <si>
    <t>Baggerman</t>
  </si>
  <si>
    <t>Van Lierop</t>
  </si>
  <si>
    <t>Bochman</t>
  </si>
  <si>
    <t>Loomans</t>
  </si>
  <si>
    <t>M B</t>
  </si>
  <si>
    <t>J K H</t>
  </si>
  <si>
    <t>Notenboom</t>
  </si>
  <si>
    <t>Dickhoff</t>
  </si>
  <si>
    <t>C.J.Th</t>
  </si>
  <si>
    <t>van Haastregt</t>
  </si>
  <si>
    <t>Jirka</t>
  </si>
  <si>
    <t>Rozekrans</t>
  </si>
  <si>
    <t>J.N.P.</t>
  </si>
  <si>
    <t>van Zwol</t>
  </si>
  <si>
    <t>Versloot</t>
  </si>
  <si>
    <t>A.L.B.T.</t>
  </si>
  <si>
    <t>J.P.A.L.</t>
  </si>
  <si>
    <t>Dekker-Groot</t>
  </si>
  <si>
    <t>Aikema</t>
  </si>
  <si>
    <t>B.W.N.</t>
  </si>
  <si>
    <t>BJF</t>
  </si>
  <si>
    <t>Berens-Janssen</t>
  </si>
  <si>
    <t>LCM</t>
  </si>
  <si>
    <t>Boerman</t>
  </si>
  <si>
    <t>Teulings</t>
  </si>
  <si>
    <t>M.E.A</t>
  </si>
  <si>
    <t>Cornielje-Kummeling</t>
  </si>
  <si>
    <t>Engelbart-Pauw</t>
  </si>
  <si>
    <t>Engelbart</t>
  </si>
  <si>
    <t>Korevaar-van Dam</t>
  </si>
  <si>
    <t>E.A.T.</t>
  </si>
  <si>
    <t>Geenen</t>
  </si>
  <si>
    <t>G.A.M.J.</t>
  </si>
  <si>
    <t>van Gastel-Overveld</t>
  </si>
  <si>
    <t>Schüller-Lang</t>
  </si>
  <si>
    <t>van Soes</t>
  </si>
  <si>
    <t>YW</t>
  </si>
  <si>
    <t>'t Lam-Hutten</t>
  </si>
  <si>
    <t>Stender-Koekkoek</t>
  </si>
  <si>
    <t>Libert</t>
  </si>
  <si>
    <t>Duifs-Eshuis</t>
  </si>
  <si>
    <t>Pfann</t>
  </si>
  <si>
    <t>van Emmerik</t>
  </si>
  <si>
    <t>Stuurman</t>
  </si>
  <si>
    <t>Vreeburg</t>
  </si>
  <si>
    <t>Vreeburg- de Bruijn</t>
  </si>
  <si>
    <t>Vlietman-Bergen</t>
  </si>
  <si>
    <t>HFG</t>
  </si>
  <si>
    <t>Doove</t>
  </si>
  <si>
    <t>D.I.O.</t>
  </si>
  <si>
    <t>'t Zand</t>
  </si>
  <si>
    <t>Chinnappan</t>
  </si>
  <si>
    <t>N.A.A.</t>
  </si>
  <si>
    <t>van Est</t>
  </si>
  <si>
    <t>E.J.L.</t>
  </si>
  <si>
    <t>Woldering-Bouwens</t>
  </si>
  <si>
    <t>Schelfhout</t>
  </si>
  <si>
    <t>M.W.E.J.</t>
  </si>
  <si>
    <t>Hakeboom</t>
  </si>
  <si>
    <t>D.C.P.</t>
  </si>
  <si>
    <t>Kranenburg-Veraart</t>
  </si>
  <si>
    <t>van Oorschot</t>
  </si>
  <si>
    <t>van de Langemheen</t>
  </si>
  <si>
    <t>Entes</t>
  </si>
  <si>
    <t>van Kreel</t>
  </si>
  <si>
    <t>Musch</t>
  </si>
  <si>
    <t>de Redelijkheid</t>
  </si>
  <si>
    <t>Rasmioen</t>
  </si>
  <si>
    <t>'s-Gravenmade</t>
  </si>
  <si>
    <t>Beekhuis</t>
  </si>
  <si>
    <t>Croes</t>
  </si>
  <si>
    <t>van der Bilt</t>
  </si>
  <si>
    <t>Bouwmeester - Flinkerbusch</t>
  </si>
  <si>
    <t>Trouwborst</t>
  </si>
  <si>
    <t>Kommer</t>
  </si>
  <si>
    <t>Nolet</t>
  </si>
  <si>
    <t>Bruggeling</t>
  </si>
  <si>
    <t>Ravestein-Jacobs</t>
  </si>
  <si>
    <t>Ravestein</t>
  </si>
  <si>
    <t>Leenstra</t>
  </si>
  <si>
    <t>J.W.E.</t>
  </si>
  <si>
    <t>Smit-Antonissen</t>
  </si>
  <si>
    <t>Biesaart</t>
  </si>
  <si>
    <t>Speelman</t>
  </si>
  <si>
    <t>Wiebenga</t>
  </si>
  <si>
    <t>Snijders-ten Napel</t>
  </si>
  <si>
    <t>Klarenbeek</t>
  </si>
  <si>
    <t>Burgerhout-Verstrepen</t>
  </si>
  <si>
    <t>Boekhoud-Tuitel</t>
  </si>
  <si>
    <t>Jagoui</t>
  </si>
  <si>
    <t>L'Abee -van de Langenberg</t>
  </si>
  <si>
    <t>I.C.M.</t>
  </si>
  <si>
    <t>van Overdam</t>
  </si>
  <si>
    <t>T.H.A.</t>
  </si>
  <si>
    <t>van Tuinen</t>
  </si>
  <si>
    <t>R. M.</t>
  </si>
  <si>
    <t>Erenstein</t>
  </si>
  <si>
    <t>Dres</t>
  </si>
  <si>
    <t>Jong a Pin</t>
  </si>
  <si>
    <t>G.J.T.M.</t>
  </si>
  <si>
    <t>Schuurkes</t>
  </si>
  <si>
    <t>Legters</t>
  </si>
  <si>
    <t>M.C.P.</t>
  </si>
  <si>
    <t>van Beelen</t>
  </si>
  <si>
    <t>Meurs</t>
  </si>
  <si>
    <t>N.C.M.</t>
  </si>
  <si>
    <t>van der Vat</t>
  </si>
  <si>
    <t>Leijendekker</t>
  </si>
  <si>
    <t>Bons</t>
  </si>
  <si>
    <t>van Huis</t>
  </si>
  <si>
    <t>TPP</t>
  </si>
  <si>
    <t>van de Ven-Nouws</t>
  </si>
  <si>
    <t>van Oort</t>
  </si>
  <si>
    <t>van der Greft</t>
  </si>
  <si>
    <t>X.</t>
  </si>
  <si>
    <t>Lor</t>
  </si>
  <si>
    <t>Boogaars</t>
  </si>
  <si>
    <t>LGJA</t>
  </si>
  <si>
    <t>Jansen - Holst</t>
  </si>
  <si>
    <t>Bergman - Strijk</t>
  </si>
  <si>
    <t>Bergman</t>
  </si>
  <si>
    <t>AEM</t>
  </si>
  <si>
    <t>Kleuskens-Swinkels</t>
  </si>
  <si>
    <t>R.M.D.</t>
  </si>
  <si>
    <t>R.P.W.</t>
  </si>
  <si>
    <t>van Rutten</t>
  </si>
  <si>
    <t>de Kruijff</t>
  </si>
  <si>
    <t>Muilwijk-van Zomeren</t>
  </si>
  <si>
    <t>Loohuis</t>
  </si>
  <si>
    <t>Clerx</t>
  </si>
  <si>
    <t>van Lamoen-Doornenbal</t>
  </si>
  <si>
    <t>van Lamoen</t>
  </si>
  <si>
    <t>D.M.M.</t>
  </si>
  <si>
    <t>Blancke</t>
  </si>
  <si>
    <t>E.J.U.</t>
  </si>
  <si>
    <t>Verweijen</t>
  </si>
  <si>
    <t>van Solm</t>
  </si>
  <si>
    <t>van Hooijdonck</t>
  </si>
  <si>
    <t>van Meurs</t>
  </si>
  <si>
    <t>Walhout</t>
  </si>
  <si>
    <t>Krabbendam - de Vries</t>
  </si>
  <si>
    <t>Platzbecker</t>
  </si>
  <si>
    <t>Noordanus</t>
  </si>
  <si>
    <t>Schoonderwal</t>
  </si>
  <si>
    <t>A.A.H.</t>
  </si>
  <si>
    <t>Helsen</t>
  </si>
  <si>
    <t>L.B.C</t>
  </si>
  <si>
    <t>Kellenaers-vd Wijdeven</t>
  </si>
  <si>
    <t>J.P.J</t>
  </si>
  <si>
    <t>W.G.A.</t>
  </si>
  <si>
    <t>Richters</t>
  </si>
  <si>
    <t>de Jong-Pos</t>
  </si>
  <si>
    <t>Hermus</t>
  </si>
  <si>
    <t>Gall</t>
  </si>
  <si>
    <t>Verstijnen</t>
  </si>
  <si>
    <t>B.A.M</t>
  </si>
  <si>
    <t>Verkammen</t>
  </si>
  <si>
    <t>den Hoed</t>
  </si>
  <si>
    <t>de Goeij</t>
  </si>
  <si>
    <t>Oudshoorn-Ramkumaric</t>
  </si>
  <si>
    <t>Bergholtz - Busman</t>
  </si>
  <si>
    <t>Spek</t>
  </si>
  <si>
    <t>A.W.A.</t>
  </si>
  <si>
    <t>Mooijman</t>
  </si>
  <si>
    <t>L.J.T.M.</t>
  </si>
  <si>
    <t>T. L.</t>
  </si>
  <si>
    <t>Stadt</t>
  </si>
  <si>
    <t>van Asselt-Paulssen</t>
  </si>
  <si>
    <t>Peperkoorn</t>
  </si>
  <si>
    <t>a j</t>
  </si>
  <si>
    <t>Auee</t>
  </si>
  <si>
    <t>Straten-De Groot</t>
  </si>
  <si>
    <t>Metzelaar</t>
  </si>
  <si>
    <t>Paulusse</t>
  </si>
  <si>
    <t>Roeters</t>
  </si>
  <si>
    <t>Witte</t>
  </si>
  <si>
    <t>D'angeli v.d. Hengel</t>
  </si>
  <si>
    <t>Beker</t>
  </si>
  <si>
    <t>van de Zand</t>
  </si>
  <si>
    <t>a.m.</t>
  </si>
  <si>
    <t>c.w.</t>
  </si>
  <si>
    <t>Scheij</t>
  </si>
  <si>
    <t>Dieffenbach</t>
  </si>
  <si>
    <t>L.D.A</t>
  </si>
  <si>
    <t>Kruijsheer</t>
  </si>
  <si>
    <t>P.A.M.J.</t>
  </si>
  <si>
    <t>Massop</t>
  </si>
  <si>
    <t>Majolee</t>
  </si>
  <si>
    <t>A.E.L.</t>
  </si>
  <si>
    <t>Goedhart-Wessels</t>
  </si>
  <si>
    <t>S.P.O.M.</t>
  </si>
  <si>
    <t>Duchateau</t>
  </si>
  <si>
    <t>Wesbonk</t>
  </si>
  <si>
    <t>R.A.W.</t>
  </si>
  <si>
    <t>Brandsen</t>
  </si>
  <si>
    <t>Kamminga</t>
  </si>
  <si>
    <t>van de Glind-Kamphorst</t>
  </si>
  <si>
    <t>de Groot- van de Glind</t>
  </si>
  <si>
    <t>D.J.F.</t>
  </si>
  <si>
    <t>Kuijs-Rijkers</t>
  </si>
  <si>
    <t>van Weelden-Hendriks</t>
  </si>
  <si>
    <t>H M</t>
  </si>
  <si>
    <t>Staphorst</t>
  </si>
  <si>
    <t>Aulike</t>
  </si>
  <si>
    <t>Loeff-Merkx</t>
  </si>
  <si>
    <t>Wijnberg-van den Burg</t>
  </si>
  <si>
    <t>Raco</t>
  </si>
  <si>
    <t>P.F.M.</t>
  </si>
  <si>
    <t>Zoer</t>
  </si>
  <si>
    <t>J.C.A</t>
  </si>
  <si>
    <t>P.W.J.</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</si>
  <si>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</si>
  <si>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</si>
  <si>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</si>
  <si>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</si>
  <si>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</si>
  <si>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</si>
  <si>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</si>
  <si>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</si>
  <si>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</si>
  <si>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</si>
  <si>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</si>
  <si>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</si>
  <si>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</si>
  <si>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</si>
  <si>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</si>
  <si>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</si>
  <si>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</si>
  <si>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R.J.C.P.</t>
  </si>
  <si>
    <t>M.O.J.</t>
  </si>
  <si>
    <t>Dijkslag-Bitterling</t>
  </si>
  <si>
    <t>Lutke Schipholt Molenaar</t>
  </si>
  <si>
    <t>ALJ</t>
  </si>
  <si>
    <t>Curré</t>
  </si>
  <si>
    <t>FA</t>
  </si>
  <si>
    <t>JFA</t>
  </si>
  <si>
    <t>Kleijn</t>
  </si>
  <si>
    <t>Sier-Mossel</t>
  </si>
  <si>
    <t>van BergenBravenboer</t>
  </si>
  <si>
    <t>Hendrix</t>
  </si>
  <si>
    <t>WCM</t>
  </si>
  <si>
    <t>L.S.D</t>
  </si>
  <si>
    <t>Poot-de Winter</t>
  </si>
  <si>
    <t>E.R</t>
  </si>
  <si>
    <t>van der Sandt</t>
  </si>
  <si>
    <t>Beun</t>
  </si>
  <si>
    <t>Zenker-Broekmann</t>
  </si>
  <si>
    <t>A.H.A</t>
  </si>
  <si>
    <t>M.G.W</t>
  </si>
  <si>
    <t>van der Pijl</t>
  </si>
  <si>
    <t>Groenveld</t>
  </si>
  <si>
    <t>Künz</t>
  </si>
  <si>
    <t>Sandhövel</t>
  </si>
  <si>
    <t>WME</t>
  </si>
  <si>
    <t>Nelissen-van Heukelom</t>
  </si>
  <si>
    <t>Eijsvogels</t>
  </si>
  <si>
    <t>van Duren</t>
  </si>
  <si>
    <t>Huinck</t>
  </si>
  <si>
    <t>BW</t>
  </si>
  <si>
    <t>MM</t>
  </si>
  <si>
    <t>Le Large / de Boevere</t>
  </si>
  <si>
    <t>WJG</t>
  </si>
  <si>
    <t>Le Large</t>
  </si>
  <si>
    <t>Huizinga- Talen</t>
  </si>
  <si>
    <t>Van Apeldoorn</t>
  </si>
  <si>
    <t>Prozée</t>
  </si>
  <si>
    <t>MWEL</t>
  </si>
  <si>
    <t>Moelans</t>
  </si>
  <si>
    <t>HA</t>
  </si>
  <si>
    <t>de Pooter</t>
  </si>
  <si>
    <t>A.I.</t>
  </si>
  <si>
    <t>Brenninkmeyer</t>
  </si>
  <si>
    <t>MGC</t>
  </si>
  <si>
    <t>Vrijdag</t>
  </si>
  <si>
    <t>Hinkenkemper</t>
  </si>
  <si>
    <t>Zwagerman</t>
  </si>
  <si>
    <t>Richter</t>
  </si>
  <si>
    <t>Augustin</t>
  </si>
  <si>
    <t>Reijnen</t>
  </si>
  <si>
    <t>P H</t>
  </si>
  <si>
    <t>Sluiters</t>
  </si>
  <si>
    <t>Aleven</t>
  </si>
  <si>
    <t>LW</t>
  </si>
  <si>
    <t>van Steen</t>
  </si>
  <si>
    <t>GGM</t>
  </si>
  <si>
    <t>van Steen-Roos</t>
  </si>
  <si>
    <t>J.H.E.M.</t>
  </si>
  <si>
    <t>Kampert</t>
  </si>
  <si>
    <t>Van Aerle</t>
  </si>
  <si>
    <t>Serné</t>
  </si>
  <si>
    <t>Wenselaar-van Schaijik</t>
  </si>
  <si>
    <t>Wagner-Verschure</t>
  </si>
  <si>
    <t>Paulusse-Vissers</t>
  </si>
  <si>
    <t>Driedijk</t>
  </si>
  <si>
    <t>MLM</t>
  </si>
  <si>
    <t>J.P.H.M</t>
  </si>
  <si>
    <t>Halbersma</t>
  </si>
  <si>
    <t>Heijnen-Verhage</t>
  </si>
  <si>
    <t>Mohini</t>
  </si>
  <si>
    <t>Tobè</t>
  </si>
  <si>
    <t>Niehot</t>
  </si>
  <si>
    <t>Zeijseink</t>
  </si>
  <si>
    <t>FAGM</t>
  </si>
  <si>
    <t>Schoenaker</t>
  </si>
  <si>
    <t>de Nie</t>
  </si>
  <si>
    <t>van Gulik</t>
  </si>
  <si>
    <t>Boonzaaijer</t>
  </si>
  <si>
    <t>Reijerse-Klem</t>
  </si>
  <si>
    <t>T.J.H.</t>
  </si>
  <si>
    <t>van Wandelen</t>
  </si>
  <si>
    <t>M.A.E.</t>
  </si>
  <si>
    <t>R.A.J.M.</t>
  </si>
  <si>
    <t>M.H.M.</t>
  </si>
  <si>
    <t>A.M.F.</t>
  </si>
  <si>
    <t>Lakwijk</t>
  </si>
  <si>
    <t>Tolner</t>
  </si>
  <si>
    <t>Stohr</t>
  </si>
  <si>
    <t>Beunk</t>
  </si>
  <si>
    <t>P.E.W.M.</t>
  </si>
  <si>
    <t>Meisen</t>
  </si>
  <si>
    <t>P.M.G.</t>
  </si>
  <si>
    <t>Buise - van Roosmalen</t>
  </si>
  <si>
    <t>Serraji</t>
  </si>
  <si>
    <t>Warnaar</t>
  </si>
  <si>
    <t>E.W.M.</t>
  </si>
  <si>
    <t>Heijmans - Verharen</t>
  </si>
  <si>
    <t>Kind</t>
  </si>
  <si>
    <t>ACTC</t>
  </si>
  <si>
    <t>Dankers -van Meer</t>
  </si>
  <si>
    <t>Hoogwerf - Wihatanon</t>
  </si>
  <si>
    <t>WMLJT</t>
  </si>
  <si>
    <t>MHM</t>
  </si>
  <si>
    <t>Smets</t>
  </si>
  <si>
    <t>Van Westerlaak</t>
  </si>
  <si>
    <t>Ronnes</t>
  </si>
  <si>
    <t>T Y</t>
  </si>
  <si>
    <t>Stuiver</t>
  </si>
  <si>
    <t>Mulder-van Ommen</t>
  </si>
  <si>
    <t>Schoonenberg</t>
  </si>
  <si>
    <t>Methorst-Crabbendam</t>
  </si>
  <si>
    <t>Knippels</t>
  </si>
  <si>
    <t>Urselman</t>
  </si>
  <si>
    <t>d</t>
  </si>
  <si>
    <t>M.R</t>
  </si>
  <si>
    <t>Molenaar-Jansen</t>
  </si>
  <si>
    <t>Scholten-de Ruiter</t>
  </si>
  <si>
    <t>Maasdam</t>
  </si>
  <si>
    <t>de Blaauw</t>
  </si>
  <si>
    <t>Bluekens</t>
  </si>
  <si>
    <t>D.J.M.</t>
  </si>
  <si>
    <t>Walbeek</t>
  </si>
  <si>
    <t>S.M.C.</t>
  </si>
  <si>
    <t>Huizing</t>
  </si>
  <si>
    <t>P.G.A.A.</t>
  </si>
  <si>
    <t>Nieuwenhuijs</t>
  </si>
  <si>
    <t>M.M.K.</t>
  </si>
  <si>
    <t>Tijl</t>
  </si>
  <si>
    <t>G.G.J.</t>
  </si>
  <si>
    <t>a.j</t>
  </si>
  <si>
    <t>Haring-Brandse</t>
  </si>
  <si>
    <t>F A</t>
  </si>
  <si>
    <t>Keve</t>
  </si>
  <si>
    <t>Pasman</t>
  </si>
  <si>
    <t>Y.S.</t>
  </si>
  <si>
    <t>van Kraaij</t>
  </si>
  <si>
    <t>van Zoeren-Dijkstra</t>
  </si>
  <si>
    <t>Westerbrink</t>
  </si>
  <si>
    <t>Arumugam</t>
  </si>
  <si>
    <t>Zwijnenburg</t>
  </si>
  <si>
    <t>Lippens</t>
  </si>
  <si>
    <t>V.V.A.</t>
  </si>
  <si>
    <t>Wanninkhof</t>
  </si>
  <si>
    <t>van der Haven</t>
  </si>
  <si>
    <t>Schellingerhoudt</t>
  </si>
  <si>
    <t>Schellingerhoudt-Soeteman</t>
  </si>
  <si>
    <t>Philippi</t>
  </si>
  <si>
    <t>Maijer</t>
  </si>
  <si>
    <t>Tessels</t>
  </si>
  <si>
    <t>E.N.</t>
  </si>
  <si>
    <t>den Haak</t>
  </si>
  <si>
    <t>Koetsier</t>
  </si>
  <si>
    <t>Dörr</t>
  </si>
  <si>
    <t>Reyneveld</t>
  </si>
  <si>
    <t>Besteman</t>
  </si>
  <si>
    <t>Diddens</t>
  </si>
  <si>
    <t>Peringa</t>
  </si>
  <si>
    <t>van der Meijde</t>
  </si>
  <si>
    <t>Vasenna-Noordzij</t>
  </si>
  <si>
    <t>Spijkerman</t>
  </si>
  <si>
    <t>Boslooper</t>
  </si>
  <si>
    <t>Kaarsmaker</t>
  </si>
  <si>
    <t>ARM</t>
  </si>
  <si>
    <t>Pasveer</t>
  </si>
  <si>
    <t>Plankman</t>
  </si>
  <si>
    <t>Kroese</t>
  </si>
  <si>
    <t>Visser-Bakker</t>
  </si>
  <si>
    <t>Baal</t>
  </si>
  <si>
    <t>Admiraal</t>
  </si>
  <si>
    <t>Mieloo</t>
  </si>
  <si>
    <t>Baart</t>
  </si>
  <si>
    <t>VERZENDEN</t>
  </si>
  <si>
    <t>OPSLAAN</t>
  </si>
  <si>
    <t>Het ingevulde wedstrijdformulier dient voor maandag 8.00 uur verzonden te worden naar npc@njbb.nl.</t>
  </si>
  <si>
    <r>
      <t xml:space="preserve">Het ingevulde wedstrijdformulier slaat u op, waarbij u het </t>
    </r>
    <r>
      <rPr>
        <b/>
        <u/>
        <sz val="10"/>
        <rFont val="Verdana"/>
        <family val="2"/>
      </rPr>
      <t>wedstrijdnummer als bestandsnaam</t>
    </r>
    <r>
      <rPr>
        <sz val="10"/>
        <rFont val="Verdana"/>
        <family val="2"/>
      </rPr>
      <t xml:space="preserve"> gebruikt. </t>
    </r>
  </si>
  <si>
    <t>Tijdens het opslaan van het wedstrijdformulier moet het tabblad '3. Digitaal wedstrijdformulier' geopend zijn.</t>
  </si>
  <si>
    <t>van Koolwijk</t>
  </si>
  <si>
    <t>van Kuik-van den Dolder</t>
  </si>
  <si>
    <t>Kas</t>
  </si>
  <si>
    <t>R.A.H.M.</t>
  </si>
  <si>
    <t>van Poppelen</t>
  </si>
  <si>
    <t>van der Heijden - de Rooij</t>
  </si>
  <si>
    <t>A.K.F.</t>
  </si>
  <si>
    <t>T.M.H.</t>
  </si>
  <si>
    <t>van Houten - Wijma</t>
  </si>
  <si>
    <t>M.H.T.W.M.</t>
  </si>
  <si>
    <t>van Steeden - Martin</t>
  </si>
  <si>
    <t>B.Ch.P.J.</t>
  </si>
  <si>
    <t>Straatmans</t>
  </si>
  <si>
    <t>Bredewout</t>
  </si>
  <si>
    <t>A. W. H.</t>
  </si>
  <si>
    <t>Welzen</t>
  </si>
  <si>
    <t>Young</t>
  </si>
  <si>
    <t>Duthler</t>
  </si>
  <si>
    <t>Terhorst</t>
  </si>
  <si>
    <t>Deurloo</t>
  </si>
  <si>
    <t>Gorselink</t>
  </si>
  <si>
    <t>R.O.</t>
  </si>
  <si>
    <t>Görtz</t>
  </si>
  <si>
    <t>Halewijn</t>
  </si>
  <si>
    <t>C.F.T.</t>
  </si>
  <si>
    <t>Schalken</t>
  </si>
  <si>
    <t>C.A.F.T.</t>
  </si>
  <si>
    <t>Logtenberg-de Wolf</t>
  </si>
  <si>
    <t>van Ooijen - van Rooijen</t>
  </si>
  <si>
    <t>van Mil - de Looijer</t>
  </si>
  <si>
    <t>Prior</t>
  </si>
  <si>
    <t>Termoshuizen- Gravesteijn</t>
  </si>
  <si>
    <t>Heel van</t>
  </si>
  <si>
    <t>Pol - Willemsen</t>
  </si>
  <si>
    <t>Kok - Tijl</t>
  </si>
  <si>
    <t>Heuterman</t>
  </si>
  <si>
    <t>Demers</t>
  </si>
  <si>
    <t>van Hasselt</t>
  </si>
  <si>
    <t>van Oosten-Van der Schilt</t>
  </si>
  <si>
    <t>Poley-Van Dorssen</t>
  </si>
  <si>
    <t>Soussi</t>
  </si>
  <si>
    <t>Stoelwinder</t>
  </si>
  <si>
    <t>van der Tol</t>
  </si>
  <si>
    <t>Blankvoort</t>
  </si>
  <si>
    <t>Bestevaar</t>
  </si>
  <si>
    <t>H.F.E.</t>
  </si>
  <si>
    <t>A.C.M.J.A.</t>
  </si>
  <si>
    <t>M.L.P.</t>
  </si>
  <si>
    <t>van Dommelen-Tillema</t>
  </si>
  <si>
    <t>van Blerck</t>
  </si>
  <si>
    <t>Pellegrom</t>
  </si>
  <si>
    <t>E.G.S.</t>
  </si>
  <si>
    <t>Fredrix</t>
  </si>
  <si>
    <t>HJM</t>
  </si>
  <si>
    <t>RNG</t>
  </si>
  <si>
    <t>Daalderop</t>
  </si>
  <si>
    <t>Janga</t>
  </si>
  <si>
    <t>van Looy</t>
  </si>
  <si>
    <t>N.L.</t>
  </si>
  <si>
    <t>Pfrommer</t>
  </si>
  <si>
    <t>Wijngaarden</t>
  </si>
  <si>
    <t>Bours</t>
  </si>
  <si>
    <t>van Tuijl- Vorderman</t>
  </si>
  <si>
    <t>van Vroenhoven</t>
  </si>
  <si>
    <t>van de Goor- Ploegmakers</t>
  </si>
  <si>
    <t>v/d Heijden</t>
  </si>
  <si>
    <t>van 't Veer- Bartels</t>
  </si>
  <si>
    <t>H.C.T.B..</t>
  </si>
  <si>
    <t>Jelsma</t>
  </si>
  <si>
    <t>van Iwaarden</t>
  </si>
  <si>
    <t>Aschman</t>
  </si>
  <si>
    <t>Walker</t>
  </si>
  <si>
    <t>C.H.A.M.</t>
  </si>
  <si>
    <t>Hanssen - de Man</t>
  </si>
  <si>
    <t>S.P.A.</t>
  </si>
  <si>
    <t>Lodeweges</t>
  </si>
  <si>
    <t>Snabel</t>
  </si>
  <si>
    <t>Schelle-Vorstenbosch</t>
  </si>
  <si>
    <t>Schelle</t>
  </si>
  <si>
    <t>G.TH.</t>
  </si>
  <si>
    <t>J P</t>
  </si>
  <si>
    <t>WHA</t>
  </si>
  <si>
    <t>Zuiderduijn</t>
  </si>
  <si>
    <t>C A M</t>
  </si>
  <si>
    <t>Maas van de Minnen</t>
  </si>
  <si>
    <t>DCM</t>
  </si>
  <si>
    <t>Raesen Rutters</t>
  </si>
  <si>
    <t>Swaans</t>
  </si>
  <si>
    <t>F L J</t>
  </si>
  <si>
    <t>van Beek van Haperen</t>
  </si>
  <si>
    <t>Zwekars</t>
  </si>
  <si>
    <t>Molendijk</t>
  </si>
  <si>
    <t>BMC</t>
  </si>
  <si>
    <t>Bakker- de Koning</t>
  </si>
  <si>
    <t>Papenburg</t>
  </si>
  <si>
    <t>Tolen</t>
  </si>
  <si>
    <t>Yang</t>
  </si>
  <si>
    <t>Q.P.</t>
  </si>
  <si>
    <t>Stigter-Waardenburg</t>
  </si>
  <si>
    <t>Aarden</t>
  </si>
  <si>
    <t>M.J.R.</t>
  </si>
  <si>
    <t>Zwerver</t>
  </si>
  <si>
    <t>H.A.W.</t>
  </si>
  <si>
    <t>Schuster</t>
  </si>
  <si>
    <t>G.W.A.</t>
  </si>
  <si>
    <t>B.L.M.</t>
  </si>
  <si>
    <t>Reeuwijk</t>
  </si>
  <si>
    <t>van de Sluis</t>
  </si>
  <si>
    <t>Liabeuf</t>
  </si>
  <si>
    <t>Legdeur</t>
  </si>
  <si>
    <t>Zenik</t>
  </si>
  <si>
    <t>I.C.</t>
  </si>
  <si>
    <t>van Gend</t>
  </si>
  <si>
    <t>Raduzzi</t>
  </si>
  <si>
    <t>Agzoul-Ben Omar</t>
  </si>
  <si>
    <t>van Spronsen</t>
  </si>
  <si>
    <t>de Raad</t>
  </si>
  <si>
    <t>Seijdel</t>
  </si>
  <si>
    <t>Eggermont</t>
  </si>
  <si>
    <t>RS</t>
  </si>
  <si>
    <t>Heegen</t>
  </si>
  <si>
    <t>Dammers</t>
  </si>
  <si>
    <t>Omlo - Nijhuis</t>
  </si>
  <si>
    <t>R.R.G.</t>
  </si>
  <si>
    <t>Baert</t>
  </si>
  <si>
    <t>Bikker</t>
  </si>
  <si>
    <t>C.F.A.M.</t>
  </si>
  <si>
    <t>Wijntjes</t>
  </si>
  <si>
    <t>Assinck</t>
  </si>
  <si>
    <t>B.Y.</t>
  </si>
  <si>
    <t>Jansen-Hamerling</t>
  </si>
  <si>
    <t>Kruis-v.d.Brink</t>
  </si>
  <si>
    <t>Bakx-Videler</t>
  </si>
  <si>
    <t>Zaagman</t>
  </si>
  <si>
    <t>van 't Klooster</t>
  </si>
  <si>
    <t>Zeevat</t>
  </si>
  <si>
    <t>Westenborg</t>
  </si>
  <si>
    <t>van 't Veld</t>
  </si>
  <si>
    <t>PMT</t>
  </si>
  <si>
    <t>F.H.J.J.</t>
  </si>
  <si>
    <t>van Meersbergen</t>
  </si>
  <si>
    <t>van Raad</t>
  </si>
  <si>
    <t>Moses</t>
  </si>
  <si>
    <t>G.J.J.M.</t>
  </si>
  <si>
    <t>Brouns</t>
  </si>
  <si>
    <t>H.P.O.</t>
  </si>
  <si>
    <t>Parrel</t>
  </si>
  <si>
    <t>Hughan</t>
  </si>
  <si>
    <t>Duivenvoorden</t>
  </si>
  <si>
    <t>Tiebie-Depping</t>
  </si>
  <si>
    <t>Kwak</t>
  </si>
  <si>
    <t>v.d. Meer</t>
  </si>
  <si>
    <t>van der Pasch - van Schijndel</t>
  </si>
  <si>
    <t>H.D.</t>
  </si>
  <si>
    <t>de Jong-Ruiter</t>
  </si>
  <si>
    <t>Laroo</t>
  </si>
  <si>
    <t>Ems</t>
  </si>
  <si>
    <t>M.J.B.E.</t>
  </si>
  <si>
    <t>van Veijfeijken</t>
  </si>
  <si>
    <t>van Donselaar</t>
  </si>
  <si>
    <t>van Deurse</t>
  </si>
  <si>
    <t>Houwers</t>
  </si>
  <si>
    <t>Erkens</t>
  </si>
  <si>
    <t>M.J.E.H.</t>
  </si>
  <si>
    <t>M.E</t>
  </si>
  <si>
    <t>van der Poel. Feder</t>
  </si>
  <si>
    <t>G.H.W</t>
  </si>
  <si>
    <t>Lich</t>
  </si>
  <si>
    <t>Wald</t>
  </si>
  <si>
    <t>Sluijter</t>
  </si>
  <si>
    <t>Swartjes</t>
  </si>
  <si>
    <t>Segal</t>
  </si>
  <si>
    <t>J.A.W.</t>
  </si>
  <si>
    <t>de Git</t>
  </si>
  <si>
    <t>van Veenendaal-Kievit</t>
  </si>
  <si>
    <t>van der Plaats-Nota</t>
  </si>
  <si>
    <t>de Valk</t>
  </si>
  <si>
    <t>Geelhoed</t>
  </si>
  <si>
    <t>MBH</t>
  </si>
  <si>
    <t>SJM</t>
  </si>
  <si>
    <t>ML</t>
  </si>
  <si>
    <t>H.G.J.M.</t>
  </si>
  <si>
    <t>M.J.A.M.</t>
  </si>
  <si>
    <t>Maaskant</t>
  </si>
  <si>
    <t>W.F.M.</t>
  </si>
  <si>
    <t>PTAM</t>
  </si>
  <si>
    <t>van Nisselrooij</t>
  </si>
  <si>
    <t>Saunier</t>
  </si>
  <si>
    <t>JHJW</t>
  </si>
  <si>
    <t>AWGFJ</t>
  </si>
  <si>
    <t>Laurijssen</t>
  </si>
  <si>
    <t>G.H.A.M.</t>
  </si>
  <si>
    <t>Cobelens</t>
  </si>
  <si>
    <t>van de Fliert</t>
  </si>
  <si>
    <t>van de Kuilen-van Zoeren</t>
  </si>
  <si>
    <t>Hagedoorn-Mense</t>
  </si>
  <si>
    <t>van Wegen-Calis</t>
  </si>
  <si>
    <t>Niemantsverdriet</t>
  </si>
  <si>
    <t>Tomlow</t>
  </si>
  <si>
    <t>M.R.J.</t>
  </si>
  <si>
    <t>Tacq</t>
  </si>
  <si>
    <t>van Ruijven</t>
  </si>
  <si>
    <t>I.W.C.</t>
  </si>
  <si>
    <t>Noordam</t>
  </si>
  <si>
    <t>Jozephs</t>
  </si>
  <si>
    <t>Oosterbaan</t>
  </si>
  <si>
    <t>Schurink-de Wit</t>
  </si>
  <si>
    <t>J.A.J.N.</t>
  </si>
  <si>
    <t>Bang-Afoe</t>
  </si>
  <si>
    <t>Creton</t>
  </si>
  <si>
    <t>A. W.</t>
  </si>
  <si>
    <t>Koolbergen</t>
  </si>
  <si>
    <t>Smithuis</t>
  </si>
  <si>
    <t>Himpers</t>
  </si>
  <si>
    <t>P.T.M</t>
  </si>
  <si>
    <t>J.G.A.M.</t>
  </si>
  <si>
    <t>Hemeltjen</t>
  </si>
  <si>
    <t>E .J .F.</t>
  </si>
  <si>
    <t>Basseleur</t>
  </si>
  <si>
    <t>de Neef</t>
  </si>
  <si>
    <t>de Bruin-Metaal</t>
  </si>
  <si>
    <t>van der Lindt</t>
  </si>
  <si>
    <t>Sleeboom</t>
  </si>
  <si>
    <t>W.F.P.</t>
  </si>
  <si>
    <t>T.P.T.</t>
  </si>
  <si>
    <t>Nent</t>
  </si>
  <si>
    <t>Van der Wal</t>
  </si>
  <si>
    <t>Altorf</t>
  </si>
  <si>
    <t>Bolhaar</t>
  </si>
  <si>
    <t>Le Double</t>
  </si>
  <si>
    <t>Williams</t>
  </si>
  <si>
    <t>Moolhuizen</t>
  </si>
  <si>
    <t>Berens-Douma</t>
  </si>
  <si>
    <t>Robertson</t>
  </si>
  <si>
    <t>Velsen</t>
  </si>
  <si>
    <t>Dennissen</t>
  </si>
  <si>
    <t>Looze</t>
  </si>
  <si>
    <t>Lelyveld</t>
  </si>
  <si>
    <t>Bouwen</t>
  </si>
  <si>
    <t>Nieuwenbroek</t>
  </si>
  <si>
    <t>H.F.J.</t>
  </si>
  <si>
    <t>de la Cousine</t>
  </si>
  <si>
    <t>E.D.J.</t>
  </si>
  <si>
    <t>Band</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</si>
  <si>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</si>
  <si>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</si>
  <si>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</si>
  <si>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</si>
  <si>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</si>
  <si>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</si>
  <si>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</si>
  <si>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</si>
  <si>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</si>
  <si>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</si>
  <si>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</si>
  <si>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</si>
  <si>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</si>
  <si>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</si>
  <si>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</si>
  <si>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</si>
  <si>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</si>
  <si>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</si>
  <si>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Venniker</t>
  </si>
  <si>
    <t>Pen-Koppen</t>
  </si>
  <si>
    <t>GJCM</t>
  </si>
  <si>
    <t>THJ</t>
  </si>
  <si>
    <t>van Trier</t>
  </si>
  <si>
    <t>CMT</t>
  </si>
  <si>
    <t>ten Asbroek</t>
  </si>
  <si>
    <t>Mac Gillavry</t>
  </si>
  <si>
    <t>A E</t>
  </si>
  <si>
    <t>Nansink-Timmermans</t>
  </si>
  <si>
    <t>Meijerhof</t>
  </si>
  <si>
    <t>D.J.T.</t>
  </si>
  <si>
    <t>Kruger</t>
  </si>
  <si>
    <t>Bijveld</t>
  </si>
  <si>
    <t>Janad</t>
  </si>
  <si>
    <t>Habibi</t>
  </si>
  <si>
    <t>Beijerbacht</t>
  </si>
  <si>
    <t>van den Berg-de Kruijf</t>
  </si>
  <si>
    <t>van Gaal</t>
  </si>
  <si>
    <t>TJ</t>
  </si>
  <si>
    <t>RGM</t>
  </si>
  <si>
    <t>Pashouwers</t>
  </si>
  <si>
    <t>BJM</t>
  </si>
  <si>
    <t>JMF</t>
  </si>
  <si>
    <t>LHM</t>
  </si>
  <si>
    <t>Kokshoorn</t>
  </si>
  <si>
    <t>Holterman</t>
  </si>
  <si>
    <t>Eerenvelt</t>
  </si>
  <si>
    <t>Platel</t>
  </si>
  <si>
    <t>Buis -Uitvlugt</t>
  </si>
  <si>
    <t>Jacquard</t>
  </si>
  <si>
    <t>Florie</t>
  </si>
  <si>
    <t>Cortenbach</t>
  </si>
  <si>
    <t>van Dijk-Legemaat</t>
  </si>
  <si>
    <t>AAG</t>
  </si>
  <si>
    <t>MGJA</t>
  </si>
  <si>
    <t>Kwee-de Lepper</t>
  </si>
  <si>
    <t>HMF</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</si>
  <si>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</si>
  <si>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</si>
  <si>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</si>
  <si>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</si>
  <si>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</si>
  <si>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</si>
  <si>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</si>
  <si>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</si>
  <si>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</si>
  <si>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</si>
  <si>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</si>
  <si>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</si>
  <si>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</si>
  <si>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</si>
  <si>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</si>
  <si>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</si>
  <si>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</si>
  <si>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</si>
  <si>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</si>
  <si>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</si>
  <si>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Schinkel</t>
  </si>
  <si>
    <t>Carucci</t>
  </si>
  <si>
    <t>Dragtstra</t>
  </si>
  <si>
    <t>Wattel</t>
  </si>
  <si>
    <t>Buijs-Verspeek</t>
  </si>
  <si>
    <t>J. Th.</t>
  </si>
  <si>
    <t>van Ballegooy</t>
  </si>
  <si>
    <t>G.J.H.M.</t>
  </si>
  <si>
    <t>Janssens-Maas</t>
  </si>
  <si>
    <t>Schönberger</t>
  </si>
  <si>
    <t>L.A.G.M.</t>
  </si>
  <si>
    <t>Schreurs- v d Broek</t>
  </si>
  <si>
    <t>L.A.J.C.</t>
  </si>
  <si>
    <t>A.M.C.M.</t>
  </si>
  <si>
    <t>Pesic</t>
  </si>
  <si>
    <t>JG</t>
  </si>
  <si>
    <t>Schuring</t>
  </si>
  <si>
    <t>Auee-Nieuwendaal</t>
  </si>
  <si>
    <t>Haagstam</t>
  </si>
  <si>
    <t>van Zandbergen</t>
  </si>
  <si>
    <t>MC</t>
  </si>
  <si>
    <t>den Hertog</t>
  </si>
  <si>
    <t>Langerhorst</t>
  </si>
  <si>
    <t>de Ridder-Eimers</t>
  </si>
  <si>
    <t>Merken</t>
  </si>
  <si>
    <t>J.A.W.M</t>
  </si>
  <si>
    <t>Biemans - Maas</t>
  </si>
  <si>
    <t>Waasdorp</t>
  </si>
  <si>
    <t>JJHM</t>
  </si>
  <si>
    <t>J H G</t>
  </si>
  <si>
    <t>van Mulken</t>
  </si>
  <si>
    <t>P A T</t>
  </si>
  <si>
    <t>CJMF</t>
  </si>
  <si>
    <t>Maas -Nooten</t>
  </si>
  <si>
    <t>CCM</t>
  </si>
  <si>
    <t>CAFM</t>
  </si>
  <si>
    <t>van Herp</t>
  </si>
  <si>
    <t>Wilke</t>
  </si>
  <si>
    <t>Martin</t>
  </si>
  <si>
    <t>Arnoys-Janse</t>
  </si>
  <si>
    <t>L.C.A.M.</t>
  </si>
  <si>
    <t>W.R.A.M.</t>
  </si>
  <si>
    <t>AG</t>
  </si>
  <si>
    <t>E.C.T.L.I.</t>
  </si>
  <si>
    <t>Savelkoul</t>
  </si>
  <si>
    <t>Waasdorp de Zwart</t>
  </si>
  <si>
    <t>Heijden-Tukker</t>
  </si>
  <si>
    <t>R.J.P.</t>
  </si>
  <si>
    <t>Geerlings</t>
  </si>
  <si>
    <t>B.M.C.</t>
  </si>
  <si>
    <t>Th.G.</t>
  </si>
  <si>
    <t>E.F.</t>
  </si>
  <si>
    <t>Huijts</t>
  </si>
  <si>
    <t>P.M.H.A.</t>
  </si>
  <si>
    <t>Graven</t>
  </si>
  <si>
    <t>Laros</t>
  </si>
  <si>
    <t>LAJM</t>
  </si>
  <si>
    <t>MZTM</t>
  </si>
  <si>
    <t>Boere</t>
  </si>
  <si>
    <t>Broxterman</t>
  </si>
  <si>
    <t>Kluin</t>
  </si>
  <si>
    <t>AJCM</t>
  </si>
  <si>
    <t>van Ruyven</t>
  </si>
  <si>
    <t>Goedhart-Rood</t>
  </si>
  <si>
    <t>Couveld-Karssemeijer</t>
  </si>
  <si>
    <t>Franschman-Karssemeijer</t>
  </si>
  <si>
    <t>Grove-Jonker</t>
  </si>
  <si>
    <t>Grove</t>
  </si>
  <si>
    <t>Putten-Ketelaar</t>
  </si>
  <si>
    <t>Dreves</t>
  </si>
  <si>
    <t>Dreves-de Boer</t>
  </si>
  <si>
    <t>Touw-Grotjohan</t>
  </si>
  <si>
    <t>van Teulingen</t>
  </si>
  <si>
    <t>Mobach</t>
  </si>
  <si>
    <t>Kostense</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</si>
  <si>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</si>
  <si>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</si>
  <si>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</si>
  <si>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</si>
  <si>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</si>
  <si>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</si>
  <si>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</si>
  <si>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</si>
  <si>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</si>
  <si>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</si>
  <si>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</si>
  <si>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</si>
  <si>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</si>
  <si>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</si>
  <si>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</si>
  <si>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</si>
  <si>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</si>
  <si>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</si>
  <si>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Valstar</t>
  </si>
  <si>
    <t>van Saarloos</t>
  </si>
  <si>
    <t>Heijungs</t>
  </si>
  <si>
    <t>c</t>
  </si>
  <si>
    <t>van der Gouw</t>
  </si>
  <si>
    <t>Klijn-van Laarhoven</t>
  </si>
  <si>
    <t>Ninos - Broekman</t>
  </si>
  <si>
    <t>A.H.M</t>
  </si>
  <si>
    <t>Ekdom</t>
  </si>
  <si>
    <t>J.W.M</t>
  </si>
  <si>
    <t>Römer</t>
  </si>
  <si>
    <t>R.A</t>
  </si>
  <si>
    <t>Jonker-Velderman</t>
  </si>
  <si>
    <t>Vollenbroek</t>
  </si>
  <si>
    <t>F.M.M</t>
  </si>
  <si>
    <t>ter Wiel</t>
  </si>
  <si>
    <t>A.W</t>
  </si>
  <si>
    <t>R.M.H.</t>
  </si>
  <si>
    <t>M.H.B.</t>
  </si>
  <si>
    <t>ten Bras</t>
  </si>
  <si>
    <t>J.A.F.M.</t>
  </si>
  <si>
    <t>Pappers</t>
  </si>
  <si>
    <t>Pappers-Sanders</t>
  </si>
  <si>
    <t>Ooyen</t>
  </si>
  <si>
    <t>D.R.</t>
  </si>
  <si>
    <t>Rollingswier*Gardenier</t>
  </si>
  <si>
    <t>Rein</t>
  </si>
  <si>
    <t>van Oosten-van Vliet</t>
  </si>
  <si>
    <t>J.M.F.C.</t>
  </si>
  <si>
    <t>Gebuys - Vijver</t>
  </si>
  <si>
    <t>A.H.S.</t>
  </si>
  <si>
    <t>van Dijk -Vijver</t>
  </si>
  <si>
    <t>de Korte</t>
  </si>
  <si>
    <t>Spaargaren</t>
  </si>
  <si>
    <t>Smael</t>
  </si>
  <si>
    <t>Gemser</t>
  </si>
  <si>
    <t>B.P.F.M.</t>
  </si>
  <si>
    <t>Prevo</t>
  </si>
  <si>
    <t>Anthony</t>
  </si>
  <si>
    <t>Keegstra</t>
  </si>
  <si>
    <t>Marchand</t>
  </si>
  <si>
    <t>R.M.A.A.</t>
  </si>
  <si>
    <t>van Roosendaal</t>
  </si>
  <si>
    <t>A.W.P.</t>
  </si>
  <si>
    <t>W.A.P.</t>
  </si>
  <si>
    <t>Ruts</t>
  </si>
  <si>
    <t>van Valk</t>
  </si>
  <si>
    <t>B.E.W.</t>
  </si>
  <si>
    <t>Terstappen</t>
  </si>
  <si>
    <t>Veldhof</t>
  </si>
  <si>
    <t>Koreneef</t>
  </si>
  <si>
    <t>Linkers</t>
  </si>
  <si>
    <t>j.</t>
  </si>
  <si>
    <t>Snijders - Reitsma</t>
  </si>
  <si>
    <t>Kerpershoek</t>
  </si>
  <si>
    <t>Kerpershoek-van den Burg</t>
  </si>
  <si>
    <t>H,</t>
  </si>
  <si>
    <t>van Ledden</t>
  </si>
  <si>
    <t>M.B.A.</t>
  </si>
  <si>
    <t>Marchal-Spork</t>
  </si>
  <si>
    <t>Enthofen</t>
  </si>
  <si>
    <t>K.T.H.</t>
  </si>
  <si>
    <t>Wammes-Koop</t>
  </si>
  <si>
    <t>Spruytenburg</t>
  </si>
  <si>
    <t>Silvis</t>
  </si>
  <si>
    <t>Landers</t>
  </si>
  <si>
    <t>Grothe</t>
  </si>
  <si>
    <t>Gimbergh</t>
  </si>
  <si>
    <t>Noordermeer</t>
  </si>
  <si>
    <t>E E</t>
  </si>
  <si>
    <t>F.C.P.T.</t>
  </si>
  <si>
    <t>van Emmerik-Reedijk</t>
  </si>
  <si>
    <t>C.H.J.G.</t>
  </si>
  <si>
    <t>Loonen-ten Have</t>
  </si>
  <si>
    <t>Y.J.H.</t>
  </si>
  <si>
    <t>van de Peppel</t>
  </si>
  <si>
    <t>Osterhaus</t>
  </si>
  <si>
    <t>Lefeber</t>
  </si>
  <si>
    <t>DPMF</t>
  </si>
  <si>
    <t>van Breemen</t>
  </si>
  <si>
    <t>MPA</t>
  </si>
  <si>
    <t>Jochems</t>
  </si>
  <si>
    <t>D.A.M.</t>
  </si>
  <si>
    <t>P.P.J.</t>
  </si>
  <si>
    <t>Fleurbaay-Grendel</t>
  </si>
  <si>
    <t>Verschut</t>
  </si>
  <si>
    <t>Hoope - Voordenhout</t>
  </si>
  <si>
    <t>van Stormbroek</t>
  </si>
  <si>
    <t>van der Veer-Zoet</t>
  </si>
  <si>
    <t>van Zijderveld</t>
  </si>
  <si>
    <t>Smit-Vollebregt</t>
  </si>
  <si>
    <t>T.J.G</t>
  </si>
  <si>
    <t>van Rongen</t>
  </si>
  <si>
    <t>Horrevorts</t>
  </si>
  <si>
    <t>A.L.H.</t>
  </si>
  <si>
    <t>de Moes</t>
  </si>
  <si>
    <t>van Eijck-Brinks</t>
  </si>
  <si>
    <t>van Eijck</t>
  </si>
  <si>
    <t>Tange</t>
  </si>
  <si>
    <t>Zootjes</t>
  </si>
  <si>
    <t>Stoete</t>
  </si>
  <si>
    <t>Scharloo</t>
  </si>
  <si>
    <t>Nouwen</t>
  </si>
  <si>
    <t>van Oosten - Brink</t>
  </si>
  <si>
    <t>Osinga-de Ree</t>
  </si>
  <si>
    <t>Lotter-Homan Steenbrink</t>
  </si>
  <si>
    <t>Eikema</t>
  </si>
  <si>
    <t>T.C.G.M.</t>
  </si>
  <si>
    <t>Velu</t>
  </si>
  <si>
    <t>Klijn - Vrolijk</t>
  </si>
  <si>
    <t>Arians</t>
  </si>
  <si>
    <t>Henneken</t>
  </si>
  <si>
    <t>Ekdom-Wetzels</t>
  </si>
  <si>
    <t>M G E</t>
  </si>
  <si>
    <t>Hoofwijk</t>
  </si>
  <si>
    <t>J F H M</t>
  </si>
  <si>
    <t>Schuren</t>
  </si>
  <si>
    <t>Nijsen</t>
  </si>
  <si>
    <t>A.A.C.</t>
  </si>
  <si>
    <t>van Engeland</t>
  </si>
  <si>
    <t>van Engeland-Lodewyckx</t>
  </si>
  <si>
    <t>Weggeman</t>
  </si>
  <si>
    <t>El Kaddouri</t>
  </si>
  <si>
    <t>M.F</t>
  </si>
  <si>
    <t>Rombout</t>
  </si>
  <si>
    <t>D.E.M.</t>
  </si>
  <si>
    <t>MJGM</t>
  </si>
  <si>
    <t>Mickers</t>
  </si>
  <si>
    <t>F.O.W.</t>
  </si>
  <si>
    <t>Bakker-Bohte</t>
  </si>
  <si>
    <t>W.C.G.</t>
  </si>
  <si>
    <t>van den Bremer</t>
  </si>
  <si>
    <t>R.H.G.</t>
  </si>
  <si>
    <t>Bugter</t>
  </si>
  <si>
    <t>Koppier</t>
  </si>
  <si>
    <t>M P</t>
  </si>
  <si>
    <t>T.P.M</t>
  </si>
  <si>
    <t>Tombal</t>
  </si>
  <si>
    <t>A.G.E.M.</t>
  </si>
  <si>
    <t>G.F.G.</t>
  </si>
  <si>
    <t>Elbers van Boxtel</t>
  </si>
  <si>
    <t>Breejen den-Woude van der</t>
  </si>
  <si>
    <t>van Graas-Dankaart</t>
  </si>
  <si>
    <t>M.C.F.</t>
  </si>
  <si>
    <t>van Graas</t>
  </si>
  <si>
    <t>Botger</t>
  </si>
  <si>
    <t>Schoonheim</t>
  </si>
  <si>
    <t>de Maar</t>
  </si>
  <si>
    <t>BJAFM</t>
  </si>
  <si>
    <t>Guit</t>
  </si>
  <si>
    <t>P.H.B.M.</t>
  </si>
  <si>
    <t>van den Ban</t>
  </si>
  <si>
    <t>Corrêa</t>
  </si>
  <si>
    <t>Cotteleer</t>
  </si>
  <si>
    <t>Rongen</t>
  </si>
  <si>
    <t>C.D.E.</t>
  </si>
  <si>
    <t>Velthuijs</t>
  </si>
  <si>
    <t>van Duuren</t>
  </si>
  <si>
    <t>J. G. H.</t>
  </si>
  <si>
    <t>Bijmans</t>
  </si>
  <si>
    <t>Meeuwsen</t>
  </si>
  <si>
    <t>L.T.A.</t>
  </si>
  <si>
    <t>Ozil</t>
  </si>
  <si>
    <t>R.J.C.</t>
  </si>
  <si>
    <t>h</t>
  </si>
  <si>
    <t>Eppink</t>
  </si>
  <si>
    <t>Jurjens</t>
  </si>
  <si>
    <t>dda</t>
  </si>
  <si>
    <t>Elderman</t>
  </si>
  <si>
    <t>H.M.T</t>
  </si>
  <si>
    <t>Terpstra</t>
  </si>
  <si>
    <t>M E</t>
  </si>
  <si>
    <t>W.F.J.P.M.</t>
  </si>
  <si>
    <t>MJC</t>
  </si>
  <si>
    <t>Larue</t>
  </si>
  <si>
    <t>Boeckling</t>
  </si>
  <si>
    <t>Oosterloo</t>
  </si>
  <si>
    <t>Wit de</t>
  </si>
  <si>
    <t>Blaauw-Kasemier</t>
  </si>
  <si>
    <t>Roelfsema-Hoek</t>
  </si>
  <si>
    <t>van de Kraats</t>
  </si>
  <si>
    <t>Boshuizen</t>
  </si>
  <si>
    <t>Kees</t>
  </si>
  <si>
    <t>Joosten-Vis</t>
  </si>
  <si>
    <t>Assen - Wiegers</t>
  </si>
  <si>
    <t>Winder</t>
  </si>
  <si>
    <t>Lamsma</t>
  </si>
  <si>
    <t>G J</t>
  </si>
  <si>
    <t>Mellema</t>
  </si>
  <si>
    <t>van der Heijden- vd Berg</t>
  </si>
  <si>
    <t>DTM</t>
  </si>
  <si>
    <t>Janssens</t>
  </si>
  <si>
    <t>Heijink</t>
  </si>
  <si>
    <t>Brachthuizen</t>
  </si>
  <si>
    <t>van Kleef</t>
  </si>
  <si>
    <t>de Jonge-Smit</t>
  </si>
  <si>
    <t>J F</t>
  </si>
  <si>
    <t>A F M</t>
  </si>
  <si>
    <t>van den Berg-Sman</t>
  </si>
  <si>
    <t>B.M.F.</t>
  </si>
  <si>
    <t>Koenraad</t>
  </si>
  <si>
    <t>de Klonia-Ostmann</t>
  </si>
  <si>
    <t>M.D.C.</t>
  </si>
  <si>
    <t>T.E.C.</t>
  </si>
  <si>
    <t>J.B.H.</t>
  </si>
  <si>
    <t>V.R.</t>
  </si>
  <si>
    <t>Pattyn</t>
  </si>
  <si>
    <t>Y.W.H.</t>
  </si>
  <si>
    <t>Stunnenberg</t>
  </si>
  <si>
    <t>F.J.G.M.</t>
  </si>
  <si>
    <t>Aerts</t>
  </si>
  <si>
    <t>Murk</t>
  </si>
  <si>
    <t>Brandenburg</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</si>
  <si>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</si>
  <si>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</si>
  <si>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</si>
  <si>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</si>
  <si>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</si>
  <si>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</si>
  <si>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</si>
  <si>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</si>
  <si>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</si>
  <si>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</si>
  <si>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</si>
  <si>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</si>
  <si>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</si>
  <si>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</si>
  <si>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</si>
  <si>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</si>
  <si>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M.F.J.</t>
  </si>
  <si>
    <t>Plooij-Stalman</t>
  </si>
  <si>
    <t>Schuuring</t>
  </si>
  <si>
    <t>Folmer</t>
  </si>
  <si>
    <t>J G S</t>
  </si>
  <si>
    <t>H.R.J.</t>
  </si>
  <si>
    <t>Monhemius</t>
  </si>
  <si>
    <t>Treep-Zand</t>
  </si>
  <si>
    <t>Treep</t>
  </si>
  <si>
    <t>Görtz-Dijk</t>
  </si>
  <si>
    <t>Bervoets</t>
  </si>
  <si>
    <t>van der Veldt</t>
  </si>
  <si>
    <t>Bronda</t>
  </si>
  <si>
    <t>Norbart</t>
  </si>
  <si>
    <t>Brongers</t>
  </si>
  <si>
    <t>Hofmeijer</t>
  </si>
  <si>
    <t>Dollevoet</t>
  </si>
  <si>
    <t>Huppelschoten</t>
  </si>
  <si>
    <t>Delwig</t>
  </si>
  <si>
    <t>van Helmond</t>
  </si>
  <si>
    <t>Frenay</t>
  </si>
  <si>
    <t>PWEM</t>
  </si>
  <si>
    <t>LPJM</t>
  </si>
  <si>
    <t>Jordans</t>
  </si>
  <si>
    <t>Meijnema</t>
  </si>
  <si>
    <t>Filipsen- ten Veen</t>
  </si>
  <si>
    <t>AF</t>
  </si>
  <si>
    <t>de Könnigh</t>
  </si>
  <si>
    <t>LJ</t>
  </si>
  <si>
    <t>de Kreek</t>
  </si>
  <si>
    <t>GMCA</t>
  </si>
  <si>
    <t>V.A.F.</t>
  </si>
  <si>
    <t>Herlaar</t>
  </si>
  <si>
    <t>Ablewhite</t>
  </si>
  <si>
    <t>Griepink-Henkes</t>
  </si>
  <si>
    <t>Griepink</t>
  </si>
  <si>
    <t>van Doornen</t>
  </si>
  <si>
    <t>Waale</t>
  </si>
  <si>
    <t>de Raadt</t>
  </si>
  <si>
    <t>Dekker-Sikkes</t>
  </si>
  <si>
    <t>Koetsenruijter</t>
  </si>
  <si>
    <t>C.J.C.W.</t>
  </si>
  <si>
    <t>van Roomen</t>
  </si>
  <si>
    <t>van Baarsen</t>
  </si>
  <si>
    <t>A.A.D,M.</t>
  </si>
  <si>
    <t>Voesenek</t>
  </si>
  <si>
    <t>Dijkmans</t>
  </si>
  <si>
    <t>X.M.M.</t>
  </si>
  <si>
    <t>Steijns</t>
  </si>
  <si>
    <t>Stijlaart</t>
  </si>
  <si>
    <t>van de Perk</t>
  </si>
  <si>
    <t>de Kleuver</t>
  </si>
  <si>
    <t>Tervelde</t>
  </si>
  <si>
    <t>R.G.C</t>
  </si>
  <si>
    <t>Soppe</t>
  </si>
  <si>
    <t>van der Tuuk</t>
  </si>
  <si>
    <t>van Leuveren_Hendriksen Oostereng</t>
  </si>
  <si>
    <t>JWAM</t>
  </si>
  <si>
    <t>Thiele</t>
  </si>
  <si>
    <t>Festen</t>
  </si>
  <si>
    <t>Goos</t>
  </si>
  <si>
    <t>Demirci</t>
  </si>
  <si>
    <t>Tervelde-Cluwen</t>
  </si>
  <si>
    <t>A J M</t>
  </si>
  <si>
    <t>Benneheij</t>
  </si>
  <si>
    <t>Schenkel</t>
  </si>
  <si>
    <t>Klaver-Tijssen</t>
  </si>
  <si>
    <t>Kramps</t>
  </si>
  <si>
    <t>Völke</t>
  </si>
  <si>
    <t>Th.G.J.</t>
  </si>
  <si>
    <t>Dokter-Buijtenhuis</t>
  </si>
  <si>
    <t>Ilbrink</t>
  </si>
  <si>
    <t>Jansen Tibbe</t>
  </si>
  <si>
    <t>Koenen</t>
  </si>
  <si>
    <t>Roffel-Duizendstra</t>
  </si>
  <si>
    <t>Burggraaf</t>
  </si>
  <si>
    <t>A.M.J.J.</t>
  </si>
  <si>
    <t>Disco</t>
  </si>
  <si>
    <t>Oudhuis-Stam</t>
  </si>
  <si>
    <t>Rotmensen</t>
  </si>
  <si>
    <t>van Helvert</t>
  </si>
  <si>
    <t>E.M.W.</t>
  </si>
  <si>
    <t>Kester-Drinkenburg</t>
  </si>
  <si>
    <t>Kragtwijk</t>
  </si>
  <si>
    <t>Keus</t>
  </si>
  <si>
    <t>Oldenburger-Bonteko</t>
  </si>
  <si>
    <t>H.E.G.</t>
  </si>
  <si>
    <t>Slomp</t>
  </si>
  <si>
    <t>Wijnans</t>
  </si>
  <si>
    <t>J.C.W.M.</t>
  </si>
  <si>
    <t>Brok</t>
  </si>
  <si>
    <t>Y.C.</t>
  </si>
  <si>
    <t>Hesp-van Schaaijk</t>
  </si>
  <si>
    <t>Hesp</t>
  </si>
  <si>
    <t>CGJC</t>
  </si>
  <si>
    <t>van Lier Paymans</t>
  </si>
  <si>
    <t>Nortier-de Smidt</t>
  </si>
  <si>
    <t>In de 2e en 3e divisie dient bij partij 1, partij 4 en partij 6 een gemengde samenstelling aangekruist te worden;</t>
  </si>
  <si>
    <t>Dit opstellingsformulier kun je thuis printen en meenemen naar de ontmoeting. De stippellijntjes geven je de mogelijkheid om de opstelling per</t>
  </si>
  <si>
    <t>Voornaam</t>
  </si>
  <si>
    <t>Bart</t>
  </si>
  <si>
    <t>van der Plas-de Bresser</t>
  </si>
  <si>
    <t>Bernard</t>
  </si>
  <si>
    <t>Minnema</t>
  </si>
  <si>
    <t>Hegteler</t>
  </si>
  <si>
    <t>Curfs</t>
  </si>
  <si>
    <t>van Middendorp</t>
  </si>
  <si>
    <t>Wiegand</t>
  </si>
  <si>
    <t>van Leeuwaarden</t>
  </si>
  <si>
    <t>van Assema</t>
  </si>
  <si>
    <t>van Linde</t>
  </si>
  <si>
    <t>van Ofwegen</t>
  </si>
  <si>
    <t>Komrij</t>
  </si>
  <si>
    <t>van den Boogaard-van Geffen</t>
  </si>
  <si>
    <t>Kooger</t>
  </si>
  <si>
    <t>van Esch-van den Broek</t>
  </si>
  <si>
    <t>Witt de-Havers</t>
  </si>
  <si>
    <t>den Uijl</t>
  </si>
  <si>
    <t>Schreurs-van Aarle</t>
  </si>
  <si>
    <t>van Helvoort-Smits</t>
  </si>
  <si>
    <t>van Wermeskerken</t>
  </si>
  <si>
    <t>van Munster - Smulders</t>
  </si>
  <si>
    <t>Baerts</t>
  </si>
  <si>
    <t>van de Werf</t>
  </si>
  <si>
    <t>van de Velden-Valks</t>
  </si>
  <si>
    <t>van der Heijden-van Brunschot</t>
  </si>
  <si>
    <t>Juckers</t>
  </si>
  <si>
    <t>Romme-van Asveldt</t>
  </si>
  <si>
    <t>van der Plas-Kouwenberg</t>
  </si>
  <si>
    <t>van Zandbeek</t>
  </si>
  <si>
    <t>van den Aker</t>
  </si>
  <si>
    <t>Meerbeek-Sjerp</t>
  </si>
  <si>
    <t>Grijsen</t>
  </si>
  <si>
    <t>Guitton</t>
  </si>
  <si>
    <t>Ibrahim</t>
  </si>
  <si>
    <t>Winters-Smulders</t>
  </si>
  <si>
    <t>Cobben</t>
  </si>
  <si>
    <t>Fuchs</t>
  </si>
  <si>
    <t>Meerveld</t>
  </si>
  <si>
    <t>Beaujean</t>
  </si>
  <si>
    <t>Custers</t>
  </si>
  <si>
    <t>Erens -Scheeren</t>
  </si>
  <si>
    <t>Kuchnio</t>
  </si>
  <si>
    <t>Heemskerk- Velzeboer</t>
  </si>
  <si>
    <t>Baartscheer</t>
  </si>
  <si>
    <t>van Engelenburg</t>
  </si>
  <si>
    <t>van Brunschot</t>
  </si>
  <si>
    <t>Obermeijer</t>
  </si>
  <si>
    <t>van der Manden</t>
  </si>
  <si>
    <t>Koop-Wammes</t>
  </si>
  <si>
    <t>van Amersfoort</t>
  </si>
  <si>
    <t>Eterman / Degen</t>
  </si>
  <si>
    <t>Huijser- van Veen</t>
  </si>
  <si>
    <t>Janmaat</t>
  </si>
  <si>
    <t>Colfoort</t>
  </si>
  <si>
    <t>de Wit- Zijlstra</t>
  </si>
  <si>
    <t>Noppert</t>
  </si>
  <si>
    <t>Roosenbrand</t>
  </si>
  <si>
    <t>Verstraeten - Vermeulen</t>
  </si>
  <si>
    <t>Boerstra</t>
  </si>
  <si>
    <t>Bosman/Steiger</t>
  </si>
  <si>
    <t>Rauch</t>
  </si>
  <si>
    <t>Verheezen</t>
  </si>
  <si>
    <t>Kipp</t>
  </si>
  <si>
    <t>de Haas-Fritz</t>
  </si>
  <si>
    <t>Abdullah</t>
  </si>
  <si>
    <t>Schothuis</t>
  </si>
  <si>
    <t>Baak-Hermans</t>
  </si>
  <si>
    <t>Ubbink</t>
  </si>
  <si>
    <t>Van Laatum</t>
  </si>
  <si>
    <t>Beglinger</t>
  </si>
  <si>
    <t>Kap</t>
  </si>
  <si>
    <t>Leek</t>
  </si>
  <si>
    <t>Van Zaanen-Luberti</t>
  </si>
  <si>
    <t>Van Zaanen</t>
  </si>
  <si>
    <t>Piet-Dolman</t>
  </si>
  <si>
    <t>Wezeman</t>
  </si>
  <si>
    <t>Delgado Valoroso</t>
  </si>
  <si>
    <t>Vriesde</t>
  </si>
  <si>
    <t>Pronk-Overtoom</t>
  </si>
  <si>
    <t>Rao</t>
  </si>
  <si>
    <t>Strijdonck</t>
  </si>
  <si>
    <t>Henneke Schmitz</t>
  </si>
  <si>
    <t>Wammes</t>
  </si>
  <si>
    <t>Siere</t>
  </si>
  <si>
    <t>van Wamelen</t>
  </si>
  <si>
    <t>Brandt</t>
  </si>
  <si>
    <t>Veenstra-Kamp</t>
  </si>
  <si>
    <t>Rijken-Baak</t>
  </si>
  <si>
    <t>de Blois</t>
  </si>
  <si>
    <t>Verbraak</t>
  </si>
  <si>
    <t>de Koff</t>
  </si>
  <si>
    <t>Ouwehand</t>
  </si>
  <si>
    <t>Coenraads</t>
  </si>
  <si>
    <t>Menhart- van Pelt</t>
  </si>
  <si>
    <t>Eekhout-Eskens</t>
  </si>
  <si>
    <t>de Back</t>
  </si>
  <si>
    <t>de Back-Duykersloot</t>
  </si>
  <si>
    <t>van der Louw</t>
  </si>
  <si>
    <t>van der Knaap-Brands</t>
  </si>
  <si>
    <t>Duiker</t>
  </si>
  <si>
    <t>Vrijland-v.d.Kuil</t>
  </si>
  <si>
    <t>Gijzen</t>
  </si>
  <si>
    <t>Cillekens</t>
  </si>
  <si>
    <t>Kup</t>
  </si>
  <si>
    <t>Boselie</t>
  </si>
  <si>
    <t>van der Galiën</t>
  </si>
  <si>
    <t>Vonk-Knoop</t>
  </si>
  <si>
    <t>Damen-van den Haak</t>
  </si>
  <si>
    <t>Langedijk</t>
  </si>
  <si>
    <t>de Kruijf</t>
  </si>
  <si>
    <t>van de Griendt Borst</t>
  </si>
  <si>
    <t>Wonink</t>
  </si>
  <si>
    <t>Bréger</t>
  </si>
  <si>
    <t>Langeraar</t>
  </si>
  <si>
    <t>Breger</t>
  </si>
  <si>
    <t>Knikman</t>
  </si>
  <si>
    <t>Kreber</t>
  </si>
  <si>
    <t>Walda</t>
  </si>
  <si>
    <t>Braun</t>
  </si>
  <si>
    <t>Jelierse</t>
  </si>
  <si>
    <t>Pegt</t>
  </si>
  <si>
    <t>Poth - Wichards</t>
  </si>
  <si>
    <t>de Wit - Haars</t>
  </si>
  <si>
    <t>Regenboog</t>
  </si>
  <si>
    <t>Wijdeven</t>
  </si>
  <si>
    <t>van den Broek-Nijenhuis</t>
  </si>
  <si>
    <t>Daalhuizen</t>
  </si>
  <si>
    <t>van Hofslot</t>
  </si>
  <si>
    <t>Stamper</t>
  </si>
  <si>
    <t>Jilesen</t>
  </si>
  <si>
    <t>Eeren</t>
  </si>
  <si>
    <t>van Deursen - van Hoek</t>
  </si>
  <si>
    <t>Westerhoff - Gerris</t>
  </si>
  <si>
    <t>van Heese - Lamers</t>
  </si>
  <si>
    <t>Willemen</t>
  </si>
  <si>
    <t>de Been</t>
  </si>
  <si>
    <t>van Oerle</t>
  </si>
  <si>
    <t>Trommelen</t>
  </si>
  <si>
    <t>Visser-Wassink</t>
  </si>
  <si>
    <t>Doodeman</t>
  </si>
  <si>
    <t>Doekes</t>
  </si>
  <si>
    <t>Audier</t>
  </si>
  <si>
    <t>Verzantvoort</t>
  </si>
  <si>
    <t>Vrijland</t>
  </si>
  <si>
    <t>Oosthof</t>
  </si>
  <si>
    <t>de Bondt</t>
  </si>
  <si>
    <t>Heger</t>
  </si>
  <si>
    <t>Lonkhuizen</t>
  </si>
  <si>
    <t>Vos-Sips</t>
  </si>
  <si>
    <t>Kreule</t>
  </si>
  <si>
    <t>Damman</t>
  </si>
  <si>
    <t>de Zoete</t>
  </si>
  <si>
    <t>Koevoet</t>
  </si>
  <si>
    <t>Ofman</t>
  </si>
  <si>
    <t>Louman</t>
  </si>
  <si>
    <t>van Kesteren-Leuven</t>
  </si>
  <si>
    <t>van Happen</t>
  </si>
  <si>
    <t>Leufkens</t>
  </si>
  <si>
    <t>Stoltenborgh</t>
  </si>
  <si>
    <t>Dkourou</t>
  </si>
  <si>
    <t>Jägers-van Gasteren</t>
  </si>
  <si>
    <t>Janssens - Bertens</t>
  </si>
  <si>
    <t>Oosterling</t>
  </si>
  <si>
    <t>Wirken</t>
  </si>
  <si>
    <t>Schwering</t>
  </si>
  <si>
    <t>Oudes</t>
  </si>
  <si>
    <t>Fermie</t>
  </si>
  <si>
    <t>Lanser</t>
  </si>
  <si>
    <t>Riviere</t>
  </si>
  <si>
    <t>van der Zwaag</t>
  </si>
  <si>
    <t>Nieborg</t>
  </si>
  <si>
    <t>van den Bogaerde-Kooij</t>
  </si>
  <si>
    <t>Zwiers-Wolters</t>
  </si>
  <si>
    <t>Kamstra</t>
  </si>
  <si>
    <t>Ebbeling</t>
  </si>
  <si>
    <t>Versluijs-Betting</t>
  </si>
  <si>
    <t>Betting</t>
  </si>
  <si>
    <t>Bersma</t>
  </si>
  <si>
    <t>Bloos</t>
  </si>
  <si>
    <t>Ben Ftima</t>
  </si>
  <si>
    <t>Bostelaar</t>
  </si>
  <si>
    <t>Rameau</t>
  </si>
  <si>
    <t>Boels</t>
  </si>
  <si>
    <t>Bokslag</t>
  </si>
  <si>
    <t>Pertijs</t>
  </si>
  <si>
    <t>Kleinlugtenbelt</t>
  </si>
  <si>
    <t>Gras</t>
  </si>
  <si>
    <t>Simonis</t>
  </si>
  <si>
    <t>van Roessel</t>
  </si>
  <si>
    <t>Eggengoor</t>
  </si>
  <si>
    <t>Madia</t>
  </si>
  <si>
    <t>van der Wijden</t>
  </si>
  <si>
    <t>Pooters</t>
  </si>
  <si>
    <t>Hulhoven</t>
  </si>
  <si>
    <t>Staakman-de Vriend</t>
  </si>
  <si>
    <t>Dam-Groeneveld</t>
  </si>
  <si>
    <t>Hettich</t>
  </si>
  <si>
    <t>Modderkolk</t>
  </si>
  <si>
    <t>Demmenie</t>
  </si>
  <si>
    <t>Lohr</t>
  </si>
  <si>
    <t>Schiphouwer</t>
  </si>
  <si>
    <t>Eggenhuisen</t>
  </si>
  <si>
    <t>Drent</t>
  </si>
  <si>
    <t>Freling</t>
  </si>
  <si>
    <t>Vreijsen</t>
  </si>
  <si>
    <t>Dorrestijn</t>
  </si>
  <si>
    <t>Hazenbroek</t>
  </si>
  <si>
    <t>Ouaduda</t>
  </si>
  <si>
    <t>Ettema</t>
  </si>
  <si>
    <t>Gast</t>
  </si>
  <si>
    <t>Elferink - Koelman</t>
  </si>
  <si>
    <t>Henst</t>
  </si>
  <si>
    <t>Domenie</t>
  </si>
  <si>
    <t>van Tuijl v/d Zalm</t>
  </si>
  <si>
    <t>van de Veire</t>
  </si>
  <si>
    <t>Elzer</t>
  </si>
  <si>
    <t>Steenwinkel</t>
  </si>
  <si>
    <t>Borsen</t>
  </si>
  <si>
    <t>Icking</t>
  </si>
  <si>
    <t>Handgraaf</t>
  </si>
  <si>
    <t>de Greeuw</t>
  </si>
  <si>
    <t>Merken - Pruppers</t>
  </si>
  <si>
    <t>Hoogerwerf</t>
  </si>
  <si>
    <t>van Evelingen-Herni</t>
  </si>
  <si>
    <t>Hellebrand</t>
  </si>
  <si>
    <t>van Riezen</t>
  </si>
  <si>
    <t>Storm- Klitsie</t>
  </si>
  <si>
    <t>de Gier- Tetteroo</t>
  </si>
  <si>
    <t>Valke</t>
  </si>
  <si>
    <t>Edelijn</t>
  </si>
  <si>
    <t>Jorritsma</t>
  </si>
  <si>
    <t>v. Zeeburg</t>
  </si>
  <si>
    <t>Hoekman</t>
  </si>
  <si>
    <t>Moenis</t>
  </si>
  <si>
    <t>Maat</t>
  </si>
  <si>
    <t>Grijsen-Hollestelle</t>
  </si>
  <si>
    <t>Kievits</t>
  </si>
  <si>
    <t>Makkinga</t>
  </si>
  <si>
    <t>Beijer-v. Duijn</t>
  </si>
  <si>
    <t>Jurriëns</t>
  </si>
  <si>
    <t>Verhoeven Oprins</t>
  </si>
  <si>
    <t>Vrijenhoek</t>
  </si>
  <si>
    <t>Heppener</t>
  </si>
  <si>
    <t>Suers</t>
  </si>
  <si>
    <t>Heuvelman-Kuik</t>
  </si>
  <si>
    <t>Christiaens</t>
  </si>
  <si>
    <t>Kruis</t>
  </si>
  <si>
    <t>Mouwen</t>
  </si>
  <si>
    <t>Tuinhof-Landmeter</t>
  </si>
  <si>
    <t>Tuinhof</t>
  </si>
  <si>
    <t>Kildusiene</t>
  </si>
  <si>
    <t>Geraets</t>
  </si>
  <si>
    <t>Geraets-Jansma</t>
  </si>
  <si>
    <t>Heitbrink-Hermes</t>
  </si>
  <si>
    <t>Nanninga-Hetbrink</t>
  </si>
  <si>
    <t>W.M.P.</t>
  </si>
  <si>
    <t>L..J.C.</t>
  </si>
  <si>
    <t>A W</t>
  </si>
  <si>
    <t>M.A.H.M.</t>
  </si>
  <si>
    <t>F.X.J.M</t>
  </si>
  <si>
    <t>J.A.G.</t>
  </si>
  <si>
    <t>I.J.F.</t>
  </si>
  <si>
    <t>GMM</t>
  </si>
  <si>
    <t>AML</t>
  </si>
  <si>
    <t>RAT</t>
  </si>
  <si>
    <t>BAJ</t>
  </si>
  <si>
    <t>H.C.J.</t>
  </si>
  <si>
    <t>G.J.B.</t>
  </si>
  <si>
    <t>RL</t>
  </si>
  <si>
    <t>R.P.J.</t>
  </si>
  <si>
    <t>AFM</t>
  </si>
  <si>
    <t>A.P.H.</t>
  </si>
  <si>
    <t>A.M.P.M.</t>
  </si>
  <si>
    <t>W.J.P.</t>
  </si>
  <si>
    <t>s</t>
  </si>
  <si>
    <t>N.E.À</t>
  </si>
  <si>
    <t>MFEM</t>
  </si>
  <si>
    <t>GMH</t>
  </si>
  <si>
    <t>C.J.M.M.</t>
  </si>
  <si>
    <t>P,</t>
  </si>
  <si>
    <t>CJCM</t>
  </si>
  <si>
    <t>Y.M.M</t>
  </si>
  <si>
    <t>A,C.</t>
  </si>
  <si>
    <t>B.H.M.</t>
  </si>
  <si>
    <t>YAJ</t>
  </si>
  <si>
    <t>M.J.T.</t>
  </si>
  <si>
    <t>N.T.C.</t>
  </si>
  <si>
    <t>JGC</t>
  </si>
  <si>
    <t>ATH</t>
  </si>
  <si>
    <t>Th.A.J.M</t>
  </si>
  <si>
    <t>Y.H.G</t>
  </si>
  <si>
    <t>J.G.H</t>
  </si>
  <si>
    <t>C.T.M</t>
  </si>
  <si>
    <t>R.T.J.</t>
  </si>
  <si>
    <t>J.M.A.T.</t>
  </si>
  <si>
    <t>J.C.W.A.</t>
  </si>
  <si>
    <t>C.A.A.M.</t>
  </si>
  <si>
    <t>W.M.J.F.</t>
  </si>
  <si>
    <t>A.T.F.M.</t>
  </si>
  <si>
    <t>H.E.J.M.</t>
  </si>
  <si>
    <t>H.T.W.</t>
  </si>
  <si>
    <t>E.H.C.</t>
  </si>
  <si>
    <t>F.J.M.J.</t>
  </si>
  <si>
    <t>N.M.A.</t>
  </si>
  <si>
    <t>SLJ</t>
  </si>
  <si>
    <t>LG</t>
  </si>
  <si>
    <t>WJ</t>
  </si>
  <si>
    <t>H.K.</t>
  </si>
  <si>
    <t>L.K.A.</t>
  </si>
  <si>
    <t>I.J,</t>
  </si>
  <si>
    <t>E.A</t>
  </si>
  <si>
    <t>E.E.</t>
  </si>
  <si>
    <t>HCA</t>
  </si>
  <si>
    <t>G.Th.</t>
  </si>
  <si>
    <t>JWJM</t>
  </si>
  <si>
    <t>J.C.T.</t>
  </si>
  <si>
    <t>E.P.N.</t>
  </si>
  <si>
    <t>M,</t>
  </si>
  <si>
    <t>Th.J.O.</t>
  </si>
  <si>
    <t>MJH</t>
  </si>
  <si>
    <t>E.T.E.</t>
  </si>
  <si>
    <t>R.A.L.</t>
  </si>
  <si>
    <t>Z</t>
  </si>
  <si>
    <t>A.T.H.M.</t>
  </si>
  <si>
    <t>W.M.Y.</t>
  </si>
  <si>
    <t>T.A.P.</t>
  </si>
  <si>
    <t>Y M</t>
  </si>
  <si>
    <t>A.F.K.</t>
  </si>
  <si>
    <t>A.E.A.</t>
  </si>
  <si>
    <t>Th.W.J.</t>
  </si>
  <si>
    <t>J.R.M.</t>
  </si>
  <si>
    <t>C.A.A.F</t>
  </si>
  <si>
    <t>E.P.P.</t>
  </si>
  <si>
    <t>C.M.L.</t>
  </si>
  <si>
    <t>C.C.T.</t>
  </si>
  <si>
    <t>P.J</t>
  </si>
  <si>
    <t>AHG</t>
  </si>
  <si>
    <t>J.H.H.W</t>
  </si>
  <si>
    <t>A.K</t>
  </si>
  <si>
    <t>W.R.J</t>
  </si>
  <si>
    <t>C.G.H</t>
  </si>
  <si>
    <t>C.A.B</t>
  </si>
  <si>
    <r>
      <t xml:space="preserve">6. Kopieer de data uit de gedownloade CSV (kolom A t/m U) op het </t>
    </r>
    <r>
      <rPr>
        <b/>
        <sz val="8"/>
        <color theme="0"/>
        <rFont val="Verdana"/>
        <family val="2"/>
      </rPr>
      <t>gele</t>
    </r>
    <r>
      <rPr>
        <sz val="8"/>
        <color theme="0"/>
        <rFont val="Verdana"/>
        <family val="2"/>
      </rPr>
      <t xml:space="preserve"> tabblad</t>
    </r>
  </si>
  <si>
    <t>Wijnstekers</t>
  </si>
  <si>
    <t>Neut van der-Kaa van der</t>
  </si>
  <si>
    <t>E. D.</t>
  </si>
  <si>
    <t>R J M</t>
  </si>
  <si>
    <t>A.P.B.C.</t>
  </si>
  <si>
    <t>Labordus</t>
  </si>
  <si>
    <t>Schaller</t>
  </si>
  <si>
    <t>Stuyts</t>
  </si>
  <si>
    <t>B.R.C.</t>
  </si>
  <si>
    <t>Mikx</t>
  </si>
  <si>
    <t>Sonneveld</t>
  </si>
  <si>
    <t>den Hollander</t>
  </si>
  <si>
    <t>Roosenburg-Boosman</t>
  </si>
  <si>
    <t>van den Wildenberg</t>
  </si>
  <si>
    <t>P.L.B.</t>
  </si>
  <si>
    <t>Schermer</t>
  </si>
  <si>
    <t>J.P.S.M.</t>
  </si>
  <si>
    <t>de Boeck-Schuurbiers</t>
  </si>
  <si>
    <t>Marks</t>
  </si>
  <si>
    <t>Huijboom</t>
  </si>
  <si>
    <t>C.C.A.</t>
  </si>
  <si>
    <t>Spronk-Munster</t>
  </si>
  <si>
    <t>Wind</t>
  </si>
  <si>
    <t>Crombeen</t>
  </si>
  <si>
    <t>R.W.B.</t>
  </si>
  <si>
    <t>Cirkel</t>
  </si>
  <si>
    <t>Overduin</t>
  </si>
  <si>
    <t>Overduin-Teunissen</t>
  </si>
  <si>
    <t>Proper</t>
  </si>
  <si>
    <t>Roelofse- Heurtin</t>
  </si>
  <si>
    <t>Hazen-De Lange</t>
  </si>
  <si>
    <t>Hooijmaaijers</t>
  </si>
  <si>
    <t>Lancee-Bakker</t>
  </si>
  <si>
    <t>Fernhout</t>
  </si>
  <si>
    <t>Lankhorst</t>
  </si>
  <si>
    <t>Postma-Albertsma</t>
  </si>
  <si>
    <t>C.R.B.</t>
  </si>
  <si>
    <t>van der Waals</t>
  </si>
  <si>
    <t>Verain</t>
  </si>
  <si>
    <t>Visser-Pruis</t>
  </si>
  <si>
    <t>Oonincx</t>
  </si>
  <si>
    <t>ten Hoope</t>
  </si>
  <si>
    <t>Wasmus</t>
  </si>
  <si>
    <t>Waaijer</t>
  </si>
  <si>
    <t>Bronsveld</t>
  </si>
  <si>
    <t>Antheunis</t>
  </si>
  <si>
    <t>Terstal-Wentzel</t>
  </si>
  <si>
    <t>V.H.</t>
  </si>
  <si>
    <t>Hälsig</t>
  </si>
  <si>
    <t>Hälsig-van Aken</t>
  </si>
  <si>
    <t>van de Poppe</t>
  </si>
  <si>
    <t>Huizenga</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</si>
  <si>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</si>
  <si>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</si>
  <si>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</si>
  <si>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</si>
  <si>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</si>
  <si>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</si>
  <si>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</si>
  <si>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</si>
  <si>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</si>
  <si>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</si>
  <si>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</si>
  <si>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</si>
  <si>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</si>
  <si>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</si>
  <si>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</si>
  <si>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</si>
  <si>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</si>
  <si>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</si>
  <si>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</si>
  <si>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</si>
  <si>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</si>
  <si>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</si>
  <si>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</si>
  <si>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</si>
  <si>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</si>
  <si>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Kroonen</t>
  </si>
  <si>
    <t>M.D.D.</t>
  </si>
  <si>
    <t>Silva</t>
  </si>
  <si>
    <t>de Bakker</t>
  </si>
  <si>
    <t>Knoppersen</t>
  </si>
  <si>
    <t>Oorthuizen</t>
  </si>
  <si>
    <t>Bouter Wallaard</t>
  </si>
  <si>
    <t>Betist</t>
  </si>
  <si>
    <t>Ebregt</t>
  </si>
  <si>
    <t>M.W.M</t>
  </si>
  <si>
    <t>Schaafsma</t>
  </si>
  <si>
    <t>Veldhoen</t>
  </si>
  <si>
    <t>Veldhoen-Van Oosten</t>
  </si>
  <si>
    <t>Lutterop</t>
  </si>
  <si>
    <t>Roeloffzen-Berendsen</t>
  </si>
  <si>
    <t>I.I.</t>
  </si>
  <si>
    <t>P.J.C.H.</t>
  </si>
  <si>
    <t>J.E.C.</t>
  </si>
  <si>
    <t>Proost</t>
  </si>
  <si>
    <t>H R</t>
  </si>
  <si>
    <t>Houwing-Werter</t>
  </si>
  <si>
    <t>E.F.M.J.</t>
  </si>
  <si>
    <t>EMJ</t>
  </si>
  <si>
    <t>Wesselo</t>
  </si>
  <si>
    <t>Muusse</t>
  </si>
  <si>
    <t>Biermann-Dekker</t>
  </si>
  <si>
    <t>E.A.F.</t>
  </si>
  <si>
    <t>Biermann</t>
  </si>
  <si>
    <t>R.C.P.</t>
  </si>
  <si>
    <t>E.M.P.</t>
  </si>
  <si>
    <t>Heemskerk-Balk</t>
  </si>
  <si>
    <t>van den Boom-Geers</t>
  </si>
  <si>
    <t>Haarsma</t>
  </si>
  <si>
    <t>C.T.M.A.</t>
  </si>
  <si>
    <t>Post-Lute</t>
  </si>
  <si>
    <t>A.J.W.</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</si>
  <si>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</si>
  <si>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</si>
  <si>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</si>
  <si>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</si>
  <si>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</si>
  <si>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</si>
  <si>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</si>
  <si>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</si>
  <si>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</si>
  <si>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</si>
  <si>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</si>
  <si>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</si>
  <si>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</si>
  <si>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</si>
  <si>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</si>
  <si>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</si>
  <si>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Schulting</t>
  </si>
  <si>
    <t>W.Th</t>
  </si>
  <si>
    <t>van Breeman</t>
  </si>
  <si>
    <t>H.W.A.E.</t>
  </si>
  <si>
    <t>L.J.W.</t>
  </si>
  <si>
    <t>c a p</t>
  </si>
  <si>
    <t>Kryger</t>
  </si>
  <si>
    <t>Neef</t>
  </si>
  <si>
    <t>W.A.R.</t>
  </si>
  <si>
    <t>Beauveser</t>
  </si>
  <si>
    <t>Spil</t>
  </si>
  <si>
    <t>van Son</t>
  </si>
  <si>
    <t>PJE</t>
  </si>
  <si>
    <t>Meijdam</t>
  </si>
  <si>
    <t>A.J.M.J.</t>
  </si>
  <si>
    <t>H.J.G.A.</t>
  </si>
  <si>
    <t>Onland</t>
  </si>
  <si>
    <t>de Graaf - van Beek</t>
  </si>
  <si>
    <t>Koelman-Rademaker</t>
  </si>
  <si>
    <t>Noordzij</t>
  </si>
  <si>
    <t>Adema</t>
  </si>
  <si>
    <t>de Dijcker</t>
  </si>
  <si>
    <t>van Schie</t>
  </si>
  <si>
    <t>D.P.J.M.</t>
  </si>
  <si>
    <t>Duym-van Son</t>
  </si>
  <si>
    <t>Veldkamp</t>
  </si>
  <si>
    <t>Geertsma</t>
  </si>
  <si>
    <t>van Jaarsveld</t>
  </si>
  <si>
    <t>C.H.A.</t>
  </si>
  <si>
    <t>Heidweiller</t>
  </si>
  <si>
    <t>Seijsener</t>
  </si>
  <si>
    <t>O.A.</t>
  </si>
  <si>
    <t>Houwing</t>
  </si>
  <si>
    <t>Larsen</t>
  </si>
  <si>
    <t>Drieman</t>
  </si>
  <si>
    <t>de Vries-Mulder</t>
  </si>
  <si>
    <t>Posthouwer</t>
  </si>
  <si>
    <t>Bruijns</t>
  </si>
  <si>
    <t>van Klaveren</t>
  </si>
  <si>
    <t>JTM</t>
  </si>
  <si>
    <t>van Delft</t>
  </si>
  <si>
    <t>Dozy</t>
  </si>
  <si>
    <t>van der Leer</t>
  </si>
  <si>
    <t>van Leeuwen-Hanemaaijer</t>
  </si>
  <si>
    <t>A.J.M.G.</t>
  </si>
  <si>
    <t>W.I.T.</t>
  </si>
  <si>
    <t>Meessen</t>
  </si>
  <si>
    <t>C.A.H.</t>
  </si>
  <si>
    <t>Relou</t>
  </si>
  <si>
    <t>Wagenaars-Hornman</t>
  </si>
  <si>
    <t>gh</t>
  </si>
  <si>
    <t>Uilenberg</t>
  </si>
  <si>
    <t>Slijkoord-Hofman</t>
  </si>
  <si>
    <t>M.R.A.</t>
  </si>
  <si>
    <t>van der Sangen-Rigter</t>
  </si>
  <si>
    <t>C.M.Th.</t>
  </si>
  <si>
    <t>Fritz</t>
  </si>
  <si>
    <t>Barreveld</t>
  </si>
  <si>
    <t>Padt</t>
  </si>
  <si>
    <t>Schrap</t>
  </si>
  <si>
    <t>Feij</t>
  </si>
  <si>
    <t>de Vries-Buter</t>
  </si>
  <si>
    <t>O.B.</t>
  </si>
  <si>
    <t>Cooiman</t>
  </si>
  <si>
    <t>JWG</t>
  </si>
  <si>
    <t>L.J.D.</t>
  </si>
  <si>
    <t>Hakkert</t>
  </si>
  <si>
    <t>Stehmann</t>
  </si>
  <si>
    <t>Vlastuin</t>
  </si>
  <si>
    <t>W.F.J.</t>
  </si>
  <si>
    <t>Meijboom</t>
  </si>
  <si>
    <t>Th C</t>
  </si>
  <si>
    <t>N.W.P.</t>
  </si>
  <si>
    <t>EMM</t>
  </si>
  <si>
    <t>Groen-Ave</t>
  </si>
  <si>
    <t>Pleune</t>
  </si>
  <si>
    <t>Gutker</t>
  </si>
  <si>
    <t>CPFM</t>
  </si>
  <si>
    <t>Beijens</t>
  </si>
  <si>
    <t>G.M.Z.H.</t>
  </si>
  <si>
    <t>S.R.</t>
  </si>
  <si>
    <t>Versluijs-Mulder</t>
  </si>
  <si>
    <t>Versluijs</t>
  </si>
  <si>
    <t>E.C.H.</t>
  </si>
  <si>
    <t>M.A.G.P.</t>
  </si>
  <si>
    <t>Wiechmann</t>
  </si>
  <si>
    <t>Holland-Kiekens</t>
  </si>
  <si>
    <t>MJA</t>
  </si>
  <si>
    <t>Haamans</t>
  </si>
  <si>
    <t>Elenbaas</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</si>
  <si>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</si>
  <si>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</si>
  <si>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</si>
  <si>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</si>
  <si>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</si>
  <si>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</si>
  <si>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</si>
  <si>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</si>
  <si>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</si>
  <si>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</si>
  <si>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</si>
  <si>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</si>
  <si>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</si>
  <si>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</si>
  <si>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</si>
  <si>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Baams</t>
  </si>
  <si>
    <t>Schriel</t>
  </si>
  <si>
    <t>C.G.D.L.</t>
  </si>
  <si>
    <t>Zuiderwijk</t>
  </si>
  <si>
    <t>van der Harg</t>
  </si>
  <si>
    <t>van der Harg- van Winden</t>
  </si>
  <si>
    <t>Rijneker</t>
  </si>
  <si>
    <t>van Rijswijk- Rijneker</t>
  </si>
  <si>
    <t>J H E</t>
  </si>
  <si>
    <t>I W J</t>
  </si>
  <si>
    <t>J M A</t>
  </si>
  <si>
    <t>Vonder</t>
  </si>
  <si>
    <t>Geels</t>
  </si>
  <si>
    <t>EA</t>
  </si>
  <si>
    <t>De Wit</t>
  </si>
  <si>
    <t>Bernard - Post</t>
  </si>
  <si>
    <t>A M W</t>
  </si>
  <si>
    <t>Vreijsen - Verhees</t>
  </si>
  <si>
    <t>Bokhoven-Schilder</t>
  </si>
  <si>
    <t>R.F.M</t>
  </si>
  <si>
    <t>Walthaus</t>
  </si>
  <si>
    <t>M.Y.</t>
  </si>
  <si>
    <t>Walthaus-Blok</t>
  </si>
  <si>
    <t>R. N.</t>
  </si>
  <si>
    <t>J. A. L.</t>
  </si>
  <si>
    <t>Pullen</t>
  </si>
  <si>
    <t>Goeree</t>
  </si>
  <si>
    <t>Becker</t>
  </si>
  <si>
    <t>Balm</t>
  </si>
  <si>
    <t>Benneheij-Kooper</t>
  </si>
  <si>
    <t>de Bakker-Van de Bend</t>
  </si>
  <si>
    <t>Saeijs</t>
  </si>
  <si>
    <t>Beukema</t>
  </si>
  <si>
    <t>Vriens</t>
  </si>
  <si>
    <t>El Berkani</t>
  </si>
  <si>
    <t>Barendregt</t>
  </si>
  <si>
    <t>GJEM</t>
  </si>
  <si>
    <t>ALH</t>
  </si>
  <si>
    <t>Leinders</t>
  </si>
  <si>
    <t>CGH</t>
  </si>
  <si>
    <t>JEM</t>
  </si>
  <si>
    <t>Marx</t>
  </si>
  <si>
    <t>Weijzen</t>
  </si>
  <si>
    <t>K.J.A.M.</t>
  </si>
  <si>
    <t>A.J.M.B.</t>
  </si>
  <si>
    <t>H.S.M.</t>
  </si>
  <si>
    <t>Wassing</t>
  </si>
  <si>
    <t>W.Th.</t>
  </si>
  <si>
    <t>M L A</t>
  </si>
  <si>
    <t>van de Greef</t>
  </si>
  <si>
    <t>F. G.</t>
  </si>
  <si>
    <t>van Weert-Bos</t>
  </si>
  <si>
    <t>Willekes</t>
  </si>
  <si>
    <t>Taks</t>
  </si>
  <si>
    <t>van Unnik</t>
  </si>
  <si>
    <t>Vrieswijk</t>
  </si>
  <si>
    <t>Van Dooremolen</t>
  </si>
  <si>
    <t>Verschuuren</t>
  </si>
  <si>
    <t>W.A.A.</t>
  </si>
  <si>
    <t>M.U.F.C.</t>
  </si>
  <si>
    <t>HAM</t>
  </si>
  <si>
    <t>van Hulten</t>
  </si>
  <si>
    <t>AGJ</t>
  </si>
  <si>
    <t>van der Wijst-Tiecken</t>
  </si>
  <si>
    <t>van Lankveld</t>
  </si>
  <si>
    <t>Janssen-Bekkers</t>
  </si>
  <si>
    <t>AMG</t>
  </si>
  <si>
    <t>Melis-Janssen</t>
  </si>
  <si>
    <t>L.E.M.</t>
  </si>
  <si>
    <t>ten Haaf</t>
  </si>
  <si>
    <t>van Swaay</t>
  </si>
  <si>
    <t>Peer</t>
  </si>
  <si>
    <t>Huggers</t>
  </si>
  <si>
    <t>C H</t>
  </si>
  <si>
    <t>Putmans</t>
  </si>
  <si>
    <t>de Boer-Atsma</t>
  </si>
  <si>
    <t>Elbert</t>
  </si>
  <si>
    <t>P.H.G.J.</t>
  </si>
  <si>
    <t>Verlijsdonk</t>
  </si>
  <si>
    <t>W.H</t>
  </si>
  <si>
    <t>Bos-Polder</t>
  </si>
  <si>
    <t>EJC</t>
  </si>
  <si>
    <t>Swen</t>
  </si>
  <si>
    <t>Schake</t>
  </si>
  <si>
    <t>CCJCM</t>
  </si>
  <si>
    <t>Thuijs</t>
  </si>
  <si>
    <t>van Schevikhove</t>
  </si>
  <si>
    <t>Benne-Reibestein</t>
  </si>
  <si>
    <t>A.M.H.W.</t>
  </si>
  <si>
    <t>Bosman-Verhaaf</t>
  </si>
  <si>
    <t>Th.J.M.</t>
  </si>
  <si>
    <t>Gijsberts</t>
  </si>
  <si>
    <t>Schellings</t>
  </si>
  <si>
    <t>Van Doremalen</t>
  </si>
  <si>
    <t>Sleutjes Jonkers</t>
  </si>
  <si>
    <t>Beunk-Veeken</t>
  </si>
  <si>
    <t>van Langen</t>
  </si>
  <si>
    <t>C.M.I.</t>
  </si>
  <si>
    <t>Oostindier</t>
  </si>
  <si>
    <t>LaFaille</t>
  </si>
  <si>
    <t>IEJC</t>
  </si>
  <si>
    <t>Jurcka</t>
  </si>
  <si>
    <t>El Ansari</t>
  </si>
  <si>
    <t>H.J.N.M.</t>
  </si>
  <si>
    <t>Husing</t>
  </si>
  <si>
    <t>Le Rutte</t>
  </si>
  <si>
    <t>van der Avoird-Doms</t>
  </si>
  <si>
    <t>van der Avoird</t>
  </si>
  <si>
    <t>Volker</t>
  </si>
  <si>
    <t>Van de Put-Kicken</t>
  </si>
  <si>
    <t>van Winden-van Maanen</t>
  </si>
  <si>
    <t>Chevalier</t>
  </si>
  <si>
    <t>Van de Put</t>
  </si>
  <si>
    <t>Struijs</t>
  </si>
  <si>
    <t>H.A.G.</t>
  </si>
  <si>
    <t>Van Vliet</t>
  </si>
  <si>
    <t>Siroen</t>
  </si>
  <si>
    <t>Möller</t>
  </si>
  <si>
    <t>Verboon</t>
  </si>
  <si>
    <t>Muggen-Abbingh</t>
  </si>
  <si>
    <t>Ten Berge</t>
  </si>
  <si>
    <t>Koens-Hoenderkamp</t>
  </si>
  <si>
    <t>Van Huffelen</t>
  </si>
  <si>
    <t>Rumping-Hummel</t>
  </si>
  <si>
    <t>O'Brien</t>
  </si>
  <si>
    <t>de Folter</t>
  </si>
  <si>
    <t>Ike-Hart</t>
  </si>
  <si>
    <t>Guermani</t>
  </si>
  <si>
    <t>L.J.H</t>
  </si>
  <si>
    <t>De Man</t>
  </si>
  <si>
    <t>De Laat</t>
  </si>
  <si>
    <t>van Benthem</t>
  </si>
  <si>
    <t>van Zetten</t>
  </si>
  <si>
    <t>G.A</t>
  </si>
  <si>
    <t>MB</t>
  </si>
  <si>
    <t>Van Straaten</t>
  </si>
  <si>
    <t>Van der Laar</t>
  </si>
  <si>
    <t>in t Groen</t>
  </si>
  <si>
    <t>Van Asten</t>
  </si>
  <si>
    <t>Den Ouden</t>
  </si>
  <si>
    <t>De Graaf</t>
  </si>
  <si>
    <t>Van Rooden</t>
  </si>
  <si>
    <t>Van Zeben</t>
  </si>
  <si>
    <t>Den Outer</t>
  </si>
  <si>
    <t>Van de Heijden-Stoop</t>
  </si>
  <si>
    <t>Butphu</t>
  </si>
  <si>
    <t>van de Kerkhof</t>
  </si>
  <si>
    <t>Van Den Belt</t>
  </si>
  <si>
    <t>La Gro</t>
  </si>
  <si>
    <t>Beaujean -Theunissen</t>
  </si>
  <si>
    <t>Van Ballegoie</t>
  </si>
  <si>
    <t>Uit de Bosch</t>
  </si>
  <si>
    <t>De Nennie</t>
  </si>
  <si>
    <t>Van der Waals</t>
  </si>
  <si>
    <t>Op het Hoog</t>
  </si>
  <si>
    <t>Op het Hoog-Vissers</t>
  </si>
  <si>
    <t>De Muynck - Albregtse</t>
  </si>
  <si>
    <t>De Muynck</t>
  </si>
  <si>
    <t>Van dd Gaag</t>
  </si>
  <si>
    <t>Van het Riet</t>
  </si>
  <si>
    <t>J.T.C.</t>
  </si>
  <si>
    <t>Dors</t>
  </si>
  <si>
    <t>J.C.G.</t>
  </si>
  <si>
    <t>Hengstmengel</t>
  </si>
  <si>
    <t>Keizer-Spils</t>
  </si>
  <si>
    <t>A.K.B.</t>
  </si>
  <si>
    <t>van Rijnberk</t>
  </si>
  <si>
    <t>van Zoolingen</t>
  </si>
  <si>
    <t>Lups</t>
  </si>
  <si>
    <t>P.V.</t>
  </si>
  <si>
    <t>Brown</t>
  </si>
  <si>
    <t>Th. A. M.</t>
  </si>
  <si>
    <t>de Groot-van Zijl</t>
  </si>
  <si>
    <t>M.J.J.C.</t>
  </si>
  <si>
    <t>Hamers - Verhagen</t>
  </si>
  <si>
    <t>H.L.A.</t>
  </si>
  <si>
    <t>Rodrigues</t>
  </si>
  <si>
    <t>Zwolle</t>
  </si>
  <si>
    <t>Louwersen</t>
  </si>
  <si>
    <t>D.J.H</t>
  </si>
  <si>
    <t>Jellema de Groot</t>
  </si>
  <si>
    <t>Winterink</t>
  </si>
  <si>
    <t>van Groningen</t>
  </si>
  <si>
    <t>Ribbens</t>
  </si>
  <si>
    <t>Winkler</t>
  </si>
  <si>
    <t>A J H</t>
  </si>
  <si>
    <t>Busscher</t>
  </si>
  <si>
    <t>Vanhijfte</t>
  </si>
  <si>
    <t>Baerts - Groenewegen van der Weiden</t>
  </si>
  <si>
    <t>Önes-Geurts</t>
  </si>
  <si>
    <t>van Limbeek</t>
  </si>
  <si>
    <t>Trouw</t>
  </si>
  <si>
    <t>Slagt</t>
  </si>
  <si>
    <t>M.P.T.</t>
  </si>
  <si>
    <t>J.F.G.M</t>
  </si>
  <si>
    <t>M.M.J</t>
  </si>
  <si>
    <t>Fiks</t>
  </si>
  <si>
    <t>MJF</t>
  </si>
  <si>
    <t>Feijs-haenen</t>
  </si>
  <si>
    <t>W M N</t>
  </si>
  <si>
    <t>J H M</t>
  </si>
  <si>
    <t>MECF</t>
  </si>
  <si>
    <t>Tilborghs</t>
  </si>
  <si>
    <t>Hochstenbach</t>
  </si>
  <si>
    <t>JEJ</t>
  </si>
  <si>
    <t>Salden</t>
  </si>
  <si>
    <t>Woltjes</t>
  </si>
  <si>
    <t>Brouwer- de Vries</t>
  </si>
  <si>
    <t>Hartwig</t>
  </si>
  <si>
    <t>Hartwig-Mulder</t>
  </si>
  <si>
    <t>van Benthem-Vinke</t>
  </si>
  <si>
    <t>Monteiro</t>
  </si>
  <si>
    <t>van Melzen</t>
  </si>
  <si>
    <t>Altemuhl</t>
  </si>
  <si>
    <t>G.M.T</t>
  </si>
  <si>
    <t>Dulleman - Camps</t>
  </si>
  <si>
    <t>Dullemen</t>
  </si>
  <si>
    <t>G.W.H.</t>
  </si>
  <si>
    <t>Reijs</t>
  </si>
  <si>
    <t>Hulsbosch-Smit</t>
  </si>
  <si>
    <t>Montero Garcia</t>
  </si>
  <si>
    <t>Jagers-Wiering</t>
  </si>
  <si>
    <t>PGC</t>
  </si>
  <si>
    <t>de Vries-Hoetmer</t>
  </si>
  <si>
    <t>de la Cousine-Boeymeer</t>
  </si>
  <si>
    <t>L.A.T.</t>
  </si>
  <si>
    <t>Olffers</t>
  </si>
  <si>
    <t>Lenterman</t>
  </si>
  <si>
    <t>Polderman</t>
  </si>
  <si>
    <t>Y.A.G.</t>
  </si>
  <si>
    <t>Polderman-de Bruijn</t>
  </si>
  <si>
    <t>Klompmaker</t>
  </si>
  <si>
    <t>Andreas</t>
  </si>
  <si>
    <t>Massar</t>
  </si>
  <si>
    <t>Groosman</t>
  </si>
  <si>
    <t>Groosman-Everts</t>
  </si>
  <si>
    <t>C E</t>
  </si>
  <si>
    <t>de Ruyter</t>
  </si>
  <si>
    <t>L.J.R.</t>
  </si>
  <si>
    <t>Roelandse</t>
  </si>
  <si>
    <t>Diepenhorst</t>
  </si>
  <si>
    <t>F.H.N.</t>
  </si>
  <si>
    <t>GHM</t>
  </si>
  <si>
    <t>De Vries -Brummelaar</t>
  </si>
  <si>
    <t>Kosters</t>
  </si>
  <si>
    <t>ME</t>
  </si>
  <si>
    <t>Grote</t>
  </si>
  <si>
    <t>C E M</t>
  </si>
  <si>
    <t>Verbunt</t>
  </si>
  <si>
    <t>A C P M</t>
  </si>
  <si>
    <t>H A M</t>
  </si>
  <si>
    <t>W J M M</t>
  </si>
  <si>
    <t>Mathijsen - Peeters</t>
  </si>
  <si>
    <t>W M</t>
  </si>
  <si>
    <t>Mouw</t>
  </si>
  <si>
    <t>Biersteker</t>
  </si>
  <si>
    <t>Breed</t>
  </si>
  <si>
    <t>de Groot-Veldhuis</t>
  </si>
  <si>
    <t>Zillig</t>
  </si>
  <si>
    <t>Zillig-Ezerman</t>
  </si>
  <si>
    <t>Overvoorde</t>
  </si>
  <si>
    <t>van de Sande - Jongenelen</t>
  </si>
  <si>
    <t>LIA</t>
  </si>
  <si>
    <t>Paijmans</t>
  </si>
  <si>
    <t>Klaassen-Bos</t>
  </si>
  <si>
    <t>Stange</t>
  </si>
  <si>
    <t>Dane</t>
  </si>
  <si>
    <t>Ijpelaar</t>
  </si>
  <si>
    <t>Naerabout</t>
  </si>
  <si>
    <t>Sterel</t>
  </si>
  <si>
    <t>Verspeek</t>
  </si>
  <si>
    <t>van Erve</t>
  </si>
  <si>
    <t>DC</t>
  </si>
  <si>
    <t>Stellingwerf</t>
  </si>
  <si>
    <t>van der Post - Brouwer</t>
  </si>
  <si>
    <t>Sijbrands</t>
  </si>
  <si>
    <t>van Amerom</t>
  </si>
  <si>
    <t>de Droog</t>
  </si>
  <si>
    <t>Ferweda</t>
  </si>
  <si>
    <t>M.L.F.</t>
  </si>
  <si>
    <t>Pas van der - Tiebosch</t>
  </si>
  <si>
    <t>AH</t>
  </si>
  <si>
    <t>Rietvink</t>
  </si>
  <si>
    <t>CDM</t>
  </si>
  <si>
    <t>Schols</t>
  </si>
  <si>
    <t>van den Bogaert - Veraart</t>
  </si>
  <si>
    <t>Schaper</t>
  </si>
  <si>
    <t>C.M.G</t>
  </si>
  <si>
    <t>P.L.A.</t>
  </si>
  <si>
    <t>Carati</t>
  </si>
  <si>
    <t>E. J.</t>
  </si>
  <si>
    <t>Hondeveld</t>
  </si>
  <si>
    <t>Belt</t>
  </si>
  <si>
    <t>P.A.W.</t>
  </si>
  <si>
    <t>B.L.</t>
  </si>
  <si>
    <t>Okken</t>
  </si>
  <si>
    <t>W.H.L.</t>
  </si>
  <si>
    <t>Graafland van Os van den Abeelen</t>
  </si>
  <si>
    <t>van Tienderen-Galis</t>
  </si>
  <si>
    <t>J. W. J.</t>
  </si>
  <si>
    <t>Oomen</t>
  </si>
  <si>
    <t>BG</t>
  </si>
  <si>
    <t>A.J.H</t>
  </si>
  <si>
    <t>Merkx-v.d. Boogaard</t>
  </si>
  <si>
    <t>Moerland</t>
  </si>
  <si>
    <t>R.A.J</t>
  </si>
  <si>
    <t>Deschan</t>
  </si>
  <si>
    <t>B.M.R.</t>
  </si>
  <si>
    <t>Gerritzen</t>
  </si>
  <si>
    <t>van der Sleet</t>
  </si>
  <si>
    <t>Cooiman-Maas</t>
  </si>
  <si>
    <t>Doualeh</t>
  </si>
  <si>
    <t>Sax</t>
  </si>
  <si>
    <t>M.G.H.P.</t>
  </si>
  <si>
    <t>Kluft</t>
  </si>
  <si>
    <t>den Engelsen</t>
  </si>
  <si>
    <t>W.M.F.</t>
  </si>
  <si>
    <t>van der Waal - Dagevos</t>
  </si>
  <si>
    <t>Stormer</t>
  </si>
  <si>
    <t>W M J A</t>
  </si>
  <si>
    <t>Meulenmeesters</t>
  </si>
  <si>
    <t>de Groot - Groen</t>
  </si>
  <si>
    <t>GBMJ</t>
  </si>
  <si>
    <t>I.J.M.</t>
  </si>
  <si>
    <t>van der Doef</t>
  </si>
  <si>
    <t>MLJ</t>
  </si>
  <si>
    <t>van Bakel-Kottman</t>
  </si>
  <si>
    <t>H.M.H.</t>
  </si>
  <si>
    <t>de Roos-Lenderink</t>
  </si>
  <si>
    <t>T.N.</t>
  </si>
  <si>
    <t>van Eekelen</t>
  </si>
  <si>
    <t>van Leeuwen-Uitendaal</t>
  </si>
  <si>
    <t>van Elswijk</t>
  </si>
  <si>
    <t>MJAGM</t>
  </si>
  <si>
    <t>Krone</t>
  </si>
  <si>
    <t>E.W.J.</t>
  </si>
  <si>
    <t>Hermsen-van der Kamp</t>
  </si>
  <si>
    <t>Mocking</t>
  </si>
  <si>
    <t>Berger</t>
  </si>
  <si>
    <t>Duchenne</t>
  </si>
  <si>
    <t>Zweere</t>
  </si>
  <si>
    <t>G.V.</t>
  </si>
  <si>
    <t>Bennema</t>
  </si>
  <si>
    <t>Moerkerken</t>
  </si>
  <si>
    <t>A.H.J.</t>
  </si>
  <si>
    <t>Toen</t>
  </si>
  <si>
    <t>Y.I.</t>
  </si>
  <si>
    <t>Assenberg</t>
  </si>
  <si>
    <t>Bot-Oskam</t>
  </si>
  <si>
    <t>M.L.A.</t>
  </si>
  <si>
    <t>Huininga</t>
  </si>
  <si>
    <t>Cammeraat</t>
  </si>
  <si>
    <t>B.E.A.</t>
  </si>
  <si>
    <t>Wilke - van der Meer</t>
  </si>
  <si>
    <t>Huijben</t>
  </si>
  <si>
    <t>Toulouse</t>
  </si>
  <si>
    <t>Guelen</t>
  </si>
  <si>
    <t>JWJ</t>
  </si>
  <si>
    <t>Holl-Rossen</t>
  </si>
  <si>
    <t>JGG</t>
  </si>
  <si>
    <t>Mollen</t>
  </si>
  <si>
    <t>G.H.M.</t>
  </si>
  <si>
    <t>Tabak</t>
  </si>
  <si>
    <t>Towenou</t>
  </si>
  <si>
    <t>Schuller-Moesbergen</t>
  </si>
  <si>
    <t>Vendel</t>
  </si>
  <si>
    <t>Poos</t>
  </si>
  <si>
    <t>Kuijt</t>
  </si>
  <si>
    <t>Keijl-Veldwijk</t>
  </si>
  <si>
    <t>Rouwhorst</t>
  </si>
  <si>
    <t>Ochantel</t>
  </si>
  <si>
    <t>C S</t>
  </si>
  <si>
    <t>Slegers</t>
  </si>
  <si>
    <t>Topfer</t>
  </si>
  <si>
    <t>Velthuis- van der Hoek</t>
  </si>
  <si>
    <t>Kindt</t>
  </si>
  <si>
    <t>Fleur</t>
  </si>
  <si>
    <t>Doezie</t>
  </si>
  <si>
    <t>van Vuuren</t>
  </si>
  <si>
    <t>van Noorloos</t>
  </si>
  <si>
    <t>Forsthövel</t>
  </si>
  <si>
    <t>Thiers</t>
  </si>
  <si>
    <t>Wennekes</t>
  </si>
  <si>
    <t>de Zwart-Looman</t>
  </si>
  <si>
    <t>Zweverink</t>
  </si>
  <si>
    <t>van Leest</t>
  </si>
  <si>
    <t>Kortman</t>
  </si>
  <si>
    <t>van der Weijden-Kabel</t>
  </si>
  <si>
    <t>br</t>
  </si>
  <si>
    <t>Stegemaan-bults</t>
  </si>
  <si>
    <t>Van den berg</t>
  </si>
  <si>
    <t>van der Eijk</t>
  </si>
  <si>
    <t>N.W.M.M.</t>
  </si>
  <si>
    <t>van den Brakel</t>
  </si>
  <si>
    <t>A.T.G.M.</t>
  </si>
  <si>
    <t>P.C.I.</t>
  </si>
  <si>
    <t>Koopman-Verstoep</t>
  </si>
  <si>
    <t>de Hoop</t>
  </si>
  <si>
    <t>Wobben</t>
  </si>
  <si>
    <t>Zeggelaar</t>
  </si>
  <si>
    <t>Koers-Wielinga</t>
  </si>
  <si>
    <t>Van der Horn</t>
  </si>
  <si>
    <t>CD</t>
  </si>
  <si>
    <t>Leclaire</t>
  </si>
  <si>
    <t>Kranendonk</t>
  </si>
  <si>
    <t>J.P.H.J.</t>
  </si>
  <si>
    <t>Goedvriend</t>
  </si>
  <si>
    <t>Roll</t>
  </si>
  <si>
    <t>W.M.J.</t>
  </si>
  <si>
    <t>P.K.</t>
  </si>
  <si>
    <t>Zeevat-Pieren</t>
  </si>
  <si>
    <t>N.C.H.</t>
  </si>
  <si>
    <t>Voost</t>
  </si>
  <si>
    <t>GM</t>
  </si>
  <si>
    <t>de Laat- Roost</t>
  </si>
  <si>
    <t>Verest</t>
  </si>
  <si>
    <t>de Pijper</t>
  </si>
  <si>
    <t>Ceelen</t>
  </si>
  <si>
    <t>M.M.C.M.</t>
  </si>
  <si>
    <t>Wichers</t>
  </si>
  <si>
    <t>Hilgersom</t>
  </si>
  <si>
    <t>Gebuis</t>
  </si>
  <si>
    <t>Pater-Goudsblom</t>
  </si>
  <si>
    <t>de Kuiper</t>
  </si>
  <si>
    <t>A.S.A</t>
  </si>
  <si>
    <t>Loonstra-Snijders</t>
  </si>
  <si>
    <t>Wiedhöft</t>
  </si>
  <si>
    <t>Bentelaar</t>
  </si>
  <si>
    <t>WB</t>
  </si>
  <si>
    <t>Aasman</t>
  </si>
  <si>
    <t>van Kats</t>
  </si>
  <si>
    <t>Stolle</t>
  </si>
  <si>
    <t>Leermakers</t>
  </si>
  <si>
    <t>J.W.B.</t>
  </si>
  <si>
    <t>Thelen</t>
  </si>
  <si>
    <t>H.P</t>
  </si>
  <si>
    <t>V.C.M</t>
  </si>
  <si>
    <t>Hensen</t>
  </si>
  <si>
    <t>van Bavel</t>
  </si>
  <si>
    <t>van Bavel-Beijaard</t>
  </si>
  <si>
    <t>Dekker-van Eldert</t>
  </si>
  <si>
    <t>de Nooijer</t>
  </si>
  <si>
    <t>van Damme</t>
  </si>
  <si>
    <t>Jorritsma - van Leeuwen</t>
  </si>
  <si>
    <t>Kuilman</t>
  </si>
  <si>
    <t>JJH</t>
  </si>
  <si>
    <t>Verkerk - Michels</t>
  </si>
  <si>
    <t>Bannink</t>
  </si>
  <si>
    <t>Fontana-Kalf</t>
  </si>
  <si>
    <t>Lakeman</t>
  </si>
  <si>
    <t>Baron</t>
  </si>
  <si>
    <t>Meindertsma</t>
  </si>
  <si>
    <t>Meindertsma-Braaksma</t>
  </si>
  <si>
    <t>Helmich</t>
  </si>
  <si>
    <t>Remme</t>
  </si>
  <si>
    <t>Stoop-Karhof</t>
  </si>
  <si>
    <t>Boer de, Schot</t>
  </si>
  <si>
    <t>M.M.G.M.</t>
  </si>
  <si>
    <t>van Ast</t>
  </si>
  <si>
    <t>Roefs</t>
  </si>
  <si>
    <t>C.JC.</t>
  </si>
  <si>
    <t>Looijmans-van Deursen</t>
  </si>
  <si>
    <t>S.D.S.</t>
  </si>
  <si>
    <t>Rosendahl</t>
  </si>
  <si>
    <t>Bot</t>
  </si>
  <si>
    <t>Mein</t>
  </si>
  <si>
    <t>van Kuijk van der Westen</t>
  </si>
  <si>
    <t>Mengelberg</t>
  </si>
  <si>
    <t>op den Camp</t>
  </si>
  <si>
    <t>Fekranus</t>
  </si>
  <si>
    <t>Frank</t>
  </si>
  <si>
    <t>Hazendonk</t>
  </si>
  <si>
    <t>C.I.M.</t>
  </si>
  <si>
    <t>WLJ</t>
  </si>
  <si>
    <t>Tiebesl</t>
  </si>
  <si>
    <t>NC</t>
  </si>
  <si>
    <t>Kouveld</t>
  </si>
  <si>
    <t>Wubben-Vermeulen</t>
  </si>
  <si>
    <t>Deneke</t>
  </si>
  <si>
    <t>A.W.M.F.M.</t>
  </si>
  <si>
    <t>Ummels</t>
  </si>
  <si>
    <t>Hoefakker van de Vis</t>
  </si>
  <si>
    <t>Mascle</t>
  </si>
  <si>
    <t>Horn-Heijman</t>
  </si>
  <si>
    <t>van den Dungen-van der Pasch</t>
  </si>
  <si>
    <t>Elsing</t>
  </si>
  <si>
    <t>van Boetzelaer</t>
  </si>
  <si>
    <t>van den Hoek-Bekkers</t>
  </si>
  <si>
    <t>van Ginneken</t>
  </si>
  <si>
    <t>Hanekamp</t>
  </si>
  <si>
    <t>D.A.G.</t>
  </si>
  <si>
    <t>Kil</t>
  </si>
  <si>
    <t>Braken</t>
  </si>
  <si>
    <t>Paans</t>
  </si>
  <si>
    <t>Burgers - van Munster</t>
  </si>
  <si>
    <t>Dittmar</t>
  </si>
  <si>
    <t>Knapen</t>
  </si>
  <si>
    <t>Sotthewes</t>
  </si>
  <si>
    <t>M.G</t>
  </si>
  <si>
    <t>van het 't Wout</t>
  </si>
  <si>
    <t>Groot-Vieveen</t>
  </si>
  <si>
    <t>S.H.</t>
  </si>
  <si>
    <t>Noort</t>
  </si>
  <si>
    <t>van Tent</t>
  </si>
  <si>
    <t>P.M.A.</t>
  </si>
  <si>
    <t>Bolleboom-van der Meer</t>
  </si>
  <si>
    <t>Enkelaar</t>
  </si>
  <si>
    <t>G.R.E.</t>
  </si>
  <si>
    <t>V.H.M.</t>
  </si>
  <si>
    <t>van Schaick</t>
  </si>
  <si>
    <t>de Snoo</t>
  </si>
  <si>
    <t>Reparon</t>
  </si>
  <si>
    <t>J.R.W.</t>
  </si>
  <si>
    <t>Danckaarts</t>
  </si>
  <si>
    <t>Westing</t>
  </si>
  <si>
    <t>Heijdt-Schuit</t>
  </si>
  <si>
    <t>Leeuwendaal-Broug</t>
  </si>
  <si>
    <t>van den Heuvel - Dirks</t>
  </si>
  <si>
    <t>PP</t>
  </si>
  <si>
    <t>Hoogsteder</t>
  </si>
  <si>
    <t>J.W.A</t>
  </si>
  <si>
    <t>van de Coevering - Kouwenberg</t>
  </si>
  <si>
    <t>Y.A.M.</t>
  </si>
  <si>
    <t>van Walbeek</t>
  </si>
  <si>
    <t>van Proosdij</t>
  </si>
  <si>
    <t>van Duijne</t>
  </si>
  <si>
    <t>Schuchmann</t>
  </si>
  <si>
    <t>J.M.J.A.</t>
  </si>
  <si>
    <t>E.A.M.M.</t>
  </si>
  <si>
    <t>Wilts</t>
  </si>
  <si>
    <t>Osse</t>
  </si>
  <si>
    <t>Westerink</t>
  </si>
  <si>
    <t>Onvlee</t>
  </si>
  <si>
    <t>Frost</t>
  </si>
  <si>
    <t>C.P.P.</t>
  </si>
  <si>
    <t>van Romburgh</t>
  </si>
  <si>
    <t>Meerman</t>
  </si>
  <si>
    <t>Logjes</t>
  </si>
  <si>
    <t>J.P.C.F.</t>
  </si>
  <si>
    <t>de Breij</t>
  </si>
  <si>
    <t>Ypenburg-Woltring</t>
  </si>
  <si>
    <t>Overhand</t>
  </si>
  <si>
    <t>M.J.E.I.</t>
  </si>
  <si>
    <t>van Bruggen-Bakker</t>
  </si>
  <si>
    <t>de Jong-Los</t>
  </si>
  <si>
    <t>Nijkoops</t>
  </si>
  <si>
    <t>de Dooij-Langenberg</t>
  </si>
  <si>
    <t>de Dooij</t>
  </si>
  <si>
    <t>Visscher-Taylor Parkins</t>
  </si>
  <si>
    <t>Kniesmeijer</t>
  </si>
  <si>
    <t>Backhuis</t>
  </si>
  <si>
    <t>Z.M.</t>
  </si>
  <si>
    <t>Jiang</t>
  </si>
  <si>
    <t>van Dijk-Koppenberg</t>
  </si>
  <si>
    <t>Leeuwerink</t>
  </si>
  <si>
    <t>JHA</t>
  </si>
  <si>
    <t>Ramaekers</t>
  </si>
  <si>
    <t>TJMHN</t>
  </si>
  <si>
    <t>van Ophoven</t>
  </si>
  <si>
    <t>G.J.M.M.</t>
  </si>
  <si>
    <t>Wijkhuise</t>
  </si>
  <si>
    <t>van der Klis</t>
  </si>
  <si>
    <t>Blom-Buma</t>
  </si>
  <si>
    <t>Kuckelkorn</t>
  </si>
  <si>
    <t>Plaisier</t>
  </si>
  <si>
    <t>M.H.F.</t>
  </si>
  <si>
    <t>Stuijfzand</t>
  </si>
  <si>
    <t>Nelemans</t>
  </si>
  <si>
    <t>Royon</t>
  </si>
  <si>
    <t>Cobussen</t>
  </si>
  <si>
    <t>Klinckhamers</t>
  </si>
  <si>
    <t>de Haas-Van der Voorn</t>
  </si>
  <si>
    <t>Witvoet</t>
  </si>
  <si>
    <t>van den Heuvel - Raijmakers</t>
  </si>
  <si>
    <t>A.I.P.</t>
  </si>
  <si>
    <t>IJsseldijk-van 't Hof</t>
  </si>
  <si>
    <t>Mulders-Vormer</t>
  </si>
  <si>
    <t>van de Lelie</t>
  </si>
  <si>
    <t>Woutersen</t>
  </si>
  <si>
    <t>WTH</t>
  </si>
  <si>
    <t>de Cocq</t>
  </si>
  <si>
    <t>Hoomoedt</t>
  </si>
  <si>
    <t>Viergever</t>
  </si>
  <si>
    <t>van der Vecht</t>
  </si>
  <si>
    <t>Veldmeijer</t>
  </si>
  <si>
    <t>Struijs van Wijk</t>
  </si>
  <si>
    <t>P.E.J.</t>
  </si>
  <si>
    <t>Kamsteeg</t>
  </si>
  <si>
    <t>Eekhuis</t>
  </si>
  <si>
    <t>C.M.L.M.</t>
  </si>
  <si>
    <t>van der Borg</t>
  </si>
  <si>
    <t>van der Schoot</t>
  </si>
  <si>
    <t>Slot-Schreuder</t>
  </si>
  <si>
    <t>FJE</t>
  </si>
  <si>
    <t>Boyens</t>
  </si>
  <si>
    <t>Frijns</t>
  </si>
  <si>
    <t>L G</t>
  </si>
  <si>
    <t>Gomes</t>
  </si>
  <si>
    <t>Bijnen</t>
  </si>
  <si>
    <t>Slüter</t>
  </si>
  <si>
    <t>Beudel</t>
  </si>
  <si>
    <t>van Zuylen</t>
  </si>
  <si>
    <t>van Kommer</t>
  </si>
  <si>
    <t>Dieseraad - Wassink</t>
  </si>
  <si>
    <t>Groenenboom</t>
  </si>
  <si>
    <t>Bodde</t>
  </si>
  <si>
    <t>Leusink</t>
  </si>
  <si>
    <t>van der Boon</t>
  </si>
  <si>
    <t>A.J.H.G.</t>
  </si>
  <si>
    <t>Aries</t>
  </si>
  <si>
    <t>G G A</t>
  </si>
  <si>
    <t>Papenburg-Timmermans</t>
  </si>
  <si>
    <t>T.L.H.</t>
  </si>
  <si>
    <t>Demand</t>
  </si>
  <si>
    <t>Niemeijer</t>
  </si>
  <si>
    <t>van Petersen</t>
  </si>
  <si>
    <t>L.J.N.</t>
  </si>
  <si>
    <t>van de Weerd</t>
  </si>
  <si>
    <t>Schimmel-Stok</t>
  </si>
  <si>
    <t>A.A,</t>
  </si>
  <si>
    <t>Lommers</t>
  </si>
  <si>
    <t>Y.C.E.</t>
  </si>
  <si>
    <t>TMH</t>
  </si>
  <si>
    <t>Nederveen</t>
  </si>
  <si>
    <t>van Nuland</t>
  </si>
  <si>
    <t>M.A.N.</t>
  </si>
  <si>
    <t>van de Geer</t>
  </si>
  <si>
    <t>BJGJ</t>
  </si>
  <si>
    <t>JDC</t>
  </si>
  <si>
    <t>A.B.M.</t>
  </si>
  <si>
    <t>Op deWoert</t>
  </si>
  <si>
    <t>HGM</t>
  </si>
  <si>
    <t>P.C.J</t>
  </si>
  <si>
    <t>Huige</t>
  </si>
  <si>
    <t>De Bock-van Ginkel</t>
  </si>
  <si>
    <t>F.H.E.</t>
  </si>
  <si>
    <t>Otto</t>
  </si>
  <si>
    <t>Breuer</t>
  </si>
  <si>
    <t>Leeuwestein</t>
  </si>
  <si>
    <t>Massaro</t>
  </si>
  <si>
    <t>van Meeteren</t>
  </si>
  <si>
    <t>Du Chatinier</t>
  </si>
  <si>
    <t>Slager</t>
  </si>
  <si>
    <t>van den Velden</t>
  </si>
  <si>
    <t>G.Z.</t>
  </si>
  <si>
    <t>Sterrenberg</t>
  </si>
  <si>
    <t>WJT</t>
  </si>
  <si>
    <t>Koen</t>
  </si>
  <si>
    <t>Stuyt</t>
  </si>
  <si>
    <t>WMJE</t>
  </si>
  <si>
    <t>van Wiggen</t>
  </si>
  <si>
    <t>J W</t>
  </si>
  <si>
    <t>Wijlaars</t>
  </si>
  <si>
    <t>van Lit</t>
  </si>
  <si>
    <t>Dorrestein</t>
  </si>
  <si>
    <t>Heersink</t>
  </si>
  <si>
    <t>Breukelman</t>
  </si>
  <si>
    <t>Otter</t>
  </si>
  <si>
    <t>A.O.</t>
  </si>
  <si>
    <t>Klaver Dijkstra</t>
  </si>
  <si>
    <t>S.W.S.</t>
  </si>
  <si>
    <t>Leijssenaar-Janssen</t>
  </si>
  <si>
    <t>F.J.H.</t>
  </si>
  <si>
    <t>van Hulten-Erren</t>
  </si>
  <si>
    <t>F.H.Z.M.</t>
  </si>
  <si>
    <t>M.T.G.</t>
  </si>
  <si>
    <t>Hendriksen - Holleman</t>
  </si>
  <si>
    <t>Glasius</t>
  </si>
  <si>
    <t>I.L.M.</t>
  </si>
  <si>
    <t>Bellwinkel</t>
  </si>
  <si>
    <t>Knoppersen - Vos</t>
  </si>
  <si>
    <t>Luik</t>
  </si>
  <si>
    <t>Dolfing</t>
  </si>
  <si>
    <t>R E J</t>
  </si>
  <si>
    <t>Bruggink</t>
  </si>
  <si>
    <t>Sonneborn</t>
  </si>
  <si>
    <t>van Osch-Raaijmakers</t>
  </si>
  <si>
    <t>Pama</t>
  </si>
  <si>
    <t>Den Hartog</t>
  </si>
  <si>
    <t>Straatman</t>
  </si>
  <si>
    <t>Kloek</t>
  </si>
  <si>
    <t>Eisenga</t>
  </si>
  <si>
    <t>H.W.C.</t>
  </si>
  <si>
    <t>van den Brom</t>
  </si>
  <si>
    <t>A.A.R.M.</t>
  </si>
  <si>
    <t>Brattinga</t>
  </si>
  <si>
    <t>PGL</t>
  </si>
  <si>
    <t>Copal</t>
  </si>
  <si>
    <t>Oger</t>
  </si>
  <si>
    <t>Touwslager</t>
  </si>
  <si>
    <t>Stuart</t>
  </si>
  <si>
    <t>Dijkland</t>
  </si>
  <si>
    <t>Harrewijn</t>
  </si>
  <si>
    <t>Spitteler</t>
  </si>
  <si>
    <t>M.E.N.</t>
  </si>
  <si>
    <t>Horstink</t>
  </si>
  <si>
    <t>S.Y.</t>
  </si>
  <si>
    <t>Huysmans</t>
  </si>
  <si>
    <t>I.S.A.</t>
  </si>
  <si>
    <t>Larmoyeur</t>
  </si>
  <si>
    <t>M.P.C.</t>
  </si>
  <si>
    <t>Moolenaar</t>
  </si>
  <si>
    <t>de Pater</t>
  </si>
  <si>
    <t>G.C.A.M.</t>
  </si>
  <si>
    <t>Rossel</t>
  </si>
  <si>
    <t>Saraber</t>
  </si>
  <si>
    <t>Tol</t>
  </si>
  <si>
    <t>Verschragen</t>
  </si>
  <si>
    <t>Waardenburg</t>
  </si>
  <si>
    <t>Taal</t>
  </si>
  <si>
    <t>Hillebrand</t>
  </si>
  <si>
    <t>Karreman</t>
  </si>
  <si>
    <t>van den Wijngaart</t>
  </si>
  <si>
    <t>den Breejen</t>
  </si>
  <si>
    <t>Roquet</t>
  </si>
  <si>
    <t>D J</t>
  </si>
  <si>
    <t>Wiechers</t>
  </si>
  <si>
    <t>T.F.W.</t>
  </si>
  <si>
    <t>gwf</t>
  </si>
  <si>
    <t>Witzand</t>
  </si>
  <si>
    <t>Wateler</t>
  </si>
  <si>
    <t>van Lith</t>
  </si>
  <si>
    <t>van Baak</t>
  </si>
  <si>
    <t>van der Zanden- van der Maaden</t>
  </si>
  <si>
    <t>J.T.E.</t>
  </si>
  <si>
    <t>van Enschot</t>
  </si>
  <si>
    <t>Bol- Wittebrood</t>
  </si>
  <si>
    <t>Jansen van Galen</t>
  </si>
  <si>
    <t>de Kwaasteniet</t>
  </si>
  <si>
    <t>Bossers</t>
  </si>
  <si>
    <t>Zuidhof</t>
  </si>
  <si>
    <t>Bout- Rip</t>
  </si>
  <si>
    <t>A.E.F.M.</t>
  </si>
  <si>
    <t>Wiersma-Schaap</t>
  </si>
  <si>
    <t>Bootsma</t>
  </si>
  <si>
    <t>D.A.H.</t>
  </si>
  <si>
    <t>Houkes - de Reus</t>
  </si>
  <si>
    <t>Henneke</t>
  </si>
  <si>
    <t>T.F.M.R.M.</t>
  </si>
  <si>
    <t>Dieperink-Hanny</t>
  </si>
  <si>
    <t>Vledder</t>
  </si>
  <si>
    <t>Verwer - Baars</t>
  </si>
  <si>
    <t>A C</t>
  </si>
  <si>
    <t>de Vries-Geerling</t>
  </si>
  <si>
    <t>Pero</t>
  </si>
  <si>
    <t>Talens</t>
  </si>
  <si>
    <t>W.W.M.</t>
  </si>
  <si>
    <t>Lendering</t>
  </si>
  <si>
    <t>A.J.W.I.</t>
  </si>
  <si>
    <t>Davids</t>
  </si>
  <si>
    <t>U.I.</t>
  </si>
  <si>
    <t>Sipkens</t>
  </si>
  <si>
    <t>Marchiano</t>
  </si>
  <si>
    <t>van der Bend</t>
  </si>
  <si>
    <t>Schuurman-Rijke</t>
  </si>
  <si>
    <t>de Boer -Schoonhoven</t>
  </si>
  <si>
    <t>Puijpe</t>
  </si>
  <si>
    <t>Planten</t>
  </si>
  <si>
    <t>Kruissen</t>
  </si>
  <si>
    <t>Brussel</t>
  </si>
  <si>
    <t>J.E.C.L.</t>
  </si>
  <si>
    <t>Vriens-Matthijs</t>
  </si>
  <si>
    <t>van Reeuwijk</t>
  </si>
  <si>
    <t>J.A.H</t>
  </si>
  <si>
    <t>Veltkamp</t>
  </si>
  <si>
    <t>Hoole</t>
  </si>
  <si>
    <t>J M</t>
  </si>
  <si>
    <t>Bitter</t>
  </si>
  <si>
    <t>S.A.J.</t>
  </si>
  <si>
    <t>Houkes</t>
  </si>
  <si>
    <t>M.C.T.</t>
  </si>
  <si>
    <t>Durieux Does</t>
  </si>
  <si>
    <t>Hunting</t>
  </si>
  <si>
    <t>De Nauw</t>
  </si>
  <si>
    <t>Brobbel</t>
  </si>
  <si>
    <t>Weeber - van Kruk</t>
  </si>
  <si>
    <t>Strating</t>
  </si>
  <si>
    <t>Ait-Ichou</t>
  </si>
  <si>
    <t>van der Holst</t>
  </si>
  <si>
    <t>Regtering</t>
  </si>
  <si>
    <t>Homan</t>
  </si>
  <si>
    <t>Keur</t>
  </si>
  <si>
    <t>Diepstraten</t>
  </si>
  <si>
    <t>Kopmels</t>
  </si>
  <si>
    <t>Daly</t>
  </si>
  <si>
    <t>Klaasse Bos- Veringa</t>
  </si>
  <si>
    <t>Sampimon</t>
  </si>
  <si>
    <t>F.M.R.</t>
  </si>
  <si>
    <t>Alting</t>
  </si>
  <si>
    <t>Rem</t>
  </si>
  <si>
    <t>van Etten</t>
  </si>
  <si>
    <t>de Vijlder</t>
  </si>
  <si>
    <t>Boyne</t>
  </si>
  <si>
    <t>Collé</t>
  </si>
  <si>
    <t>J.H.M.J.</t>
  </si>
  <si>
    <t>M.E.G.</t>
  </si>
  <si>
    <t>Wijnands</t>
  </si>
  <si>
    <t>Vermeiren</t>
  </si>
  <si>
    <t>H.J,</t>
  </si>
  <si>
    <t>van der Star</t>
  </si>
  <si>
    <t>Roepert-Keizer</t>
  </si>
  <si>
    <t>van Munsteren</t>
  </si>
  <si>
    <t>Fictoor</t>
  </si>
  <si>
    <t>Booisma</t>
  </si>
  <si>
    <t>Draper</t>
  </si>
  <si>
    <t>Christant</t>
  </si>
  <si>
    <t>H.J.S.</t>
  </si>
  <si>
    <t>C.A.G.T.</t>
  </si>
  <si>
    <t>Koslowski</t>
  </si>
  <si>
    <t>van Dijck de Waart</t>
  </si>
  <si>
    <t>Everaars</t>
  </si>
  <si>
    <t>van Enckevort</t>
  </si>
  <si>
    <t>Yskes</t>
  </si>
  <si>
    <t>Sandbrink</t>
  </si>
  <si>
    <t>R.T.C.</t>
  </si>
  <si>
    <t>Jung</t>
  </si>
  <si>
    <t>Raafs</t>
  </si>
  <si>
    <t>H.F.G.M.</t>
  </si>
  <si>
    <t>G.T.J.</t>
  </si>
  <si>
    <t>Muildijk</t>
  </si>
  <si>
    <t>de Boer-Postma</t>
  </si>
  <si>
    <t>van den Hengel-Zwiers</t>
  </si>
  <si>
    <t>Bastelica</t>
  </si>
  <si>
    <t>Ruigrok</t>
  </si>
  <si>
    <t>Ruigrok-Schoorl</t>
  </si>
  <si>
    <t>van den Berg - Pothof</t>
  </si>
  <si>
    <t>DM</t>
  </si>
  <si>
    <t>Schrevelius</t>
  </si>
  <si>
    <t>van Doorn-Gijsbertsen</t>
  </si>
  <si>
    <t>Van Katwijk</t>
  </si>
  <si>
    <t>Nohlmans</t>
  </si>
  <si>
    <t>van Straten-Kalkman</t>
  </si>
  <si>
    <t>Boots</t>
  </si>
  <si>
    <t>MHB</t>
  </si>
  <si>
    <t>Slegten</t>
  </si>
  <si>
    <t>W.M.G.</t>
  </si>
  <si>
    <t>Geeraerts</t>
  </si>
  <si>
    <t>Dietvorst</t>
  </si>
  <si>
    <t>Rozema</t>
  </si>
  <si>
    <t>N.B.E.H.</t>
  </si>
  <si>
    <t>Straatman-Rozema</t>
  </si>
  <si>
    <t>Wernik</t>
  </si>
  <si>
    <t>OAPM</t>
  </si>
  <si>
    <t>Hendricks-van Berkel</t>
  </si>
  <si>
    <t>Kok van Rooden</t>
  </si>
  <si>
    <t>Koene- van der Burg</t>
  </si>
  <si>
    <t>M.A.F.M.</t>
  </si>
  <si>
    <t>Koene</t>
  </si>
  <si>
    <t>Bugel</t>
  </si>
  <si>
    <t>B.M.G.</t>
  </si>
  <si>
    <t>Croes-Goebbels</t>
  </si>
  <si>
    <t>Lubbes - van de Werff</t>
  </si>
  <si>
    <t>Bastiaanssen</t>
  </si>
  <si>
    <t>Van de Wijdeven</t>
  </si>
  <si>
    <t>Castelijns</t>
  </si>
  <si>
    <t>J.C.E.N.</t>
  </si>
  <si>
    <t>Van Hees</t>
  </si>
  <si>
    <t>F.E.T.</t>
  </si>
  <si>
    <t>van Ankeren-de Jong</t>
  </si>
  <si>
    <t>van Ankeren</t>
  </si>
  <si>
    <t>Konings-den Dekker</t>
  </si>
  <si>
    <t>M.P.A.</t>
  </si>
  <si>
    <t>de Jong-van Zwieten</t>
  </si>
  <si>
    <t>Lucke-Knol</t>
  </si>
  <si>
    <t>Schachtschabel</t>
  </si>
  <si>
    <t>Haagmans Math</t>
  </si>
  <si>
    <t>Jonkerman</t>
  </si>
  <si>
    <t>Konigferander</t>
  </si>
  <si>
    <t>Kuijk</t>
  </si>
  <si>
    <t>F.M.J.M</t>
  </si>
  <si>
    <t>Welling</t>
  </si>
  <si>
    <t>Rabenort</t>
  </si>
  <si>
    <t>SHHA</t>
  </si>
  <si>
    <t>Okur</t>
  </si>
  <si>
    <t>HMC</t>
  </si>
  <si>
    <t>Hoen Keybets</t>
  </si>
  <si>
    <t>GSM</t>
  </si>
  <si>
    <t>Keybets</t>
  </si>
  <si>
    <t>L.L</t>
  </si>
  <si>
    <t>Zussa</t>
  </si>
  <si>
    <t>Wagenaar - van den Herik</t>
  </si>
  <si>
    <t>Oostendorp</t>
  </si>
  <si>
    <t>Huurdeman</t>
  </si>
  <si>
    <t>Buisson</t>
  </si>
  <si>
    <t>Adjetey</t>
  </si>
  <si>
    <t>Toussaint</t>
  </si>
  <si>
    <t>Stekelenburg</t>
  </si>
  <si>
    <t>Weinberg</t>
  </si>
  <si>
    <t>Ph.M.</t>
  </si>
  <si>
    <t>Delfgaauw</t>
  </si>
  <si>
    <t>Felix</t>
  </si>
  <si>
    <t>B.B.M.</t>
  </si>
  <si>
    <t>Croonen</t>
  </si>
  <si>
    <t>van de Ven-van Leeuwen</t>
  </si>
  <si>
    <t>Korsman</t>
  </si>
  <si>
    <t>Watertor</t>
  </si>
  <si>
    <t>J R</t>
  </si>
  <si>
    <t>wtm</t>
  </si>
  <si>
    <t>Bolweg-Westerhoff</t>
  </si>
  <si>
    <t>Bel Boukhari</t>
  </si>
  <si>
    <t>T.M.J.J.</t>
  </si>
  <si>
    <t>Richter-Born</t>
  </si>
  <si>
    <t>H.H.M</t>
  </si>
  <si>
    <t>Mureau</t>
  </si>
  <si>
    <t>J.H.W</t>
  </si>
  <si>
    <t>P.M.M</t>
  </si>
  <si>
    <t>D.G.M.J.</t>
  </si>
  <si>
    <t>de Water</t>
  </si>
  <si>
    <t>de Water - Zonneveld</t>
  </si>
  <si>
    <t>de Rijcke</t>
  </si>
  <si>
    <t>van Mourik-van de Klashorst</t>
  </si>
  <si>
    <t>MNM</t>
  </si>
  <si>
    <t>Hoeboer</t>
  </si>
  <si>
    <t>van Aerde - van Kan</t>
  </si>
  <si>
    <t>Ververs</t>
  </si>
  <si>
    <t>J.F.B.</t>
  </si>
  <si>
    <t>Böke</t>
  </si>
  <si>
    <t>R.R.A.</t>
  </si>
  <si>
    <t>Wardenaar</t>
  </si>
  <si>
    <t>Y.B.</t>
  </si>
  <si>
    <t>Kanon</t>
  </si>
  <si>
    <t>R.S</t>
  </si>
  <si>
    <t>Weeren</t>
  </si>
  <si>
    <t>SET</t>
  </si>
  <si>
    <t>Smit Willemsen</t>
  </si>
  <si>
    <t>Sieverding</t>
  </si>
  <si>
    <t>Bechthold</t>
  </si>
  <si>
    <t>A.M.T.A.</t>
  </si>
  <si>
    <t>Zuuring</t>
  </si>
  <si>
    <t>Lieuwen</t>
  </si>
  <si>
    <t>Lieuwen-van Steen</t>
  </si>
  <si>
    <t>Verwater</t>
  </si>
  <si>
    <t>Meijer - den Baas</t>
  </si>
  <si>
    <t>Tuinman</t>
  </si>
  <si>
    <t>P.M.H.</t>
  </si>
  <si>
    <t>te Riele</t>
  </si>
  <si>
    <t>Mekkering</t>
  </si>
  <si>
    <t>Wijntjes-Mulder</t>
  </si>
  <si>
    <t>van Opdorp</t>
  </si>
  <si>
    <t>van Loon-Verraes</t>
  </si>
  <si>
    <t>Droogh</t>
  </si>
  <si>
    <t>Hake- Berkhout</t>
  </si>
  <si>
    <t>Wijnen-Heldt</t>
  </si>
  <si>
    <t>de Vries-Kleine</t>
  </si>
  <si>
    <t>M R D</t>
  </si>
  <si>
    <t>Uhlenbeck</t>
  </si>
  <si>
    <t>Bloemsma</t>
  </si>
  <si>
    <t>Moolevliet</t>
  </si>
  <si>
    <t>van Ravestijn</t>
  </si>
  <si>
    <t>Lasut-van Felius</t>
  </si>
  <si>
    <t>la Maitre</t>
  </si>
  <si>
    <t>A.P.C.C.T.M.</t>
  </si>
  <si>
    <t>van der Brugge-Pinxteren</t>
  </si>
  <si>
    <t>Dol-De Haas</t>
  </si>
  <si>
    <t>De Pestel</t>
  </si>
  <si>
    <t>fm</t>
  </si>
  <si>
    <t>Hardeman</t>
  </si>
  <si>
    <t>Turksema</t>
  </si>
  <si>
    <t>Woldo</t>
  </si>
  <si>
    <t>van Norel</t>
  </si>
  <si>
    <t>E.J.A.</t>
  </si>
  <si>
    <t>America</t>
  </si>
  <si>
    <t>M.N.Y.</t>
  </si>
  <si>
    <t>van der Heijden-Dingenouts</t>
  </si>
  <si>
    <t>Houtveen</t>
  </si>
  <si>
    <t>v.d. Mheen-Oosterom</t>
  </si>
  <si>
    <t>Kromopawiro</t>
  </si>
  <si>
    <t>van Ravenhorst</t>
  </si>
  <si>
    <t>van Woerden</t>
  </si>
  <si>
    <t>R.A.W.M.</t>
  </si>
  <si>
    <t>M.C.G.</t>
  </si>
  <si>
    <t>van der Vegt-Groothelm</t>
  </si>
  <si>
    <t>van Steensel</t>
  </si>
  <si>
    <t>Ito</t>
  </si>
  <si>
    <t>S.M.J</t>
  </si>
  <si>
    <t>GAH</t>
  </si>
  <si>
    <t>Jütten-Gilissen</t>
  </si>
  <si>
    <t>DRC</t>
  </si>
  <si>
    <t>Menting</t>
  </si>
  <si>
    <t>W.F.T.</t>
  </si>
  <si>
    <t>Neuteboom</t>
  </si>
  <si>
    <t>van Voorthuizen</t>
  </si>
  <si>
    <t>Dijkhuizen</t>
  </si>
  <si>
    <t>MLC</t>
  </si>
  <si>
    <t>Sturm-van de Merwe</t>
  </si>
  <si>
    <t>Sturm</t>
  </si>
  <si>
    <t>van Rooyen-Ista</t>
  </si>
  <si>
    <t>Heemskerk-Ruighaver</t>
  </si>
  <si>
    <t>C.G.P.</t>
  </si>
  <si>
    <t>van Rooyen</t>
  </si>
  <si>
    <t>R.H.A.</t>
  </si>
  <si>
    <t>Voois</t>
  </si>
  <si>
    <t>Lobo</t>
  </si>
  <si>
    <t>K.H.A C.</t>
  </si>
  <si>
    <t>van Wigcheren</t>
  </si>
  <si>
    <t>van Engelenhoven</t>
  </si>
  <si>
    <t>Merkus-Fillekes</t>
  </si>
  <si>
    <t>Houtman-groot</t>
  </si>
  <si>
    <t>Breekveldt</t>
  </si>
  <si>
    <t>Kelger</t>
  </si>
  <si>
    <t>P.F.C.</t>
  </si>
  <si>
    <t>van Wettum</t>
  </si>
  <si>
    <t>Phillips</t>
  </si>
  <si>
    <t>Lottering</t>
  </si>
  <si>
    <t>Kalff van Stapele</t>
  </si>
  <si>
    <t>de Hoog-Brink</t>
  </si>
  <si>
    <t>Heeren</t>
  </si>
  <si>
    <t>M.J.N.</t>
  </si>
  <si>
    <t>Dolleman</t>
  </si>
  <si>
    <t>Pinna</t>
  </si>
  <si>
    <t>Nijholt de Jong</t>
  </si>
  <si>
    <t>Stokman</t>
  </si>
  <si>
    <t>Kaper-Gommers</t>
  </si>
  <si>
    <t>Soesan</t>
  </si>
  <si>
    <t>Terhoeven</t>
  </si>
  <si>
    <t>Buma</t>
  </si>
  <si>
    <t>Groenescheij</t>
  </si>
  <si>
    <t>van der Windt</t>
  </si>
  <si>
    <t>HEE</t>
  </si>
  <si>
    <t>van der Sluijs</t>
  </si>
  <si>
    <t>Jowrun</t>
  </si>
  <si>
    <t>Heijneman</t>
  </si>
  <si>
    <t>Beemsterboer-Brand</t>
  </si>
  <si>
    <t>Bremen</t>
  </si>
  <si>
    <t>VAN Buggenum</t>
  </si>
  <si>
    <t>JHN</t>
  </si>
  <si>
    <t>van Steenbergen</t>
  </si>
  <si>
    <t>Schungel</t>
  </si>
  <si>
    <t>C.A.F.</t>
  </si>
  <si>
    <t>Greeve</t>
  </si>
  <si>
    <t>van Leen</t>
  </si>
  <si>
    <t>van Norel-van de Broek</t>
  </si>
  <si>
    <t>van den Bunt</t>
  </si>
  <si>
    <t>Have</t>
  </si>
  <si>
    <t>Have-Watzema</t>
  </si>
  <si>
    <t>Bolte</t>
  </si>
  <si>
    <t>C.R.H.M.</t>
  </si>
  <si>
    <t>Guérin</t>
  </si>
  <si>
    <t>M.A.B.H.</t>
  </si>
  <si>
    <t>Stok-Roelofs</t>
  </si>
  <si>
    <t>Kramer-Müllers</t>
  </si>
  <si>
    <t>Vugt</t>
  </si>
  <si>
    <t>Zandboer</t>
  </si>
  <si>
    <t>Brinks-Kamphuis</t>
  </si>
  <si>
    <t>Livius</t>
  </si>
  <si>
    <t>van Kalveen</t>
  </si>
  <si>
    <t>J.G.M.C.</t>
  </si>
  <si>
    <t>Van Spanje</t>
  </si>
  <si>
    <t>C.G.L.</t>
  </si>
  <si>
    <t>Slootjes</t>
  </si>
  <si>
    <t>Staadegaard</t>
  </si>
  <si>
    <t>VG</t>
  </si>
  <si>
    <t>Last</t>
  </si>
  <si>
    <t>Turel</t>
  </si>
  <si>
    <t>Meter</t>
  </si>
  <si>
    <t>van der Zee- Vissers</t>
  </si>
  <si>
    <t>B.H.G.</t>
  </si>
  <si>
    <t>van Grieken</t>
  </si>
  <si>
    <t>van Oostrom</t>
  </si>
  <si>
    <t>Schreiner-van de Korput</t>
  </si>
  <si>
    <t>E. E. M.</t>
  </si>
  <si>
    <t>Q J</t>
  </si>
  <si>
    <t>Tulen</t>
  </si>
  <si>
    <t>Jorissen</t>
  </si>
  <si>
    <t>Gaus</t>
  </si>
  <si>
    <t>Stassen-Mertens</t>
  </si>
  <si>
    <t>T.P.P.A.</t>
  </si>
  <si>
    <t>Grijsbach-Salden</t>
  </si>
  <si>
    <t>van Hoef</t>
  </si>
  <si>
    <t>B.G.H</t>
  </si>
  <si>
    <t>Susan</t>
  </si>
  <si>
    <t>Wiltvank</t>
  </si>
  <si>
    <t>de Jong-Turfboer</t>
  </si>
  <si>
    <t>F.J.G.</t>
  </si>
  <si>
    <t>Rullens</t>
  </si>
  <si>
    <t>Niveault</t>
  </si>
  <si>
    <t>J.C.H.M.</t>
  </si>
  <si>
    <t>Elfering</t>
  </si>
  <si>
    <t>Puts - van Kempen</t>
  </si>
  <si>
    <t>WWM</t>
  </si>
  <si>
    <t>Ten Have</t>
  </si>
  <si>
    <t>F.E.J</t>
  </si>
  <si>
    <t>Moore</t>
  </si>
  <si>
    <t>van der Beek</t>
  </si>
  <si>
    <t>Arnoldus</t>
  </si>
  <si>
    <t>Ligtvoet</t>
  </si>
  <si>
    <t>Schuijbroek</t>
  </si>
  <si>
    <t>Fuchten</t>
  </si>
  <si>
    <t>Floor</t>
  </si>
  <si>
    <t>J.J.J.M</t>
  </si>
  <si>
    <t>H. J.</t>
  </si>
  <si>
    <t>Walet</t>
  </si>
  <si>
    <t>Vielvoijé</t>
  </si>
  <si>
    <t>Doeland</t>
  </si>
  <si>
    <t>Wetering</t>
  </si>
  <si>
    <t>A.P.J.J.</t>
  </si>
  <si>
    <t>Rorye</t>
  </si>
  <si>
    <t>den Tuinder-de Koning</t>
  </si>
  <si>
    <t>Van Dordrecht</t>
  </si>
  <si>
    <t>E.B.M.</t>
  </si>
  <si>
    <t>Sinnma</t>
  </si>
  <si>
    <t>Brusselers-Pennings</t>
  </si>
  <si>
    <t>PJH</t>
  </si>
  <si>
    <t>Gielen-Welsing</t>
  </si>
  <si>
    <t>te Poel</t>
  </si>
  <si>
    <t>Jaegers</t>
  </si>
  <si>
    <t>te Pas</t>
  </si>
  <si>
    <t>Eisinger</t>
  </si>
  <si>
    <t>van Rein</t>
  </si>
  <si>
    <t>Y.A.C.J.</t>
  </si>
  <si>
    <t>Tienhoven</t>
  </si>
  <si>
    <t>de Bloois</t>
  </si>
  <si>
    <t>Tamminga</t>
  </si>
  <si>
    <t>Moonen</t>
  </si>
  <si>
    <t>Prikkel</t>
  </si>
  <si>
    <t>Raadgeep- Kester</t>
  </si>
  <si>
    <t>L.F.M.</t>
  </si>
  <si>
    <t>Havekes</t>
  </si>
  <si>
    <t>WJR</t>
  </si>
  <si>
    <t>Ploegmakers</t>
  </si>
  <si>
    <t>AJC</t>
  </si>
  <si>
    <t>Kerklaan</t>
  </si>
  <si>
    <t>van Sloten</t>
  </si>
  <si>
    <t>Hamelink-Moison</t>
  </si>
  <si>
    <t>van de Goor-de Jonge</t>
  </si>
  <si>
    <t>Kranendonk-Nelis</t>
  </si>
  <si>
    <t>Stevens - van Dijk</t>
  </si>
  <si>
    <t>E.H.M.G.</t>
  </si>
  <si>
    <t>Van Wijk</t>
  </si>
  <si>
    <t>Hoogenkamp</t>
  </si>
  <si>
    <t>Doejaaren</t>
  </si>
  <si>
    <t>Andeweg</t>
  </si>
  <si>
    <t>de Beurs</t>
  </si>
  <si>
    <t>TE</t>
  </si>
  <si>
    <t>de Mos</t>
  </si>
  <si>
    <t>Jagt</t>
  </si>
  <si>
    <t>van Thiel</t>
  </si>
  <si>
    <t>ten Westeneind</t>
  </si>
  <si>
    <t>Schuit-Meelhuijsen</t>
  </si>
  <si>
    <t>C.G.G.</t>
  </si>
  <si>
    <t>de Haard</t>
  </si>
  <si>
    <t>van Gaans</t>
  </si>
  <si>
    <t>Biesmans-van Eindhoven</t>
  </si>
  <si>
    <t>M. H.</t>
  </si>
  <si>
    <t>Haanappel</t>
  </si>
  <si>
    <t>Strütjen</t>
  </si>
  <si>
    <t>A.C.T.</t>
  </si>
  <si>
    <t>van Oosterwijck</t>
  </si>
  <si>
    <t>AGM</t>
  </si>
  <si>
    <t>Koopman-de Groot</t>
  </si>
  <si>
    <t>J L A</t>
  </si>
  <si>
    <t>Grobben/Piechinck</t>
  </si>
  <si>
    <t>Pluer</t>
  </si>
  <si>
    <t>van den Bedem</t>
  </si>
  <si>
    <t>Bergisch</t>
  </si>
  <si>
    <t>A.F.T.S.</t>
  </si>
  <si>
    <t>Romonesco</t>
  </si>
  <si>
    <t>H.G.A.J.M.</t>
  </si>
  <si>
    <t>Ottenheijm</t>
  </si>
  <si>
    <t>Gransier</t>
  </si>
  <si>
    <t>Links</t>
  </si>
  <si>
    <t>van den Nieuwenhof</t>
  </si>
  <si>
    <t>van Balgoijen</t>
  </si>
  <si>
    <t>M.F.G.</t>
  </si>
  <si>
    <t>van Arkel</t>
  </si>
  <si>
    <t>Dorner</t>
  </si>
  <si>
    <t>Egging</t>
  </si>
  <si>
    <t>Weijman</t>
  </si>
  <si>
    <t>A.M.J.A.</t>
  </si>
  <si>
    <t>Blakenburg</t>
  </si>
  <si>
    <t>C.M.P.</t>
  </si>
  <si>
    <t>Castricum</t>
  </si>
  <si>
    <t>Kokmeijer</t>
  </si>
  <si>
    <t>Berkenhamer</t>
  </si>
  <si>
    <t>van Gemst</t>
  </si>
  <si>
    <t>van der Leur</t>
  </si>
  <si>
    <t>Noka</t>
  </si>
  <si>
    <t>Romp</t>
  </si>
  <si>
    <t>Schrijver</t>
  </si>
  <si>
    <t>Buysman</t>
  </si>
  <si>
    <t>Triest</t>
  </si>
  <si>
    <t>van Zaanen</t>
  </si>
  <si>
    <t>Zoet</t>
  </si>
  <si>
    <t>Van der Peet</t>
  </si>
  <si>
    <t>Hofman-Vos</t>
  </si>
  <si>
    <t>Kraal</t>
  </si>
  <si>
    <t>FJ</t>
  </si>
  <si>
    <t>Njio</t>
  </si>
  <si>
    <t>H.L.G.H.</t>
  </si>
  <si>
    <t>Woldberg</t>
  </si>
  <si>
    <t>Birnie</t>
  </si>
  <si>
    <t>Hullen</t>
  </si>
  <si>
    <t>van der Himst</t>
  </si>
  <si>
    <t>mb</t>
  </si>
  <si>
    <t>v.d. Hulst</t>
  </si>
  <si>
    <t>van Klink</t>
  </si>
  <si>
    <t>van Klink Homan</t>
  </si>
  <si>
    <t>van Oosterum</t>
  </si>
  <si>
    <t>van de Heijden-van Breugel</t>
  </si>
  <si>
    <t>LF.J.</t>
  </si>
  <si>
    <t>Woudwijk</t>
  </si>
  <si>
    <t>W.H.T.</t>
  </si>
  <si>
    <t>Telman</t>
  </si>
  <si>
    <t>HFM</t>
  </si>
  <si>
    <t>A.J.A</t>
  </si>
  <si>
    <t>Elst van der</t>
  </si>
  <si>
    <t>Kros</t>
  </si>
  <si>
    <t>Osch van</t>
  </si>
  <si>
    <t>van der Kreeft</t>
  </si>
  <si>
    <t>van der Lingen</t>
  </si>
  <si>
    <t>BM</t>
  </si>
  <si>
    <t>Hilterhaus</t>
  </si>
  <si>
    <t>Mol - Hilterhaus</t>
  </si>
  <si>
    <t>F.T.S.</t>
  </si>
  <si>
    <t>Banse</t>
  </si>
  <si>
    <t>Banse-Houniet</t>
  </si>
  <si>
    <t>Daatzelaar</t>
  </si>
  <si>
    <t>Deetman</t>
  </si>
  <si>
    <t>G.J.C.M.</t>
  </si>
  <si>
    <t>Bakkers</t>
  </si>
  <si>
    <t>Commeren</t>
  </si>
  <si>
    <t>Gelderblom</t>
  </si>
  <si>
    <t>F.L.P.</t>
  </si>
  <si>
    <t>van den Houdt</t>
  </si>
  <si>
    <t>Pak</t>
  </si>
  <si>
    <t>van Zee</t>
  </si>
  <si>
    <t>AFV</t>
  </si>
  <si>
    <t>Ramp</t>
  </si>
  <si>
    <t>Ramp-Koopmanschap</t>
  </si>
  <si>
    <t>Slooten</t>
  </si>
  <si>
    <t>Dingler</t>
  </si>
  <si>
    <t>M. J.</t>
  </si>
  <si>
    <t>Limburg</t>
  </si>
  <si>
    <t>Van der Veen</t>
  </si>
  <si>
    <t>Limburg-Spijker</t>
  </si>
  <si>
    <t>J.W.E</t>
  </si>
  <si>
    <t>H.C.F.M.</t>
  </si>
  <si>
    <t>J.C.J.I.</t>
  </si>
  <si>
    <t>Letlora</t>
  </si>
  <si>
    <t>Specht</t>
  </si>
  <si>
    <t>Elkhuizen-Flaton</t>
  </si>
  <si>
    <t>R.M.J</t>
  </si>
  <si>
    <t>de Vet</t>
  </si>
  <si>
    <t>Jong en Eel</t>
  </si>
  <si>
    <t>Liefkens</t>
  </si>
  <si>
    <t>Soubati</t>
  </si>
  <si>
    <t>van der Weck</t>
  </si>
  <si>
    <t>Tas- van der Loo</t>
  </si>
  <si>
    <t>Drenth</t>
  </si>
  <si>
    <t>Gorsiç</t>
  </si>
  <si>
    <t>Versteege</t>
  </si>
  <si>
    <t>H.W.R.</t>
  </si>
  <si>
    <t>van Deuren</t>
  </si>
  <si>
    <t>van Esch- van der Heijden</t>
  </si>
  <si>
    <t>G.C.G</t>
  </si>
  <si>
    <t>von Bannisseht</t>
  </si>
  <si>
    <t>Mulder-Post</t>
  </si>
  <si>
    <t>de Leeuw - Gerridsen</t>
  </si>
  <si>
    <t>van Veendaal-Ducro</t>
  </si>
  <si>
    <t>van Rijkom</t>
  </si>
  <si>
    <t>K.N.</t>
  </si>
  <si>
    <t>H.H.W.</t>
  </si>
  <si>
    <t>Schoemaker</t>
  </si>
  <si>
    <t>van het Klooster</t>
  </si>
  <si>
    <t>Veldhuizen-van Bennekom</t>
  </si>
  <si>
    <t>Van Zee-Los</t>
  </si>
  <si>
    <t>Abrahams</t>
  </si>
  <si>
    <t>Beishuizen</t>
  </si>
  <si>
    <t>Martienus</t>
  </si>
  <si>
    <t>W H</t>
  </si>
  <si>
    <t>Nuijen</t>
  </si>
  <si>
    <t>Zelst</t>
  </si>
  <si>
    <t>Wonders</t>
  </si>
  <si>
    <t>de Bois</t>
  </si>
  <si>
    <t>Kuitert</t>
  </si>
  <si>
    <t>HHM</t>
  </si>
  <si>
    <t>van Avezaath</t>
  </si>
  <si>
    <t>van de Griend</t>
  </si>
  <si>
    <t>GJW</t>
  </si>
  <si>
    <t>GWAC</t>
  </si>
  <si>
    <t>Eustatia</t>
  </si>
  <si>
    <t>Zimmerman</t>
  </si>
  <si>
    <t>Brands - Peters</t>
  </si>
  <si>
    <t>van Wijnen</t>
  </si>
  <si>
    <t>Tjondro</t>
  </si>
  <si>
    <t>de Harder</t>
  </si>
  <si>
    <t>Schuyt</t>
  </si>
  <si>
    <t>Welboren</t>
  </si>
  <si>
    <t>Reiff</t>
  </si>
  <si>
    <t>Duinmaijer</t>
  </si>
  <si>
    <t>van der Kleij</t>
  </si>
  <si>
    <t>Klouwen</t>
  </si>
  <si>
    <t>T.A.E.M.</t>
  </si>
  <si>
    <t>van der Voorn- vd Lans</t>
  </si>
  <si>
    <t>J G H L</t>
  </si>
  <si>
    <t>van Toorn</t>
  </si>
  <si>
    <t>Witteveen</t>
  </si>
  <si>
    <t>Tjassens</t>
  </si>
  <si>
    <t>A.G.R.</t>
  </si>
  <si>
    <t>Bol-Houthuijzen</t>
  </si>
  <si>
    <t>P.M.S.</t>
  </si>
  <si>
    <t>Brune</t>
  </si>
  <si>
    <t>M.M.H.</t>
  </si>
  <si>
    <t>J.M.V.</t>
  </si>
  <si>
    <t>Burgers</t>
  </si>
  <si>
    <t>Eradus</t>
  </si>
  <si>
    <t>Hinkenkemper- van Tol</t>
  </si>
  <si>
    <t>J.Th.</t>
  </si>
  <si>
    <t>Schulte Nordholt-Moret</t>
  </si>
  <si>
    <t>Verhoeff</t>
  </si>
  <si>
    <t>van der Vlies</t>
  </si>
  <si>
    <t>S.A.C.</t>
  </si>
  <si>
    <t>in 't Velt</t>
  </si>
  <si>
    <t>G.G.J.M.</t>
  </si>
  <si>
    <t>van Vliet van den Berg</t>
  </si>
  <si>
    <t>Bregman</t>
  </si>
  <si>
    <t>A.C.H.M.</t>
  </si>
  <si>
    <t>Van den Deijsssel</t>
  </si>
  <si>
    <t>W.O.P.</t>
  </si>
  <si>
    <t>van Schevikhoven</t>
  </si>
  <si>
    <t>Oostwal</t>
  </si>
  <si>
    <t>Taspinar</t>
  </si>
  <si>
    <t>Tijssens</t>
  </si>
  <si>
    <t>Bielsma</t>
  </si>
  <si>
    <t>Vierhout</t>
  </si>
  <si>
    <t>Honigvoort</t>
  </si>
  <si>
    <t>Johnen</t>
  </si>
  <si>
    <t>Krouwel</t>
  </si>
  <si>
    <t>van der Molen-Kuipers</t>
  </si>
  <si>
    <t>Niezen</t>
  </si>
  <si>
    <t>A.R.T</t>
  </si>
  <si>
    <t>Procter</t>
  </si>
  <si>
    <t>Maaswinkel</t>
  </si>
  <si>
    <t>Verboon-Poot</t>
  </si>
  <si>
    <t>Vlugt</t>
  </si>
  <si>
    <t>Broers</t>
  </si>
  <si>
    <t>Snoeck</t>
  </si>
  <si>
    <t>T.C.W.</t>
  </si>
  <si>
    <t>IJpelaar</t>
  </si>
  <si>
    <t>J.P.A.M.</t>
  </si>
  <si>
    <t>Toelen</t>
  </si>
  <si>
    <t>Husslage</t>
  </si>
  <si>
    <t>Groenland</t>
  </si>
  <si>
    <t>Bach</t>
  </si>
  <si>
    <t>Li</t>
  </si>
  <si>
    <t>Nemeth</t>
  </si>
  <si>
    <t>Goudsblom</t>
  </si>
  <si>
    <t>Ton</t>
  </si>
  <si>
    <t>de Nijs-Dekker</t>
  </si>
  <si>
    <t>F.J.T.</t>
  </si>
  <si>
    <t>Verhulst Kraag</t>
  </si>
  <si>
    <t>E.M.L.C.</t>
  </si>
  <si>
    <t>Bogaers</t>
  </si>
  <si>
    <t>Erlings</t>
  </si>
  <si>
    <t>Hammer</t>
  </si>
  <si>
    <t>Zonnevijlle</t>
  </si>
  <si>
    <t>Hooikaas</t>
  </si>
  <si>
    <t>Vercouteren</t>
  </si>
  <si>
    <t>Knuyt</t>
  </si>
  <si>
    <t>M.A.A.C.</t>
  </si>
  <si>
    <t>H.P.C.M.</t>
  </si>
  <si>
    <t>Knusel</t>
  </si>
  <si>
    <t>J.R.H.V.J.</t>
  </si>
  <si>
    <t>Oltheten</t>
  </si>
  <si>
    <t>A.J.M.L.</t>
  </si>
  <si>
    <t>J.D</t>
  </si>
  <si>
    <t>Bakker-Bijpost</t>
  </si>
  <si>
    <t>Klos</t>
  </si>
  <si>
    <t>Korz</t>
  </si>
  <si>
    <t>Horke</t>
  </si>
  <si>
    <t>Brevoord</t>
  </si>
  <si>
    <t>Hissink</t>
  </si>
  <si>
    <t>E.E.M.</t>
  </si>
  <si>
    <t>Y.C.B,</t>
  </si>
  <si>
    <t>G.T.H.M.</t>
  </si>
  <si>
    <t>le Roi</t>
  </si>
  <si>
    <t>Boeree</t>
  </si>
  <si>
    <t>Morgans</t>
  </si>
  <si>
    <t>Höfker</t>
  </si>
  <si>
    <t>Einmahl-Doezie</t>
  </si>
  <si>
    <t>Beeldman</t>
  </si>
  <si>
    <t>S J J</t>
  </si>
  <si>
    <t>P.G.M</t>
  </si>
  <si>
    <t>van Gendt</t>
  </si>
  <si>
    <t>Vulto</t>
  </si>
  <si>
    <t>Kock</t>
  </si>
  <si>
    <t>W.B.</t>
  </si>
  <si>
    <t>A.C.C.</t>
  </si>
  <si>
    <t>Metzelaar-Nouwels</t>
  </si>
  <si>
    <t>Witsenburg</t>
  </si>
  <si>
    <t>Witsenburg-van Bommel</t>
  </si>
  <si>
    <t>van Peppen-Groenewegen</t>
  </si>
  <si>
    <t>de Vocht</t>
  </si>
  <si>
    <t>van Hunnik</t>
  </si>
  <si>
    <t>Struve-Meijer</t>
  </si>
  <si>
    <t>Karakus</t>
  </si>
  <si>
    <t>Sombroek</t>
  </si>
  <si>
    <t>M.E.C.A.</t>
  </si>
  <si>
    <t>Lefébre</t>
  </si>
  <si>
    <t>van Pinxteren</t>
  </si>
  <si>
    <t>van Pinxteren-Bressers</t>
  </si>
  <si>
    <t>Veraa</t>
  </si>
  <si>
    <t>Augenbroe</t>
  </si>
  <si>
    <t>M.P.H.</t>
  </si>
  <si>
    <t>Borghoms</t>
  </si>
  <si>
    <t>K.J.W.</t>
  </si>
  <si>
    <t>Stassen</t>
  </si>
  <si>
    <t>EWF</t>
  </si>
  <si>
    <t>Bissels</t>
  </si>
  <si>
    <t>WLV</t>
  </si>
  <si>
    <t>van Boerdonk</t>
  </si>
  <si>
    <t>GFASM</t>
  </si>
  <si>
    <t>MAW</t>
  </si>
  <si>
    <t>van den Bosch-Rovers</t>
  </si>
  <si>
    <t>HPN</t>
  </si>
  <si>
    <t>HWMM</t>
  </si>
  <si>
    <t>Jonkers-Timmers</t>
  </si>
  <si>
    <t>Fooij</t>
  </si>
  <si>
    <t>Dijkers</t>
  </si>
  <si>
    <t>Schuijt</t>
  </si>
  <si>
    <t>F.W</t>
  </si>
  <si>
    <t>Etman</t>
  </si>
  <si>
    <t>de Heer-Bijl</t>
  </si>
  <si>
    <t>D.I.</t>
  </si>
  <si>
    <t>Galjaard</t>
  </si>
  <si>
    <t>Branderhorst</t>
  </si>
  <si>
    <t>Schalkx</t>
  </si>
  <si>
    <t>Sernee</t>
  </si>
  <si>
    <t>Y.B.J.</t>
  </si>
  <si>
    <t>Van Kan</t>
  </si>
  <si>
    <t>Aerts - Zegers</t>
  </si>
  <si>
    <t>Booij</t>
  </si>
  <si>
    <t>van Winsen</t>
  </si>
  <si>
    <t>Straatsma Osinga</t>
  </si>
  <si>
    <t>H.I</t>
  </si>
  <si>
    <t>F.M.A.M.</t>
  </si>
  <si>
    <t>van Leuven</t>
  </si>
  <si>
    <t>van Kronenburg</t>
  </si>
  <si>
    <t>de Wever</t>
  </si>
  <si>
    <t>Kastelijn-Vogels</t>
  </si>
  <si>
    <t>v.d. Ploeg</t>
  </si>
  <si>
    <t>v.d. Stam</t>
  </si>
  <si>
    <t>Jansen-Rosenbrand</t>
  </si>
  <si>
    <t>v.d. Poel</t>
  </si>
  <si>
    <t>van Halderen</t>
  </si>
  <si>
    <t>van Haastrecht</t>
  </si>
  <si>
    <t>v.d. Zwet</t>
  </si>
  <si>
    <t>Sierink</t>
  </si>
  <si>
    <t>Wolf de</t>
  </si>
  <si>
    <t>Stellingwerf-kamps</t>
  </si>
  <si>
    <t>d'Olivat</t>
  </si>
  <si>
    <t>Smeding</t>
  </si>
  <si>
    <t>Sierink- van der Sluis</t>
  </si>
  <si>
    <t>Heijsen</t>
  </si>
  <si>
    <t>F.P.H.</t>
  </si>
  <si>
    <t>van Houtum</t>
  </si>
  <si>
    <t>ARP</t>
  </si>
  <si>
    <t>De Joode</t>
  </si>
  <si>
    <t>de Boer - 't Mannetje</t>
  </si>
  <si>
    <t>Benavides</t>
  </si>
  <si>
    <t>M.A.G.J.</t>
  </si>
  <si>
    <t>Belderbos</t>
  </si>
  <si>
    <t>T.A.M</t>
  </si>
  <si>
    <t>Smit - Hamersma</t>
  </si>
  <si>
    <t>M.A..</t>
  </si>
  <si>
    <t>Smeele</t>
  </si>
  <si>
    <t>van Schalkwijk</t>
  </si>
  <si>
    <t>Elstgeest</t>
  </si>
  <si>
    <t>Happel</t>
  </si>
  <si>
    <t>Azimi</t>
  </si>
  <si>
    <t>L.W.D.E.</t>
  </si>
  <si>
    <t>Lap-Sellink</t>
  </si>
  <si>
    <t>Ligterink</t>
  </si>
  <si>
    <t>de Kruif</t>
  </si>
  <si>
    <t>Noorloos</t>
  </si>
  <si>
    <t>van Rijzeghem</t>
  </si>
  <si>
    <t>Bouwhuizen</t>
  </si>
  <si>
    <t>Willemsem</t>
  </si>
  <si>
    <t>Sprenger</t>
  </si>
  <si>
    <t>van den Beekvierel</t>
  </si>
  <si>
    <t>HPMA</t>
  </si>
  <si>
    <t>Rondeltap</t>
  </si>
  <si>
    <t>G.M.W.</t>
  </si>
  <si>
    <t>Lanzrath</t>
  </si>
  <si>
    <t>Benningshof</t>
  </si>
  <si>
    <t>Kooman- Verburg</t>
  </si>
  <si>
    <t>MKBM</t>
  </si>
  <si>
    <t>Kiesenberg</t>
  </si>
  <si>
    <t>van Overbeek</t>
  </si>
  <si>
    <t>Brasser</t>
  </si>
  <si>
    <t>Ravensbergen</t>
  </si>
  <si>
    <t>Mannaart</t>
  </si>
  <si>
    <t>PJWG</t>
  </si>
  <si>
    <t>Rozendal</t>
  </si>
  <si>
    <t>D.C.A.</t>
  </si>
  <si>
    <t>Bliek</t>
  </si>
  <si>
    <t>Muchall</t>
  </si>
  <si>
    <t>M.I.M.</t>
  </si>
  <si>
    <t>Piso</t>
  </si>
  <si>
    <t>Emonts</t>
  </si>
  <si>
    <t>van Tongerloo</t>
  </si>
  <si>
    <t>Tesselaar</t>
  </si>
  <si>
    <t>Dorlandt</t>
  </si>
  <si>
    <t>Elsenberg</t>
  </si>
  <si>
    <t>Langius</t>
  </si>
  <si>
    <t>van Wijngaarden-Schaap</t>
  </si>
  <si>
    <t>Lamniai</t>
  </si>
  <si>
    <t>van Room</t>
  </si>
  <si>
    <t>Sterenberg</t>
  </si>
  <si>
    <t>I.D.J.M.</t>
  </si>
  <si>
    <t>P.M.C.</t>
  </si>
  <si>
    <t>van Kappel</t>
  </si>
  <si>
    <t>Luisman</t>
  </si>
  <si>
    <t>van den Broek-Tas</t>
  </si>
  <si>
    <t>Vleghert</t>
  </si>
  <si>
    <t>Gentile</t>
  </si>
  <si>
    <t>van Meijgaarden</t>
  </si>
  <si>
    <t>van Laarhoven-van Balkom</t>
  </si>
  <si>
    <t>Clement- de Gruijter</t>
  </si>
  <si>
    <t>Giezen</t>
  </si>
  <si>
    <t>van den Horsten - Heuvel</t>
  </si>
  <si>
    <t>Veenhof</t>
  </si>
  <si>
    <t>Amptmeijer</t>
  </si>
  <si>
    <t>Bartholomee-Moonen</t>
  </si>
  <si>
    <t>Ariaans</t>
  </si>
  <si>
    <t>Kers</t>
  </si>
  <si>
    <t>LH</t>
  </si>
  <si>
    <t>P B C</t>
  </si>
  <si>
    <t>van Broeckhuysen</t>
  </si>
  <si>
    <t>M.K.M.</t>
  </si>
  <si>
    <t>Severs</t>
  </si>
  <si>
    <t>R.K.P.</t>
  </si>
  <si>
    <t>Geeraerts-Jansen</t>
  </si>
  <si>
    <t>Heijstee</t>
  </si>
  <si>
    <t>Sikkes</t>
  </si>
  <si>
    <t>Bolder-van Driel</t>
  </si>
  <si>
    <t>Snijder-Kramer</t>
  </si>
  <si>
    <t>Van Kaam</t>
  </si>
  <si>
    <t>PMJJ</t>
  </si>
  <si>
    <t>C.C.H.</t>
  </si>
  <si>
    <t>Van Welij - van Leeuwen</t>
  </si>
  <si>
    <t>Overberg</t>
  </si>
  <si>
    <t>Duizendstra</t>
  </si>
  <si>
    <t>Seegers</t>
  </si>
  <si>
    <t>M.T.A.</t>
  </si>
  <si>
    <t>Hõlzmann</t>
  </si>
  <si>
    <t>W.R.M.A.</t>
  </si>
  <si>
    <t>Rooskens</t>
  </si>
  <si>
    <t>Switalska</t>
  </si>
  <si>
    <t>Agenant</t>
  </si>
  <si>
    <t>Versteegt</t>
  </si>
  <si>
    <t>Stut</t>
  </si>
  <si>
    <t>de Pee</t>
  </si>
  <si>
    <t>Jansen-Kieneker</t>
  </si>
  <si>
    <t>R.N.H.</t>
  </si>
  <si>
    <t>Schoots</t>
  </si>
  <si>
    <t>Persoon-Van den Berg</t>
  </si>
  <si>
    <t>J.T.H.</t>
  </si>
  <si>
    <t>van Drongelen</t>
  </si>
  <si>
    <t>J.C.R.</t>
  </si>
  <si>
    <t>Noordam-Bréaud</t>
  </si>
  <si>
    <t>Kneppers- Broekhuizen</t>
  </si>
  <si>
    <t>Van de Groep</t>
  </si>
  <si>
    <t>M.C.G.H.</t>
  </si>
  <si>
    <t>W.E.M.</t>
  </si>
  <si>
    <t>Latijnhouwers</t>
  </si>
  <si>
    <t>Fransman</t>
  </si>
  <si>
    <t>De Rouw</t>
  </si>
  <si>
    <t>P.P.A.A</t>
  </si>
  <si>
    <t>pwp</t>
  </si>
  <si>
    <t>van Dijk sr</t>
  </si>
  <si>
    <t>H.P.H.</t>
  </si>
  <si>
    <t>C. J. T.</t>
  </si>
  <si>
    <t>van Dijk jr</t>
  </si>
  <si>
    <t>Verdonk</t>
  </si>
  <si>
    <t>Kloppenburg-Trapman</t>
  </si>
  <si>
    <t>D.N.</t>
  </si>
  <si>
    <t>P.P.M</t>
  </si>
  <si>
    <t>Fruyt van Hertog</t>
  </si>
  <si>
    <t>v.d. Burgt</t>
  </si>
  <si>
    <t>Padrevics</t>
  </si>
  <si>
    <t>van der Ent-Verheij</t>
  </si>
  <si>
    <t>van Daalen</t>
  </si>
  <si>
    <t>JCP</t>
  </si>
  <si>
    <t>Helmons</t>
  </si>
  <si>
    <t>Rueb</t>
  </si>
  <si>
    <t>Donga</t>
  </si>
  <si>
    <t>RWL0</t>
  </si>
  <si>
    <t>Vaes-van Eijk</t>
  </si>
  <si>
    <t>Vaes</t>
  </si>
  <si>
    <t>Nuninga</t>
  </si>
  <si>
    <t>N.D.A.</t>
  </si>
  <si>
    <t>M.A.G.</t>
  </si>
  <si>
    <t>Kosters - ter Brugge</t>
  </si>
  <si>
    <t>C C J M</t>
  </si>
  <si>
    <t>Shoval</t>
  </si>
  <si>
    <t>Purmer</t>
  </si>
  <si>
    <t>Hoogendorp de Leeuw</t>
  </si>
  <si>
    <t>R A F</t>
  </si>
  <si>
    <t>van Dorresteijn-Rigter</t>
  </si>
  <si>
    <t>J.A.A.M.</t>
  </si>
  <si>
    <t>de Mooy</t>
  </si>
  <si>
    <t>van 't Veen</t>
  </si>
  <si>
    <t>van der Kloet</t>
  </si>
  <si>
    <t>Benson</t>
  </si>
  <si>
    <t>van Dillen-Burgers</t>
  </si>
  <si>
    <t>J.A.G.M.</t>
  </si>
  <si>
    <t>van der Linde</t>
  </si>
  <si>
    <t>Wageman</t>
  </si>
  <si>
    <t>Rebers</t>
  </si>
  <si>
    <t>Elmendorp</t>
  </si>
  <si>
    <t>W.R.A.C.</t>
  </si>
  <si>
    <t>Luca</t>
  </si>
  <si>
    <t>Houweling-Keldermans</t>
  </si>
  <si>
    <t>Huijbrechts-Kiekebos</t>
  </si>
  <si>
    <t>ter Haar-Klink</t>
  </si>
  <si>
    <t>Moons</t>
  </si>
  <si>
    <t>JGW</t>
  </si>
  <si>
    <t>van Heerewaarden</t>
  </si>
  <si>
    <t>Hanou</t>
  </si>
  <si>
    <t>R.M.R.</t>
  </si>
  <si>
    <t>Zuidland</t>
  </si>
  <si>
    <t>Fenijn</t>
  </si>
  <si>
    <t>D.C</t>
  </si>
  <si>
    <t>van Toorenburg</t>
  </si>
  <si>
    <t>A.B.G.J.</t>
  </si>
  <si>
    <t>Meinster</t>
  </si>
  <si>
    <t>Boorsma</t>
  </si>
  <si>
    <t>T.A.H.</t>
  </si>
  <si>
    <t>Nap</t>
  </si>
  <si>
    <t>J.W.F.H.</t>
  </si>
  <si>
    <t>Diedrich</t>
  </si>
  <si>
    <t>Engel-Stet</t>
  </si>
  <si>
    <t>Karsdorp</t>
  </si>
  <si>
    <t>Karsdorp - Schaaphok</t>
  </si>
  <si>
    <t>B.L.W.</t>
  </si>
  <si>
    <t>van der Eng</t>
  </si>
  <si>
    <t>E.J.H.</t>
  </si>
  <si>
    <t>van Ardenne</t>
  </si>
  <si>
    <t>Grolle</t>
  </si>
  <si>
    <t>Van der Heide</t>
  </si>
  <si>
    <t>Cornelisse</t>
  </si>
  <si>
    <t>A.P</t>
  </si>
  <si>
    <t>Kruisman</t>
  </si>
  <si>
    <t>Oudakker</t>
  </si>
  <si>
    <t>Dreesens</t>
  </si>
  <si>
    <t>J.A.R.M.</t>
  </si>
  <si>
    <t>Schrauwen</t>
  </si>
  <si>
    <t>Steenmans</t>
  </si>
  <si>
    <t>C,C,M.</t>
  </si>
  <si>
    <t>van Denzen</t>
  </si>
  <si>
    <t>Bogaards</t>
  </si>
  <si>
    <t>Leopold</t>
  </si>
  <si>
    <t>Pawlowska</t>
  </si>
  <si>
    <t>Baroni</t>
  </si>
  <si>
    <t>J.P.E.</t>
  </si>
  <si>
    <t>van Brakel</t>
  </si>
  <si>
    <t>de Boer-Hermans</t>
  </si>
  <si>
    <t>Panders</t>
  </si>
  <si>
    <t>1a. TEAMFORMULIER THUISTEAM NPC 2025-2026</t>
  </si>
  <si>
    <t>1b. OPSTELLING FORMULIER THUISTEAM NPC 2025-2026</t>
  </si>
  <si>
    <t>2a. TEAMFORMULIER UITTEAM NPC 2025-2026</t>
  </si>
  <si>
    <t>2b. OPSTELLING FORMULIER UITTEAM NPC 2025-2026</t>
  </si>
  <si>
    <t>Kaijzer</t>
  </si>
  <si>
    <t>JJME</t>
  </si>
  <si>
    <t>Caspers</t>
  </si>
  <si>
    <t>Driel</t>
  </si>
  <si>
    <t>Betjes</t>
  </si>
  <si>
    <t>Wittebol-van de Scheur</t>
  </si>
  <si>
    <t>van Abswoude</t>
  </si>
  <si>
    <t>K.S.M.</t>
  </si>
  <si>
    <t>T.H.M.</t>
  </si>
  <si>
    <t>G. N.</t>
  </si>
  <si>
    <t>Tervoort</t>
  </si>
  <si>
    <t>Grunder</t>
  </si>
  <si>
    <t>C.T.H.</t>
  </si>
  <si>
    <t>JSH</t>
  </si>
  <si>
    <t>Monde-Pouw</t>
  </si>
  <si>
    <t>M.C.P.J.</t>
  </si>
  <si>
    <t>JN</t>
  </si>
  <si>
    <t>van IJzendoorn - van Dijk</t>
  </si>
  <si>
    <t>Tijmes- Zanting</t>
  </si>
  <si>
    <t>Rijsbergen</t>
  </si>
  <si>
    <t>D.T.A.</t>
  </si>
  <si>
    <t>G.L.M</t>
  </si>
  <si>
    <t>Geus</t>
  </si>
  <si>
    <t>van der Kaaden</t>
  </si>
  <si>
    <t>ten Cate</t>
  </si>
  <si>
    <t>de Veld</t>
  </si>
  <si>
    <t>van Erven-Lamie</t>
  </si>
  <si>
    <t>Leinweber</t>
  </si>
  <si>
    <t>Dijksman</t>
  </si>
  <si>
    <t>Alshalak</t>
  </si>
  <si>
    <t>Pakkoo</t>
  </si>
  <si>
    <t>Bierman</t>
  </si>
  <si>
    <t>Miedema</t>
  </si>
  <si>
    <t>Kooijmans</t>
  </si>
  <si>
    <t>P.T.A.</t>
  </si>
  <si>
    <t>Ribbers</t>
  </si>
  <si>
    <t>Bolten</t>
  </si>
  <si>
    <t>Sandberg</t>
  </si>
  <si>
    <t>Slotman</t>
  </si>
  <si>
    <t>Zuidgeest</t>
  </si>
  <si>
    <t>Slotman-Jaspers</t>
  </si>
  <si>
    <t>J.C.H.G</t>
  </si>
  <si>
    <t>Diederen</t>
  </si>
  <si>
    <t>M.W.E.</t>
  </si>
  <si>
    <t>Reijven</t>
  </si>
  <si>
    <t>Xiong</t>
  </si>
  <si>
    <t>van de Maat</t>
  </si>
  <si>
    <t>Sewall</t>
  </si>
  <si>
    <t>Polman Tuin</t>
  </si>
  <si>
    <t>R.M.A.</t>
  </si>
  <si>
    <t>Desain</t>
  </si>
  <si>
    <t>van der Meijden-van Stokkom</t>
  </si>
  <si>
    <t>R.S.N.</t>
  </si>
  <si>
    <t>van Rooyen-Miedema</t>
  </si>
  <si>
    <t>Suijkerbuijk</t>
  </si>
  <si>
    <t>Klerx</t>
  </si>
  <si>
    <t>van Stuyvenberg</t>
  </si>
  <si>
    <t>J.G.P.</t>
  </si>
  <si>
    <t>Krabbe</t>
  </si>
  <si>
    <t>van der Ouderaa</t>
  </si>
  <si>
    <t>Doest</t>
  </si>
  <si>
    <t>Groot Roessink</t>
  </si>
  <si>
    <t>Siebel</t>
  </si>
  <si>
    <t>Westerhuis</t>
  </si>
  <si>
    <t>van Koningsveld</t>
  </si>
  <si>
    <t>Muttur</t>
  </si>
  <si>
    <t>JJA</t>
  </si>
  <si>
    <t>Savelkouls</t>
  </si>
  <si>
    <t>C.J.J.</t>
  </si>
  <si>
    <t>FH</t>
  </si>
  <si>
    <t>Verweij-Materman</t>
  </si>
  <si>
    <t>Scheffener</t>
  </si>
  <si>
    <t>Hoogvliet-Honders</t>
  </si>
  <si>
    <t>Kerkmeer</t>
  </si>
  <si>
    <t>AETM</t>
  </si>
  <si>
    <t>van Gisteren</t>
  </si>
  <si>
    <t>APCA</t>
  </si>
  <si>
    <t>EJM</t>
  </si>
  <si>
    <t>Schaerlaeckens</t>
  </si>
  <si>
    <t>TP</t>
  </si>
  <si>
    <t>Schoonis</t>
  </si>
  <si>
    <t>APCM</t>
  </si>
  <si>
    <t>Barel</t>
  </si>
  <si>
    <t>Blokzijl</t>
  </si>
  <si>
    <t>kh</t>
  </si>
  <si>
    <t>Maarschalkerwaard</t>
  </si>
  <si>
    <t>J.O</t>
  </si>
  <si>
    <t>ten Hoeve</t>
  </si>
  <si>
    <t>Klein-Krijnsen</t>
  </si>
  <si>
    <t>Lang</t>
  </si>
  <si>
    <t>Cotov</t>
  </si>
  <si>
    <t>Grootendorst</t>
  </si>
  <si>
    <t>Schouren</t>
  </si>
  <si>
    <t>Ros-Pen</t>
  </si>
  <si>
    <t>Langefeld</t>
  </si>
  <si>
    <t>Veugelers</t>
  </si>
  <si>
    <t>Accossato</t>
  </si>
  <si>
    <t>Isrie</t>
  </si>
  <si>
    <t>Willemsen - Geerts</t>
  </si>
  <si>
    <t>Koek</t>
  </si>
  <si>
    <t>den Hartigh</t>
  </si>
  <si>
    <t>M.E.P</t>
  </si>
  <si>
    <t>Reijgers-Martens</t>
  </si>
  <si>
    <t>Ellermeijer</t>
  </si>
  <si>
    <t>Kaldenhoven</t>
  </si>
  <si>
    <t>Wicherink</t>
  </si>
  <si>
    <t>van de Put</t>
  </si>
  <si>
    <t>Triep</t>
  </si>
  <si>
    <t>Konstapel</t>
  </si>
  <si>
    <t>Bonné</t>
  </si>
  <si>
    <t>van den Engel</t>
  </si>
  <si>
    <t>El Haik</t>
  </si>
  <si>
    <t>W.A.H.J.</t>
  </si>
  <si>
    <t>de Brouwer</t>
  </si>
  <si>
    <t>DJL</t>
  </si>
  <si>
    <t>Plasmeijer-Broekaart</t>
  </si>
  <si>
    <t>van de Waerdt</t>
  </si>
  <si>
    <t>van IJzendoorn</t>
  </si>
  <si>
    <t>te Hofstee</t>
  </si>
  <si>
    <t>W.P</t>
  </si>
  <si>
    <t>Racca</t>
  </si>
  <si>
    <t>Bertola Racca</t>
  </si>
  <si>
    <t>Blaas</t>
  </si>
  <si>
    <t>Blaas - Wijnen</t>
  </si>
  <si>
    <t>Ackermans</t>
  </si>
  <si>
    <t>Widdershoven</t>
  </si>
  <si>
    <t>List</t>
  </si>
  <si>
    <t>van Kerlo boven</t>
  </si>
  <si>
    <t>Kivit</t>
  </si>
  <si>
    <t>Chretien</t>
  </si>
  <si>
    <t>Rasing-Reijnen</t>
  </si>
  <si>
    <t>Rasing</t>
  </si>
  <si>
    <t>Heijm</t>
  </si>
  <si>
    <t>Straver</t>
  </si>
  <si>
    <t>Straver-Copier</t>
  </si>
  <si>
    <t>Overdijk</t>
  </si>
  <si>
    <t>I.G.M.M.</t>
  </si>
  <si>
    <t>Beckers</t>
  </si>
  <si>
    <t>Bernoster</t>
  </si>
  <si>
    <t>Veer</t>
  </si>
  <si>
    <t>Rooijakkers</t>
  </si>
  <si>
    <t>Anneveldt</t>
  </si>
  <si>
    <t>Ruijne</t>
  </si>
  <si>
    <t>Stritzko</t>
  </si>
  <si>
    <t>Albert</t>
  </si>
  <si>
    <t>W.M.G</t>
  </si>
  <si>
    <t>Peereboom</t>
  </si>
  <si>
    <t>E.T.</t>
  </si>
  <si>
    <t>S.P.M.</t>
  </si>
  <si>
    <t>Zoetbrood</t>
  </si>
  <si>
    <t>Tompot</t>
  </si>
  <si>
    <t>de Deugd-Rijken</t>
  </si>
  <si>
    <t>Meis-Smolders</t>
  </si>
  <si>
    <t>Tramper</t>
  </si>
  <si>
    <t>Dijkstra-van Dijk</t>
  </si>
  <si>
    <t>Mokkink</t>
  </si>
  <si>
    <t>M.ij.</t>
  </si>
  <si>
    <t>Jongeleen</t>
  </si>
  <si>
    <t>Heidari</t>
  </si>
  <si>
    <t>Bierman-Tiebosch</t>
  </si>
  <si>
    <t>van Hanxleden Houwert-Felix</t>
  </si>
  <si>
    <t>M.W.A.</t>
  </si>
  <si>
    <t>van Baast</t>
  </si>
  <si>
    <t>Cordes</t>
  </si>
  <si>
    <t>A V</t>
  </si>
  <si>
    <t>Di Bortolo</t>
  </si>
  <si>
    <t>den Besten</t>
  </si>
  <si>
    <t>Houterman-Spies</t>
  </si>
  <si>
    <t>J:E.</t>
  </si>
  <si>
    <t>Bovendeur</t>
  </si>
  <si>
    <t>Serier</t>
  </si>
  <si>
    <t>Emmens-Weiss</t>
  </si>
  <si>
    <t>J.W.M.M.</t>
  </si>
  <si>
    <t>Melchiors</t>
  </si>
  <si>
    <t>Hasenbosch</t>
  </si>
  <si>
    <t>ALM</t>
  </si>
  <si>
    <t>Michielsen</t>
  </si>
  <si>
    <t>Trebbe</t>
  </si>
  <si>
    <t>van Doveren</t>
  </si>
  <si>
    <t>MWC</t>
  </si>
  <si>
    <t>van de Ven-Verlouw</t>
  </si>
  <si>
    <t>Tauw</t>
  </si>
  <si>
    <t>Kleyn</t>
  </si>
  <si>
    <t>W.A.C.J.</t>
  </si>
  <si>
    <t>Stoppel</t>
  </si>
  <si>
    <t>Plantenga</t>
  </si>
  <si>
    <t>Netten</t>
  </si>
  <si>
    <t>M.A.V.</t>
  </si>
  <si>
    <t>van Hooydonk</t>
  </si>
  <si>
    <t>Hobeyn</t>
  </si>
  <si>
    <t>U K</t>
  </si>
  <si>
    <t>Ramdhani</t>
  </si>
  <si>
    <t>van der Burg - Dams</t>
  </si>
  <si>
    <t>Reimerink</t>
  </si>
  <si>
    <t>van der Lit</t>
  </si>
  <si>
    <t>Kooman</t>
  </si>
  <si>
    <t>Binder</t>
  </si>
  <si>
    <t>n.a</t>
  </si>
  <si>
    <t>e.r</t>
  </si>
  <si>
    <t>ami</t>
  </si>
  <si>
    <t>CEES</t>
  </si>
  <si>
    <t>Sitsen</t>
  </si>
  <si>
    <t>Bruins Slot</t>
  </si>
  <si>
    <t>Broekmann</t>
  </si>
  <si>
    <t>G.A.L.M.</t>
  </si>
  <si>
    <t>Eijkemans</t>
  </si>
  <si>
    <t>Habraken-Houwaart</t>
  </si>
  <si>
    <t>B.W.A.</t>
  </si>
  <si>
    <t>Mian</t>
  </si>
  <si>
    <t>Doolhoff-Steinweg</t>
  </si>
  <si>
    <t>Doolhoff</t>
  </si>
  <si>
    <t>Zwetsloot</t>
  </si>
  <si>
    <t>Croese</t>
  </si>
  <si>
    <t>Verhoeks</t>
  </si>
  <si>
    <t>van Oudshoorn</t>
  </si>
  <si>
    <t>Beuning</t>
  </si>
  <si>
    <t>Koning-Verploegh</t>
  </si>
  <si>
    <t>Redovai</t>
  </si>
  <si>
    <t>van Drie</t>
  </si>
  <si>
    <t>J.C.S.</t>
  </si>
  <si>
    <t>J.M.A.C.</t>
  </si>
  <si>
    <t>Vervaart - Willemse</t>
  </si>
  <si>
    <t>Willemse - Gabriels</t>
  </si>
  <si>
    <t>C.H</t>
  </si>
  <si>
    <t>Dijst</t>
  </si>
  <si>
    <t>Ismail</t>
  </si>
  <si>
    <t>Niermeijer</t>
  </si>
  <si>
    <t>G.J.T.</t>
  </si>
  <si>
    <t>van Liempt</t>
  </si>
  <si>
    <t>van Anrooij</t>
  </si>
  <si>
    <t>W.E.J.</t>
  </si>
  <si>
    <t>B.T.</t>
  </si>
  <si>
    <t>Sikkens</t>
  </si>
  <si>
    <t>Voers Koudijs</t>
  </si>
  <si>
    <t>Warffemius</t>
  </si>
  <si>
    <t>Van Engeland</t>
  </si>
  <si>
    <t>Gietman - Bijkersma</t>
  </si>
  <si>
    <t>WPJ</t>
  </si>
  <si>
    <t>Hagens</t>
  </si>
  <si>
    <t>K.T.</t>
  </si>
  <si>
    <t>Mulder-de Jong</t>
  </si>
  <si>
    <t>P.C.M.I.</t>
  </si>
  <si>
    <t>Smulders-de Groen</t>
  </si>
  <si>
    <t>van der Kraan- Kosterman</t>
  </si>
  <si>
    <t>HJMO</t>
  </si>
  <si>
    <t>van Griensven-Rothengatter</t>
  </si>
  <si>
    <t>Crince Le Roy</t>
  </si>
  <si>
    <t>Nihof</t>
  </si>
  <si>
    <t>D B Th</t>
  </si>
  <si>
    <t>König</t>
  </si>
  <si>
    <t>van Koningsbruggen</t>
  </si>
  <si>
    <t>Ophof</t>
  </si>
  <si>
    <t>Eilert</t>
  </si>
  <si>
    <t>Strumpel</t>
  </si>
  <si>
    <t>Hendriksen-Oostereng</t>
  </si>
  <si>
    <t>Wielens</t>
  </si>
  <si>
    <t>Hammink</t>
  </si>
  <si>
    <t>E C</t>
  </si>
  <si>
    <t>van der Berg</t>
  </si>
  <si>
    <t>de Weerd-Velde</t>
  </si>
  <si>
    <t>Vianen</t>
  </si>
  <si>
    <t>de Haaij</t>
  </si>
  <si>
    <t>B.D.S.</t>
  </si>
  <si>
    <t>Shaik Soeltan</t>
  </si>
  <si>
    <t>Reder</t>
  </si>
  <si>
    <t>Limper</t>
  </si>
  <si>
    <t>van den Bos-Meijer</t>
  </si>
  <si>
    <t>Kelders</t>
  </si>
  <si>
    <t>Y.E.P.</t>
  </si>
  <si>
    <t>Tates</t>
  </si>
  <si>
    <t>J.G.N.</t>
  </si>
  <si>
    <t>Kamans</t>
  </si>
  <si>
    <t>Kamans-Anagnostou</t>
  </si>
  <si>
    <t>T.L.</t>
  </si>
  <si>
    <t>Lagrand</t>
  </si>
  <si>
    <t>E.G.M.</t>
  </si>
  <si>
    <t>Maarleveld</t>
  </si>
  <si>
    <t>RN</t>
  </si>
  <si>
    <t>Porreij</t>
  </si>
  <si>
    <t>Heusschen</t>
  </si>
  <si>
    <t>Vellinga</t>
  </si>
  <si>
    <t>Dijkema</t>
  </si>
  <si>
    <t>Bloupot</t>
  </si>
  <si>
    <t>Wiggers</t>
  </si>
  <si>
    <t>NJ</t>
  </si>
  <si>
    <t>Kapper</t>
  </si>
  <si>
    <t>F.T.A.</t>
  </si>
  <si>
    <t>Christiaans</t>
  </si>
  <si>
    <t>Fietje</t>
  </si>
  <si>
    <t>Smolders</t>
  </si>
  <si>
    <t>Offringa</t>
  </si>
  <si>
    <t>Harwijne</t>
  </si>
  <si>
    <t>Weijts-Goris</t>
  </si>
  <si>
    <t>C.J.E.</t>
  </si>
  <si>
    <t>Weijts</t>
  </si>
  <si>
    <t>O.R.</t>
  </si>
  <si>
    <t>Apeldoorn</t>
  </si>
  <si>
    <t>Oosterwaal</t>
  </si>
  <si>
    <t>Gerritsen-Romeijn</t>
  </si>
  <si>
    <t>Agterdenbosch</t>
  </si>
  <si>
    <t>N.O.</t>
  </si>
  <si>
    <t>van Hermelen</t>
  </si>
  <si>
    <t>L.B.H</t>
  </si>
  <si>
    <t>A.F.S.</t>
  </si>
  <si>
    <t>Jansen-Kole</t>
  </si>
  <si>
    <t>Huizer</t>
  </si>
  <si>
    <t>Duijnstee</t>
  </si>
  <si>
    <t>Vermeul</t>
  </si>
  <si>
    <t>MMTEG</t>
  </si>
  <si>
    <t>G.R.H.</t>
  </si>
  <si>
    <t>ten Hoor</t>
  </si>
  <si>
    <t>A.A.J.M.</t>
  </si>
  <si>
    <t>de Geest</t>
  </si>
  <si>
    <t>Amels-Ronner</t>
  </si>
  <si>
    <t>Beek van</t>
  </si>
  <si>
    <t>Durnford</t>
  </si>
  <si>
    <t>Hiskemuller</t>
  </si>
  <si>
    <t>Weltevrede</t>
  </si>
  <si>
    <t>Herijgers</t>
  </si>
  <si>
    <t>Stroetenga</t>
  </si>
  <si>
    <t>E.M.N.</t>
  </si>
  <si>
    <t>Haman</t>
  </si>
  <si>
    <t>Bockstael</t>
  </si>
  <si>
    <t>Damming</t>
  </si>
  <si>
    <t>KMJ</t>
  </si>
  <si>
    <t>De Heus</t>
  </si>
  <si>
    <t>Kats</t>
  </si>
  <si>
    <t>Bults</t>
  </si>
  <si>
    <t>van der Haar</t>
  </si>
  <si>
    <t>Ouderland</t>
  </si>
  <si>
    <t>J.E.H.M.</t>
  </si>
  <si>
    <t>DJM</t>
  </si>
  <si>
    <t>Scheeres</t>
  </si>
  <si>
    <t>Couveld</t>
  </si>
  <si>
    <t>Boerema</t>
  </si>
  <si>
    <t>Sitvast</t>
  </si>
  <si>
    <t>S.A.D.</t>
  </si>
  <si>
    <t>Ladru</t>
  </si>
  <si>
    <t>Tranter</t>
  </si>
  <si>
    <t>Asseb</t>
  </si>
  <si>
    <t>Koerten - den Heyer</t>
  </si>
  <si>
    <t>Koning-Sijtsma</t>
  </si>
  <si>
    <t>van Sante-Meijns</t>
  </si>
  <si>
    <t>van Sante</t>
  </si>
  <si>
    <t>H.P.F.</t>
  </si>
  <si>
    <t>A.A.W.</t>
  </si>
  <si>
    <t>Rewijk</t>
  </si>
  <si>
    <t>Schravendijk</t>
  </si>
  <si>
    <t>Schravendijk-West</t>
  </si>
  <si>
    <t>Uiterwijk-Schipper</t>
  </si>
  <si>
    <t>Uiterwijk</t>
  </si>
  <si>
    <t>Eisses</t>
  </si>
  <si>
    <t>Blumendal</t>
  </si>
  <si>
    <t>Esendam</t>
  </si>
  <si>
    <t>van Wegen - Rietvelt</t>
  </si>
  <si>
    <t>S.Q.</t>
  </si>
  <si>
    <t>Slijk- Le Comte</t>
  </si>
  <si>
    <t>J.H.H.</t>
  </si>
  <si>
    <t>van Keimpema</t>
  </si>
  <si>
    <t>Hus</t>
  </si>
  <si>
    <t>Koele</t>
  </si>
  <si>
    <t>H.M.F.</t>
  </si>
  <si>
    <t>Stammer</t>
  </si>
  <si>
    <t>Modderman</t>
  </si>
  <si>
    <t>de Caluwé</t>
  </si>
  <si>
    <t>Doekharan</t>
  </si>
  <si>
    <t>Klerk</t>
  </si>
  <si>
    <t>van der Weele</t>
  </si>
  <si>
    <t>ACJM</t>
  </si>
  <si>
    <t>MCE</t>
  </si>
  <si>
    <t>Kepser</t>
  </si>
  <si>
    <t>Nillisen</t>
  </si>
  <si>
    <t>Snijders-Roubal</t>
  </si>
  <si>
    <t>Morcus</t>
  </si>
  <si>
    <t>Idema</t>
  </si>
  <si>
    <t>den Dunnen</t>
  </si>
  <si>
    <t>Nijbroek</t>
  </si>
  <si>
    <t>Scheers</t>
  </si>
  <si>
    <t>Mccabe</t>
  </si>
  <si>
    <t>Werkhoven</t>
  </si>
  <si>
    <t>Prüszner</t>
  </si>
  <si>
    <t>H.M</t>
  </si>
  <si>
    <t>T.M.D.V.</t>
  </si>
  <si>
    <t>van Vliet-Hieltjes</t>
  </si>
  <si>
    <t>Westerduin</t>
  </si>
  <si>
    <t>Lokbi</t>
  </si>
  <si>
    <t>Witkamp</t>
  </si>
  <si>
    <t>Kruiswijk</t>
  </si>
  <si>
    <t>Slofstra</t>
  </si>
  <si>
    <t>Fonville</t>
  </si>
  <si>
    <t>C.M.B.</t>
  </si>
  <si>
    <t>van Eerden</t>
  </si>
  <si>
    <t>Salomons</t>
  </si>
  <si>
    <t>Beijk</t>
  </si>
  <si>
    <t>Huser - Roodenrijs</t>
  </si>
  <si>
    <t>Op 't Holt</t>
  </si>
  <si>
    <t>K.F.</t>
  </si>
  <si>
    <t>Eras</t>
  </si>
  <si>
    <t>R.H.C.J.</t>
  </si>
  <si>
    <t>Berghuijs</t>
  </si>
  <si>
    <t>F.P.A.</t>
  </si>
  <si>
    <t>Meere</t>
  </si>
  <si>
    <t>Hessing</t>
  </si>
  <si>
    <t>G.P.M</t>
  </si>
  <si>
    <t>Ponsen-Willemsen</t>
  </si>
  <si>
    <t>Voskamp</t>
  </si>
  <si>
    <t>Geest</t>
  </si>
  <si>
    <t>van Daatselaar - van den Hoek</t>
  </si>
  <si>
    <t>Waegemakers</t>
  </si>
  <si>
    <t>Waegemakers-Valentijn</t>
  </si>
  <si>
    <t>Berghuis</t>
  </si>
  <si>
    <t>Jongerhuis</t>
  </si>
  <si>
    <t>Goosens</t>
  </si>
  <si>
    <t>Speekenbrink-van Raak</t>
  </si>
  <si>
    <t>van Luttervelt</t>
  </si>
  <si>
    <t>van de Jagt</t>
  </si>
  <si>
    <t>Spilt</t>
  </si>
  <si>
    <t>Schollaart</t>
  </si>
  <si>
    <t>Kelders-Geppaart</t>
  </si>
  <si>
    <t>Kamphues</t>
  </si>
  <si>
    <t>van Trigt</t>
  </si>
  <si>
    <t>Glimmerveen</t>
  </si>
  <si>
    <t>G.R.Y.</t>
  </si>
  <si>
    <t>Blanchard</t>
  </si>
  <si>
    <t>B.I.</t>
  </si>
  <si>
    <t>Selie</t>
  </si>
  <si>
    <t>Breedenbach</t>
  </si>
  <si>
    <t>MMMP</t>
  </si>
  <si>
    <t>Martheij</t>
  </si>
  <si>
    <t>Brinkhof- Jantschik</t>
  </si>
  <si>
    <t>Voorafgaand aan een ontmoeting dient dit formulier zowel door de thuis- als uitspelende ploeg ingevuld te worden.</t>
  </si>
  <si>
    <t>Teufel</t>
  </si>
  <si>
    <t>Frieda Brinks</t>
  </si>
  <si>
    <t>x</t>
  </si>
  <si>
    <t>Trees Henricks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</si>
</sst>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d"/>
    <numFmt numFmtId="166" formatCode="00"/>
  </numFmts>
  <fonts count="5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Verdana"/>
      <family val="2"/>
    </font>
    <font>
      <sz val="8"/>
      <name val="Verdana"/>
      <family val="2"/>
    </font>
    <font>
      <b/>
      <sz val="10"/>
      <name val="Verdana"/>
      <family val="2"/>
    </font>
    <font>
      <b/>
      <sz val="11"/>
      <name val="Verdana"/>
      <family val="2"/>
    </font>
    <font>
      <b/>
      <sz val="8"/>
      <name val="Verdana"/>
      <family val="2"/>
    </font>
    <font>
      <i/>
      <sz val="8"/>
      <name val="Verdana"/>
      <family val="2"/>
    </font>
    <font>
      <b/>
      <i/>
      <sz val="8"/>
      <name val="Verdana"/>
      <family val="2"/>
    </font>
    <font>
      <sz val="10"/>
      <color theme="1"/>
      <name val="Times New Roman"/>
      <family val="2"/>
    </font>
    <font>
      <sz val="10"/>
      <color theme="1"/>
      <name val="Verdana"/>
      <family val="2"/>
    </font>
    <font>
      <i/>
      <sz val="10"/>
      <name val="Verdana"/>
      <family val="2"/>
    </font>
    <font>
      <b/>
      <u/>
      <sz val="10"/>
      <name val="Verdana"/>
      <family val="2"/>
    </font>
    <font>
      <b/>
      <sz val="10"/>
      <color theme="1"/>
      <name val="Verdana"/>
      <family val="2"/>
    </font>
    <font>
      <sz val="8"/>
      <color theme="0"/>
      <name val="Verdana"/>
      <family val="2"/>
    </font>
    <font>
      <b/>
      <u/>
      <sz val="8"/>
      <color theme="0"/>
      <name val="Verdana"/>
      <family val="2"/>
    </font>
    <font>
      <b/>
      <sz val="8"/>
      <color theme="0"/>
      <name val="Verdana"/>
      <family val="2"/>
    </font>
    <font>
      <b/>
      <i/>
      <sz val="10"/>
      <name val="Verdana"/>
      <family val="2"/>
    </font>
    <font>
      <b/>
      <i/>
      <sz val="9"/>
      <name val="Verdana"/>
      <family val="2"/>
    </font>
    <font>
      <sz val="10"/>
      <color theme="0"/>
      <name val="Verdana"/>
      <family val="2"/>
    </font>
    <font>
      <b/>
      <u/>
      <vertAlign val="superscript"/>
      <sz val="10"/>
      <name val="Verdana"/>
      <family val="2"/>
    </font>
    <font>
      <u/>
      <sz val="8"/>
      <name val="Verdana"/>
      <family val="2"/>
    </font>
    <font>
      <b/>
      <sz val="9"/>
      <name val="Verdana"/>
      <family val="2"/>
    </font>
    <font>
      <sz val="9"/>
      <name val="Verdana"/>
      <family val="2"/>
    </font>
    <font>
      <b/>
      <i/>
      <u/>
      <sz val="8"/>
      <name val="Verdana"/>
      <family val="2"/>
    </font>
    <font>
      <i/>
      <sz val="9"/>
      <name val="Verdana"/>
      <family val="2"/>
    </font>
    <font>
      <u/>
      <sz val="10"/>
      <color theme="10"/>
      <name val="Arial"/>
      <family val="2"/>
    </font>
    <font>
      <i/>
      <sz val="8"/>
      <color theme="0"/>
      <name val="Verdana"/>
      <family val="2"/>
    </font>
    <font>
      <sz val="9"/>
      <color indexed="81"/>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Verdana"/>
      <family val="2"/>
    </font>
    <font>
      <sz val="8"/>
      <color rgb="FFFF0000"/>
      <name val="Verdana"/>
      <family val="2"/>
    </font>
    <font>
      <u/>
      <sz val="10"/>
      <color rgb="FFFF0000"/>
      <name val="Arial"/>
      <family val="2"/>
    </font>
    <font>
      <b/>
      <u/>
      <sz val="8"/>
      <name val="Verdana"/>
      <family val="2"/>
    </font>
    <font>
      <sz val="8"/>
      <name val="Arial"/>
      <family val="2"/>
    </font>
    <font>
      <sz val="10"/>
      <color theme="0"/>
      <name val="Arial"/>
      <family val="2"/>
    </font>
    <font>
      <sz val="10"/>
      <color theme="0"/>
      <name val="Calibri"/>
      <family val="2"/>
      <scheme val="minor"/>
    </font>
    <font>
      <b/>
      <sz val="10"/>
      <color theme="0" tint="-0.14999847407452621"/>
      <name val="Verdana"/>
      <family val="2"/>
    </font>
    <font>
      <b/>
      <sz val="9"/>
      <color indexed="81"/>
      <name val="Tahoma"/>
      <family val="2"/>
    </font>
    <font>
      <b/>
      <sz val="9"/>
      <color rgb="FF000000"/>
      <name val="Tahoma"/>
      <family val="2"/>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7">
    <xf numFmtId="0" fontId="0" fillId="0" borderId="0"/>
    <xf numFmtId="0" fontId="4" fillId="0" borderId="0"/>
    <xf numFmtId="0" fontId="5" fillId="0" borderId="0"/>
    <xf numFmtId="0" fontId="13" fillId="0" borderId="0"/>
    <xf numFmtId="0" fontId="30" fillId="0" borderId="0" applyNumberFormat="0" applyFill="0" applyBorder="0" applyAlignment="0" applyProtection="0"/>
    <xf numFmtId="0" fontId="33" fillId="0" borderId="0" applyNumberFormat="0" applyFill="0" applyBorder="0" applyAlignment="0" applyProtection="0"/>
    <xf numFmtId="0" fontId="34" fillId="0" borderId="21" applyNumberFormat="0" applyFill="0" applyAlignment="0" applyProtection="0"/>
    <xf numFmtId="0" fontId="35" fillId="0" borderId="22" applyNumberFormat="0" applyFill="0" applyAlignment="0" applyProtection="0"/>
    <xf numFmtId="0" fontId="36" fillId="0" borderId="23" applyNumberFormat="0" applyFill="0" applyAlignment="0" applyProtection="0"/>
    <xf numFmtId="0" fontId="36" fillId="0" borderId="0" applyNumberFormat="0" applyFill="0" applyBorder="0" applyAlignment="0" applyProtection="0"/>
    <xf numFmtId="0" fontId="37" fillId="3" borderId="0" applyNumberFormat="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24" applyNumberFormat="0" applyAlignment="0" applyProtection="0"/>
    <xf numFmtId="0" fontId="41" fillId="7" borderId="25" applyNumberFormat="0" applyAlignment="0" applyProtection="0"/>
    <xf numFmtId="0" fontId="42" fillId="7" borderId="24" applyNumberFormat="0" applyAlignment="0" applyProtection="0"/>
    <xf numFmtId="0" fontId="43" fillId="0" borderId="26" applyNumberFormat="0" applyFill="0" applyAlignment="0" applyProtection="0"/>
    <xf numFmtId="0" fontId="44" fillId="8" borderId="27"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9" applyNumberFormat="0" applyFill="0" applyAlignment="0" applyProtection="0"/>
    <xf numFmtId="0" fontId="48"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48"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8"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48"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8"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48"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0" borderId="0"/>
    <xf numFmtId="0" fontId="3" fillId="9" borderId="28" applyNumberFormat="0" applyFont="0" applyAlignment="0" applyProtection="0"/>
    <xf numFmtId="0" fontId="2" fillId="0" borderId="0"/>
    <xf numFmtId="0" fontId="2" fillId="9" borderId="28"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9" borderId="28" applyNumberFormat="0" applyFont="0" applyAlignment="0" applyProtection="0"/>
    <xf numFmtId="0" fontId="1" fillId="0" borderId="0"/>
    <xf numFmtId="0" fontId="1" fillId="9" borderId="28"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33">
    <xf numFmtId="0" fontId="0" fillId="0" borderId="0" xfId="0"/>
    <xf numFmtId="0" fontId="6" fillId="0" borderId="0" xfId="0" applyFont="1" applyProtection="1">
      <protection hidden="1"/>
    </xf>
    <xf numFmtId="0" fontId="6"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left"/>
      <protection hidden="1"/>
    </xf>
    <xf numFmtId="0" fontId="9" fillId="0" borderId="0" xfId="0" applyFont="1" applyAlignment="1" applyProtection="1">
      <alignment horizontal="left"/>
      <protection hidden="1"/>
    </xf>
    <xf numFmtId="0" fontId="7" fillId="0" borderId="0" xfId="0" applyFont="1" applyProtection="1">
      <protection hidden="1"/>
    </xf>
    <xf numFmtId="0" fontId="6" fillId="0" borderId="2" xfId="0" applyFont="1" applyBorder="1" applyAlignment="1" applyProtection="1">
      <alignment horizontal="left" vertical="center"/>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6" fillId="0" borderId="4" xfId="0" applyFont="1" applyBorder="1" applyAlignment="1" applyProtection="1">
      <alignment vertical="center"/>
      <protection hidden="1"/>
    </xf>
    <xf numFmtId="0" fontId="10" fillId="0" borderId="0" xfId="0" applyFont="1" applyProtection="1">
      <protection hidden="1"/>
    </xf>
    <xf numFmtId="0" fontId="6" fillId="0" borderId="2" xfId="0" applyFont="1" applyBorder="1" applyAlignment="1" applyProtection="1">
      <alignment vertical="center"/>
      <protection hidden="1"/>
    </xf>
    <xf numFmtId="0" fontId="6" fillId="0" borderId="0" xfId="2" applyFont="1" applyAlignment="1" applyProtection="1">
      <alignment vertical="center"/>
      <protection hidden="1"/>
    </xf>
    <xf numFmtId="0" fontId="6" fillId="0" borderId="0" xfId="2" applyFont="1" applyAlignment="1" applyProtection="1">
      <alignment horizontal="left" vertical="center"/>
      <protection hidden="1"/>
    </xf>
    <xf numFmtId="0" fontId="14" fillId="0" borderId="0" xfId="3" applyFont="1" applyAlignment="1" applyProtection="1">
      <alignment vertical="center"/>
      <protection hidden="1"/>
    </xf>
    <xf numFmtId="0" fontId="6" fillId="0" borderId="0" xfId="3" applyFont="1" applyAlignment="1" applyProtection="1">
      <alignment vertical="center"/>
      <protection hidden="1"/>
    </xf>
    <xf numFmtId="0" fontId="14" fillId="0" borderId="0" xfId="3" applyFont="1" applyAlignment="1" applyProtection="1">
      <alignment horizontal="left" vertical="center"/>
      <protection hidden="1"/>
    </xf>
    <xf numFmtId="0" fontId="15" fillId="0" borderId="0" xfId="3" applyFont="1" applyAlignment="1" applyProtection="1">
      <alignment vertical="center"/>
      <protection hidden="1"/>
    </xf>
    <xf numFmtId="0" fontId="17" fillId="0" borderId="0" xfId="3" applyFont="1" applyAlignment="1" applyProtection="1">
      <alignment horizontal="left" vertical="center"/>
      <protection hidden="1"/>
    </xf>
    <xf numFmtId="0" fontId="16" fillId="0" borderId="0" xfId="3" applyFont="1" applyAlignment="1" applyProtection="1">
      <alignment vertical="center"/>
      <protection hidden="1"/>
    </xf>
    <xf numFmtId="0" fontId="18" fillId="0" borderId="0" xfId="0" applyFont="1"/>
    <xf numFmtId="0" fontId="20" fillId="0" borderId="0" xfId="0" applyFont="1" applyAlignment="1">
      <alignment horizontal="center"/>
    </xf>
    <xf numFmtId="0" fontId="18" fillId="0" borderId="0" xfId="0" applyFont="1" applyAlignment="1">
      <alignment horizontal="center"/>
    </xf>
    <xf numFmtId="0" fontId="8" fillId="0" borderId="1" xfId="0" applyFont="1" applyBorder="1" applyAlignment="1" applyProtection="1">
      <alignment horizontal="left" vertical="center"/>
      <protection hidden="1"/>
    </xf>
    <xf numFmtId="0" fontId="8" fillId="0" borderId="1" xfId="0" applyFont="1" applyBorder="1" applyAlignment="1" applyProtection="1">
      <alignment vertical="center"/>
      <protection hidden="1"/>
    </xf>
    <xf numFmtId="0" fontId="8" fillId="0" borderId="0" xfId="0" applyFont="1" applyAlignment="1" applyProtection="1">
      <alignment vertical="center"/>
      <protection hidden="1"/>
    </xf>
    <xf numFmtId="0" fontId="6" fillId="0" borderId="1"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14" fillId="0" borderId="5" xfId="3" applyFont="1" applyBorder="1" applyAlignment="1" applyProtection="1">
      <alignment horizontal="left" vertical="center"/>
      <protection hidden="1"/>
    </xf>
    <xf numFmtId="0" fontId="6" fillId="0" borderId="5" xfId="2" applyFont="1" applyBorder="1" applyAlignment="1" applyProtection="1">
      <alignment vertical="center"/>
      <protection hidden="1"/>
    </xf>
    <xf numFmtId="0" fontId="21" fillId="0" borderId="0" xfId="3" applyFont="1" applyAlignment="1" applyProtection="1">
      <alignment vertical="center"/>
      <protection hidden="1"/>
    </xf>
    <xf numFmtId="0" fontId="11" fillId="0" borderId="1" xfId="3" applyFont="1" applyBorder="1" applyAlignment="1" applyProtection="1">
      <alignment vertical="center"/>
      <protection hidden="1"/>
    </xf>
    <xf numFmtId="0" fontId="11" fillId="0" borderId="1" xfId="2" applyFont="1" applyBorder="1" applyAlignment="1" applyProtection="1">
      <alignment horizontal="left" vertical="center"/>
      <protection hidden="1"/>
    </xf>
    <xf numFmtId="0" fontId="22" fillId="0" borderId="0" xfId="3" applyFont="1" applyAlignment="1" applyProtection="1">
      <alignment vertical="center"/>
      <protection hidden="1"/>
    </xf>
    <xf numFmtId="0" fontId="7" fillId="0" borderId="0" xfId="0" applyFont="1" applyAlignment="1" applyProtection="1">
      <alignment horizontal="center" vertical="center"/>
      <protection hidden="1"/>
    </xf>
    <xf numFmtId="0" fontId="10" fillId="0" borderId="0" xfId="0" applyFont="1" applyAlignment="1" applyProtection="1">
      <alignment horizontal="center" vertical="center"/>
      <protection hidden="1"/>
    </xf>
    <xf numFmtId="0" fontId="8" fillId="0" borderId="1" xfId="3" applyFont="1" applyBorder="1" applyAlignment="1" applyProtection="1">
      <alignment horizontal="left" vertical="center"/>
      <protection hidden="1"/>
    </xf>
    <xf numFmtId="0" fontId="6" fillId="0" borderId="4" xfId="3" applyFont="1" applyBorder="1" applyAlignment="1" applyProtection="1">
      <alignment horizontal="left" vertical="center"/>
      <protection hidden="1"/>
    </xf>
    <xf numFmtId="0" fontId="8" fillId="0" borderId="5" xfId="3" applyFont="1" applyBorder="1" applyAlignment="1" applyProtection="1">
      <alignment horizontal="left" vertical="center"/>
      <protection hidden="1"/>
    </xf>
    <xf numFmtId="0" fontId="8" fillId="0" borderId="0" xfId="3" applyFont="1" applyAlignment="1" applyProtection="1">
      <alignment horizontal="left" vertical="center"/>
      <protection hidden="1"/>
    </xf>
    <xf numFmtId="0" fontId="8" fillId="0" borderId="3" xfId="0" applyFont="1" applyBorder="1" applyAlignment="1" applyProtection="1">
      <alignment horizontal="center" vertical="center"/>
      <protection hidden="1"/>
    </xf>
    <xf numFmtId="0" fontId="7" fillId="0" borderId="0" xfId="0" applyFont="1" applyAlignment="1" applyProtection="1">
      <alignment horizontal="left"/>
      <protection hidden="1"/>
    </xf>
    <xf numFmtId="0" fontId="6" fillId="0" borderId="6" xfId="0" applyFont="1" applyBorder="1" applyAlignment="1" applyProtection="1">
      <alignment vertical="center"/>
      <protection hidden="1"/>
    </xf>
    <xf numFmtId="0" fontId="6" fillId="0" borderId="3" xfId="0" applyFont="1" applyBorder="1" applyAlignment="1" applyProtection="1">
      <alignment horizontal="center"/>
      <protection hidden="1"/>
    </xf>
    <xf numFmtId="0" fontId="10" fillId="0" borderId="0" xfId="2" applyFont="1" applyAlignment="1" applyProtection="1">
      <alignment horizontal="right" vertical="center"/>
      <protection hidden="1"/>
    </xf>
    <xf numFmtId="0" fontId="10" fillId="0" borderId="0" xfId="2" applyFont="1" applyAlignment="1" applyProtection="1">
      <alignment horizontal="left" vertical="center"/>
      <protection hidden="1"/>
    </xf>
    <xf numFmtId="0" fontId="7" fillId="0" borderId="0" xfId="2" applyFont="1" applyAlignment="1" applyProtection="1">
      <alignment horizontal="center" vertical="center"/>
      <protection hidden="1"/>
    </xf>
    <xf numFmtId="14" fontId="10" fillId="0" borderId="0" xfId="2" applyNumberFormat="1" applyFont="1" applyAlignment="1" applyProtection="1">
      <alignment vertical="center"/>
      <protection hidden="1"/>
    </xf>
    <xf numFmtId="16" fontId="8" fillId="0" borderId="0" xfId="0" applyNumberFormat="1" applyFont="1" applyAlignment="1" applyProtection="1">
      <alignment horizontal="left" vertical="center"/>
      <protection hidden="1"/>
    </xf>
    <xf numFmtId="0" fontId="6" fillId="0" borderId="8" xfId="0" applyFont="1" applyBorder="1" applyAlignment="1" applyProtection="1">
      <alignment vertical="center"/>
      <protection hidden="1"/>
    </xf>
    <xf numFmtId="0" fontId="6" fillId="0" borderId="9" xfId="0" applyFont="1" applyBorder="1" applyAlignment="1" applyProtection="1">
      <alignment vertical="center"/>
      <protection hidden="1"/>
    </xf>
    <xf numFmtId="0" fontId="6" fillId="0" borderId="10" xfId="0" applyFont="1" applyBorder="1" applyAlignment="1" applyProtection="1">
      <alignment vertical="center"/>
      <protection hidden="1"/>
    </xf>
    <xf numFmtId="0" fontId="6" fillId="0" borderId="11" xfId="0" applyFont="1" applyBorder="1" applyAlignment="1" applyProtection="1">
      <alignment vertical="center"/>
      <protection hidden="1"/>
    </xf>
    <xf numFmtId="164" fontId="6" fillId="0" borderId="4" xfId="0" applyNumberFormat="1" applyFont="1" applyBorder="1" applyAlignment="1" applyProtection="1">
      <alignment vertical="center"/>
      <protection hidden="1"/>
    </xf>
    <xf numFmtId="0" fontId="6" fillId="0" borderId="1" xfId="0" applyFont="1" applyBorder="1" applyAlignment="1" applyProtection="1">
      <alignment horizontal="left" vertical="center"/>
      <protection hidden="1"/>
    </xf>
    <xf numFmtId="0" fontId="8" fillId="0" borderId="12" xfId="0" applyFont="1" applyBorder="1" applyAlignment="1" applyProtection="1">
      <alignment horizontal="left" vertical="center"/>
      <protection hidden="1"/>
    </xf>
    <xf numFmtId="0" fontId="10" fillId="0" borderId="0" xfId="2" applyFont="1" applyAlignment="1" applyProtection="1">
      <alignment vertical="center"/>
      <protection hidden="1"/>
    </xf>
    <xf numFmtId="0" fontId="7" fillId="0" borderId="0" xfId="2" applyFont="1" applyAlignment="1" applyProtection="1">
      <alignment horizontal="left" vertical="center"/>
      <protection hidden="1"/>
    </xf>
    <xf numFmtId="166" fontId="7" fillId="0" borderId="0" xfId="2" applyNumberFormat="1" applyFont="1" applyAlignment="1" applyProtection="1">
      <alignment horizontal="center" vertical="center"/>
      <protection hidden="1"/>
    </xf>
    <xf numFmtId="0" fontId="8" fillId="0" borderId="0" xfId="2" applyFont="1" applyAlignment="1" applyProtection="1">
      <alignment horizontal="left" vertical="center"/>
      <protection hidden="1"/>
    </xf>
    <xf numFmtId="0" fontId="23" fillId="0" borderId="0" xfId="3" applyFont="1" applyAlignment="1" applyProtection="1">
      <alignment horizontal="center" vertical="center"/>
      <protection hidden="1"/>
    </xf>
    <xf numFmtId="0" fontId="23"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0" fontId="7" fillId="0" borderId="1" xfId="2" applyFont="1" applyBorder="1" applyAlignment="1" applyProtection="1">
      <alignment horizontal="left" vertical="center"/>
      <protection hidden="1"/>
    </xf>
    <xf numFmtId="0" fontId="6" fillId="0" borderId="0" xfId="3" applyFont="1" applyAlignment="1" applyProtection="1">
      <alignment horizontal="center" vertical="center"/>
      <protection hidden="1"/>
    </xf>
    <xf numFmtId="0" fontId="10" fillId="0" borderId="0" xfId="3" applyFont="1" applyAlignment="1" applyProtection="1">
      <alignment horizontal="left" vertical="center"/>
      <protection hidden="1"/>
    </xf>
    <xf numFmtId="0" fontId="16" fillId="0" borderId="0" xfId="3" applyFont="1" applyAlignment="1" applyProtection="1">
      <alignment horizontal="left" vertical="center"/>
      <protection hidden="1"/>
    </xf>
    <xf numFmtId="0" fontId="25" fillId="0" borderId="0" xfId="2" applyFont="1" applyAlignment="1" applyProtection="1">
      <alignment horizontal="left" vertical="center"/>
      <protection hidden="1"/>
    </xf>
    <xf numFmtId="0" fontId="6" fillId="0" borderId="0" xfId="2" applyFont="1" applyAlignment="1" applyProtection="1">
      <alignment horizontal="left"/>
      <protection hidden="1"/>
    </xf>
    <xf numFmtId="0" fontId="26" fillId="0" borderId="0" xfId="2" applyFont="1" applyAlignment="1" applyProtection="1">
      <alignment horizontal="center" vertical="center"/>
      <protection hidden="1"/>
    </xf>
    <xf numFmtId="0" fontId="26" fillId="0" borderId="1" xfId="2" applyFont="1" applyBorder="1" applyAlignment="1" applyProtection="1">
      <alignment horizontal="center" vertical="center"/>
      <protection hidden="1"/>
    </xf>
    <xf numFmtId="0" fontId="27" fillId="0" borderId="1" xfId="2" applyFont="1" applyBorder="1" applyAlignment="1" applyProtection="1">
      <alignment horizontal="center" vertical="center"/>
      <protection hidden="1"/>
    </xf>
    <xf numFmtId="0" fontId="27" fillId="0" borderId="0" xfId="2" applyFont="1" applyAlignment="1" applyProtection="1">
      <alignment horizontal="center" vertical="center"/>
      <protection hidden="1"/>
    </xf>
    <xf numFmtId="0" fontId="27" fillId="0" borderId="2" xfId="2" applyFont="1" applyBorder="1" applyAlignment="1" applyProtection="1">
      <alignment horizontal="center" vertical="center"/>
      <protection hidden="1"/>
    </xf>
    <xf numFmtId="0" fontId="11" fillId="0" borderId="0" xfId="2" applyFont="1" applyAlignment="1" applyProtection="1">
      <alignment horizontal="left" vertical="center"/>
      <protection hidden="1"/>
    </xf>
    <xf numFmtId="0" fontId="8" fillId="0" borderId="1" xfId="2" applyFont="1" applyBorder="1" applyAlignment="1" applyProtection="1">
      <alignment horizontal="left" vertical="center"/>
      <protection hidden="1"/>
    </xf>
    <xf numFmtId="0" fontId="10" fillId="0" borderId="0" xfId="2" applyFont="1" applyAlignment="1" applyProtection="1">
      <alignment horizontal="center" vertical="center"/>
      <protection hidden="1"/>
    </xf>
    <xf numFmtId="14" fontId="11" fillId="0" borderId="0" xfId="2" applyNumberFormat="1" applyFont="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22" fillId="0" borderId="0" xfId="3" applyFont="1" applyAlignment="1" applyProtection="1">
      <alignment horizontal="center" vertical="center"/>
      <protection hidden="1"/>
    </xf>
    <xf numFmtId="0" fontId="8" fillId="0" borderId="0" xfId="2" applyFont="1" applyProtection="1">
      <protection hidden="1"/>
    </xf>
    <xf numFmtId="0" fontId="9" fillId="0" borderId="0" xfId="2" applyFont="1" applyAlignment="1" applyProtection="1">
      <alignment horizontal="left" vertical="center"/>
      <protection hidden="1"/>
    </xf>
    <xf numFmtId="0" fontId="7" fillId="2" borderId="1" xfId="2"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center" vertical="center"/>
      <protection locked="0"/>
    </xf>
    <xf numFmtId="0" fontId="29" fillId="0" borderId="0" xfId="0" applyFont="1" applyAlignment="1" applyProtection="1">
      <alignment horizontal="left"/>
      <protection hidden="1"/>
    </xf>
    <xf numFmtId="0" fontId="27" fillId="0" borderId="0" xfId="2" applyFont="1" applyAlignment="1" applyProtection="1">
      <alignment vertical="center"/>
      <protection hidden="1"/>
    </xf>
    <xf numFmtId="0" fontId="29" fillId="0" borderId="0" xfId="2" applyFont="1" applyAlignment="1" applyProtection="1">
      <alignment vertical="center"/>
      <protection hidden="1"/>
    </xf>
    <xf numFmtId="0" fontId="29" fillId="0" borderId="17" xfId="2" applyFont="1" applyBorder="1" applyAlignment="1" applyProtection="1">
      <alignment vertical="center"/>
      <protection hidden="1"/>
    </xf>
    <xf numFmtId="0" fontId="29" fillId="0" borderId="17" xfId="2" applyFont="1" applyBorder="1" applyAlignment="1" applyProtection="1">
      <alignment horizontal="right" vertical="center"/>
      <protection hidden="1"/>
    </xf>
    <xf numFmtId="0" fontId="29" fillId="0" borderId="17" xfId="2" applyFont="1" applyBorder="1" applyAlignment="1" applyProtection="1">
      <alignment horizontal="left" vertical="center"/>
      <protection hidden="1"/>
    </xf>
    <xf numFmtId="0" fontId="16" fillId="0" borderId="0" xfId="0" applyFont="1" applyProtection="1">
      <protection hidden="1"/>
    </xf>
    <xf numFmtId="0" fontId="21" fillId="0" borderId="0" xfId="0" applyFont="1" applyProtection="1">
      <protection hidden="1"/>
    </xf>
    <xf numFmtId="0" fontId="8" fillId="0" borderId="0" xfId="0" applyFont="1" applyAlignment="1" applyProtection="1">
      <alignment horizontal="center" vertical="center"/>
      <protection hidden="1"/>
    </xf>
    <xf numFmtId="15" fontId="7" fillId="0" borderId="0" xfId="0" applyNumberFormat="1" applyFont="1" applyAlignment="1" applyProtection="1">
      <alignment horizontal="center" vertical="center"/>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14" fontId="11" fillId="0" borderId="0" xfId="2" applyNumberFormat="1" applyFont="1" applyAlignment="1" applyProtection="1">
      <alignment horizontal="left" vertical="center"/>
      <protection hidden="1"/>
    </xf>
    <xf numFmtId="0" fontId="6" fillId="0" borderId="3" xfId="2" applyFont="1" applyBorder="1" applyAlignment="1" applyProtection="1">
      <alignment horizontal="left" vertical="center"/>
      <protection hidden="1"/>
    </xf>
    <xf numFmtId="0" fontId="6" fillId="0" borderId="4" xfId="2" applyFont="1" applyBorder="1" applyAlignment="1" applyProtection="1">
      <alignment horizontal="left" vertical="center"/>
      <protection hidden="1"/>
    </xf>
    <xf numFmtId="0" fontId="31" fillId="0" borderId="0" xfId="2" applyFont="1" applyAlignment="1" applyProtection="1">
      <alignment horizontal="center" vertical="center"/>
      <protection hidden="1"/>
    </xf>
    <xf numFmtId="0" fontId="18" fillId="0" borderId="0" xfId="2" applyFont="1" applyAlignment="1" applyProtection="1">
      <alignment horizontal="center" vertical="center"/>
      <protection hidden="1"/>
    </xf>
    <xf numFmtId="15" fontId="7" fillId="0" borderId="0" xfId="0" applyNumberFormat="1" applyFont="1" applyAlignment="1" applyProtection="1">
      <alignment vertical="center"/>
      <protection hidden="1"/>
    </xf>
    <xf numFmtId="0" fontId="49" fillId="0" borderId="0" xfId="0" applyFont="1" applyAlignment="1" applyProtection="1">
      <alignment horizontal="center"/>
      <protection hidden="1"/>
    </xf>
    <xf numFmtId="0" fontId="49" fillId="0" borderId="0" xfId="0" applyFont="1" applyAlignment="1" applyProtection="1">
      <alignment horizontal="left"/>
      <protection hidden="1"/>
    </xf>
    <xf numFmtId="0" fontId="49" fillId="0" borderId="0" xfId="0" applyFont="1" applyProtection="1">
      <protection hidden="1"/>
    </xf>
    <xf numFmtId="0" fontId="50" fillId="0" borderId="0" xfId="0" applyFont="1" applyProtection="1">
      <protection hidden="1"/>
    </xf>
    <xf numFmtId="0" fontId="49" fillId="0" borderId="0" xfId="0" applyFont="1" applyAlignment="1" applyProtection="1">
      <alignment horizontal="center" vertical="center"/>
      <protection hidden="1"/>
    </xf>
    <xf numFmtId="0" fontId="49" fillId="0" borderId="0" xfId="0" applyFont="1" applyAlignment="1" applyProtection="1">
      <alignment horizontal="left" vertical="center"/>
      <protection hidden="1"/>
    </xf>
    <xf numFmtId="0" fontId="49" fillId="0" borderId="0" xfId="0" applyFont="1" applyAlignment="1" applyProtection="1">
      <alignment vertical="center"/>
      <protection hidden="1"/>
    </xf>
    <xf numFmtId="0" fontId="51" fillId="0" borderId="0" xfId="4" applyFont="1" applyAlignment="1" applyProtection="1">
      <alignment horizontal="center" vertical="center"/>
      <protection hidden="1"/>
    </xf>
    <xf numFmtId="0" fontId="49" fillId="0" borderId="0" xfId="1" applyFont="1" applyAlignment="1" applyProtection="1">
      <alignment horizontal="center" vertical="center"/>
      <protection hidden="1"/>
    </xf>
    <xf numFmtId="0" fontId="49" fillId="0" borderId="0" xfId="1" applyFont="1" applyAlignment="1" applyProtection="1">
      <alignment horizontal="left" vertical="center"/>
      <protection hidden="1"/>
    </xf>
    <xf numFmtId="0" fontId="6" fillId="2" borderId="1" xfId="0" applyFont="1" applyFill="1" applyBorder="1" applyAlignment="1" applyProtection="1">
      <alignment vertical="center"/>
      <protection locked="0"/>
    </xf>
    <xf numFmtId="0" fontId="7" fillId="0" borderId="3" xfId="2" applyFont="1" applyBorder="1" applyAlignment="1" applyProtection="1">
      <alignment horizontal="left" vertical="center"/>
      <protection hidden="1"/>
    </xf>
    <xf numFmtId="0" fontId="7" fillId="0" borderId="4" xfId="2" applyFont="1" applyBorder="1" applyAlignment="1" applyProtection="1">
      <alignment horizontal="left" vertical="center"/>
      <protection hidden="1"/>
    </xf>
    <xf numFmtId="0" fontId="7" fillId="0" borderId="2" xfId="2" applyFont="1" applyBorder="1" applyAlignment="1" applyProtection="1">
      <alignment horizontal="left"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16" fontId="10" fillId="0" borderId="0" xfId="0" applyNumberFormat="1" applyFont="1" applyAlignment="1" applyProtection="1">
      <alignment horizontal="center" vertical="center"/>
      <protection hidden="1"/>
    </xf>
    <xf numFmtId="0" fontId="8" fillId="0" borderId="0" xfId="2" applyFont="1" applyAlignment="1" applyProtection="1">
      <alignment horizontal="center" vertical="center"/>
      <protection hidden="1"/>
    </xf>
    <xf numFmtId="0" fontId="10" fillId="0" borderId="1" xfId="2" applyFont="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left" vertical="center"/>
      <protection locked="0"/>
    </xf>
    <xf numFmtId="15" fontId="10" fillId="0" borderId="0" xfId="2" applyNumberFormat="1" applyFont="1" applyAlignment="1" applyProtection="1">
      <alignment vertical="center"/>
      <protection hidden="1"/>
    </xf>
    <xf numFmtId="0" fontId="23" fillId="0" borderId="0" xfId="2" applyFont="1" applyAlignment="1" applyProtection="1">
      <alignment horizontal="left" vertical="center"/>
      <protection hidden="1"/>
    </xf>
    <xf numFmtId="15" fontId="10" fillId="0" borderId="0" xfId="0" applyNumberFormat="1" applyFont="1" applyAlignment="1" applyProtection="1">
      <alignment vertical="center" wrapText="1"/>
      <protection hidden="1"/>
    </xf>
    <xf numFmtId="15" fontId="10" fillId="0" borderId="0" xfId="0" applyNumberFormat="1" applyFont="1" applyAlignment="1" applyProtection="1">
      <alignment vertical="center"/>
      <protection hidden="1"/>
    </xf>
    <xf numFmtId="16" fontId="10" fillId="0" borderId="2" xfId="0" applyNumberFormat="1" applyFont="1" applyBorder="1" applyAlignment="1" applyProtection="1">
      <alignment horizontal="left" vertical="center"/>
      <protection hidden="1"/>
    </xf>
    <xf numFmtId="0" fontId="10" fillId="0" borderId="0" xfId="0" applyFont="1" applyAlignment="1" applyProtection="1">
      <alignment horizontal="left"/>
      <protection hidden="1"/>
    </xf>
    <xf numFmtId="15" fontId="10" fillId="0" borderId="0" xfId="2" applyNumberFormat="1" applyFont="1" applyAlignment="1" applyProtection="1">
      <alignment horizontal="left" vertical="center"/>
      <protection hidden="1"/>
    </xf>
    <xf numFmtId="16" fontId="10" fillId="0" borderId="0" xfId="0" applyNumberFormat="1" applyFont="1" applyAlignment="1" applyProtection="1">
      <alignment horizontal="right" vertical="center"/>
      <protection hidden="1"/>
    </xf>
    <xf numFmtId="0" fontId="7" fillId="0" borderId="0" xfId="0" applyFont="1"/>
    <xf numFmtId="0" fontId="10" fillId="0" borderId="0" xfId="0" applyFont="1" applyAlignment="1">
      <alignment horizontal="center"/>
    </xf>
    <xf numFmtId="0" fontId="7" fillId="0" borderId="0" xfId="0" applyFont="1" applyAlignment="1">
      <alignment horizontal="center"/>
    </xf>
    <xf numFmtId="0" fontId="55" fillId="0" borderId="0" xfId="0" applyFont="1" applyAlignment="1">
      <alignment horizontal="left"/>
    </xf>
    <xf numFmtId="0" fontId="20" fillId="0" borderId="0" xfId="0" applyFont="1" applyAlignment="1" applyProtection="1">
      <alignment horizontal="left"/>
      <protection hidden="1"/>
    </xf>
    <xf numFmtId="16" fontId="18" fillId="0" borderId="0" xfId="0" applyNumberFormat="1" applyFont="1" applyAlignment="1" applyProtection="1">
      <alignment horizontal="center"/>
      <protection hidden="1"/>
    </xf>
    <xf numFmtId="0" fontId="18" fillId="0" borderId="0" xfId="0" applyFont="1" applyAlignment="1" applyProtection="1">
      <alignment horizontal="left"/>
      <protection hidden="1"/>
    </xf>
    <xf numFmtId="0" fontId="19" fillId="0" borderId="0" xfId="0" applyFont="1" applyAlignment="1" applyProtection="1">
      <alignment horizontal="left"/>
      <protection hidden="1"/>
    </xf>
    <xf numFmtId="0" fontId="54" fillId="0" borderId="0" xfId="0" applyFont="1" applyProtection="1">
      <protection hidden="1"/>
    </xf>
    <xf numFmtId="0" fontId="55" fillId="0" borderId="0" xfId="0" applyFont="1" applyAlignment="1">
      <alignment horizontal="center" wrapText="1"/>
    </xf>
    <xf numFmtId="0" fontId="55" fillId="0" borderId="0" xfId="0" applyFont="1" applyAlignment="1">
      <alignment wrapText="1"/>
    </xf>
    <xf numFmtId="15" fontId="20" fillId="0" borderId="0" xfId="0" applyNumberFormat="1" applyFont="1" applyAlignment="1" applyProtection="1">
      <alignment horizontal="center" vertical="center"/>
      <protection hidden="1"/>
    </xf>
    <xf numFmtId="0" fontId="18" fillId="0" borderId="0" xfId="0" applyFont="1" applyAlignment="1" applyProtection="1">
      <alignment horizontal="center"/>
      <protection hidden="1"/>
    </xf>
    <xf numFmtId="0" fontId="18" fillId="0" borderId="0" xfId="0" applyFont="1" applyProtection="1">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1" fillId="0" borderId="0" xfId="0" applyFont="1" applyAlignment="1" applyProtection="1">
      <alignment vertical="center"/>
      <protection hidden="1"/>
    </xf>
    <xf numFmtId="0" fontId="56" fillId="0" borderId="0" xfId="0" applyFont="1" applyAlignment="1" applyProtection="1">
      <alignment horizontal="left" vertical="center"/>
      <protection hidden="1"/>
    </xf>
    <xf numFmtId="0" fontId="8" fillId="0" borderId="0" xfId="0" applyFont="1" applyAlignment="1" applyProtection="1">
      <alignment horizontal="center" vertical="center"/>
      <protection locked="0"/>
    </xf>
    <xf numFmtId="0" fontId="6" fillId="0" borderId="6" xfId="0" applyFont="1" applyBorder="1" applyAlignment="1" applyProtection="1">
      <alignment horizontal="left" vertical="center"/>
      <protection hidden="1"/>
    </xf>
    <xf numFmtId="0" fontId="53" fillId="0" borderId="0" xfId="0" applyFont="1" applyAlignment="1">
      <alignment horizontal="left" vertical="top"/>
    </xf>
    <xf numFmtId="16" fontId="53" fillId="0" borderId="0" xfId="0" applyNumberFormat="1" applyFont="1" applyAlignment="1">
      <alignment horizontal="left" vertical="top"/>
    </xf>
    <xf numFmtId="0" fontId="53" fillId="0" borderId="0" xfId="0" applyFont="1" applyAlignment="1" applyProtection="1">
      <alignment vertical="top"/>
      <protection hidden="1"/>
    </xf>
    <xf numFmtId="164" fontId="6" fillId="0" borderId="2" xfId="0" applyNumberFormat="1" applyFont="1" applyBorder="1" applyAlignment="1">
      <alignment horizontal="left" vertical="center"/>
    </xf>
    <xf numFmtId="164" fontId="6" fillId="0" borderId="4" xfId="0" applyNumberFormat="1" applyFont="1" applyBorder="1" applyAlignment="1">
      <alignment horizontal="left" vertical="center"/>
    </xf>
    <xf numFmtId="0" fontId="6" fillId="0" borderId="15" xfId="2" applyFont="1" applyBorder="1" applyAlignment="1" applyProtection="1">
      <alignment horizontal="left" vertical="center"/>
      <protection hidden="1"/>
    </xf>
    <xf numFmtId="165" fontId="6" fillId="0" borderId="1" xfId="2" applyNumberFormat="1" applyFont="1" applyBorder="1" applyAlignment="1">
      <alignment horizontal="left" vertical="center"/>
    </xf>
    <xf numFmtId="0" fontId="7" fillId="0" borderId="1" xfId="2" applyFont="1" applyBorder="1" applyAlignment="1">
      <alignment horizontal="left" vertical="center"/>
    </xf>
    <xf numFmtId="0" fontId="6" fillId="0" borderId="1" xfId="2" applyFont="1" applyBorder="1" applyAlignment="1">
      <alignment horizontal="left" vertical="center"/>
    </xf>
    <xf numFmtId="164" fontId="6" fillId="0" borderId="2" xfId="2" applyNumberFormat="1" applyFont="1" applyBorder="1" applyAlignment="1">
      <alignment horizontal="left" vertical="center"/>
    </xf>
    <xf numFmtId="164" fontId="8" fillId="0" borderId="3" xfId="2" applyNumberFormat="1" applyFont="1" applyBorder="1" applyAlignment="1">
      <alignment horizontal="left" vertical="center"/>
    </xf>
    <xf numFmtId="164" fontId="8" fillId="0" borderId="4" xfId="2" applyNumberFormat="1" applyFont="1" applyBorder="1" applyAlignment="1" applyProtection="1">
      <alignment horizontal="left" vertical="center"/>
      <protection locked="0"/>
    </xf>
    <xf numFmtId="164" fontId="8" fillId="0" borderId="3" xfId="2" applyNumberFormat="1" applyFont="1" applyBorder="1" applyAlignment="1" applyProtection="1">
      <alignment horizontal="left" vertical="center"/>
      <protection locked="0"/>
    </xf>
    <xf numFmtId="0" fontId="6" fillId="0" borderId="4" xfId="2" applyFont="1" applyBorder="1" applyAlignment="1" applyProtection="1">
      <alignment vertical="center"/>
      <protection hidden="1"/>
    </xf>
    <xf numFmtId="15" fontId="10" fillId="0" borderId="0" xfId="0" applyNumberFormat="1" applyFont="1" applyAlignment="1" applyProtection="1">
      <alignment horizontal="center" vertical="center" wrapText="1"/>
      <protection hidden="1"/>
    </xf>
    <xf numFmtId="0" fontId="8" fillId="0" borderId="2"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164" fontId="6" fillId="0" borderId="2" xfId="0" applyNumberFormat="1" applyFont="1" applyBorder="1" applyAlignment="1">
      <alignment horizontal="left" vertical="center"/>
    </xf>
    <xf numFmtId="164" fontId="6" fillId="0" borderId="4" xfId="0" applyNumberFormat="1" applyFont="1" applyBorder="1" applyAlignment="1">
      <alignment horizontal="left" vertical="center"/>
    </xf>
    <xf numFmtId="0" fontId="6" fillId="2" borderId="2"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15" fontId="10" fillId="0" borderId="0" xfId="0" applyNumberFormat="1" applyFont="1" applyAlignment="1" applyProtection="1">
      <alignment horizontal="center" vertical="center"/>
      <protection hidden="1"/>
    </xf>
    <xf numFmtId="0" fontId="10" fillId="0" borderId="0" xfId="0" applyFont="1" applyAlignment="1" applyProtection="1">
      <alignment horizont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left" vertical="center"/>
      <protection hidden="1"/>
    </xf>
    <xf numFmtId="0" fontId="6" fillId="0" borderId="0" xfId="0" applyFont="1" applyAlignment="1" applyProtection="1">
      <alignment horizontal="center" vertical="center"/>
      <protection locked="0"/>
    </xf>
    <xf numFmtId="0" fontId="7" fillId="0" borderId="0" xfId="0" applyFont="1" applyAlignment="1" applyProtection="1">
      <alignment horizontal="left" vertical="center"/>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165" fontId="6" fillId="0" borderId="2" xfId="0" applyNumberFormat="1" applyFont="1" applyBorder="1" applyAlignment="1">
      <alignment horizontal="left" vertical="center"/>
    </xf>
    <xf numFmtId="165" fontId="6" fillId="0" borderId="4" xfId="0" applyNumberFormat="1" applyFont="1" applyBorder="1" applyAlignment="1">
      <alignment horizontal="left" vertical="center"/>
    </xf>
    <xf numFmtId="0" fontId="8" fillId="0" borderId="0" xfId="2" applyFont="1" applyAlignment="1" applyProtection="1">
      <alignment horizontal="center"/>
      <protection hidden="1"/>
    </xf>
    <xf numFmtId="14" fontId="11" fillId="0" borderId="0" xfId="2" applyNumberFormat="1" applyFont="1" applyAlignment="1" applyProtection="1">
      <alignment horizontal="left" vertical="center"/>
      <protection hidden="1"/>
    </xf>
    <xf numFmtId="0" fontId="6" fillId="0" borderId="2" xfId="0" applyFont="1" applyBorder="1" applyAlignment="1">
      <alignment horizontal="left" vertical="center"/>
    </xf>
    <xf numFmtId="0" fontId="6" fillId="0" borderId="4" xfId="0" applyFont="1" applyBorder="1" applyAlignment="1">
      <alignment horizontal="left" vertical="center"/>
    </xf>
    <xf numFmtId="15" fontId="10" fillId="0" borderId="0" xfId="2" applyNumberFormat="1" applyFont="1" applyAlignment="1" applyProtection="1">
      <alignment horizontal="center" vertical="center"/>
      <protection hidden="1"/>
    </xf>
    <xf numFmtId="15" fontId="7" fillId="0" borderId="0" xfId="2" applyNumberFormat="1" applyFont="1" applyAlignment="1" applyProtection="1">
      <alignment horizontal="center" vertical="center"/>
      <protection hidden="1"/>
    </xf>
    <xf numFmtId="0" fontId="8" fillId="0" borderId="2" xfId="2" applyFont="1" applyBorder="1" applyAlignment="1" applyProtection="1">
      <alignment horizontal="left" vertical="center"/>
      <protection hidden="1"/>
    </xf>
    <xf numFmtId="0" fontId="8" fillId="0" borderId="3" xfId="2" applyFont="1" applyBorder="1" applyAlignment="1" applyProtection="1">
      <alignment horizontal="left" vertical="center"/>
      <protection hidden="1"/>
    </xf>
    <xf numFmtId="0" fontId="8" fillId="0" borderId="4" xfId="2" applyFont="1" applyBorder="1" applyAlignment="1" applyProtection="1">
      <alignment horizontal="left" vertical="center"/>
      <protection hidden="1"/>
    </xf>
    <xf numFmtId="0" fontId="8" fillId="2" borderId="16" xfId="2" applyFont="1" applyFill="1" applyBorder="1" applyAlignment="1" applyProtection="1">
      <alignment horizontal="center" vertical="center"/>
      <protection locked="0"/>
    </xf>
    <xf numFmtId="0" fontId="8" fillId="2" borderId="7" xfId="2" applyFont="1" applyFill="1" applyBorder="1" applyAlignment="1" applyProtection="1">
      <alignment horizontal="center" vertical="center"/>
      <protection locked="0"/>
    </xf>
    <xf numFmtId="0" fontId="6" fillId="0" borderId="2" xfId="2" applyFont="1" applyBorder="1" applyAlignment="1">
      <alignment horizontal="left" vertical="center"/>
    </xf>
    <xf numFmtId="0" fontId="6" fillId="0" borderId="3" xfId="2" applyFont="1" applyBorder="1" applyAlignment="1">
      <alignment horizontal="left" vertical="center"/>
    </xf>
    <xf numFmtId="0" fontId="6" fillId="0" borderId="4" xfId="2" applyFont="1" applyBorder="1" applyAlignment="1">
      <alignment horizontal="left" vertical="center"/>
    </xf>
    <xf numFmtId="0" fontId="26" fillId="0" borderId="18" xfId="2" applyFont="1" applyBorder="1" applyAlignment="1" applyProtection="1">
      <alignment horizontal="center" vertical="center" wrapText="1"/>
      <protection hidden="1"/>
    </xf>
    <xf numFmtId="0" fontId="26" fillId="0" borderId="16" xfId="2" applyFont="1" applyBorder="1" applyAlignment="1" applyProtection="1">
      <alignment horizontal="center" vertical="center" wrapText="1"/>
      <protection hidden="1"/>
    </xf>
    <xf numFmtId="0" fontId="26" fillId="0" borderId="6" xfId="2" applyFont="1" applyBorder="1" applyAlignment="1" applyProtection="1">
      <alignment horizontal="center" vertical="center" wrapText="1"/>
      <protection hidden="1"/>
    </xf>
    <xf numFmtId="0" fontId="26" fillId="0" borderId="7" xfId="2" applyFont="1" applyBorder="1" applyAlignment="1" applyProtection="1">
      <alignment horizontal="center" vertical="center" wrapText="1"/>
      <protection hidden="1"/>
    </xf>
    <xf numFmtId="0" fontId="10" fillId="0" borderId="2"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15" fontId="10" fillId="0" borderId="3" xfId="0" applyNumberFormat="1" applyFont="1" applyBorder="1" applyAlignment="1" applyProtection="1">
      <alignment horizontal="center" vertical="center" wrapText="1"/>
      <protection hidden="1"/>
    </xf>
    <xf numFmtId="15" fontId="10" fillId="0" borderId="4" xfId="0" applyNumberFormat="1" applyFont="1" applyBorder="1" applyAlignment="1" applyProtection="1">
      <alignment horizontal="center" vertical="center" wrapText="1"/>
      <protection hidden="1"/>
    </xf>
    <xf numFmtId="0" fontId="8" fillId="0" borderId="19" xfId="2" applyFont="1" applyBorder="1" applyAlignment="1" applyProtection="1">
      <alignment horizontal="center" vertical="center"/>
      <protection hidden="1"/>
    </xf>
    <xf numFmtId="0" fontId="8" fillId="0" borderId="12" xfId="2" applyFont="1" applyBorder="1" applyAlignment="1" applyProtection="1">
      <alignment horizontal="center" vertical="center"/>
      <protection hidden="1"/>
    </xf>
    <xf numFmtId="0" fontId="8" fillId="0" borderId="20" xfId="2" applyFont="1" applyBorder="1" applyAlignment="1" applyProtection="1">
      <alignment horizontal="center" vertical="center"/>
      <protection hidden="1"/>
    </xf>
    <xf numFmtId="0" fontId="8" fillId="2" borderId="19" xfId="2" applyFont="1" applyFill="1" applyBorder="1" applyAlignment="1" applyProtection="1">
      <alignment horizontal="center" vertical="center"/>
      <protection locked="0"/>
    </xf>
    <xf numFmtId="0" fontId="8" fillId="2" borderId="20" xfId="2" applyFont="1" applyFill="1" applyBorder="1" applyAlignment="1" applyProtection="1">
      <alignment horizontal="center" vertical="center"/>
      <protection locked="0"/>
    </xf>
    <xf numFmtId="0" fontId="8" fillId="2" borderId="12" xfId="2" applyFont="1" applyFill="1" applyBorder="1" applyAlignment="1" applyProtection="1">
      <alignment horizontal="center" vertical="center"/>
      <protection locked="0"/>
    </xf>
    <xf numFmtId="0" fontId="10" fillId="0" borderId="17" xfId="2" applyFont="1" applyBorder="1" applyAlignment="1" applyProtection="1">
      <alignment horizontal="center" vertical="center"/>
      <protection hidden="1"/>
    </xf>
    <xf numFmtId="0" fontId="6" fillId="0" borderId="18" xfId="2" applyFont="1" applyBorder="1" applyAlignment="1" applyProtection="1">
      <alignment horizontal="center" vertical="center"/>
      <protection hidden="1"/>
    </xf>
    <xf numFmtId="0" fontId="6" fillId="0" borderId="17" xfId="2" applyFont="1" applyBorder="1" applyAlignment="1" applyProtection="1">
      <alignment horizontal="center" vertical="center"/>
      <protection hidden="1"/>
    </xf>
    <xf numFmtId="0" fontId="6" fillId="0" borderId="16" xfId="2" applyFont="1" applyBorder="1" applyAlignment="1" applyProtection="1">
      <alignment horizontal="center" vertical="center"/>
      <protection hidden="1"/>
    </xf>
    <xf numFmtId="0" fontId="6" fillId="0" borderId="15" xfId="2" applyFont="1" applyBorder="1"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14" xfId="2" applyFont="1" applyBorder="1" applyAlignment="1" applyProtection="1">
      <alignment horizontal="center" vertical="center"/>
      <protection hidden="1"/>
    </xf>
    <xf numFmtId="0" fontId="6" fillId="0" borderId="6" xfId="2" applyFont="1" applyBorder="1" applyAlignment="1" applyProtection="1">
      <alignment horizontal="center" vertical="center"/>
      <protection hidden="1"/>
    </xf>
    <xf numFmtId="0" fontId="6" fillId="0" borderId="13" xfId="2" applyFont="1" applyBorder="1" applyAlignment="1" applyProtection="1">
      <alignment horizontal="center" vertical="center"/>
      <protection hidden="1"/>
    </xf>
    <xf numFmtId="0" fontId="6" fillId="0" borderId="7" xfId="2" applyFont="1" applyBorder="1" applyAlignment="1" applyProtection="1">
      <alignment horizontal="center" vertical="center"/>
      <protection hidden="1"/>
    </xf>
    <xf numFmtId="0" fontId="7" fillId="2" borderId="2" xfId="2" applyFont="1" applyFill="1" applyBorder="1" applyAlignment="1" applyProtection="1">
      <alignment horizontal="left" vertical="center"/>
      <protection locked="0"/>
    </xf>
    <xf numFmtId="0" fontId="7" fillId="2" borderId="3" xfId="2" applyFont="1" applyFill="1" applyBorder="1" applyAlignment="1" applyProtection="1">
      <alignment horizontal="left" vertical="center"/>
      <protection locked="0"/>
    </xf>
    <xf numFmtId="0" fontId="7" fillId="2" borderId="4" xfId="2" applyFont="1" applyFill="1" applyBorder="1" applyAlignment="1" applyProtection="1">
      <alignment horizontal="left" vertical="center"/>
      <protection locked="0"/>
    </xf>
    <xf numFmtId="0" fontId="19" fillId="0" borderId="0" xfId="0" applyFont="1" applyAlignment="1">
      <alignment horizontal="center"/>
    </xf>
    <xf numFmtId="0" fontId="52" fillId="0" borderId="0" xfId="0" applyFont="1" applyAlignment="1">
      <alignment horizontal="center"/>
    </xf>
  </cellXfs>
  <cellStyles count="107">
    <cellStyle name="20% - Accent1" xfId="22" builtinId="30" customBuiltin="1"/>
    <cellStyle name="20% - Accent1 2" xfId="49" xr:uid="{00000000-0005-0000-0000-000035000000}"/>
    <cellStyle name="20% - Accent1 2 2" xfId="89" xr:uid="{02A34D80-A15A-4434-AF53-35A0C0CD3994}"/>
    <cellStyle name="20% - Accent1 3" xfId="67" xr:uid="{7FCDBDF6-346E-4A75-A84F-8BF19A9276E1}"/>
    <cellStyle name="20% - Accent2" xfId="26" builtinId="34" customBuiltin="1"/>
    <cellStyle name="20% - Accent2 2" xfId="52" xr:uid="{00000000-0005-0000-0000-000036000000}"/>
    <cellStyle name="20% - Accent2 2 2" xfId="92" xr:uid="{7FF76448-0A3F-49C6-BA00-AF8443B23109}"/>
    <cellStyle name="20% - Accent2 3" xfId="70" xr:uid="{3F404D08-85C7-4FE6-A0F1-E390CF87F12E}"/>
    <cellStyle name="20% - Accent3" xfId="30" builtinId="38" customBuiltin="1"/>
    <cellStyle name="20% - Accent3 2" xfId="55" xr:uid="{00000000-0005-0000-0000-000037000000}"/>
    <cellStyle name="20% - Accent3 2 2" xfId="95" xr:uid="{B5F4C887-D893-43B8-BC7F-65385EBDE795}"/>
    <cellStyle name="20% - Accent3 3" xfId="73" xr:uid="{6A7622AE-EABD-4DF1-94CA-D00D7A025AD3}"/>
    <cellStyle name="20% - Accent4" xfId="34" builtinId="42" customBuiltin="1"/>
    <cellStyle name="20% - Accent4 2" xfId="58" xr:uid="{00000000-0005-0000-0000-000038000000}"/>
    <cellStyle name="20% - Accent4 2 2" xfId="98" xr:uid="{FEB084B9-69AB-4404-A60B-5D509E05BE98}"/>
    <cellStyle name="20% - Accent4 3" xfId="76" xr:uid="{B4E866BD-7A4A-483F-AD17-C7D8C869701B}"/>
    <cellStyle name="20% - Accent5" xfId="38" builtinId="46" customBuiltin="1"/>
    <cellStyle name="20% - Accent5 2" xfId="61" xr:uid="{00000000-0005-0000-0000-000039000000}"/>
    <cellStyle name="20% - Accent5 2 2" xfId="101" xr:uid="{E047D1D7-CF98-480A-84A1-4A0002D1EDD2}"/>
    <cellStyle name="20% - Accent5 3" xfId="79" xr:uid="{78CA1125-A04D-448D-BA66-402BD8A0A46C}"/>
    <cellStyle name="20% - Accent6" xfId="42" builtinId="50" customBuiltin="1"/>
    <cellStyle name="20% - Accent6 2" xfId="64" xr:uid="{00000000-0005-0000-0000-00003A000000}"/>
    <cellStyle name="20% - Accent6 2 2" xfId="104" xr:uid="{330A59FB-18D4-4FE2-BCA4-E34C526843A5}"/>
    <cellStyle name="20% - Accent6 3" xfId="82" xr:uid="{B3F9838A-69F3-49A2-9DEB-4C8770CA6D4D}"/>
    <cellStyle name="40% - Accent1" xfId="23" builtinId="31" customBuiltin="1"/>
    <cellStyle name="40% - Accent1 2" xfId="50" xr:uid="{00000000-0005-0000-0000-00003B000000}"/>
    <cellStyle name="40% - Accent1 2 2" xfId="90" xr:uid="{265C0950-93B9-41DC-AA07-09A9EEECD6CF}"/>
    <cellStyle name="40% - Accent1 3" xfId="68" xr:uid="{5C34E4F6-7006-4D8E-8F3F-C552C22367AC}"/>
    <cellStyle name="40% - Accent2" xfId="27" builtinId="35" customBuiltin="1"/>
    <cellStyle name="40% - Accent2 2" xfId="53" xr:uid="{00000000-0005-0000-0000-00003C000000}"/>
    <cellStyle name="40% - Accent2 2 2" xfId="93" xr:uid="{747C43AB-C885-4734-AD20-0A43AF92A0B2}"/>
    <cellStyle name="40% - Accent2 3" xfId="71" xr:uid="{332AAC0F-FB98-46F3-8353-AC0393CD7F71}"/>
    <cellStyle name="40% - Accent3" xfId="31" builtinId="39" customBuiltin="1"/>
    <cellStyle name="40% - Accent3 2" xfId="56" xr:uid="{00000000-0005-0000-0000-00003D000000}"/>
    <cellStyle name="40% - Accent3 2 2" xfId="96" xr:uid="{2C80633B-1FEF-4594-9FF7-32F08D8F58E8}"/>
    <cellStyle name="40% - Accent3 3" xfId="74" xr:uid="{6FFEAEBA-6051-44E0-9BE5-9BBA98C444DB}"/>
    <cellStyle name="40% - Accent4" xfId="35" builtinId="43" customBuiltin="1"/>
    <cellStyle name="40% - Accent4 2" xfId="59" xr:uid="{00000000-0005-0000-0000-00003E000000}"/>
    <cellStyle name="40% - Accent4 2 2" xfId="99" xr:uid="{F57C06BA-6314-4B42-BAEF-D234E3BCFCB0}"/>
    <cellStyle name="40% - Accent4 3" xfId="77" xr:uid="{BE9252A2-36D9-4911-8657-D675F71FCB01}"/>
    <cellStyle name="40% - Accent5" xfId="39" builtinId="47" customBuiltin="1"/>
    <cellStyle name="40% - Accent5 2" xfId="62" xr:uid="{00000000-0005-0000-0000-00003F000000}"/>
    <cellStyle name="40% - Accent5 2 2" xfId="102" xr:uid="{B4323BB3-14FE-4494-9393-E61C7A12E53F}"/>
    <cellStyle name="40% - Accent5 3" xfId="80" xr:uid="{B0AEBEB5-D2C6-4A19-9CC3-1179E86B5568}"/>
    <cellStyle name="40% - Accent6" xfId="43" builtinId="51" customBuiltin="1"/>
    <cellStyle name="40% - Accent6 2" xfId="65" xr:uid="{00000000-0005-0000-0000-000040000000}"/>
    <cellStyle name="40% - Accent6 2 2" xfId="105" xr:uid="{089F1B42-913B-4491-A434-C976CD4E612E}"/>
    <cellStyle name="40% - Accent6 3" xfId="83" xr:uid="{6D1C9913-8724-4DD4-B1FB-01BACF9B0201}"/>
    <cellStyle name="60% - Accent1" xfId="24" builtinId="32" customBuiltin="1"/>
    <cellStyle name="60% - Accent1 2" xfId="51" xr:uid="{00000000-0005-0000-0000-000041000000}"/>
    <cellStyle name="60% - Accent1 2 2" xfId="91" xr:uid="{A37F0164-0F29-43F5-A725-B32F3B4266A7}"/>
    <cellStyle name="60% - Accent1 3" xfId="69" xr:uid="{93E08A38-D2AE-4D70-8215-70D3E99B0564}"/>
    <cellStyle name="60% - Accent2" xfId="28" builtinId="36" customBuiltin="1"/>
    <cellStyle name="60% - Accent2 2" xfId="54" xr:uid="{00000000-0005-0000-0000-000042000000}"/>
    <cellStyle name="60% - Accent2 2 2" xfId="94" xr:uid="{947695E2-5104-4E85-A2AA-BBFCDD32F952}"/>
    <cellStyle name="60% - Accent2 3" xfId="72" xr:uid="{F03C9F51-8337-4E01-8D9A-F444E9EFFCA5}"/>
    <cellStyle name="60% - Accent3" xfId="32" builtinId="40" customBuiltin="1"/>
    <cellStyle name="60% - Accent3 2" xfId="57" xr:uid="{00000000-0005-0000-0000-000043000000}"/>
    <cellStyle name="60% - Accent3 2 2" xfId="97" xr:uid="{6A9481B1-8C73-432F-BDC1-7E423B1F789C}"/>
    <cellStyle name="60% - Accent3 3" xfId="75" xr:uid="{A8A8FA19-8236-41B6-BDCB-B3779E55616C}"/>
    <cellStyle name="60% - Accent4" xfId="36" builtinId="44" customBuiltin="1"/>
    <cellStyle name="60% - Accent4 2" xfId="60" xr:uid="{00000000-0005-0000-0000-000044000000}"/>
    <cellStyle name="60% - Accent4 2 2" xfId="100" xr:uid="{0FE7FBAB-EA97-4BBD-843F-50E65B00CB1E}"/>
    <cellStyle name="60% - Accent4 3" xfId="78" xr:uid="{20A37F48-4342-43FA-8E29-5497432EBB37}"/>
    <cellStyle name="60% - Accent5" xfId="40" builtinId="48" customBuiltin="1"/>
    <cellStyle name="60% - Accent5 2" xfId="63" xr:uid="{00000000-0005-0000-0000-000045000000}"/>
    <cellStyle name="60% - Accent5 2 2" xfId="103" xr:uid="{CA4C4A6A-DDCD-4DB5-8C04-3A7D6DE20F0F}"/>
    <cellStyle name="60% - Accent5 3" xfId="81" xr:uid="{AB802B64-A8B9-4DDF-B694-4A50FFDD6285}"/>
    <cellStyle name="60% - Accent6" xfId="44" builtinId="52" customBuiltin="1"/>
    <cellStyle name="60% - Accent6 2" xfId="66" xr:uid="{00000000-0005-0000-0000-000046000000}"/>
    <cellStyle name="60% - Accent6 2 2" xfId="106" xr:uid="{7E6BF2CF-D8BE-4FBF-B138-76EEC21767E4}"/>
    <cellStyle name="60% - Accent6 3" xfId="84" xr:uid="{5DD69E95-4A95-4480-932C-48034CB6C70F}"/>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erekening" xfId="15" builtinId="22" customBuiltin="1"/>
    <cellStyle name="Controlecel" xfId="17" builtinId="23" customBuiltin="1"/>
    <cellStyle name="Gekoppelde cel" xfId="16" builtinId="24" customBuiltin="1"/>
    <cellStyle name="Goed" xfId="10" builtinId="26" customBuiltin="1"/>
    <cellStyle name="Hyperlink" xfId="4" builtinId="8"/>
    <cellStyle name="Invoer" xfId="13" builtinId="20" customBuiltin="1"/>
    <cellStyle name="Kop 1" xfId="6" builtinId="16" customBuiltin="1"/>
    <cellStyle name="Kop 2" xfId="7" builtinId="17" customBuiltin="1"/>
    <cellStyle name="Kop 3" xfId="8" builtinId="18" customBuiltin="1"/>
    <cellStyle name="Kop 4" xfId="9" builtinId="19" customBuiltin="1"/>
    <cellStyle name="Neutraal" xfId="12" builtinId="28" customBuiltin="1"/>
    <cellStyle name="Notitie 2" xfId="46" xr:uid="{00000000-0005-0000-0000-000033000000}"/>
    <cellStyle name="Notitie 2 2" xfId="86" xr:uid="{99F36546-1593-4F4D-B3A5-CDEE78A56AA7}"/>
    <cellStyle name="Notitie 3" xfId="48" xr:uid="{00000000-0005-0000-0000-000047000000}"/>
    <cellStyle name="Notitie 3 2" xfId="88" xr:uid="{56CB3240-EF91-4B40-932F-EBE0D708C76B}"/>
    <cellStyle name="Ongeldig" xfId="11" builtinId="27" customBuiltin="1"/>
    <cellStyle name="Standaard" xfId="0" builtinId="0"/>
    <cellStyle name="Standaard 2" xfId="2" xr:uid="{00000000-0005-0000-0000-000002000000}"/>
    <cellStyle name="Standaard 2 2" xfId="3" xr:uid="{00000000-0005-0000-0000-000003000000}"/>
    <cellStyle name="Standaard 3" xfId="45" xr:uid="{00000000-0005-0000-0000-000034000000}"/>
    <cellStyle name="Standaard 3 2" xfId="85" xr:uid="{BD10645F-B8A0-46A8-83AE-D999EA2C1D27}"/>
    <cellStyle name="Standaard 4" xfId="47" xr:uid="{00000000-0005-0000-0000-000048000000}"/>
    <cellStyle name="Standaard 4 2" xfId="87" xr:uid="{60D6E170-0F82-4031-95CB-5FF00B1185B6}"/>
    <cellStyle name="Standaard_Blad 1" xfId="1" xr:uid="{00000000-0005-0000-0000-000004000000}"/>
    <cellStyle name="Titel" xfId="5" builtinId="15" customBuiltin="1"/>
    <cellStyle name="Totaal" xfId="20" builtinId="25" customBuiltin="1"/>
    <cellStyle name="Uitvoer" xfId="14" builtinId="21" customBuiltin="1"/>
    <cellStyle name="Verklarende tekst" xfId="19" builtinId="53" customBuiltin="1"/>
    <cellStyle name="Waarschuwingstekst" xfId="18" builtinId="11" customBuiltin="1"/>
  </cellStyles>
  <dxfs count="16">
    <dxf>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jbb.sharepoint.com/Documenten/Competitie%20en%20Kampioenschappen/NPC/NPC%202025-2026/Indeling/NPC%20Indelingsbestand%202025-2026%20-%20DEFINITIEF.xlsx" TargetMode="External"/><Relationship Id="rId1" Type="http://schemas.openxmlformats.org/officeDocument/2006/relationships/externalLinkPath" Target="https://njbb.sharepoint.com/Documenten/Competitie%20en%20Kampioenschappen/NPC/NPC%202025-2026/Indeling/NPC%20Indelingsbestand%202025-2026%20-%20DEFINITI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fstanden"/>
      <sheetName val="Werkwijze"/>
      <sheetName val="Verzoeken"/>
      <sheetName val="Aanpassingen"/>
      <sheetName val="Verenigingsteams per poule"/>
      <sheetName val="Teams voor opgaveformulier 2020"/>
      <sheetName val="Dubbele competitie"/>
      <sheetName val="Poules"/>
      <sheetName val="Totaaloverz. wedstrijden"/>
      <sheetName val="Teams"/>
      <sheetName val="Teamnummers"/>
      <sheetName val="Terugtrekkingen"/>
      <sheetName val="Facturatie"/>
      <sheetName val="Totaaloverz. wedstrijden teams"/>
      <sheetName val="Landelijke divisies"/>
      <sheetName val="Vierde divisie"/>
      <sheetName val="Vijfde divisie"/>
      <sheetName val="Zesde divisie"/>
      <sheetName val="Overzicht Thuis &amp; Uit"/>
      <sheetName val="1001"/>
      <sheetName val="2001"/>
      <sheetName val="2002"/>
      <sheetName val="3001"/>
      <sheetName val="3002"/>
      <sheetName val="3003"/>
      <sheetName val="3004"/>
      <sheetName val="Poule van 6"/>
      <sheetName val="Poule met 7, 2x vrij achter elk"/>
      <sheetName val="4001"/>
      <sheetName val="4002"/>
      <sheetName val="4003"/>
      <sheetName val="4004"/>
      <sheetName val="4005"/>
      <sheetName val="4006"/>
      <sheetName val="4007"/>
      <sheetName val="4008"/>
      <sheetName val="5001"/>
      <sheetName val="5002"/>
      <sheetName val="5003"/>
      <sheetName val="5004"/>
      <sheetName val="5005"/>
      <sheetName val="5006"/>
      <sheetName val="5007"/>
      <sheetName val="5008"/>
      <sheetName val="5009"/>
      <sheetName val="5010"/>
      <sheetName val="6001"/>
      <sheetName val="6002"/>
      <sheetName val="6003"/>
      <sheetName val="6004"/>
      <sheetName val="6005"/>
      <sheetName val="6006"/>
      <sheetName val="6007"/>
      <sheetName val="6008"/>
      <sheetName val="6009"/>
      <sheetName val="6010"/>
      <sheetName val="1,5 competitie"/>
      <sheetName val="6011"/>
      <sheetName val="6012"/>
      <sheetName val="6013"/>
      <sheetName val="6014"/>
      <sheetName val="6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A20">
            <v>1</v>
          </cell>
          <cell r="B20">
            <v>46011</v>
          </cell>
          <cell r="E20">
            <v>100101</v>
          </cell>
          <cell r="N20" t="str">
            <v>Boul'Animo 1</v>
          </cell>
          <cell r="Y20" t="str">
            <v>JBC 't Dupke 1</v>
          </cell>
        </row>
        <row r="21">
          <cell r="A21">
            <v>1</v>
          </cell>
          <cell r="B21">
            <v>45920</v>
          </cell>
          <cell r="E21">
            <v>100102</v>
          </cell>
          <cell r="N21" t="str">
            <v>PUK-Haarlem 1</v>
          </cell>
          <cell r="Y21" t="str">
            <v>'t Zwijntje 1</v>
          </cell>
        </row>
        <row r="22">
          <cell r="A22">
            <v>1</v>
          </cell>
          <cell r="B22">
            <v>45920</v>
          </cell>
          <cell r="E22">
            <v>100103</v>
          </cell>
          <cell r="N22" t="str">
            <v>Amicale Boule d'Argent 1</v>
          </cell>
          <cell r="Y22" t="str">
            <v>Petangeske 1</v>
          </cell>
        </row>
        <row r="23">
          <cell r="A23">
            <v>1</v>
          </cell>
          <cell r="B23">
            <v>45920</v>
          </cell>
          <cell r="E23">
            <v>100104</v>
          </cell>
          <cell r="N23" t="str">
            <v>Jeu de Bommel 1</v>
          </cell>
          <cell r="Y23" t="str">
            <v>CdP Les Cailloux 1</v>
          </cell>
        </row>
        <row r="24">
          <cell r="A24">
            <v>2</v>
          </cell>
          <cell r="B24">
            <v>45934</v>
          </cell>
          <cell r="E24">
            <v>100105</v>
          </cell>
          <cell r="N24" t="str">
            <v>Jeu de Bommel 1</v>
          </cell>
          <cell r="Y24" t="str">
            <v>Amicale Boule d'Argent 1</v>
          </cell>
        </row>
        <row r="25">
          <cell r="A25">
            <v>2</v>
          </cell>
          <cell r="B25">
            <v>45934</v>
          </cell>
          <cell r="E25">
            <v>100106</v>
          </cell>
          <cell r="N25" t="str">
            <v>Petangeske 1</v>
          </cell>
          <cell r="Y25" t="str">
            <v>PUK-Haarlem 1</v>
          </cell>
        </row>
        <row r="26">
          <cell r="A26">
            <v>2</v>
          </cell>
          <cell r="B26">
            <v>45934</v>
          </cell>
          <cell r="E26">
            <v>100107</v>
          </cell>
          <cell r="N26" t="str">
            <v>'t Zwijntje 1</v>
          </cell>
          <cell r="Y26" t="str">
            <v>Boul'Animo 1</v>
          </cell>
        </row>
        <row r="27">
          <cell r="A27">
            <v>2</v>
          </cell>
          <cell r="B27">
            <v>45934</v>
          </cell>
          <cell r="E27">
            <v>100108</v>
          </cell>
          <cell r="N27" t="str">
            <v>JBC 't Dupke 1</v>
          </cell>
          <cell r="Y27" t="str">
            <v>CdP Les Cailloux 1</v>
          </cell>
        </row>
        <row r="28">
          <cell r="A28">
            <v>3</v>
          </cell>
          <cell r="B28">
            <v>45948</v>
          </cell>
          <cell r="E28">
            <v>100109</v>
          </cell>
          <cell r="N28" t="str">
            <v>CdP Les Cailloux 1</v>
          </cell>
          <cell r="Y28" t="str">
            <v>Amicale Boule d'Argent 1</v>
          </cell>
        </row>
        <row r="29">
          <cell r="A29">
            <v>3</v>
          </cell>
          <cell r="B29">
            <v>45948</v>
          </cell>
          <cell r="E29">
            <v>100110</v>
          </cell>
          <cell r="N29" t="str">
            <v>PUK-Haarlem 1</v>
          </cell>
          <cell r="Y29" t="str">
            <v>Jeu de Bommel 1</v>
          </cell>
        </row>
        <row r="30">
          <cell r="A30">
            <v>3</v>
          </cell>
          <cell r="B30">
            <v>45948</v>
          </cell>
          <cell r="E30">
            <v>100111</v>
          </cell>
          <cell r="N30" t="str">
            <v>Petangeske 1</v>
          </cell>
          <cell r="Y30" t="str">
            <v>Boul'Animo 1</v>
          </cell>
        </row>
        <row r="31">
          <cell r="A31">
            <v>3</v>
          </cell>
          <cell r="B31">
            <v>45948</v>
          </cell>
          <cell r="E31">
            <v>100112</v>
          </cell>
          <cell r="N31" t="str">
            <v>JBC 't Dupke 1</v>
          </cell>
          <cell r="Y31" t="str">
            <v>'t Zwijntje 1</v>
          </cell>
        </row>
        <row r="32">
          <cell r="A32">
            <v>4</v>
          </cell>
          <cell r="B32">
            <v>45962</v>
          </cell>
          <cell r="E32">
            <v>100113</v>
          </cell>
          <cell r="N32" t="str">
            <v>Boul'Animo 1</v>
          </cell>
          <cell r="Y32" t="str">
            <v>Jeu de Bommel 1</v>
          </cell>
        </row>
        <row r="33">
          <cell r="A33">
            <v>4</v>
          </cell>
          <cell r="B33">
            <v>45962</v>
          </cell>
          <cell r="E33">
            <v>100114</v>
          </cell>
          <cell r="N33" t="str">
            <v>PUK-Haarlem 1</v>
          </cell>
          <cell r="Y33" t="str">
            <v>CdP Les Cailloux 1</v>
          </cell>
        </row>
        <row r="34">
          <cell r="A34">
            <v>4</v>
          </cell>
          <cell r="B34">
            <v>45962</v>
          </cell>
          <cell r="E34">
            <v>100115</v>
          </cell>
          <cell r="N34" t="str">
            <v>Amicale Boule d'Argent 1</v>
          </cell>
          <cell r="Y34" t="str">
            <v>JBC 't Dupke 1</v>
          </cell>
        </row>
        <row r="35">
          <cell r="A35">
            <v>4</v>
          </cell>
          <cell r="B35">
            <v>45962</v>
          </cell>
          <cell r="E35">
            <v>100116</v>
          </cell>
          <cell r="N35" t="str">
            <v>'t Zwijntje 1</v>
          </cell>
          <cell r="Y35" t="str">
            <v>Petangeske 1</v>
          </cell>
        </row>
        <row r="36">
          <cell r="A36">
            <v>5</v>
          </cell>
          <cell r="B36">
            <v>45976</v>
          </cell>
          <cell r="E36">
            <v>100117</v>
          </cell>
          <cell r="N36" t="str">
            <v>Amicale Boule d'Argent 1</v>
          </cell>
          <cell r="Y36" t="str">
            <v>PUK-Haarlem 1</v>
          </cell>
        </row>
        <row r="37">
          <cell r="A37">
            <v>5</v>
          </cell>
          <cell r="B37">
            <v>45976</v>
          </cell>
          <cell r="E37">
            <v>100118</v>
          </cell>
          <cell r="N37" t="str">
            <v>CdP Les Cailloux 1</v>
          </cell>
          <cell r="Y37" t="str">
            <v>Boul'Animo 1</v>
          </cell>
        </row>
        <row r="38">
          <cell r="A38">
            <v>5</v>
          </cell>
          <cell r="B38">
            <v>45976</v>
          </cell>
          <cell r="E38">
            <v>100119</v>
          </cell>
          <cell r="N38" t="str">
            <v>Jeu de Bommel 1</v>
          </cell>
          <cell r="Y38" t="str">
            <v>'t Zwijntje 1</v>
          </cell>
        </row>
        <row r="39">
          <cell r="A39">
            <v>5</v>
          </cell>
          <cell r="B39">
            <v>45976</v>
          </cell>
          <cell r="E39">
            <v>100120</v>
          </cell>
          <cell r="N39" t="str">
            <v>Petangeske 1</v>
          </cell>
          <cell r="Y39" t="str">
            <v>JBC 't Dupke 1</v>
          </cell>
        </row>
        <row r="40">
          <cell r="A40">
            <v>6</v>
          </cell>
          <cell r="B40">
            <v>45990</v>
          </cell>
          <cell r="E40">
            <v>100121</v>
          </cell>
          <cell r="N40" t="str">
            <v>Boul'Animo 1</v>
          </cell>
          <cell r="Y40" t="str">
            <v>Amicale Boule d'Argent 1</v>
          </cell>
        </row>
        <row r="41">
          <cell r="A41">
            <v>6</v>
          </cell>
          <cell r="B41">
            <v>45990</v>
          </cell>
          <cell r="E41">
            <v>100122</v>
          </cell>
          <cell r="N41" t="str">
            <v>Petangeske 1</v>
          </cell>
          <cell r="Y41" t="str">
            <v>Jeu de Bommel 1</v>
          </cell>
        </row>
        <row r="42">
          <cell r="A42">
            <v>6</v>
          </cell>
          <cell r="B42">
            <v>45990</v>
          </cell>
          <cell r="E42">
            <v>100123</v>
          </cell>
          <cell r="N42" t="str">
            <v>'t Zwijntje 1</v>
          </cell>
          <cell r="Y42" t="str">
            <v>CdP Les Cailloux 1</v>
          </cell>
        </row>
        <row r="43">
          <cell r="A43">
            <v>6</v>
          </cell>
          <cell r="B43">
            <v>45990</v>
          </cell>
          <cell r="E43">
            <v>100124</v>
          </cell>
          <cell r="N43" t="str">
            <v>JBC 't Dupke 1</v>
          </cell>
          <cell r="Y43" t="str">
            <v>PUK-Haarlem 1</v>
          </cell>
        </row>
        <row r="44">
          <cell r="A44">
            <v>7</v>
          </cell>
          <cell r="B44">
            <v>45997</v>
          </cell>
          <cell r="E44">
            <v>100125</v>
          </cell>
          <cell r="N44" t="str">
            <v>Boul'Animo 1</v>
          </cell>
          <cell r="Y44" t="str">
            <v>PUK-Haarlem 1</v>
          </cell>
        </row>
        <row r="45">
          <cell r="A45">
            <v>7</v>
          </cell>
          <cell r="B45">
            <v>45997</v>
          </cell>
          <cell r="E45">
            <v>100126</v>
          </cell>
          <cell r="N45" t="str">
            <v>Amicale Boule d'Argent 1</v>
          </cell>
          <cell r="Y45" t="str">
            <v>'t Zwijntje 1</v>
          </cell>
        </row>
        <row r="46">
          <cell r="A46">
            <v>7</v>
          </cell>
          <cell r="B46">
            <v>45997</v>
          </cell>
          <cell r="E46">
            <v>100127</v>
          </cell>
          <cell r="N46" t="str">
            <v>CdP Les Cailloux 1</v>
          </cell>
          <cell r="Y46" t="str">
            <v>Petangeske 1</v>
          </cell>
        </row>
        <row r="47">
          <cell r="A47">
            <v>7</v>
          </cell>
          <cell r="B47">
            <v>45997</v>
          </cell>
          <cell r="E47">
            <v>100128</v>
          </cell>
          <cell r="N47" t="str">
            <v>Jeu de Bommel 1</v>
          </cell>
          <cell r="Y47" t="str">
            <v>JBC 't Dupke 1</v>
          </cell>
        </row>
        <row r="48">
          <cell r="A48">
            <v>8</v>
          </cell>
          <cell r="B48">
            <v>46032</v>
          </cell>
          <cell r="E48">
            <v>100129</v>
          </cell>
          <cell r="N48" t="str">
            <v>CdP Les Cailloux 1</v>
          </cell>
          <cell r="Y48" t="str">
            <v>Jeu de Bommel 1</v>
          </cell>
        </row>
        <row r="49">
          <cell r="A49">
            <v>8</v>
          </cell>
          <cell r="B49">
            <v>46032</v>
          </cell>
          <cell r="E49">
            <v>100130</v>
          </cell>
          <cell r="N49" t="str">
            <v>Petangeske 1</v>
          </cell>
          <cell r="Y49" t="str">
            <v>Amicale Boule d'Argent 1</v>
          </cell>
        </row>
        <row r="50">
          <cell r="A50">
            <v>8</v>
          </cell>
          <cell r="B50">
            <v>46032</v>
          </cell>
          <cell r="E50">
            <v>100131</v>
          </cell>
          <cell r="N50" t="str">
            <v>'t Zwijntje 1</v>
          </cell>
          <cell r="Y50" t="str">
            <v>PUK-Haarlem 1</v>
          </cell>
        </row>
        <row r="51">
          <cell r="A51">
            <v>8</v>
          </cell>
          <cell r="B51">
            <v>46032</v>
          </cell>
          <cell r="E51">
            <v>100132</v>
          </cell>
          <cell r="N51" t="str">
            <v>JBC 't Dupke 1</v>
          </cell>
          <cell r="Y51" t="str">
            <v>Boul'Animo 1</v>
          </cell>
        </row>
        <row r="52">
          <cell r="A52">
            <v>9</v>
          </cell>
          <cell r="B52">
            <v>46046</v>
          </cell>
          <cell r="E52">
            <v>100133</v>
          </cell>
          <cell r="N52" t="str">
            <v>Boul'Animo 1</v>
          </cell>
          <cell r="Y52" t="str">
            <v>'t Zwijntje 1</v>
          </cell>
        </row>
        <row r="53">
          <cell r="A53">
            <v>9</v>
          </cell>
          <cell r="B53">
            <v>46046</v>
          </cell>
          <cell r="E53">
            <v>100134</v>
          </cell>
          <cell r="N53" t="str">
            <v>PUK-Haarlem 1</v>
          </cell>
          <cell r="Y53" t="str">
            <v>Petangeske 1</v>
          </cell>
        </row>
        <row r="54">
          <cell r="A54">
            <v>9</v>
          </cell>
          <cell r="B54">
            <v>46046</v>
          </cell>
          <cell r="E54">
            <v>100135</v>
          </cell>
          <cell r="N54" t="str">
            <v>Amicale Boule d'Argent 1</v>
          </cell>
          <cell r="Y54" t="str">
            <v>Jeu de Bommel 1</v>
          </cell>
        </row>
        <row r="55">
          <cell r="A55">
            <v>9</v>
          </cell>
          <cell r="B55">
            <v>46046</v>
          </cell>
          <cell r="E55">
            <v>100136</v>
          </cell>
          <cell r="N55" t="str">
            <v>CdP Les Cailloux 1</v>
          </cell>
          <cell r="Y55" t="str">
            <v>JBC 't Dupke 1</v>
          </cell>
        </row>
        <row r="56">
          <cell r="A56">
            <v>10</v>
          </cell>
          <cell r="B56">
            <v>46060</v>
          </cell>
          <cell r="E56">
            <v>100137</v>
          </cell>
          <cell r="N56" t="str">
            <v>Boul'Animo 1</v>
          </cell>
          <cell r="Y56" t="str">
            <v>Petangeske 1</v>
          </cell>
        </row>
        <row r="57">
          <cell r="A57">
            <v>10</v>
          </cell>
          <cell r="B57">
            <v>46060</v>
          </cell>
          <cell r="E57">
            <v>100138</v>
          </cell>
          <cell r="N57" t="str">
            <v>Jeu de Bommel 1</v>
          </cell>
          <cell r="Y57" t="str">
            <v>PUK-Haarlem 1</v>
          </cell>
        </row>
        <row r="58">
          <cell r="A58">
            <v>10</v>
          </cell>
          <cell r="B58">
            <v>46060</v>
          </cell>
          <cell r="E58">
            <v>100139</v>
          </cell>
          <cell r="N58" t="str">
            <v>Amicale Boule d'Argent 1</v>
          </cell>
          <cell r="Y58" t="str">
            <v>CdP Les Cailloux 1</v>
          </cell>
        </row>
        <row r="59">
          <cell r="A59">
            <v>10</v>
          </cell>
          <cell r="B59">
            <v>46060</v>
          </cell>
          <cell r="E59">
            <v>100140</v>
          </cell>
          <cell r="N59" t="str">
            <v>'t Zwijntje 1</v>
          </cell>
          <cell r="Y59" t="str">
            <v>JBC 't Dupke 1</v>
          </cell>
        </row>
        <row r="60">
          <cell r="A60">
            <v>11</v>
          </cell>
          <cell r="B60">
            <v>46074</v>
          </cell>
          <cell r="E60">
            <v>100141</v>
          </cell>
          <cell r="N60" t="str">
            <v>CdP Les Cailloux 1</v>
          </cell>
          <cell r="Y60" t="str">
            <v>PUK-Haarlem 1</v>
          </cell>
        </row>
        <row r="61">
          <cell r="A61">
            <v>11</v>
          </cell>
          <cell r="B61">
            <v>46074</v>
          </cell>
          <cell r="E61">
            <v>100142</v>
          </cell>
          <cell r="N61" t="str">
            <v>Jeu de Bommel 1</v>
          </cell>
          <cell r="Y61" t="str">
            <v>Boul'Animo 1</v>
          </cell>
        </row>
        <row r="62">
          <cell r="A62">
            <v>11</v>
          </cell>
          <cell r="B62">
            <v>46074</v>
          </cell>
          <cell r="E62">
            <v>100143</v>
          </cell>
          <cell r="N62" t="str">
            <v>Petangeske 1</v>
          </cell>
          <cell r="Y62" t="str">
            <v>'t Zwijntje 1</v>
          </cell>
        </row>
        <row r="63">
          <cell r="A63">
            <v>11</v>
          </cell>
          <cell r="B63">
            <v>46074</v>
          </cell>
          <cell r="E63">
            <v>100144</v>
          </cell>
          <cell r="N63" t="str">
            <v>JBC 't Dupke 1</v>
          </cell>
          <cell r="Y63" t="str">
            <v>Amicale Boule d'Argent 1</v>
          </cell>
        </row>
        <row r="64">
          <cell r="A64">
            <v>12</v>
          </cell>
          <cell r="B64">
            <v>46088</v>
          </cell>
          <cell r="E64">
            <v>100145</v>
          </cell>
          <cell r="N64" t="str">
            <v>Boul'Animo 1</v>
          </cell>
          <cell r="Y64" t="str">
            <v>CdP Les Cailloux 1</v>
          </cell>
        </row>
        <row r="65">
          <cell r="A65">
            <v>12</v>
          </cell>
          <cell r="B65">
            <v>46088</v>
          </cell>
          <cell r="E65">
            <v>100146</v>
          </cell>
          <cell r="N65" t="str">
            <v>PUK-Haarlem 1</v>
          </cell>
          <cell r="Y65" t="str">
            <v>Amicale Boule d'Argent 1</v>
          </cell>
        </row>
        <row r="66">
          <cell r="A66">
            <v>12</v>
          </cell>
          <cell r="B66">
            <v>46088</v>
          </cell>
          <cell r="E66">
            <v>100147</v>
          </cell>
          <cell r="N66" t="str">
            <v>'t Zwijntje 1</v>
          </cell>
          <cell r="Y66" t="str">
            <v>Jeu de Bommel 1</v>
          </cell>
        </row>
        <row r="67">
          <cell r="A67">
            <v>12</v>
          </cell>
          <cell r="B67">
            <v>46088</v>
          </cell>
          <cell r="E67">
            <v>100148</v>
          </cell>
          <cell r="N67" t="str">
            <v>JBC 't Dupke 1</v>
          </cell>
          <cell r="Y67" t="str">
            <v>Petangeske 1</v>
          </cell>
        </row>
        <row r="68">
          <cell r="A68">
            <v>13</v>
          </cell>
          <cell r="B68">
            <v>46102</v>
          </cell>
          <cell r="E68">
            <v>100149</v>
          </cell>
          <cell r="N68" t="str">
            <v>PUK-Haarlem 1</v>
          </cell>
          <cell r="Y68" t="str">
            <v>JBC 't Dupke 1</v>
          </cell>
        </row>
        <row r="69">
          <cell r="A69">
            <v>13</v>
          </cell>
          <cell r="B69">
            <v>46102</v>
          </cell>
          <cell r="E69">
            <v>100150</v>
          </cell>
          <cell r="N69" t="str">
            <v>Amicale Boule d'Argent 1</v>
          </cell>
          <cell r="Y69" t="str">
            <v>Boul'Animo 1</v>
          </cell>
        </row>
        <row r="70">
          <cell r="A70">
            <v>13</v>
          </cell>
          <cell r="B70">
            <v>46102</v>
          </cell>
          <cell r="E70">
            <v>100151</v>
          </cell>
          <cell r="N70" t="str">
            <v>CdP Les Cailloux 1</v>
          </cell>
          <cell r="Y70" t="str">
            <v>'t Zwijntje 1</v>
          </cell>
        </row>
        <row r="71">
          <cell r="A71">
            <v>13</v>
          </cell>
          <cell r="B71">
            <v>46102</v>
          </cell>
          <cell r="E71">
            <v>100152</v>
          </cell>
          <cell r="N71" t="str">
            <v>Jeu de Bommel 1</v>
          </cell>
          <cell r="Y71" t="str">
            <v>Petangeske 1</v>
          </cell>
        </row>
        <row r="72">
          <cell r="A72">
            <v>14</v>
          </cell>
          <cell r="B72">
            <v>46109</v>
          </cell>
          <cell r="E72">
            <v>100153</v>
          </cell>
          <cell r="N72" t="str">
            <v>PUK-Haarlem 1</v>
          </cell>
          <cell r="Y72" t="str">
            <v>Boul'Animo 1</v>
          </cell>
        </row>
        <row r="73">
          <cell r="A73">
            <v>14</v>
          </cell>
          <cell r="B73">
            <v>46109</v>
          </cell>
          <cell r="E73">
            <v>100154</v>
          </cell>
          <cell r="N73" t="str">
            <v>Petangeske 1</v>
          </cell>
          <cell r="Y73" t="str">
            <v>CdP Les Cailloux 1</v>
          </cell>
        </row>
        <row r="74">
          <cell r="A74">
            <v>14</v>
          </cell>
          <cell r="B74">
            <v>46109</v>
          </cell>
          <cell r="E74">
            <v>100155</v>
          </cell>
          <cell r="N74" t="str">
            <v>'t Zwijntje 1</v>
          </cell>
          <cell r="Y74" t="str">
            <v>Amicale Boule d'Argent 1</v>
          </cell>
        </row>
        <row r="75">
          <cell r="A75">
            <v>14</v>
          </cell>
          <cell r="B75">
            <v>46109</v>
          </cell>
          <cell r="E75">
            <v>100156</v>
          </cell>
          <cell r="N75" t="str">
            <v>JBC 't Dupke 1</v>
          </cell>
          <cell r="Y75" t="str">
            <v>Jeu de Bommel 1</v>
          </cell>
        </row>
      </sheetData>
      <sheetData sheetId="20">
        <row r="20">
          <cell r="A20">
            <v>1</v>
          </cell>
          <cell r="B20">
            <v>45920</v>
          </cell>
          <cell r="E20">
            <v>200101</v>
          </cell>
          <cell r="N20" t="str">
            <v>JBV De Walnoot 1</v>
          </cell>
          <cell r="Y20" t="str">
            <v>Amicale de Pétanque 1</v>
          </cell>
        </row>
        <row r="21">
          <cell r="A21">
            <v>1</v>
          </cell>
          <cell r="B21">
            <v>45920</v>
          </cell>
          <cell r="E21">
            <v>200102</v>
          </cell>
          <cell r="N21" t="str">
            <v>MIDI 1</v>
          </cell>
          <cell r="Y21" t="str">
            <v>Va-Tout 1</v>
          </cell>
        </row>
        <row r="22">
          <cell r="A22">
            <v>1</v>
          </cell>
          <cell r="B22">
            <v>45920</v>
          </cell>
          <cell r="E22">
            <v>200103</v>
          </cell>
          <cell r="N22" t="str">
            <v>JBC 't Dupke 2</v>
          </cell>
          <cell r="Y22" t="str">
            <v>JBV Amicale Cuyk 1</v>
          </cell>
        </row>
        <row r="23">
          <cell r="A23">
            <v>1</v>
          </cell>
          <cell r="B23">
            <v>45920</v>
          </cell>
          <cell r="E23">
            <v>200104</v>
          </cell>
          <cell r="N23" t="str">
            <v>L'Esprit 1</v>
          </cell>
          <cell r="Y23" t="str">
            <v>PV Gouda 1</v>
          </cell>
        </row>
        <row r="24">
          <cell r="A24">
            <v>2</v>
          </cell>
          <cell r="B24">
            <v>45934</v>
          </cell>
          <cell r="E24">
            <v>200105</v>
          </cell>
          <cell r="N24" t="str">
            <v>L'Esprit 1</v>
          </cell>
          <cell r="Y24" t="str">
            <v>JBC 't Dupke 2</v>
          </cell>
        </row>
        <row r="25">
          <cell r="A25">
            <v>2</v>
          </cell>
          <cell r="B25">
            <v>45934</v>
          </cell>
          <cell r="E25">
            <v>200106</v>
          </cell>
          <cell r="N25" t="str">
            <v>JBV Amicale Cuyk 1</v>
          </cell>
          <cell r="Y25" t="str">
            <v>MIDI 1</v>
          </cell>
        </row>
        <row r="26">
          <cell r="A26">
            <v>2</v>
          </cell>
          <cell r="B26">
            <v>45934</v>
          </cell>
          <cell r="E26">
            <v>200107</v>
          </cell>
          <cell r="N26" t="str">
            <v>Va-Tout 1</v>
          </cell>
          <cell r="Y26" t="str">
            <v>JBV De Walnoot 1</v>
          </cell>
        </row>
        <row r="27">
          <cell r="A27">
            <v>2</v>
          </cell>
          <cell r="B27">
            <v>45934</v>
          </cell>
          <cell r="E27">
            <v>200108</v>
          </cell>
          <cell r="N27" t="str">
            <v>Amicale de Pétanque 1</v>
          </cell>
          <cell r="Y27" t="str">
            <v>PV Gouda 1</v>
          </cell>
        </row>
        <row r="28">
          <cell r="A28">
            <v>3</v>
          </cell>
          <cell r="B28">
            <v>45948</v>
          </cell>
          <cell r="E28">
            <v>200109</v>
          </cell>
          <cell r="N28" t="str">
            <v>PV Gouda 1</v>
          </cell>
          <cell r="Y28" t="str">
            <v>JBC 't Dupke 2</v>
          </cell>
        </row>
        <row r="29">
          <cell r="A29">
            <v>3</v>
          </cell>
          <cell r="B29">
            <v>45948</v>
          </cell>
          <cell r="E29">
            <v>200110</v>
          </cell>
          <cell r="N29" t="str">
            <v>MIDI 1</v>
          </cell>
          <cell r="Y29" t="str">
            <v>L'Esprit 1</v>
          </cell>
        </row>
        <row r="30">
          <cell r="A30">
            <v>3</v>
          </cell>
          <cell r="B30">
            <v>45948</v>
          </cell>
          <cell r="E30">
            <v>200111</v>
          </cell>
          <cell r="N30" t="str">
            <v>JBV Amicale Cuyk 1</v>
          </cell>
          <cell r="Y30" t="str">
            <v>JBV De Walnoot 1</v>
          </cell>
        </row>
        <row r="31">
          <cell r="A31">
            <v>3</v>
          </cell>
          <cell r="B31">
            <v>45948</v>
          </cell>
          <cell r="E31">
            <v>200112</v>
          </cell>
          <cell r="N31" t="str">
            <v>Amicale de Pétanque 1</v>
          </cell>
          <cell r="Y31" t="str">
            <v>Va-Tout 1</v>
          </cell>
        </row>
        <row r="32">
          <cell r="A32">
            <v>4</v>
          </cell>
          <cell r="B32">
            <v>45962</v>
          </cell>
          <cell r="E32">
            <v>200113</v>
          </cell>
          <cell r="N32" t="str">
            <v>JBV De Walnoot 1</v>
          </cell>
          <cell r="Y32" t="str">
            <v>L'Esprit 1</v>
          </cell>
        </row>
        <row r="33">
          <cell r="A33">
            <v>4</v>
          </cell>
          <cell r="B33">
            <v>45962</v>
          </cell>
          <cell r="E33">
            <v>200114</v>
          </cell>
          <cell r="N33" t="str">
            <v>MIDI 1</v>
          </cell>
          <cell r="Y33" t="str">
            <v>PV Gouda 1</v>
          </cell>
        </row>
        <row r="34">
          <cell r="A34">
            <v>4</v>
          </cell>
          <cell r="B34">
            <v>45962</v>
          </cell>
          <cell r="E34">
            <v>200115</v>
          </cell>
          <cell r="N34" t="str">
            <v>JBC 't Dupke 2</v>
          </cell>
          <cell r="Y34" t="str">
            <v>Amicale de Pétanque 1</v>
          </cell>
        </row>
        <row r="35">
          <cell r="A35">
            <v>4</v>
          </cell>
          <cell r="B35">
            <v>45962</v>
          </cell>
          <cell r="E35">
            <v>200116</v>
          </cell>
          <cell r="N35" t="str">
            <v>Va-Tout 1</v>
          </cell>
          <cell r="Y35" t="str">
            <v>JBV Amicale Cuyk 1</v>
          </cell>
        </row>
        <row r="36">
          <cell r="A36">
            <v>5</v>
          </cell>
          <cell r="B36">
            <v>45976</v>
          </cell>
          <cell r="E36">
            <v>200117</v>
          </cell>
          <cell r="N36" t="str">
            <v>JBC 't Dupke 2</v>
          </cell>
          <cell r="Y36" t="str">
            <v>MIDI 1</v>
          </cell>
        </row>
        <row r="37">
          <cell r="A37">
            <v>5</v>
          </cell>
          <cell r="B37">
            <v>45976</v>
          </cell>
          <cell r="E37">
            <v>200118</v>
          </cell>
          <cell r="N37" t="str">
            <v>PV Gouda 1</v>
          </cell>
          <cell r="Y37" t="str">
            <v>JBV De Walnoot 1</v>
          </cell>
        </row>
        <row r="38">
          <cell r="A38">
            <v>5</v>
          </cell>
          <cell r="B38">
            <v>45976</v>
          </cell>
          <cell r="E38">
            <v>200119</v>
          </cell>
          <cell r="N38" t="str">
            <v>L'Esprit 1</v>
          </cell>
          <cell r="Y38" t="str">
            <v>Va-Tout 1</v>
          </cell>
        </row>
        <row r="39">
          <cell r="A39">
            <v>5</v>
          </cell>
          <cell r="B39">
            <v>45976</v>
          </cell>
          <cell r="E39">
            <v>200120</v>
          </cell>
          <cell r="N39" t="str">
            <v>JBV Amicale Cuyk 1</v>
          </cell>
          <cell r="Y39" t="str">
            <v>Amicale de Pétanque 1</v>
          </cell>
        </row>
        <row r="40">
          <cell r="A40">
            <v>6</v>
          </cell>
          <cell r="B40">
            <v>45990</v>
          </cell>
          <cell r="E40">
            <v>200121</v>
          </cell>
          <cell r="N40" t="str">
            <v>JBV De Walnoot 1</v>
          </cell>
          <cell r="Y40" t="str">
            <v>JBC 't Dupke 2</v>
          </cell>
        </row>
        <row r="41">
          <cell r="A41">
            <v>6</v>
          </cell>
          <cell r="B41">
            <v>45990</v>
          </cell>
          <cell r="E41">
            <v>200122</v>
          </cell>
          <cell r="N41" t="str">
            <v>L'Esprit 1</v>
          </cell>
          <cell r="Y41" t="str">
            <v>JBV Amicale Cuyk 1</v>
          </cell>
        </row>
        <row r="42">
          <cell r="A42">
            <v>6</v>
          </cell>
          <cell r="B42">
            <v>45990</v>
          </cell>
          <cell r="E42">
            <v>200123</v>
          </cell>
          <cell r="N42" t="str">
            <v>Va-Tout 1</v>
          </cell>
          <cell r="Y42" t="str">
            <v>PV Gouda 1</v>
          </cell>
        </row>
        <row r="43">
          <cell r="A43">
            <v>6</v>
          </cell>
          <cell r="B43">
            <v>45990</v>
          </cell>
          <cell r="E43">
            <v>200124</v>
          </cell>
          <cell r="N43" t="str">
            <v>Amicale de Pétanque 1</v>
          </cell>
          <cell r="Y43" t="str">
            <v>MIDI 1</v>
          </cell>
        </row>
        <row r="44">
          <cell r="A44">
            <v>7</v>
          </cell>
          <cell r="B44">
            <v>45997</v>
          </cell>
          <cell r="E44">
            <v>200125</v>
          </cell>
          <cell r="N44" t="str">
            <v>JBV De Walnoot 1</v>
          </cell>
          <cell r="Y44" t="str">
            <v>MIDI 1</v>
          </cell>
        </row>
        <row r="45">
          <cell r="A45">
            <v>7</v>
          </cell>
          <cell r="B45">
            <v>45997</v>
          </cell>
          <cell r="E45">
            <v>200126</v>
          </cell>
          <cell r="N45" t="str">
            <v>JBC 't Dupke 2</v>
          </cell>
          <cell r="Y45" t="str">
            <v>Va-Tout 1</v>
          </cell>
        </row>
        <row r="46">
          <cell r="A46">
            <v>7</v>
          </cell>
          <cell r="B46">
            <v>45997</v>
          </cell>
          <cell r="E46">
            <v>200127</v>
          </cell>
          <cell r="N46" t="str">
            <v>PV Gouda 1</v>
          </cell>
          <cell r="Y46" t="str">
            <v>JBV Amicale Cuyk 1</v>
          </cell>
        </row>
        <row r="47">
          <cell r="A47">
            <v>7</v>
          </cell>
          <cell r="B47">
            <v>45997</v>
          </cell>
          <cell r="E47">
            <v>200128</v>
          </cell>
          <cell r="N47" t="str">
            <v>L'Esprit 1</v>
          </cell>
          <cell r="Y47" t="str">
            <v>Amicale de Pétanque 1</v>
          </cell>
        </row>
        <row r="48">
          <cell r="A48">
            <v>8</v>
          </cell>
          <cell r="B48">
            <v>46032</v>
          </cell>
          <cell r="E48">
            <v>200129</v>
          </cell>
          <cell r="N48" t="str">
            <v>PV Gouda 1</v>
          </cell>
          <cell r="Y48" t="str">
            <v>L'Esprit 1</v>
          </cell>
        </row>
        <row r="49">
          <cell r="A49">
            <v>8</v>
          </cell>
          <cell r="B49">
            <v>46032</v>
          </cell>
          <cell r="E49">
            <v>200130</v>
          </cell>
          <cell r="N49" t="str">
            <v>JBV Amicale Cuyk 1</v>
          </cell>
          <cell r="Y49" t="str">
            <v>JBC 't Dupke 2</v>
          </cell>
        </row>
        <row r="50">
          <cell r="A50">
            <v>8</v>
          </cell>
          <cell r="B50">
            <v>46032</v>
          </cell>
          <cell r="E50">
            <v>200131</v>
          </cell>
          <cell r="N50" t="str">
            <v>Va-Tout 1</v>
          </cell>
          <cell r="Y50" t="str">
            <v>MIDI 1</v>
          </cell>
        </row>
        <row r="51">
          <cell r="A51">
            <v>8</v>
          </cell>
          <cell r="B51">
            <v>46032</v>
          </cell>
          <cell r="E51">
            <v>200132</v>
          </cell>
          <cell r="N51" t="str">
            <v>Amicale de Pétanque 1</v>
          </cell>
          <cell r="Y51" t="str">
            <v>JBV De Walnoot 1</v>
          </cell>
        </row>
        <row r="52">
          <cell r="A52">
            <v>9</v>
          </cell>
          <cell r="B52">
            <v>46046</v>
          </cell>
          <cell r="E52">
            <v>200133</v>
          </cell>
          <cell r="N52" t="str">
            <v>JBV De Walnoot 1</v>
          </cell>
          <cell r="Y52" t="str">
            <v>Va-Tout 1</v>
          </cell>
        </row>
        <row r="53">
          <cell r="A53">
            <v>9</v>
          </cell>
          <cell r="B53">
            <v>46046</v>
          </cell>
          <cell r="E53">
            <v>200134</v>
          </cell>
          <cell r="N53" t="str">
            <v>MIDI 1</v>
          </cell>
          <cell r="Y53" t="str">
            <v>JBV Amicale Cuyk 1</v>
          </cell>
        </row>
        <row r="54">
          <cell r="A54">
            <v>9</v>
          </cell>
          <cell r="B54">
            <v>46046</v>
          </cell>
          <cell r="E54">
            <v>200135</v>
          </cell>
          <cell r="N54" t="str">
            <v>JBC 't Dupke 2</v>
          </cell>
          <cell r="Y54" t="str">
            <v>L'Esprit 1</v>
          </cell>
        </row>
        <row r="55">
          <cell r="A55">
            <v>9</v>
          </cell>
          <cell r="B55">
            <v>46046</v>
          </cell>
          <cell r="E55">
            <v>200136</v>
          </cell>
          <cell r="N55" t="str">
            <v>PV Gouda 1</v>
          </cell>
          <cell r="Y55" t="str">
            <v>Amicale de Pétanque 1</v>
          </cell>
        </row>
        <row r="56">
          <cell r="A56">
            <v>10</v>
          </cell>
          <cell r="B56">
            <v>46060</v>
          </cell>
          <cell r="E56">
            <v>200137</v>
          </cell>
          <cell r="N56" t="str">
            <v>JBV De Walnoot 1</v>
          </cell>
          <cell r="Y56" t="str">
            <v>JBV Amicale Cuyk 1</v>
          </cell>
        </row>
        <row r="57">
          <cell r="A57">
            <v>10</v>
          </cell>
          <cell r="B57">
            <v>46060</v>
          </cell>
          <cell r="E57">
            <v>200138</v>
          </cell>
          <cell r="N57" t="str">
            <v>L'Esprit 1</v>
          </cell>
          <cell r="Y57" t="str">
            <v>MIDI 1</v>
          </cell>
        </row>
        <row r="58">
          <cell r="A58">
            <v>10</v>
          </cell>
          <cell r="B58">
            <v>46060</v>
          </cell>
          <cell r="E58">
            <v>200139</v>
          </cell>
          <cell r="N58" t="str">
            <v>JBC 't Dupke 2</v>
          </cell>
          <cell r="Y58" t="str">
            <v>PV Gouda 1</v>
          </cell>
        </row>
        <row r="59">
          <cell r="A59">
            <v>10</v>
          </cell>
          <cell r="B59">
            <v>46060</v>
          </cell>
          <cell r="E59">
            <v>200140</v>
          </cell>
          <cell r="N59" t="str">
            <v>Va-Tout 1</v>
          </cell>
          <cell r="Y59" t="str">
            <v>Amicale de Pétanque 1</v>
          </cell>
        </row>
        <row r="60">
          <cell r="A60">
            <v>11</v>
          </cell>
          <cell r="B60">
            <v>46074</v>
          </cell>
          <cell r="E60">
            <v>200141</v>
          </cell>
          <cell r="N60" t="str">
            <v>PV Gouda 1</v>
          </cell>
          <cell r="Y60" t="str">
            <v>MIDI 1</v>
          </cell>
        </row>
        <row r="61">
          <cell r="A61">
            <v>11</v>
          </cell>
          <cell r="B61">
            <v>46074</v>
          </cell>
          <cell r="E61">
            <v>200142</v>
          </cell>
          <cell r="N61" t="str">
            <v>L'Esprit 1</v>
          </cell>
          <cell r="Y61" t="str">
            <v>JBV De Walnoot 1</v>
          </cell>
        </row>
        <row r="62">
          <cell r="A62">
            <v>11</v>
          </cell>
          <cell r="B62">
            <v>46074</v>
          </cell>
          <cell r="E62">
            <v>200143</v>
          </cell>
          <cell r="N62" t="str">
            <v>JBV Amicale Cuyk 1</v>
          </cell>
          <cell r="Y62" t="str">
            <v>Va-Tout 1</v>
          </cell>
        </row>
        <row r="63">
          <cell r="A63">
            <v>11</v>
          </cell>
          <cell r="B63">
            <v>46074</v>
          </cell>
          <cell r="E63">
            <v>200144</v>
          </cell>
          <cell r="N63" t="str">
            <v>Amicale de Pétanque 1</v>
          </cell>
          <cell r="Y63" t="str">
            <v>JBC 't Dupke 2</v>
          </cell>
        </row>
        <row r="64">
          <cell r="A64">
            <v>12</v>
          </cell>
          <cell r="B64">
            <v>46088</v>
          </cell>
          <cell r="E64">
            <v>200145</v>
          </cell>
          <cell r="N64" t="str">
            <v>JBV De Walnoot 1</v>
          </cell>
          <cell r="Y64" t="str">
            <v>PV Gouda 1</v>
          </cell>
        </row>
        <row r="65">
          <cell r="A65">
            <v>12</v>
          </cell>
          <cell r="B65">
            <v>46088</v>
          </cell>
          <cell r="E65">
            <v>200146</v>
          </cell>
          <cell r="N65" t="str">
            <v>MIDI 1</v>
          </cell>
          <cell r="Y65" t="str">
            <v>JBC 't Dupke 2</v>
          </cell>
        </row>
        <row r="66">
          <cell r="A66">
            <v>12</v>
          </cell>
          <cell r="B66">
            <v>46088</v>
          </cell>
          <cell r="E66">
            <v>200147</v>
          </cell>
          <cell r="N66" t="str">
            <v>Va-Tout 1</v>
          </cell>
          <cell r="Y66" t="str">
            <v>L'Esprit 1</v>
          </cell>
        </row>
        <row r="67">
          <cell r="A67">
            <v>12</v>
          </cell>
          <cell r="B67">
            <v>46088</v>
          </cell>
          <cell r="E67">
            <v>200148</v>
          </cell>
          <cell r="N67" t="str">
            <v>Amicale de Pétanque 1</v>
          </cell>
          <cell r="Y67" t="str">
            <v>JBV Amicale Cuyk 1</v>
          </cell>
        </row>
        <row r="68">
          <cell r="A68">
            <v>13</v>
          </cell>
          <cell r="B68">
            <v>46102</v>
          </cell>
          <cell r="E68">
            <v>200149</v>
          </cell>
          <cell r="N68" t="str">
            <v>MIDI 1</v>
          </cell>
          <cell r="Y68" t="str">
            <v>Amicale de Pétanque 1</v>
          </cell>
        </row>
        <row r="69">
          <cell r="A69">
            <v>13</v>
          </cell>
          <cell r="B69">
            <v>46102</v>
          </cell>
          <cell r="E69">
            <v>200150</v>
          </cell>
          <cell r="N69" t="str">
            <v>JBC 't Dupke 2</v>
          </cell>
          <cell r="Y69" t="str">
            <v>JBV De Walnoot 1</v>
          </cell>
        </row>
        <row r="70">
          <cell r="A70">
            <v>13</v>
          </cell>
          <cell r="B70">
            <v>46102</v>
          </cell>
          <cell r="E70">
            <v>200151</v>
          </cell>
          <cell r="N70" t="str">
            <v>PV Gouda 1</v>
          </cell>
          <cell r="Y70" t="str">
            <v>Va-Tout 1</v>
          </cell>
        </row>
        <row r="71">
          <cell r="A71">
            <v>13</v>
          </cell>
          <cell r="B71">
            <v>46102</v>
          </cell>
          <cell r="E71">
            <v>200152</v>
          </cell>
          <cell r="N71" t="str">
            <v>JBV Amicale Cuyk 1</v>
          </cell>
          <cell r="Y71" t="str">
            <v>L'Esprit 1</v>
          </cell>
        </row>
        <row r="72">
          <cell r="A72">
            <v>14</v>
          </cell>
          <cell r="B72">
            <v>46109</v>
          </cell>
          <cell r="E72">
            <v>200153</v>
          </cell>
          <cell r="N72" t="str">
            <v>MIDI 1</v>
          </cell>
          <cell r="Y72" t="str">
            <v>JBV De Walnoot 1</v>
          </cell>
        </row>
        <row r="73">
          <cell r="A73">
            <v>14</v>
          </cell>
          <cell r="B73">
            <v>46109</v>
          </cell>
          <cell r="E73">
            <v>200154</v>
          </cell>
          <cell r="N73" t="str">
            <v>JBV Amicale Cuyk 1</v>
          </cell>
          <cell r="Y73" t="str">
            <v>PV Gouda 1</v>
          </cell>
        </row>
        <row r="74">
          <cell r="A74">
            <v>14</v>
          </cell>
          <cell r="B74">
            <v>46109</v>
          </cell>
          <cell r="E74">
            <v>200155</v>
          </cell>
          <cell r="N74" t="str">
            <v>Va-Tout 1</v>
          </cell>
          <cell r="Y74" t="str">
            <v>JBC 't Dupke 2</v>
          </cell>
        </row>
        <row r="75">
          <cell r="A75">
            <v>14</v>
          </cell>
          <cell r="B75">
            <v>46109</v>
          </cell>
          <cell r="E75">
            <v>200156</v>
          </cell>
          <cell r="N75" t="str">
            <v>Amicale de Pétanque 1</v>
          </cell>
          <cell r="Y75" t="str">
            <v>L'Esprit 1</v>
          </cell>
        </row>
      </sheetData>
      <sheetData sheetId="21">
        <row r="20">
          <cell r="A20">
            <v>1</v>
          </cell>
          <cell r="B20">
            <v>45920</v>
          </cell>
          <cell r="E20">
            <v>200201</v>
          </cell>
          <cell r="N20" t="str">
            <v>De Bouledozers 1</v>
          </cell>
          <cell r="Y20" t="str">
            <v>PUK-Haarlem 2</v>
          </cell>
        </row>
        <row r="21">
          <cell r="A21">
            <v>1</v>
          </cell>
          <cell r="B21">
            <v>45920</v>
          </cell>
          <cell r="E21">
            <v>200202</v>
          </cell>
          <cell r="N21" t="str">
            <v>De Gooiers 1</v>
          </cell>
          <cell r="Y21" t="str">
            <v>Les Bohémiens de Petanque 1</v>
          </cell>
        </row>
        <row r="22">
          <cell r="A22">
            <v>1</v>
          </cell>
          <cell r="B22">
            <v>45920</v>
          </cell>
          <cell r="E22">
            <v>200203</v>
          </cell>
          <cell r="N22" t="str">
            <v>Le Biberon 1</v>
          </cell>
          <cell r="Y22" t="str">
            <v>Les Boules Fleuries 1</v>
          </cell>
        </row>
        <row r="23">
          <cell r="A23">
            <v>1</v>
          </cell>
          <cell r="B23">
            <v>45920</v>
          </cell>
          <cell r="E23">
            <v>200204</v>
          </cell>
          <cell r="N23" t="str">
            <v>ELZA-Boules 1</v>
          </cell>
          <cell r="Y23" t="str">
            <v>JBC Randenbroek 1</v>
          </cell>
        </row>
        <row r="24">
          <cell r="A24">
            <v>2</v>
          </cell>
          <cell r="B24">
            <v>45934</v>
          </cell>
          <cell r="E24">
            <v>200205</v>
          </cell>
          <cell r="N24" t="str">
            <v>JBC Randenbroek 1</v>
          </cell>
          <cell r="Y24" t="str">
            <v>Les Boules Fleuries 1</v>
          </cell>
        </row>
        <row r="25">
          <cell r="A25">
            <v>2</v>
          </cell>
          <cell r="B25">
            <v>45934</v>
          </cell>
          <cell r="E25">
            <v>200206</v>
          </cell>
          <cell r="N25" t="str">
            <v>De Gooiers 1</v>
          </cell>
          <cell r="Y25" t="str">
            <v>Le Biberon 1</v>
          </cell>
        </row>
        <row r="26">
          <cell r="A26">
            <v>2</v>
          </cell>
          <cell r="B26">
            <v>45934</v>
          </cell>
          <cell r="E26">
            <v>200207</v>
          </cell>
          <cell r="N26" t="str">
            <v>Les Bohémiens de Petanque 1</v>
          </cell>
          <cell r="Y26" t="str">
            <v>De Bouledozers 1</v>
          </cell>
        </row>
        <row r="27">
          <cell r="A27">
            <v>2</v>
          </cell>
          <cell r="B27">
            <v>45934</v>
          </cell>
          <cell r="E27">
            <v>200208</v>
          </cell>
          <cell r="N27" t="str">
            <v>PUK-Haarlem 2</v>
          </cell>
          <cell r="Y27" t="str">
            <v>ELZA-Boules 1</v>
          </cell>
        </row>
        <row r="28">
          <cell r="A28">
            <v>3</v>
          </cell>
          <cell r="B28">
            <v>45948</v>
          </cell>
          <cell r="E28">
            <v>200209</v>
          </cell>
          <cell r="N28" t="str">
            <v>Les Boules Fleuries 1</v>
          </cell>
          <cell r="Y28" t="str">
            <v>ELZA-Boules 1</v>
          </cell>
        </row>
        <row r="29">
          <cell r="A29">
            <v>3</v>
          </cell>
          <cell r="B29">
            <v>45948</v>
          </cell>
          <cell r="E29">
            <v>200210</v>
          </cell>
          <cell r="N29" t="str">
            <v>De Gooiers 1</v>
          </cell>
          <cell r="Y29" t="str">
            <v>JBC Randenbroek 1</v>
          </cell>
        </row>
        <row r="30">
          <cell r="A30">
            <v>3</v>
          </cell>
          <cell r="B30">
            <v>45948</v>
          </cell>
          <cell r="E30">
            <v>200211</v>
          </cell>
          <cell r="N30" t="str">
            <v>Le Biberon 1</v>
          </cell>
          <cell r="Y30" t="str">
            <v>De Bouledozers 1</v>
          </cell>
        </row>
        <row r="31">
          <cell r="A31">
            <v>3</v>
          </cell>
          <cell r="B31">
            <v>45948</v>
          </cell>
          <cell r="E31">
            <v>200212</v>
          </cell>
          <cell r="N31" t="str">
            <v>PUK-Haarlem 2</v>
          </cell>
          <cell r="Y31" t="str">
            <v>Les Bohémiens de Petanque 1</v>
          </cell>
        </row>
        <row r="32">
          <cell r="A32">
            <v>4</v>
          </cell>
          <cell r="B32">
            <v>45962</v>
          </cell>
          <cell r="E32">
            <v>200213</v>
          </cell>
          <cell r="N32" t="str">
            <v>De Bouledozers 1</v>
          </cell>
          <cell r="Y32" t="str">
            <v>JBC Randenbroek 1</v>
          </cell>
        </row>
        <row r="33">
          <cell r="A33">
            <v>4</v>
          </cell>
          <cell r="B33">
            <v>45962</v>
          </cell>
          <cell r="E33">
            <v>200214</v>
          </cell>
          <cell r="N33" t="str">
            <v>De Gooiers 1</v>
          </cell>
          <cell r="Y33" t="str">
            <v>ELZA-Boules 1</v>
          </cell>
        </row>
        <row r="34">
          <cell r="A34">
            <v>4</v>
          </cell>
          <cell r="B34">
            <v>45962</v>
          </cell>
          <cell r="E34">
            <v>200215</v>
          </cell>
          <cell r="N34" t="str">
            <v>Les Boules Fleuries 1</v>
          </cell>
          <cell r="Y34" t="str">
            <v>PUK-Haarlem 2</v>
          </cell>
        </row>
        <row r="35">
          <cell r="A35">
            <v>4</v>
          </cell>
          <cell r="B35">
            <v>45962</v>
          </cell>
          <cell r="E35">
            <v>200216</v>
          </cell>
          <cell r="N35" t="str">
            <v>Les Bohémiens de Petanque 1</v>
          </cell>
          <cell r="Y35" t="str">
            <v>Le Biberon 1</v>
          </cell>
        </row>
        <row r="36">
          <cell r="A36">
            <v>5</v>
          </cell>
          <cell r="B36">
            <v>45976</v>
          </cell>
          <cell r="E36">
            <v>200217</v>
          </cell>
          <cell r="N36" t="str">
            <v>Les Boules Fleuries 1</v>
          </cell>
          <cell r="Y36" t="str">
            <v>De Gooiers 1</v>
          </cell>
        </row>
        <row r="37">
          <cell r="A37">
            <v>5</v>
          </cell>
          <cell r="B37">
            <v>45976</v>
          </cell>
          <cell r="E37">
            <v>200218</v>
          </cell>
          <cell r="N37" t="str">
            <v>ELZA-Boules 1</v>
          </cell>
          <cell r="Y37" t="str">
            <v>De Bouledozers 1</v>
          </cell>
        </row>
        <row r="38">
          <cell r="A38">
            <v>5</v>
          </cell>
          <cell r="B38">
            <v>45976</v>
          </cell>
          <cell r="E38">
            <v>200219</v>
          </cell>
          <cell r="N38" t="str">
            <v>Les Bohémiens de Petanque 1</v>
          </cell>
          <cell r="Y38" t="str">
            <v>JBC Randenbroek 1</v>
          </cell>
        </row>
        <row r="39">
          <cell r="A39">
            <v>5</v>
          </cell>
          <cell r="B39">
            <v>45976</v>
          </cell>
          <cell r="E39">
            <v>200220</v>
          </cell>
          <cell r="N39" t="str">
            <v>Le Biberon 1</v>
          </cell>
          <cell r="Y39" t="str">
            <v>PUK-Haarlem 2</v>
          </cell>
        </row>
        <row r="40">
          <cell r="A40">
            <v>6</v>
          </cell>
          <cell r="B40">
            <v>45990</v>
          </cell>
          <cell r="E40">
            <v>200221</v>
          </cell>
          <cell r="N40" t="str">
            <v>De Bouledozers 1</v>
          </cell>
          <cell r="Y40" t="str">
            <v>Les Boules Fleuries 1</v>
          </cell>
        </row>
        <row r="41">
          <cell r="A41">
            <v>6</v>
          </cell>
          <cell r="B41">
            <v>45990</v>
          </cell>
          <cell r="E41">
            <v>200222</v>
          </cell>
          <cell r="N41" t="str">
            <v>JBC Randenbroek 1</v>
          </cell>
          <cell r="Y41" t="str">
            <v>Le Biberon 1</v>
          </cell>
        </row>
        <row r="42">
          <cell r="A42">
            <v>6</v>
          </cell>
          <cell r="B42">
            <v>45990</v>
          </cell>
          <cell r="E42">
            <v>200223</v>
          </cell>
          <cell r="N42" t="str">
            <v>Les Bohémiens de Petanque 1</v>
          </cell>
          <cell r="Y42" t="str">
            <v>ELZA-Boules 1</v>
          </cell>
        </row>
        <row r="43">
          <cell r="A43">
            <v>6</v>
          </cell>
          <cell r="B43">
            <v>45990</v>
          </cell>
          <cell r="E43">
            <v>200224</v>
          </cell>
          <cell r="N43" t="str">
            <v>PUK-Haarlem 2</v>
          </cell>
          <cell r="Y43" t="str">
            <v>De Gooiers 1</v>
          </cell>
        </row>
        <row r="44">
          <cell r="A44">
            <v>7</v>
          </cell>
          <cell r="B44">
            <v>45997</v>
          </cell>
          <cell r="E44">
            <v>200225</v>
          </cell>
          <cell r="N44" t="str">
            <v>De Bouledozers 1</v>
          </cell>
          <cell r="Y44" t="str">
            <v>De Gooiers 1</v>
          </cell>
        </row>
        <row r="45">
          <cell r="A45">
            <v>7</v>
          </cell>
          <cell r="B45">
            <v>45997</v>
          </cell>
          <cell r="E45">
            <v>200226</v>
          </cell>
          <cell r="N45" t="str">
            <v>Les Boules Fleuries 1</v>
          </cell>
          <cell r="Y45" t="str">
            <v>Les Bohémiens de Petanque 1</v>
          </cell>
        </row>
        <row r="46">
          <cell r="A46">
            <v>7</v>
          </cell>
          <cell r="B46">
            <v>45997</v>
          </cell>
          <cell r="E46">
            <v>200227</v>
          </cell>
          <cell r="N46" t="str">
            <v>ELZA-Boules 1</v>
          </cell>
          <cell r="Y46" t="str">
            <v>Le Biberon 1</v>
          </cell>
        </row>
        <row r="47">
          <cell r="A47">
            <v>7</v>
          </cell>
          <cell r="B47">
            <v>45997</v>
          </cell>
          <cell r="E47">
            <v>200228</v>
          </cell>
          <cell r="N47" t="str">
            <v>JBC Randenbroek 1</v>
          </cell>
          <cell r="Y47" t="str">
            <v>PUK-Haarlem 2</v>
          </cell>
        </row>
        <row r="48">
          <cell r="A48">
            <v>8</v>
          </cell>
          <cell r="B48">
            <v>46032</v>
          </cell>
          <cell r="E48">
            <v>200229</v>
          </cell>
          <cell r="N48" t="str">
            <v>JBC Randenbroek 1</v>
          </cell>
          <cell r="Y48" t="str">
            <v>ELZA-Boules 1</v>
          </cell>
        </row>
        <row r="49">
          <cell r="A49">
            <v>8</v>
          </cell>
          <cell r="B49">
            <v>46032</v>
          </cell>
          <cell r="E49">
            <v>200230</v>
          </cell>
          <cell r="N49" t="str">
            <v>Les Boules Fleuries 1</v>
          </cell>
          <cell r="Y49" t="str">
            <v>Le Biberon 1</v>
          </cell>
        </row>
        <row r="50">
          <cell r="A50">
            <v>8</v>
          </cell>
          <cell r="B50">
            <v>46032</v>
          </cell>
          <cell r="E50">
            <v>200231</v>
          </cell>
          <cell r="N50" t="str">
            <v>Les Bohémiens de Petanque 1</v>
          </cell>
          <cell r="Y50" t="str">
            <v>De Gooiers 1</v>
          </cell>
        </row>
        <row r="51">
          <cell r="A51">
            <v>8</v>
          </cell>
          <cell r="B51">
            <v>46032</v>
          </cell>
          <cell r="E51">
            <v>200232</v>
          </cell>
          <cell r="N51" t="str">
            <v>PUK-Haarlem 2</v>
          </cell>
          <cell r="Y51" t="str">
            <v>De Bouledozers 1</v>
          </cell>
        </row>
        <row r="52">
          <cell r="A52">
            <v>9</v>
          </cell>
          <cell r="B52">
            <v>46046</v>
          </cell>
          <cell r="E52">
            <v>200233</v>
          </cell>
          <cell r="N52" t="str">
            <v>De Bouledozers 1</v>
          </cell>
          <cell r="Y52" t="str">
            <v>Les Bohémiens de Petanque 1</v>
          </cell>
        </row>
        <row r="53">
          <cell r="A53">
            <v>9</v>
          </cell>
          <cell r="B53">
            <v>46046</v>
          </cell>
          <cell r="E53">
            <v>200234</v>
          </cell>
          <cell r="N53" t="str">
            <v>Le Biberon 1</v>
          </cell>
          <cell r="Y53" t="str">
            <v>De Gooiers 1</v>
          </cell>
        </row>
        <row r="54">
          <cell r="A54">
            <v>9</v>
          </cell>
          <cell r="B54">
            <v>46046</v>
          </cell>
          <cell r="E54">
            <v>200235</v>
          </cell>
          <cell r="N54" t="str">
            <v>Les Boules Fleuries 1</v>
          </cell>
          <cell r="Y54" t="str">
            <v>JBC Randenbroek 1</v>
          </cell>
        </row>
        <row r="55">
          <cell r="A55">
            <v>9</v>
          </cell>
          <cell r="B55">
            <v>46046</v>
          </cell>
          <cell r="E55">
            <v>200236</v>
          </cell>
          <cell r="N55" t="str">
            <v>ELZA-Boules 1</v>
          </cell>
          <cell r="Y55" t="str">
            <v>PUK-Haarlem 2</v>
          </cell>
        </row>
        <row r="56">
          <cell r="A56">
            <v>10</v>
          </cell>
          <cell r="B56">
            <v>46060</v>
          </cell>
          <cell r="E56">
            <v>200237</v>
          </cell>
          <cell r="N56" t="str">
            <v>De Bouledozers 1</v>
          </cell>
          <cell r="Y56" t="str">
            <v>Le Biberon 1</v>
          </cell>
        </row>
        <row r="57">
          <cell r="A57">
            <v>10</v>
          </cell>
          <cell r="B57">
            <v>46060</v>
          </cell>
          <cell r="E57">
            <v>200238</v>
          </cell>
          <cell r="N57" t="str">
            <v>JBC Randenbroek 1</v>
          </cell>
          <cell r="Y57" t="str">
            <v>De Gooiers 1</v>
          </cell>
        </row>
        <row r="58">
          <cell r="A58">
            <v>10</v>
          </cell>
          <cell r="B58">
            <v>46060</v>
          </cell>
          <cell r="E58">
            <v>200239</v>
          </cell>
          <cell r="N58" t="str">
            <v>ELZA-Boules 1</v>
          </cell>
          <cell r="Y58" t="str">
            <v>Les Boules Fleuries 1</v>
          </cell>
        </row>
        <row r="59">
          <cell r="A59">
            <v>10</v>
          </cell>
          <cell r="B59">
            <v>46060</v>
          </cell>
          <cell r="E59">
            <v>200240</v>
          </cell>
          <cell r="N59" t="str">
            <v>Les Bohémiens de Petanque 1</v>
          </cell>
          <cell r="Y59" t="str">
            <v>PUK-Haarlem 2</v>
          </cell>
        </row>
        <row r="60">
          <cell r="A60">
            <v>11</v>
          </cell>
          <cell r="B60">
            <v>46074</v>
          </cell>
          <cell r="E60">
            <v>200241</v>
          </cell>
          <cell r="N60" t="str">
            <v>ELZA-Boules 1</v>
          </cell>
          <cell r="Y60" t="str">
            <v>De Gooiers 1</v>
          </cell>
        </row>
        <row r="61">
          <cell r="A61">
            <v>11</v>
          </cell>
          <cell r="B61">
            <v>46074</v>
          </cell>
          <cell r="E61">
            <v>200242</v>
          </cell>
          <cell r="N61" t="str">
            <v>JBC Randenbroek 1</v>
          </cell>
          <cell r="Y61" t="str">
            <v>De Bouledozers 1</v>
          </cell>
        </row>
        <row r="62">
          <cell r="A62">
            <v>11</v>
          </cell>
          <cell r="B62">
            <v>46074</v>
          </cell>
          <cell r="E62">
            <v>200243</v>
          </cell>
          <cell r="N62" t="str">
            <v>Le Biberon 1</v>
          </cell>
          <cell r="Y62" t="str">
            <v>Les Bohémiens de Petanque 1</v>
          </cell>
        </row>
        <row r="63">
          <cell r="A63">
            <v>11</v>
          </cell>
          <cell r="B63">
            <v>46074</v>
          </cell>
          <cell r="E63">
            <v>200244</v>
          </cell>
          <cell r="N63" t="str">
            <v>PUK-Haarlem 2</v>
          </cell>
          <cell r="Y63" t="str">
            <v>Les Boules Fleuries 1</v>
          </cell>
        </row>
        <row r="64">
          <cell r="A64">
            <v>12</v>
          </cell>
          <cell r="B64">
            <v>46088</v>
          </cell>
          <cell r="E64">
            <v>200245</v>
          </cell>
          <cell r="N64" t="str">
            <v>De Bouledozers 1</v>
          </cell>
          <cell r="Y64" t="str">
            <v>ELZA-Boules 1</v>
          </cell>
        </row>
        <row r="65">
          <cell r="A65">
            <v>12</v>
          </cell>
          <cell r="B65">
            <v>46088</v>
          </cell>
          <cell r="E65">
            <v>200246</v>
          </cell>
          <cell r="N65" t="str">
            <v>De Gooiers 1</v>
          </cell>
          <cell r="Y65" t="str">
            <v>Les Boules Fleuries 1</v>
          </cell>
        </row>
        <row r="66">
          <cell r="A66">
            <v>12</v>
          </cell>
          <cell r="B66">
            <v>46088</v>
          </cell>
          <cell r="E66">
            <v>200247</v>
          </cell>
          <cell r="N66" t="str">
            <v>JBC Randenbroek 1</v>
          </cell>
          <cell r="Y66" t="str">
            <v>Les Bohémiens de Petanque 1</v>
          </cell>
        </row>
        <row r="67">
          <cell r="A67">
            <v>12</v>
          </cell>
          <cell r="B67">
            <v>46088</v>
          </cell>
          <cell r="E67">
            <v>200248</v>
          </cell>
          <cell r="N67" t="str">
            <v>PUK-Haarlem 2</v>
          </cell>
          <cell r="Y67" t="str">
            <v>Le Biberon 1</v>
          </cell>
        </row>
        <row r="68">
          <cell r="A68">
            <v>13</v>
          </cell>
          <cell r="B68">
            <v>46102</v>
          </cell>
          <cell r="E68">
            <v>200249</v>
          </cell>
          <cell r="N68" t="str">
            <v>De Gooiers 1</v>
          </cell>
          <cell r="Y68" t="str">
            <v>PUK-Haarlem 2</v>
          </cell>
        </row>
        <row r="69">
          <cell r="A69">
            <v>13</v>
          </cell>
          <cell r="B69">
            <v>46102</v>
          </cell>
          <cell r="E69">
            <v>200250</v>
          </cell>
          <cell r="N69" t="str">
            <v>Les Boules Fleuries 1</v>
          </cell>
          <cell r="Y69" t="str">
            <v>De Bouledozers 1</v>
          </cell>
        </row>
        <row r="70">
          <cell r="A70">
            <v>13</v>
          </cell>
          <cell r="B70">
            <v>46102</v>
          </cell>
          <cell r="E70">
            <v>200251</v>
          </cell>
          <cell r="N70" t="str">
            <v>ELZA-Boules 1</v>
          </cell>
          <cell r="Y70" t="str">
            <v>Les Bohémiens de Petanque 1</v>
          </cell>
        </row>
        <row r="71">
          <cell r="A71">
            <v>13</v>
          </cell>
          <cell r="B71">
            <v>46102</v>
          </cell>
          <cell r="E71">
            <v>200252</v>
          </cell>
          <cell r="N71" t="str">
            <v>Le Biberon 1</v>
          </cell>
          <cell r="Y71" t="str">
            <v>JBC Randenbroek 1</v>
          </cell>
        </row>
        <row r="72">
          <cell r="A72">
            <v>14</v>
          </cell>
          <cell r="B72">
            <v>46109</v>
          </cell>
          <cell r="E72">
            <v>200253</v>
          </cell>
          <cell r="N72" t="str">
            <v>De Gooiers 1</v>
          </cell>
          <cell r="Y72" t="str">
            <v>De Bouledozers 1</v>
          </cell>
        </row>
        <row r="73">
          <cell r="A73">
            <v>14</v>
          </cell>
          <cell r="B73">
            <v>46109</v>
          </cell>
          <cell r="E73">
            <v>200254</v>
          </cell>
          <cell r="N73" t="str">
            <v>Le Biberon 1</v>
          </cell>
          <cell r="Y73" t="str">
            <v>ELZA-Boules 1</v>
          </cell>
        </row>
        <row r="74">
          <cell r="A74">
            <v>14</v>
          </cell>
          <cell r="B74">
            <v>46109</v>
          </cell>
          <cell r="E74">
            <v>200255</v>
          </cell>
          <cell r="N74" t="str">
            <v>Les Bohémiens de Petanque 1</v>
          </cell>
          <cell r="Y74" t="str">
            <v>Les Boules Fleuries 1</v>
          </cell>
        </row>
        <row r="75">
          <cell r="A75">
            <v>14</v>
          </cell>
          <cell r="B75">
            <v>46109</v>
          </cell>
          <cell r="E75">
            <v>200256</v>
          </cell>
          <cell r="N75" t="str">
            <v>PUK-Haarlem 2</v>
          </cell>
          <cell r="Y75" t="str">
            <v>JBC Randenbroek 1</v>
          </cell>
        </row>
      </sheetData>
      <sheetData sheetId="22">
        <row r="20">
          <cell r="A20">
            <v>1</v>
          </cell>
          <cell r="B20">
            <v>45920</v>
          </cell>
          <cell r="E20">
            <v>300101</v>
          </cell>
          <cell r="N20" t="str">
            <v>Gemert de Boules 1</v>
          </cell>
          <cell r="Y20" t="str">
            <v>PV Wij Liggen 1</v>
          </cell>
        </row>
        <row r="21">
          <cell r="A21">
            <v>1</v>
          </cell>
          <cell r="B21">
            <v>45920</v>
          </cell>
          <cell r="E21">
            <v>300102</v>
          </cell>
          <cell r="N21" t="str">
            <v>'t Lover 1</v>
          </cell>
          <cell r="Y21" t="str">
            <v>JBC Plop 1</v>
          </cell>
        </row>
        <row r="22">
          <cell r="A22">
            <v>1</v>
          </cell>
          <cell r="B22">
            <v>45920</v>
          </cell>
          <cell r="E22">
            <v>300103</v>
          </cell>
          <cell r="N22" t="str">
            <v>Jeu de Boules Club Dongen 1</v>
          </cell>
          <cell r="Y22" t="str">
            <v>Boules de Boeuf 1</v>
          </cell>
        </row>
        <row r="23">
          <cell r="A23">
            <v>1</v>
          </cell>
          <cell r="B23">
            <v>45920</v>
          </cell>
          <cell r="E23">
            <v>300104</v>
          </cell>
          <cell r="N23" t="str">
            <v>Mooie Boule 1</v>
          </cell>
          <cell r="Y23" t="str">
            <v>Littie of Littienie 1</v>
          </cell>
        </row>
        <row r="24">
          <cell r="A24">
            <v>2</v>
          </cell>
          <cell r="B24">
            <v>45934</v>
          </cell>
          <cell r="E24">
            <v>300105</v>
          </cell>
          <cell r="N24" t="str">
            <v>Littie of Littienie 1</v>
          </cell>
          <cell r="Y24" t="str">
            <v>Jeu de Boules Club Dongen 1</v>
          </cell>
        </row>
        <row r="25">
          <cell r="A25">
            <v>2</v>
          </cell>
          <cell r="B25">
            <v>45934</v>
          </cell>
          <cell r="E25">
            <v>300106</v>
          </cell>
          <cell r="N25" t="str">
            <v>Boules de Boeuf 1</v>
          </cell>
          <cell r="Y25" t="str">
            <v>'t Lover 1</v>
          </cell>
        </row>
        <row r="26">
          <cell r="A26">
            <v>2</v>
          </cell>
          <cell r="B26">
            <v>45934</v>
          </cell>
          <cell r="E26">
            <v>300107</v>
          </cell>
          <cell r="N26" t="str">
            <v>JBC Plop 1</v>
          </cell>
          <cell r="Y26" t="str">
            <v>Gemert de Boules 1</v>
          </cell>
        </row>
        <row r="27">
          <cell r="A27">
            <v>2</v>
          </cell>
          <cell r="B27">
            <v>45934</v>
          </cell>
          <cell r="E27">
            <v>300108</v>
          </cell>
          <cell r="N27" t="str">
            <v>PV Wij Liggen 1</v>
          </cell>
          <cell r="Y27" t="str">
            <v>Mooie Boule 1</v>
          </cell>
        </row>
        <row r="28">
          <cell r="A28">
            <v>3</v>
          </cell>
          <cell r="B28">
            <v>45948</v>
          </cell>
          <cell r="E28">
            <v>300109</v>
          </cell>
          <cell r="N28" t="str">
            <v>Mooie Boule 1</v>
          </cell>
          <cell r="Y28" t="str">
            <v>Jeu de Boules Club Dongen 1</v>
          </cell>
        </row>
        <row r="29">
          <cell r="A29">
            <v>3</v>
          </cell>
          <cell r="B29">
            <v>45948</v>
          </cell>
          <cell r="E29">
            <v>300110</v>
          </cell>
          <cell r="N29" t="str">
            <v>'t Lover 1</v>
          </cell>
          <cell r="Y29" t="str">
            <v>Littie of Littienie 1</v>
          </cell>
        </row>
        <row r="30">
          <cell r="A30">
            <v>3</v>
          </cell>
          <cell r="B30">
            <v>45948</v>
          </cell>
          <cell r="E30">
            <v>300111</v>
          </cell>
          <cell r="N30" t="str">
            <v>Boules de Boeuf 1</v>
          </cell>
          <cell r="Y30" t="str">
            <v>Gemert de Boules 1</v>
          </cell>
        </row>
        <row r="31">
          <cell r="A31">
            <v>3</v>
          </cell>
          <cell r="B31">
            <v>45948</v>
          </cell>
          <cell r="E31">
            <v>300112</v>
          </cell>
          <cell r="N31" t="str">
            <v>PV Wij Liggen 1</v>
          </cell>
          <cell r="Y31" t="str">
            <v>JBC Plop 1</v>
          </cell>
        </row>
        <row r="32">
          <cell r="A32">
            <v>4</v>
          </cell>
          <cell r="B32">
            <v>45962</v>
          </cell>
          <cell r="E32">
            <v>300113</v>
          </cell>
          <cell r="N32" t="str">
            <v>Littie of Littienie 1</v>
          </cell>
          <cell r="Y32" t="str">
            <v>Gemert de Boules 1</v>
          </cell>
        </row>
        <row r="33">
          <cell r="A33">
            <v>4</v>
          </cell>
          <cell r="B33">
            <v>45962</v>
          </cell>
          <cell r="E33">
            <v>300114</v>
          </cell>
          <cell r="N33" t="str">
            <v>'t Lover 1</v>
          </cell>
          <cell r="Y33" t="str">
            <v>Mooie Boule 1</v>
          </cell>
        </row>
        <row r="34">
          <cell r="A34">
            <v>4</v>
          </cell>
          <cell r="B34">
            <v>45962</v>
          </cell>
          <cell r="E34">
            <v>300115</v>
          </cell>
          <cell r="N34" t="str">
            <v>Jeu de Boules Club Dongen 1</v>
          </cell>
          <cell r="Y34" t="str">
            <v>PV Wij Liggen 1</v>
          </cell>
        </row>
        <row r="35">
          <cell r="A35">
            <v>4</v>
          </cell>
          <cell r="B35">
            <v>45969</v>
          </cell>
          <cell r="E35">
            <v>300116</v>
          </cell>
          <cell r="N35" t="str">
            <v>JBC Plop 1</v>
          </cell>
          <cell r="Y35" t="str">
            <v>Boules de Boeuf 1</v>
          </cell>
        </row>
        <row r="36">
          <cell r="A36">
            <v>5</v>
          </cell>
          <cell r="B36">
            <v>45976</v>
          </cell>
          <cell r="E36">
            <v>300117</v>
          </cell>
          <cell r="N36" t="str">
            <v>Jeu de Boules Club Dongen 1</v>
          </cell>
          <cell r="Y36" t="str">
            <v>'t Lover 1</v>
          </cell>
        </row>
        <row r="37">
          <cell r="A37">
            <v>5</v>
          </cell>
          <cell r="B37">
            <v>45976</v>
          </cell>
          <cell r="E37">
            <v>300118</v>
          </cell>
          <cell r="N37" t="str">
            <v>Mooie Boule 1</v>
          </cell>
          <cell r="Y37" t="str">
            <v>Gemert de Boules 1</v>
          </cell>
        </row>
        <row r="38">
          <cell r="A38">
            <v>5</v>
          </cell>
          <cell r="B38">
            <v>45976</v>
          </cell>
          <cell r="E38">
            <v>300119</v>
          </cell>
          <cell r="N38" t="str">
            <v>JBC Plop 1</v>
          </cell>
          <cell r="Y38" t="str">
            <v>Littie of Littienie 1</v>
          </cell>
        </row>
        <row r="39">
          <cell r="A39">
            <v>5</v>
          </cell>
          <cell r="B39">
            <v>45976</v>
          </cell>
          <cell r="E39">
            <v>300120</v>
          </cell>
          <cell r="N39" t="str">
            <v>Boules de Boeuf 1</v>
          </cell>
          <cell r="Y39" t="str">
            <v>PV Wij Liggen 1</v>
          </cell>
        </row>
        <row r="40">
          <cell r="A40">
            <v>6</v>
          </cell>
          <cell r="B40">
            <v>45990</v>
          </cell>
          <cell r="E40">
            <v>300121</v>
          </cell>
          <cell r="N40" t="str">
            <v>Jeu de Boules Club Dongen 1</v>
          </cell>
          <cell r="Y40" t="str">
            <v>Gemert de Boules 1</v>
          </cell>
        </row>
        <row r="41">
          <cell r="A41">
            <v>6</v>
          </cell>
          <cell r="B41">
            <v>45990</v>
          </cell>
          <cell r="E41">
            <v>300122</v>
          </cell>
          <cell r="N41" t="str">
            <v>Littie of Littienie 1</v>
          </cell>
          <cell r="Y41" t="str">
            <v>Boules de Boeuf 1</v>
          </cell>
        </row>
        <row r="42">
          <cell r="A42">
            <v>6</v>
          </cell>
          <cell r="B42">
            <v>45990</v>
          </cell>
          <cell r="E42">
            <v>300123</v>
          </cell>
          <cell r="N42" t="str">
            <v>JBC Plop 1</v>
          </cell>
          <cell r="Y42" t="str">
            <v>Mooie Boule 1</v>
          </cell>
        </row>
        <row r="43">
          <cell r="A43">
            <v>6</v>
          </cell>
          <cell r="B43">
            <v>45990</v>
          </cell>
          <cell r="E43">
            <v>300124</v>
          </cell>
          <cell r="N43" t="str">
            <v>PV Wij Liggen 1</v>
          </cell>
          <cell r="Y43" t="str">
            <v>'t Lover 1</v>
          </cell>
        </row>
        <row r="44">
          <cell r="A44">
            <v>7</v>
          </cell>
          <cell r="B44">
            <v>45997</v>
          </cell>
          <cell r="E44">
            <v>300125</v>
          </cell>
          <cell r="N44" t="str">
            <v>'t Lover 1</v>
          </cell>
          <cell r="Y44" t="str">
            <v>Gemert de Boules 1</v>
          </cell>
        </row>
        <row r="45">
          <cell r="A45">
            <v>7</v>
          </cell>
          <cell r="B45">
            <v>45997</v>
          </cell>
          <cell r="E45">
            <v>300126</v>
          </cell>
          <cell r="N45" t="str">
            <v>Jeu de Boules Club Dongen 1</v>
          </cell>
          <cell r="Y45" t="str">
            <v>JBC Plop 1</v>
          </cell>
        </row>
        <row r="46">
          <cell r="A46">
            <v>7</v>
          </cell>
          <cell r="B46">
            <v>45997</v>
          </cell>
          <cell r="E46">
            <v>300127</v>
          </cell>
          <cell r="N46" t="str">
            <v>Boules de Boeuf 1</v>
          </cell>
          <cell r="Y46" t="str">
            <v>Mooie Boule 1</v>
          </cell>
        </row>
        <row r="47">
          <cell r="A47">
            <v>7</v>
          </cell>
          <cell r="B47">
            <v>45997</v>
          </cell>
          <cell r="E47">
            <v>300128</v>
          </cell>
          <cell r="N47" t="str">
            <v>Littie of Littienie 1</v>
          </cell>
          <cell r="Y47" t="str">
            <v>PV Wij Liggen 1</v>
          </cell>
        </row>
        <row r="48">
          <cell r="A48">
            <v>8</v>
          </cell>
          <cell r="B48">
            <v>46032</v>
          </cell>
          <cell r="E48">
            <v>300129</v>
          </cell>
          <cell r="N48" t="str">
            <v>Littie of Littienie 1</v>
          </cell>
          <cell r="Y48" t="str">
            <v>Mooie Boule 1</v>
          </cell>
        </row>
        <row r="49">
          <cell r="A49">
            <v>8</v>
          </cell>
          <cell r="B49">
            <v>46032</v>
          </cell>
          <cell r="E49">
            <v>300130</v>
          </cell>
          <cell r="N49" t="str">
            <v>Boules de Boeuf 1</v>
          </cell>
          <cell r="Y49" t="str">
            <v>Jeu de Boules Club Dongen 1</v>
          </cell>
        </row>
        <row r="50">
          <cell r="A50">
            <v>8</v>
          </cell>
          <cell r="B50">
            <v>46032</v>
          </cell>
          <cell r="E50">
            <v>300131</v>
          </cell>
          <cell r="N50" t="str">
            <v>JBC Plop 1</v>
          </cell>
          <cell r="Y50" t="str">
            <v>'t Lover 1</v>
          </cell>
        </row>
        <row r="51">
          <cell r="A51">
            <v>8</v>
          </cell>
          <cell r="B51">
            <v>46032</v>
          </cell>
          <cell r="E51">
            <v>300132</v>
          </cell>
          <cell r="N51" t="str">
            <v>PV Wij Liggen 1</v>
          </cell>
          <cell r="Y51" t="str">
            <v>Gemert de Boules 1</v>
          </cell>
        </row>
        <row r="52">
          <cell r="A52">
            <v>9</v>
          </cell>
          <cell r="B52">
            <v>46046</v>
          </cell>
          <cell r="E52">
            <v>300133</v>
          </cell>
          <cell r="N52" t="str">
            <v>Gemert de Boules 1</v>
          </cell>
          <cell r="Y52" t="str">
            <v>JBC Plop 1</v>
          </cell>
        </row>
        <row r="53">
          <cell r="A53">
            <v>9</v>
          </cell>
          <cell r="B53">
            <v>46046</v>
          </cell>
          <cell r="E53">
            <v>300134</v>
          </cell>
          <cell r="N53" t="str">
            <v>'t Lover 1</v>
          </cell>
          <cell r="Y53" t="str">
            <v>Boules de Boeuf 1</v>
          </cell>
        </row>
        <row r="54">
          <cell r="A54">
            <v>9</v>
          </cell>
          <cell r="B54">
            <v>46046</v>
          </cell>
          <cell r="E54">
            <v>300135</v>
          </cell>
          <cell r="N54" t="str">
            <v>Jeu de Boules Club Dongen 1</v>
          </cell>
          <cell r="Y54" t="str">
            <v>Littie of Littienie 1</v>
          </cell>
        </row>
        <row r="55">
          <cell r="A55">
            <v>9</v>
          </cell>
          <cell r="B55">
            <v>46046</v>
          </cell>
          <cell r="E55">
            <v>300136</v>
          </cell>
          <cell r="N55" t="str">
            <v>Mooie Boule 1</v>
          </cell>
          <cell r="Y55" t="str">
            <v>PV Wij Liggen 1</v>
          </cell>
        </row>
        <row r="56">
          <cell r="A56">
            <v>10</v>
          </cell>
          <cell r="B56">
            <v>46060</v>
          </cell>
          <cell r="E56">
            <v>300137</v>
          </cell>
          <cell r="N56" t="str">
            <v>Gemert de Boules 1</v>
          </cell>
          <cell r="Y56" t="str">
            <v>Boules de Boeuf 1</v>
          </cell>
        </row>
        <row r="57">
          <cell r="A57">
            <v>10</v>
          </cell>
          <cell r="B57">
            <v>46060</v>
          </cell>
          <cell r="E57">
            <v>300138</v>
          </cell>
          <cell r="N57" t="str">
            <v>Littie of Littienie 1</v>
          </cell>
          <cell r="Y57" t="str">
            <v>'t Lover 1</v>
          </cell>
        </row>
        <row r="58">
          <cell r="A58">
            <v>10</v>
          </cell>
          <cell r="B58">
            <v>46060</v>
          </cell>
          <cell r="E58">
            <v>300139</v>
          </cell>
          <cell r="N58" t="str">
            <v>Jeu de Boules Club Dongen 1</v>
          </cell>
          <cell r="Y58" t="str">
            <v>Mooie Boule 1</v>
          </cell>
        </row>
        <row r="59">
          <cell r="A59">
            <v>10</v>
          </cell>
          <cell r="B59">
            <v>46060</v>
          </cell>
          <cell r="E59">
            <v>300140</v>
          </cell>
          <cell r="N59" t="str">
            <v>JBC Plop 1</v>
          </cell>
          <cell r="Y59" t="str">
            <v>PV Wij Liggen 1</v>
          </cell>
        </row>
        <row r="60">
          <cell r="A60">
            <v>11</v>
          </cell>
          <cell r="B60">
            <v>46074</v>
          </cell>
          <cell r="E60">
            <v>300141</v>
          </cell>
          <cell r="N60" t="str">
            <v>Mooie Boule 1</v>
          </cell>
          <cell r="Y60" t="str">
            <v>'t Lover 1</v>
          </cell>
        </row>
        <row r="61">
          <cell r="A61">
            <v>11</v>
          </cell>
          <cell r="B61">
            <v>46074</v>
          </cell>
          <cell r="E61">
            <v>300142</v>
          </cell>
          <cell r="N61" t="str">
            <v>Gemert de Boules 1</v>
          </cell>
          <cell r="Y61" t="str">
            <v>Littie of Littienie 1</v>
          </cell>
        </row>
        <row r="62">
          <cell r="A62">
            <v>11</v>
          </cell>
          <cell r="B62">
            <v>46074</v>
          </cell>
          <cell r="E62">
            <v>300143</v>
          </cell>
          <cell r="N62" t="str">
            <v>Boules de Boeuf 1</v>
          </cell>
          <cell r="Y62" t="str">
            <v>JBC Plop 1</v>
          </cell>
        </row>
        <row r="63">
          <cell r="A63">
            <v>11</v>
          </cell>
          <cell r="B63">
            <v>46074</v>
          </cell>
          <cell r="E63">
            <v>300144</v>
          </cell>
          <cell r="N63" t="str">
            <v>PV Wij Liggen 1</v>
          </cell>
          <cell r="Y63" t="str">
            <v>Jeu de Boules Club Dongen 1</v>
          </cell>
        </row>
        <row r="64">
          <cell r="A64">
            <v>12</v>
          </cell>
          <cell r="B64">
            <v>46088</v>
          </cell>
          <cell r="E64">
            <v>300145</v>
          </cell>
          <cell r="N64" t="str">
            <v>Gemert de Boules 1</v>
          </cell>
          <cell r="Y64" t="str">
            <v>Mooie Boule 1</v>
          </cell>
        </row>
        <row r="65">
          <cell r="A65">
            <v>12</v>
          </cell>
          <cell r="B65">
            <v>46088</v>
          </cell>
          <cell r="E65">
            <v>300146</v>
          </cell>
          <cell r="N65" t="str">
            <v>'t Lover 1</v>
          </cell>
          <cell r="Y65" t="str">
            <v>Jeu de Boules Club Dongen 1</v>
          </cell>
        </row>
        <row r="66">
          <cell r="A66">
            <v>12</v>
          </cell>
          <cell r="B66">
            <v>46088</v>
          </cell>
          <cell r="E66">
            <v>300147</v>
          </cell>
          <cell r="N66" t="str">
            <v>Littie of Littienie 1</v>
          </cell>
          <cell r="Y66" t="str">
            <v>JBC Plop 1</v>
          </cell>
        </row>
        <row r="67">
          <cell r="A67">
            <v>12</v>
          </cell>
          <cell r="B67">
            <v>46088</v>
          </cell>
          <cell r="E67">
            <v>300148</v>
          </cell>
          <cell r="N67" t="str">
            <v>PV Wij Liggen 1</v>
          </cell>
          <cell r="Y67" t="str">
            <v>Boules de Boeuf 1</v>
          </cell>
        </row>
        <row r="68">
          <cell r="A68">
            <v>13</v>
          </cell>
          <cell r="B68">
            <v>46102</v>
          </cell>
          <cell r="E68">
            <v>300149</v>
          </cell>
          <cell r="N68" t="str">
            <v>'t Lover 1</v>
          </cell>
          <cell r="Y68" t="str">
            <v>PV Wij Liggen 1</v>
          </cell>
        </row>
        <row r="69">
          <cell r="A69">
            <v>13</v>
          </cell>
          <cell r="B69">
            <v>46102</v>
          </cell>
          <cell r="E69">
            <v>300150</v>
          </cell>
          <cell r="N69" t="str">
            <v>Gemert de Boules 1</v>
          </cell>
          <cell r="Y69" t="str">
            <v>Jeu de Boules Club Dongen 1</v>
          </cell>
        </row>
        <row r="70">
          <cell r="A70">
            <v>13</v>
          </cell>
          <cell r="B70">
            <v>46102</v>
          </cell>
          <cell r="E70">
            <v>300151</v>
          </cell>
          <cell r="N70" t="str">
            <v>Mooie Boule 1</v>
          </cell>
          <cell r="Y70" t="str">
            <v>JBC Plop 1</v>
          </cell>
        </row>
        <row r="71">
          <cell r="A71">
            <v>13</v>
          </cell>
          <cell r="B71">
            <v>46102</v>
          </cell>
          <cell r="E71">
            <v>300152</v>
          </cell>
          <cell r="N71" t="str">
            <v>Boules de Boeuf 1</v>
          </cell>
          <cell r="Y71" t="str">
            <v>Littie of Littienie 1</v>
          </cell>
        </row>
        <row r="72">
          <cell r="A72">
            <v>14</v>
          </cell>
          <cell r="B72">
            <v>46109</v>
          </cell>
          <cell r="E72">
            <v>300153</v>
          </cell>
          <cell r="N72" t="str">
            <v>Gemert de Boules 1</v>
          </cell>
          <cell r="Y72" t="str">
            <v>'t Lover 1</v>
          </cell>
        </row>
        <row r="73">
          <cell r="A73">
            <v>14</v>
          </cell>
          <cell r="B73">
            <v>46109</v>
          </cell>
          <cell r="E73">
            <v>300154</v>
          </cell>
          <cell r="N73" t="str">
            <v>Mooie Boule 1</v>
          </cell>
          <cell r="Y73" t="str">
            <v>Boules de Boeuf 1</v>
          </cell>
        </row>
        <row r="74">
          <cell r="A74">
            <v>14</v>
          </cell>
          <cell r="B74">
            <v>46109</v>
          </cell>
          <cell r="E74">
            <v>300155</v>
          </cell>
          <cell r="N74" t="str">
            <v>JBC Plop 1</v>
          </cell>
          <cell r="Y74" t="str">
            <v>Jeu de Boules Club Dongen 1</v>
          </cell>
        </row>
        <row r="75">
          <cell r="A75">
            <v>14</v>
          </cell>
          <cell r="B75">
            <v>46109</v>
          </cell>
          <cell r="E75">
            <v>300156</v>
          </cell>
          <cell r="N75" t="str">
            <v>PV Wij Liggen 1</v>
          </cell>
          <cell r="Y75" t="str">
            <v>Littie of Littienie 1</v>
          </cell>
        </row>
      </sheetData>
      <sheetData sheetId="23">
        <row r="20">
          <cell r="A20">
            <v>1</v>
          </cell>
          <cell r="B20">
            <v>45920</v>
          </cell>
          <cell r="E20">
            <v>300201</v>
          </cell>
          <cell r="N20" t="str">
            <v>L'Esprit 2</v>
          </cell>
          <cell r="Y20" t="str">
            <v>JBV Nederlek 1</v>
          </cell>
        </row>
        <row r="21">
          <cell r="A21">
            <v>1</v>
          </cell>
          <cell r="B21">
            <v>45920</v>
          </cell>
          <cell r="E21">
            <v>300202</v>
          </cell>
          <cell r="N21" t="str">
            <v>JBC Zoetermeer 1</v>
          </cell>
          <cell r="Y21" t="str">
            <v>CJB Middelburg 1</v>
          </cell>
        </row>
        <row r="22">
          <cell r="A22">
            <v>1</v>
          </cell>
          <cell r="B22">
            <v>45920</v>
          </cell>
          <cell r="E22">
            <v>300203</v>
          </cell>
          <cell r="N22" t="str">
            <v>Petangeske 2</v>
          </cell>
          <cell r="Y22" t="str">
            <v>JBC Vlaardingen 1</v>
          </cell>
        </row>
        <row r="23">
          <cell r="A23">
            <v>1</v>
          </cell>
          <cell r="B23">
            <v>45920</v>
          </cell>
          <cell r="E23">
            <v>300204</v>
          </cell>
          <cell r="N23" t="str">
            <v>Folâtre 1</v>
          </cell>
          <cell r="Y23" t="str">
            <v>Grand Cru '82 1</v>
          </cell>
        </row>
        <row r="24">
          <cell r="A24">
            <v>2</v>
          </cell>
          <cell r="B24">
            <v>45934</v>
          </cell>
          <cell r="E24">
            <v>300205</v>
          </cell>
          <cell r="N24" t="str">
            <v>Grand Cru '82 1</v>
          </cell>
          <cell r="Y24" t="str">
            <v>Petangeske 2</v>
          </cell>
        </row>
        <row r="25">
          <cell r="A25">
            <v>2</v>
          </cell>
          <cell r="B25">
            <v>45941</v>
          </cell>
          <cell r="E25">
            <v>300206</v>
          </cell>
          <cell r="N25" t="str">
            <v>JBC Vlaardingen 1</v>
          </cell>
          <cell r="Y25" t="str">
            <v>JBC Zoetermeer 1</v>
          </cell>
        </row>
        <row r="26">
          <cell r="A26">
            <v>2</v>
          </cell>
          <cell r="B26">
            <v>45934</v>
          </cell>
          <cell r="E26">
            <v>300207</v>
          </cell>
          <cell r="N26" t="str">
            <v>CJB Middelburg 1</v>
          </cell>
          <cell r="Y26" t="str">
            <v>L'Esprit 2</v>
          </cell>
        </row>
        <row r="27">
          <cell r="A27">
            <v>2</v>
          </cell>
          <cell r="B27">
            <v>45934</v>
          </cell>
          <cell r="E27">
            <v>300208</v>
          </cell>
          <cell r="N27" t="str">
            <v>JBV Nederlek 1</v>
          </cell>
          <cell r="Y27" t="str">
            <v>Folâtre 1</v>
          </cell>
        </row>
        <row r="28">
          <cell r="A28">
            <v>3</v>
          </cell>
          <cell r="B28">
            <v>45948</v>
          </cell>
          <cell r="E28">
            <v>300209</v>
          </cell>
          <cell r="N28" t="str">
            <v>Folâtre 1</v>
          </cell>
          <cell r="Y28" t="str">
            <v>Petangeske 2</v>
          </cell>
        </row>
        <row r="29">
          <cell r="A29">
            <v>3</v>
          </cell>
          <cell r="B29">
            <v>45948</v>
          </cell>
          <cell r="E29">
            <v>300210</v>
          </cell>
          <cell r="N29" t="str">
            <v>JBC Zoetermeer 1</v>
          </cell>
          <cell r="Y29" t="str">
            <v>Grand Cru '82 1</v>
          </cell>
        </row>
        <row r="30">
          <cell r="A30">
            <v>3</v>
          </cell>
          <cell r="B30">
            <v>45948</v>
          </cell>
          <cell r="E30">
            <v>300211</v>
          </cell>
          <cell r="N30" t="str">
            <v>JBC Vlaardingen 1</v>
          </cell>
          <cell r="Y30" t="str">
            <v>L'Esprit 2</v>
          </cell>
        </row>
        <row r="31">
          <cell r="A31">
            <v>3</v>
          </cell>
          <cell r="B31">
            <v>45948</v>
          </cell>
          <cell r="E31">
            <v>300212</v>
          </cell>
          <cell r="N31" t="str">
            <v>JBV Nederlek 1</v>
          </cell>
          <cell r="Y31" t="str">
            <v>CJB Middelburg 1</v>
          </cell>
        </row>
        <row r="32">
          <cell r="A32">
            <v>4</v>
          </cell>
          <cell r="B32">
            <v>45962</v>
          </cell>
          <cell r="E32">
            <v>300213</v>
          </cell>
          <cell r="N32" t="str">
            <v>L'Esprit 2</v>
          </cell>
          <cell r="Y32" t="str">
            <v>Grand Cru '82 1</v>
          </cell>
        </row>
        <row r="33">
          <cell r="A33">
            <v>4</v>
          </cell>
          <cell r="B33">
            <v>45962</v>
          </cell>
          <cell r="E33">
            <v>300214</v>
          </cell>
          <cell r="N33" t="str">
            <v>JBC Zoetermeer 1</v>
          </cell>
          <cell r="Y33" t="str">
            <v>Folâtre 1</v>
          </cell>
        </row>
        <row r="34">
          <cell r="A34">
            <v>4</v>
          </cell>
          <cell r="B34">
            <v>45962</v>
          </cell>
          <cell r="E34">
            <v>300215</v>
          </cell>
          <cell r="N34" t="str">
            <v>JBV Nederlek 1</v>
          </cell>
          <cell r="Y34" t="str">
            <v>Petangeske 2</v>
          </cell>
        </row>
        <row r="35">
          <cell r="A35">
            <v>4</v>
          </cell>
          <cell r="B35">
            <v>45962</v>
          </cell>
          <cell r="E35">
            <v>300216</v>
          </cell>
          <cell r="N35" t="str">
            <v>CJB Middelburg 1</v>
          </cell>
          <cell r="Y35" t="str">
            <v>JBC Vlaardingen 1</v>
          </cell>
        </row>
        <row r="36">
          <cell r="A36">
            <v>5</v>
          </cell>
          <cell r="B36">
            <v>45976</v>
          </cell>
          <cell r="E36">
            <v>300217</v>
          </cell>
          <cell r="N36" t="str">
            <v>Petangeske 2</v>
          </cell>
          <cell r="Y36" t="str">
            <v>JBC Zoetermeer 1</v>
          </cell>
        </row>
        <row r="37">
          <cell r="A37">
            <v>5</v>
          </cell>
          <cell r="B37">
            <v>45976</v>
          </cell>
          <cell r="E37">
            <v>300218</v>
          </cell>
          <cell r="N37" t="str">
            <v>Folâtre 1</v>
          </cell>
          <cell r="Y37" t="str">
            <v>L'Esprit 2</v>
          </cell>
        </row>
        <row r="38">
          <cell r="A38">
            <v>5</v>
          </cell>
          <cell r="B38">
            <v>45976</v>
          </cell>
          <cell r="E38">
            <v>300219</v>
          </cell>
          <cell r="N38" t="str">
            <v>CJB Middelburg 1</v>
          </cell>
          <cell r="Y38" t="str">
            <v>Grand Cru '82 1</v>
          </cell>
        </row>
        <row r="39">
          <cell r="A39">
            <v>5</v>
          </cell>
          <cell r="B39">
            <v>45976</v>
          </cell>
          <cell r="E39">
            <v>300220</v>
          </cell>
          <cell r="N39" t="str">
            <v>JBC Vlaardingen 1</v>
          </cell>
          <cell r="Y39" t="str">
            <v>JBV Nederlek 1</v>
          </cell>
        </row>
        <row r="40">
          <cell r="A40">
            <v>6</v>
          </cell>
          <cell r="B40">
            <v>45990</v>
          </cell>
          <cell r="E40">
            <v>300221</v>
          </cell>
          <cell r="N40" t="str">
            <v>L'Esprit 2</v>
          </cell>
          <cell r="Y40" t="str">
            <v>Petangeske 2</v>
          </cell>
        </row>
        <row r="41">
          <cell r="A41">
            <v>6</v>
          </cell>
          <cell r="B41">
            <v>45990</v>
          </cell>
          <cell r="E41">
            <v>300222</v>
          </cell>
          <cell r="N41" t="str">
            <v>Grand Cru '82 1</v>
          </cell>
          <cell r="Y41" t="str">
            <v>JBC Vlaardingen 1</v>
          </cell>
        </row>
        <row r="42">
          <cell r="A42">
            <v>6</v>
          </cell>
          <cell r="B42">
            <v>45990</v>
          </cell>
          <cell r="E42">
            <v>300223</v>
          </cell>
          <cell r="N42" t="str">
            <v>CJB Middelburg 1</v>
          </cell>
          <cell r="Y42" t="str">
            <v>Folâtre 1</v>
          </cell>
        </row>
        <row r="43">
          <cell r="A43">
            <v>6</v>
          </cell>
          <cell r="B43">
            <v>45990</v>
          </cell>
          <cell r="E43">
            <v>300224</v>
          </cell>
          <cell r="N43" t="str">
            <v>JBV Nederlek 1</v>
          </cell>
          <cell r="Y43" t="str">
            <v>JBC Zoetermeer 1</v>
          </cell>
        </row>
        <row r="44">
          <cell r="A44">
            <v>7</v>
          </cell>
          <cell r="B44">
            <v>45997</v>
          </cell>
          <cell r="E44">
            <v>300225</v>
          </cell>
          <cell r="N44" t="str">
            <v>L'Esprit 2</v>
          </cell>
          <cell r="Y44" t="str">
            <v>JBC Zoetermeer 1</v>
          </cell>
        </row>
        <row r="45">
          <cell r="A45">
            <v>7</v>
          </cell>
          <cell r="B45">
            <v>45997</v>
          </cell>
          <cell r="E45">
            <v>300226</v>
          </cell>
          <cell r="N45" t="str">
            <v>Petangeske 2</v>
          </cell>
          <cell r="Y45" t="str">
            <v>CJB Middelburg 1</v>
          </cell>
        </row>
        <row r="46">
          <cell r="A46">
            <v>7</v>
          </cell>
          <cell r="B46">
            <v>46004</v>
          </cell>
          <cell r="E46">
            <v>300227</v>
          </cell>
          <cell r="N46" t="str">
            <v>JBC Vlaardingen 1</v>
          </cell>
          <cell r="Y46" t="str">
            <v>Folâtre 1</v>
          </cell>
        </row>
        <row r="47">
          <cell r="A47">
            <v>7</v>
          </cell>
          <cell r="B47">
            <v>45997</v>
          </cell>
          <cell r="E47">
            <v>300228</v>
          </cell>
          <cell r="N47" t="str">
            <v>Grand Cru '82 1</v>
          </cell>
          <cell r="Y47" t="str">
            <v>JBV Nederlek 1</v>
          </cell>
        </row>
        <row r="48">
          <cell r="A48">
            <v>8</v>
          </cell>
          <cell r="B48">
            <v>46032</v>
          </cell>
          <cell r="E48">
            <v>300229</v>
          </cell>
          <cell r="N48" t="str">
            <v>Grand Cru '82 1</v>
          </cell>
          <cell r="Y48" t="str">
            <v>Folâtre 1</v>
          </cell>
        </row>
        <row r="49">
          <cell r="A49">
            <v>8</v>
          </cell>
          <cell r="B49">
            <v>46032</v>
          </cell>
          <cell r="E49">
            <v>300230</v>
          </cell>
          <cell r="N49" t="str">
            <v>JBC Vlaardingen 1</v>
          </cell>
          <cell r="Y49" t="str">
            <v>Petangeske 2</v>
          </cell>
        </row>
        <row r="50">
          <cell r="A50">
            <v>8</v>
          </cell>
          <cell r="B50">
            <v>46032</v>
          </cell>
          <cell r="E50">
            <v>300231</v>
          </cell>
          <cell r="N50" t="str">
            <v>CJB Middelburg 1</v>
          </cell>
          <cell r="Y50" t="str">
            <v>JBC Zoetermeer 1</v>
          </cell>
        </row>
        <row r="51">
          <cell r="A51">
            <v>8</v>
          </cell>
          <cell r="B51">
            <v>46032</v>
          </cell>
          <cell r="E51">
            <v>300232</v>
          </cell>
          <cell r="N51" t="str">
            <v>JBV Nederlek 1</v>
          </cell>
          <cell r="Y51" t="str">
            <v>L'Esprit 2</v>
          </cell>
        </row>
        <row r="52">
          <cell r="A52">
            <v>9</v>
          </cell>
          <cell r="B52">
            <v>46046</v>
          </cell>
          <cell r="E52">
            <v>300233</v>
          </cell>
          <cell r="N52" t="str">
            <v>L'Esprit 2</v>
          </cell>
          <cell r="Y52" t="str">
            <v>CJB Middelburg 1</v>
          </cell>
        </row>
        <row r="53">
          <cell r="A53">
            <v>9</v>
          </cell>
          <cell r="B53">
            <v>46046</v>
          </cell>
          <cell r="E53">
            <v>300234</v>
          </cell>
          <cell r="N53" t="str">
            <v>JBC Zoetermeer 1</v>
          </cell>
          <cell r="Y53" t="str">
            <v>JBC Vlaardingen 1</v>
          </cell>
        </row>
        <row r="54">
          <cell r="A54">
            <v>9</v>
          </cell>
          <cell r="B54">
            <v>46046</v>
          </cell>
          <cell r="E54">
            <v>300235</v>
          </cell>
          <cell r="N54" t="str">
            <v>Petangeske 2</v>
          </cell>
          <cell r="Y54" t="str">
            <v>Grand Cru '82 1</v>
          </cell>
        </row>
        <row r="55">
          <cell r="A55">
            <v>9</v>
          </cell>
          <cell r="B55">
            <v>46046</v>
          </cell>
          <cell r="E55">
            <v>300236</v>
          </cell>
          <cell r="N55" t="str">
            <v>Folâtre 1</v>
          </cell>
          <cell r="Y55" t="str">
            <v>JBV Nederlek 1</v>
          </cell>
        </row>
        <row r="56">
          <cell r="A56">
            <v>10</v>
          </cell>
          <cell r="B56">
            <v>46060</v>
          </cell>
          <cell r="E56">
            <v>300237</v>
          </cell>
          <cell r="N56" t="str">
            <v>L'Esprit 2</v>
          </cell>
          <cell r="Y56" t="str">
            <v>JBC Vlaardingen 1</v>
          </cell>
        </row>
        <row r="57">
          <cell r="A57">
            <v>10</v>
          </cell>
          <cell r="B57">
            <v>46060</v>
          </cell>
          <cell r="E57">
            <v>300238</v>
          </cell>
          <cell r="N57" t="str">
            <v>Grand Cru '82 1</v>
          </cell>
          <cell r="Y57" t="str">
            <v>JBC Zoetermeer 1</v>
          </cell>
        </row>
        <row r="58">
          <cell r="A58">
            <v>10</v>
          </cell>
          <cell r="B58">
            <v>46060</v>
          </cell>
          <cell r="E58">
            <v>300239</v>
          </cell>
          <cell r="N58" t="str">
            <v>Petangeske 2</v>
          </cell>
          <cell r="Y58" t="str">
            <v>Folâtre 1</v>
          </cell>
        </row>
        <row r="59">
          <cell r="A59">
            <v>10</v>
          </cell>
          <cell r="B59">
            <v>46060</v>
          </cell>
          <cell r="E59">
            <v>300240</v>
          </cell>
          <cell r="N59" t="str">
            <v>CJB Middelburg 1</v>
          </cell>
          <cell r="Y59" t="str">
            <v>JBV Nederlek 1</v>
          </cell>
        </row>
        <row r="60">
          <cell r="A60">
            <v>11</v>
          </cell>
          <cell r="B60">
            <v>46074</v>
          </cell>
          <cell r="E60">
            <v>300241</v>
          </cell>
          <cell r="N60" t="str">
            <v>Folâtre 1</v>
          </cell>
          <cell r="Y60" t="str">
            <v>JBC Zoetermeer 1</v>
          </cell>
        </row>
        <row r="61">
          <cell r="A61">
            <v>11</v>
          </cell>
          <cell r="B61">
            <v>46074</v>
          </cell>
          <cell r="E61">
            <v>300242</v>
          </cell>
          <cell r="N61" t="str">
            <v>Grand Cru '82 1</v>
          </cell>
          <cell r="Y61" t="str">
            <v>L'Esprit 2</v>
          </cell>
        </row>
        <row r="62">
          <cell r="A62">
            <v>11</v>
          </cell>
          <cell r="B62">
            <v>46074</v>
          </cell>
          <cell r="E62">
            <v>300243</v>
          </cell>
          <cell r="N62" t="str">
            <v>JBC Vlaardingen 1</v>
          </cell>
          <cell r="Y62" t="str">
            <v>CJB Middelburg 1</v>
          </cell>
        </row>
        <row r="63">
          <cell r="A63">
            <v>11</v>
          </cell>
          <cell r="B63">
            <v>46074</v>
          </cell>
          <cell r="E63">
            <v>300244</v>
          </cell>
          <cell r="N63" t="str">
            <v>Petangeske 2</v>
          </cell>
          <cell r="Y63" t="str">
            <v>JBV Nederlek 1</v>
          </cell>
        </row>
        <row r="64">
          <cell r="A64">
            <v>12</v>
          </cell>
          <cell r="B64">
            <v>46088</v>
          </cell>
          <cell r="E64">
            <v>300245</v>
          </cell>
          <cell r="N64" t="str">
            <v>L'Esprit 2</v>
          </cell>
          <cell r="Y64" t="str">
            <v>Folâtre 1</v>
          </cell>
        </row>
        <row r="65">
          <cell r="A65">
            <v>12</v>
          </cell>
          <cell r="B65">
            <v>46088</v>
          </cell>
          <cell r="E65">
            <v>300246</v>
          </cell>
          <cell r="N65" t="str">
            <v>JBC Zoetermeer 1</v>
          </cell>
          <cell r="Y65" t="str">
            <v>Petangeske 2</v>
          </cell>
        </row>
        <row r="66">
          <cell r="A66">
            <v>12</v>
          </cell>
          <cell r="B66">
            <v>46088</v>
          </cell>
          <cell r="E66">
            <v>300247</v>
          </cell>
          <cell r="N66" t="str">
            <v>Grand Cru '82 1</v>
          </cell>
          <cell r="Y66" t="str">
            <v>CJB Middelburg 1</v>
          </cell>
        </row>
        <row r="67">
          <cell r="A67">
            <v>12</v>
          </cell>
          <cell r="B67">
            <v>46088</v>
          </cell>
          <cell r="E67">
            <v>300248</v>
          </cell>
          <cell r="N67" t="str">
            <v>JBV Nederlek 1</v>
          </cell>
          <cell r="Y67" t="str">
            <v>JBC Vlaardingen 1</v>
          </cell>
        </row>
        <row r="68">
          <cell r="A68">
            <v>13</v>
          </cell>
          <cell r="B68">
            <v>46102</v>
          </cell>
          <cell r="E68">
            <v>300249</v>
          </cell>
          <cell r="N68" t="str">
            <v>JBC Zoetermeer 1</v>
          </cell>
          <cell r="Y68" t="str">
            <v>JBV Nederlek 1</v>
          </cell>
        </row>
        <row r="69">
          <cell r="A69">
            <v>13</v>
          </cell>
          <cell r="B69">
            <v>46102</v>
          </cell>
          <cell r="E69">
            <v>300250</v>
          </cell>
          <cell r="N69" t="str">
            <v>Petangeske 2</v>
          </cell>
          <cell r="Y69" t="str">
            <v>L'Esprit 2</v>
          </cell>
        </row>
        <row r="70">
          <cell r="A70">
            <v>13</v>
          </cell>
          <cell r="B70">
            <v>46102</v>
          </cell>
          <cell r="E70">
            <v>300251</v>
          </cell>
          <cell r="N70" t="str">
            <v>Folâtre 1</v>
          </cell>
          <cell r="Y70" t="str">
            <v>CJB Middelburg 1</v>
          </cell>
        </row>
        <row r="71">
          <cell r="A71">
            <v>13</v>
          </cell>
          <cell r="B71">
            <v>46102</v>
          </cell>
          <cell r="E71">
            <v>300252</v>
          </cell>
          <cell r="N71" t="str">
            <v>JBC Vlaardingen 1</v>
          </cell>
          <cell r="Y71" t="str">
            <v>Grand Cru '82 1</v>
          </cell>
        </row>
        <row r="72">
          <cell r="A72">
            <v>14</v>
          </cell>
          <cell r="B72">
            <v>46109</v>
          </cell>
          <cell r="E72">
            <v>300253</v>
          </cell>
          <cell r="N72" t="str">
            <v>JBC Zoetermeer 1</v>
          </cell>
          <cell r="Y72" t="str">
            <v>L'Esprit 2</v>
          </cell>
        </row>
        <row r="73">
          <cell r="A73">
            <v>14</v>
          </cell>
          <cell r="B73">
            <v>46109</v>
          </cell>
          <cell r="E73">
            <v>300254</v>
          </cell>
          <cell r="N73" t="str">
            <v>Folâtre 1</v>
          </cell>
          <cell r="Y73" t="str">
            <v>JBC Vlaardingen 1</v>
          </cell>
        </row>
        <row r="74">
          <cell r="A74">
            <v>14</v>
          </cell>
          <cell r="B74">
            <v>46109</v>
          </cell>
          <cell r="E74">
            <v>300255</v>
          </cell>
          <cell r="N74" t="str">
            <v>CJB Middelburg 1</v>
          </cell>
          <cell r="Y74" t="str">
            <v>Petangeske 2</v>
          </cell>
        </row>
        <row r="75">
          <cell r="A75">
            <v>14</v>
          </cell>
          <cell r="B75">
            <v>46109</v>
          </cell>
          <cell r="E75">
            <v>300256</v>
          </cell>
          <cell r="N75" t="str">
            <v>JBV Nederlek 1</v>
          </cell>
          <cell r="Y75" t="str">
            <v>Grand Cru '82 1</v>
          </cell>
        </row>
      </sheetData>
      <sheetData sheetId="24">
        <row r="20">
          <cell r="A20">
            <v>1</v>
          </cell>
          <cell r="B20">
            <v>45920</v>
          </cell>
          <cell r="E20">
            <v>300301</v>
          </cell>
          <cell r="N20" t="str">
            <v>Les Mille Îles 1</v>
          </cell>
          <cell r="Y20" t="str">
            <v>ASV Celeritas 1</v>
          </cell>
        </row>
        <row r="21">
          <cell r="A21">
            <v>1</v>
          </cell>
          <cell r="B21">
            <v>45920</v>
          </cell>
          <cell r="E21">
            <v>300302</v>
          </cell>
          <cell r="N21" t="str">
            <v>JdB vereniging OSB 1</v>
          </cell>
          <cell r="Y21" t="str">
            <v>De Boel de Boule 1</v>
          </cell>
        </row>
        <row r="22">
          <cell r="A22">
            <v>1</v>
          </cell>
          <cell r="B22">
            <v>45920</v>
          </cell>
          <cell r="E22">
            <v>300303</v>
          </cell>
          <cell r="N22" t="str">
            <v>De Meteoor 1</v>
          </cell>
          <cell r="Y22" t="str">
            <v>Jeu de Boules Hillegom 1</v>
          </cell>
        </row>
        <row r="23">
          <cell r="A23">
            <v>1</v>
          </cell>
          <cell r="B23">
            <v>45920</v>
          </cell>
          <cell r="E23">
            <v>300304</v>
          </cell>
          <cell r="N23" t="str">
            <v>Boulegoed 1</v>
          </cell>
          <cell r="Y23" t="str">
            <v>PV Gouda 2</v>
          </cell>
        </row>
        <row r="24">
          <cell r="A24">
            <v>2</v>
          </cell>
          <cell r="B24">
            <v>45934</v>
          </cell>
          <cell r="E24">
            <v>300305</v>
          </cell>
          <cell r="N24" t="str">
            <v>PV Gouda 2</v>
          </cell>
          <cell r="Y24" t="str">
            <v>De Meteoor 1</v>
          </cell>
        </row>
        <row r="25">
          <cell r="A25">
            <v>2</v>
          </cell>
          <cell r="B25">
            <v>45934</v>
          </cell>
          <cell r="E25">
            <v>300306</v>
          </cell>
          <cell r="N25" t="str">
            <v>Jeu de Boules Hillegom 1</v>
          </cell>
          <cell r="Y25" t="str">
            <v>JdB vereniging OSB 1</v>
          </cell>
        </row>
        <row r="26">
          <cell r="A26">
            <v>2</v>
          </cell>
          <cell r="B26">
            <v>45934</v>
          </cell>
          <cell r="E26">
            <v>300307</v>
          </cell>
          <cell r="N26" t="str">
            <v>De Boel de Boule 1</v>
          </cell>
          <cell r="Y26" t="str">
            <v>Les Mille Îles 1</v>
          </cell>
        </row>
        <row r="27">
          <cell r="A27">
            <v>2</v>
          </cell>
          <cell r="B27">
            <v>45934</v>
          </cell>
          <cell r="E27">
            <v>300308</v>
          </cell>
          <cell r="N27" t="str">
            <v>ASV Celeritas 1</v>
          </cell>
          <cell r="Y27" t="str">
            <v>Boulegoed 1</v>
          </cell>
        </row>
        <row r="28">
          <cell r="A28">
            <v>3</v>
          </cell>
          <cell r="B28">
            <v>45948</v>
          </cell>
          <cell r="E28">
            <v>300309</v>
          </cell>
          <cell r="N28" t="str">
            <v>Boulegoed 1</v>
          </cell>
          <cell r="Y28" t="str">
            <v>De Meteoor 1</v>
          </cell>
        </row>
        <row r="29">
          <cell r="A29">
            <v>3</v>
          </cell>
          <cell r="B29">
            <v>45948</v>
          </cell>
          <cell r="E29">
            <v>300310</v>
          </cell>
          <cell r="N29" t="str">
            <v>JdB vereniging OSB 1</v>
          </cell>
          <cell r="Y29" t="str">
            <v>PV Gouda 2</v>
          </cell>
        </row>
        <row r="30">
          <cell r="A30">
            <v>3</v>
          </cell>
          <cell r="B30">
            <v>45948</v>
          </cell>
          <cell r="E30">
            <v>300311</v>
          </cell>
          <cell r="N30" t="str">
            <v>Jeu de Boules Hillegom 1</v>
          </cell>
          <cell r="Y30" t="str">
            <v>Les Mille Îles 1</v>
          </cell>
        </row>
        <row r="31">
          <cell r="A31">
            <v>3</v>
          </cell>
          <cell r="B31">
            <v>45948</v>
          </cell>
          <cell r="E31">
            <v>300312</v>
          </cell>
          <cell r="N31" t="str">
            <v>ASV Celeritas 1</v>
          </cell>
          <cell r="Y31" t="str">
            <v>De Boel de Boule 1</v>
          </cell>
        </row>
        <row r="32">
          <cell r="A32">
            <v>4</v>
          </cell>
          <cell r="B32">
            <v>45962</v>
          </cell>
          <cell r="E32">
            <v>300313</v>
          </cell>
          <cell r="N32" t="str">
            <v>PV Gouda 2</v>
          </cell>
          <cell r="Y32" t="str">
            <v>Les Mille Îles 1</v>
          </cell>
        </row>
        <row r="33">
          <cell r="A33">
            <v>4</v>
          </cell>
          <cell r="B33">
            <v>45962</v>
          </cell>
          <cell r="E33">
            <v>300314</v>
          </cell>
          <cell r="N33" t="str">
            <v>JdB vereniging OSB 1</v>
          </cell>
          <cell r="Y33" t="str">
            <v>Boulegoed 1</v>
          </cell>
        </row>
        <row r="34">
          <cell r="A34">
            <v>4</v>
          </cell>
          <cell r="B34">
            <v>45962</v>
          </cell>
          <cell r="E34">
            <v>300315</v>
          </cell>
          <cell r="N34" t="str">
            <v>De Meteoor 1</v>
          </cell>
          <cell r="Y34" t="str">
            <v>ASV Celeritas 1</v>
          </cell>
        </row>
        <row r="35">
          <cell r="A35">
            <v>4</v>
          </cell>
          <cell r="B35">
            <v>45962</v>
          </cell>
          <cell r="E35">
            <v>300316</v>
          </cell>
          <cell r="N35" t="str">
            <v>De Boel de Boule 1</v>
          </cell>
          <cell r="Y35" t="str">
            <v>Jeu de Boules Hillegom 1</v>
          </cell>
        </row>
        <row r="36">
          <cell r="A36">
            <v>5</v>
          </cell>
          <cell r="B36">
            <v>45976</v>
          </cell>
          <cell r="E36">
            <v>300317</v>
          </cell>
          <cell r="N36" t="str">
            <v>De Meteoor 1</v>
          </cell>
          <cell r="Y36" t="str">
            <v>JdB vereniging OSB 1</v>
          </cell>
        </row>
        <row r="37">
          <cell r="A37">
            <v>5</v>
          </cell>
          <cell r="B37">
            <v>45976</v>
          </cell>
          <cell r="E37">
            <v>300318</v>
          </cell>
          <cell r="N37" t="str">
            <v>Boulegoed 1</v>
          </cell>
          <cell r="Y37" t="str">
            <v>Les Mille Îles 1</v>
          </cell>
        </row>
        <row r="38">
          <cell r="A38">
            <v>5</v>
          </cell>
          <cell r="B38">
            <v>45976</v>
          </cell>
          <cell r="E38">
            <v>300319</v>
          </cell>
          <cell r="N38" t="str">
            <v>De Boel de Boule 1</v>
          </cell>
          <cell r="Y38" t="str">
            <v>PV Gouda 2</v>
          </cell>
        </row>
        <row r="39">
          <cell r="A39">
            <v>5</v>
          </cell>
          <cell r="B39">
            <v>45976</v>
          </cell>
          <cell r="E39">
            <v>300320</v>
          </cell>
          <cell r="N39" t="str">
            <v>Jeu de Boules Hillegom 1</v>
          </cell>
          <cell r="Y39" t="str">
            <v>ASV Celeritas 1</v>
          </cell>
        </row>
        <row r="40">
          <cell r="A40">
            <v>6</v>
          </cell>
          <cell r="B40">
            <v>45990</v>
          </cell>
          <cell r="E40">
            <v>300321</v>
          </cell>
          <cell r="N40" t="str">
            <v>Les Mille Îles 1</v>
          </cell>
          <cell r="Y40" t="str">
            <v>De Meteoor 1</v>
          </cell>
        </row>
        <row r="41">
          <cell r="A41">
            <v>6</v>
          </cell>
          <cell r="B41">
            <v>45990</v>
          </cell>
          <cell r="E41">
            <v>300322</v>
          </cell>
          <cell r="N41" t="str">
            <v>PV Gouda 2</v>
          </cell>
          <cell r="Y41" t="str">
            <v>Jeu de Boules Hillegom 1</v>
          </cell>
        </row>
        <row r="42">
          <cell r="A42">
            <v>6</v>
          </cell>
          <cell r="B42">
            <v>45990</v>
          </cell>
          <cell r="E42">
            <v>300323</v>
          </cell>
          <cell r="N42" t="str">
            <v>De Boel de Boule 1</v>
          </cell>
          <cell r="Y42" t="str">
            <v>Boulegoed 1</v>
          </cell>
        </row>
        <row r="43">
          <cell r="A43">
            <v>6</v>
          </cell>
          <cell r="B43">
            <v>45990</v>
          </cell>
          <cell r="E43">
            <v>300324</v>
          </cell>
          <cell r="N43" t="str">
            <v>ASV Celeritas 1</v>
          </cell>
          <cell r="Y43" t="str">
            <v>JdB vereniging OSB 1</v>
          </cell>
        </row>
        <row r="44">
          <cell r="A44">
            <v>7</v>
          </cell>
          <cell r="B44">
            <v>45997</v>
          </cell>
          <cell r="E44">
            <v>300325</v>
          </cell>
          <cell r="N44" t="str">
            <v>Les Mille Îles 1</v>
          </cell>
          <cell r="Y44" t="str">
            <v>JdB vereniging OSB 1</v>
          </cell>
        </row>
        <row r="45">
          <cell r="A45">
            <v>7</v>
          </cell>
          <cell r="B45">
            <v>45997</v>
          </cell>
          <cell r="E45">
            <v>300326</v>
          </cell>
          <cell r="N45" t="str">
            <v>De Meteoor 1</v>
          </cell>
          <cell r="Y45" t="str">
            <v>De Boel de Boule 1</v>
          </cell>
        </row>
        <row r="46">
          <cell r="A46">
            <v>7</v>
          </cell>
          <cell r="B46">
            <v>45997</v>
          </cell>
          <cell r="E46">
            <v>300327</v>
          </cell>
          <cell r="N46" t="str">
            <v>Jeu de Boules Hillegom 1</v>
          </cell>
          <cell r="Y46" t="str">
            <v>Boulegoed 1</v>
          </cell>
        </row>
        <row r="47">
          <cell r="A47">
            <v>7</v>
          </cell>
          <cell r="B47">
            <v>45997</v>
          </cell>
          <cell r="E47">
            <v>300328</v>
          </cell>
          <cell r="N47" t="str">
            <v>PV Gouda 2</v>
          </cell>
          <cell r="Y47" t="str">
            <v>ASV Celeritas 1</v>
          </cell>
        </row>
        <row r="48">
          <cell r="A48">
            <v>8</v>
          </cell>
          <cell r="B48">
            <v>46032</v>
          </cell>
          <cell r="E48">
            <v>300329</v>
          </cell>
          <cell r="N48" t="str">
            <v>PV Gouda 2</v>
          </cell>
          <cell r="Y48" t="str">
            <v>Boulegoed 1</v>
          </cell>
        </row>
        <row r="49">
          <cell r="A49">
            <v>8</v>
          </cell>
          <cell r="B49">
            <v>46032</v>
          </cell>
          <cell r="E49">
            <v>300330</v>
          </cell>
          <cell r="N49" t="str">
            <v>Jeu de Boules Hillegom 1</v>
          </cell>
          <cell r="Y49" t="str">
            <v>De Meteoor 1</v>
          </cell>
        </row>
        <row r="50">
          <cell r="A50">
            <v>8</v>
          </cell>
          <cell r="B50">
            <v>46032</v>
          </cell>
          <cell r="E50">
            <v>300331</v>
          </cell>
          <cell r="N50" t="str">
            <v>De Boel de Boule 1</v>
          </cell>
          <cell r="Y50" t="str">
            <v>JdB vereniging OSB 1</v>
          </cell>
        </row>
        <row r="51">
          <cell r="A51">
            <v>8</v>
          </cell>
          <cell r="B51">
            <v>46032</v>
          </cell>
          <cell r="E51">
            <v>300332</v>
          </cell>
          <cell r="N51" t="str">
            <v>ASV Celeritas 1</v>
          </cell>
          <cell r="Y51" t="str">
            <v>Les Mille Îles 1</v>
          </cell>
        </row>
        <row r="52">
          <cell r="A52">
            <v>9</v>
          </cell>
          <cell r="B52">
            <v>46046</v>
          </cell>
          <cell r="E52">
            <v>300333</v>
          </cell>
          <cell r="N52" t="str">
            <v>Les Mille Îles 1</v>
          </cell>
          <cell r="Y52" t="str">
            <v>De Boel de Boule 1</v>
          </cell>
        </row>
        <row r="53">
          <cell r="A53">
            <v>9</v>
          </cell>
          <cell r="B53">
            <v>46046</v>
          </cell>
          <cell r="E53">
            <v>300334</v>
          </cell>
          <cell r="N53" t="str">
            <v>JdB vereniging OSB 1</v>
          </cell>
          <cell r="Y53" t="str">
            <v>Jeu de Boules Hillegom 1</v>
          </cell>
        </row>
        <row r="54">
          <cell r="A54">
            <v>9</v>
          </cell>
          <cell r="B54">
            <v>46046</v>
          </cell>
          <cell r="E54">
            <v>300335</v>
          </cell>
          <cell r="N54" t="str">
            <v>De Meteoor 1</v>
          </cell>
          <cell r="Y54" t="str">
            <v>PV Gouda 2</v>
          </cell>
        </row>
        <row r="55">
          <cell r="A55">
            <v>9</v>
          </cell>
          <cell r="B55">
            <v>46046</v>
          </cell>
          <cell r="E55">
            <v>300336</v>
          </cell>
          <cell r="N55" t="str">
            <v>Boulegoed 1</v>
          </cell>
          <cell r="Y55" t="str">
            <v>ASV Celeritas 1</v>
          </cell>
        </row>
        <row r="56">
          <cell r="A56">
            <v>10</v>
          </cell>
          <cell r="B56">
            <v>46060</v>
          </cell>
          <cell r="E56">
            <v>300337</v>
          </cell>
          <cell r="N56" t="str">
            <v>Les Mille Îles 1</v>
          </cell>
          <cell r="Y56" t="str">
            <v>Jeu de Boules Hillegom 1</v>
          </cell>
        </row>
        <row r="57">
          <cell r="A57">
            <v>10</v>
          </cell>
          <cell r="B57">
            <v>46060</v>
          </cell>
          <cell r="E57">
            <v>300338</v>
          </cell>
          <cell r="N57" t="str">
            <v>PV Gouda 2</v>
          </cell>
          <cell r="Y57" t="str">
            <v>JdB vereniging OSB 1</v>
          </cell>
        </row>
        <row r="58">
          <cell r="A58">
            <v>10</v>
          </cell>
          <cell r="B58">
            <v>46060</v>
          </cell>
          <cell r="E58">
            <v>300339</v>
          </cell>
          <cell r="N58" t="str">
            <v>De Meteoor 1</v>
          </cell>
          <cell r="Y58" t="str">
            <v>Boulegoed 1</v>
          </cell>
        </row>
        <row r="59">
          <cell r="A59">
            <v>10</v>
          </cell>
          <cell r="B59">
            <v>46060</v>
          </cell>
          <cell r="E59">
            <v>300340</v>
          </cell>
          <cell r="N59" t="str">
            <v>De Boel de Boule 1</v>
          </cell>
          <cell r="Y59" t="str">
            <v>ASV Celeritas 1</v>
          </cell>
        </row>
        <row r="60">
          <cell r="A60">
            <v>11</v>
          </cell>
          <cell r="B60">
            <v>46074</v>
          </cell>
          <cell r="E60">
            <v>300341</v>
          </cell>
          <cell r="N60" t="str">
            <v>Boulegoed 1</v>
          </cell>
          <cell r="Y60" t="str">
            <v>JdB vereniging OSB 1</v>
          </cell>
        </row>
        <row r="61">
          <cell r="A61">
            <v>11</v>
          </cell>
          <cell r="B61">
            <v>46074</v>
          </cell>
          <cell r="E61">
            <v>300342</v>
          </cell>
          <cell r="N61" t="str">
            <v>Les Mille Îles 1</v>
          </cell>
          <cell r="Y61" t="str">
            <v>PV Gouda 2</v>
          </cell>
        </row>
        <row r="62">
          <cell r="A62">
            <v>11</v>
          </cell>
          <cell r="B62">
            <v>46074</v>
          </cell>
          <cell r="E62">
            <v>300343</v>
          </cell>
          <cell r="N62" t="str">
            <v>Jeu de Boules Hillegom 1</v>
          </cell>
          <cell r="Y62" t="str">
            <v>De Boel de Boule 1</v>
          </cell>
        </row>
        <row r="63">
          <cell r="A63">
            <v>11</v>
          </cell>
          <cell r="B63">
            <v>46074</v>
          </cell>
          <cell r="E63">
            <v>300344</v>
          </cell>
          <cell r="N63" t="str">
            <v>ASV Celeritas 1</v>
          </cell>
          <cell r="Y63" t="str">
            <v>De Meteoor 1</v>
          </cell>
        </row>
        <row r="64">
          <cell r="A64">
            <v>12</v>
          </cell>
          <cell r="B64">
            <v>46088</v>
          </cell>
          <cell r="E64">
            <v>300345</v>
          </cell>
          <cell r="N64" t="str">
            <v>Les Mille Îles 1</v>
          </cell>
          <cell r="Y64" t="str">
            <v>Boulegoed 1</v>
          </cell>
        </row>
        <row r="65">
          <cell r="A65">
            <v>12</v>
          </cell>
          <cell r="B65">
            <v>46088</v>
          </cell>
          <cell r="E65">
            <v>300346</v>
          </cell>
          <cell r="N65" t="str">
            <v>JdB vereniging OSB 1</v>
          </cell>
          <cell r="Y65" t="str">
            <v>De Meteoor 1</v>
          </cell>
        </row>
        <row r="66">
          <cell r="A66">
            <v>12</v>
          </cell>
          <cell r="B66">
            <v>46088</v>
          </cell>
          <cell r="E66">
            <v>300347</v>
          </cell>
          <cell r="N66" t="str">
            <v>PV Gouda 2</v>
          </cell>
          <cell r="Y66" t="str">
            <v>De Boel de Boule 1</v>
          </cell>
        </row>
        <row r="67">
          <cell r="A67">
            <v>12</v>
          </cell>
          <cell r="B67">
            <v>46088</v>
          </cell>
          <cell r="E67">
            <v>300348</v>
          </cell>
          <cell r="N67" t="str">
            <v>ASV Celeritas 1</v>
          </cell>
          <cell r="Y67" t="str">
            <v>Jeu de Boules Hillegom 1</v>
          </cell>
        </row>
        <row r="68">
          <cell r="A68">
            <v>13</v>
          </cell>
          <cell r="B68">
            <v>46102</v>
          </cell>
          <cell r="E68">
            <v>300349</v>
          </cell>
          <cell r="N68" t="str">
            <v>JdB vereniging OSB 1</v>
          </cell>
          <cell r="Y68" t="str">
            <v>ASV Celeritas 1</v>
          </cell>
        </row>
        <row r="69">
          <cell r="A69">
            <v>13</v>
          </cell>
          <cell r="B69">
            <v>46102</v>
          </cell>
          <cell r="E69">
            <v>300350</v>
          </cell>
          <cell r="N69" t="str">
            <v>De Meteoor 1</v>
          </cell>
          <cell r="Y69" t="str">
            <v>Les Mille Îles 1</v>
          </cell>
        </row>
        <row r="70">
          <cell r="A70">
            <v>13</v>
          </cell>
          <cell r="B70">
            <v>46102</v>
          </cell>
          <cell r="E70">
            <v>300351</v>
          </cell>
          <cell r="N70" t="str">
            <v>Boulegoed 1</v>
          </cell>
          <cell r="Y70" t="str">
            <v>De Boel de Boule 1</v>
          </cell>
        </row>
        <row r="71">
          <cell r="A71">
            <v>13</v>
          </cell>
          <cell r="B71">
            <v>46102</v>
          </cell>
          <cell r="E71">
            <v>300352</v>
          </cell>
          <cell r="N71" t="str">
            <v>Jeu de Boules Hillegom 1</v>
          </cell>
          <cell r="Y71" t="str">
            <v>PV Gouda 2</v>
          </cell>
        </row>
        <row r="72">
          <cell r="A72">
            <v>14</v>
          </cell>
          <cell r="B72">
            <v>46109</v>
          </cell>
          <cell r="E72">
            <v>300353</v>
          </cell>
          <cell r="N72" t="str">
            <v>JdB vereniging OSB 1</v>
          </cell>
          <cell r="Y72" t="str">
            <v>Les Mille Îles 1</v>
          </cell>
        </row>
        <row r="73">
          <cell r="A73">
            <v>14</v>
          </cell>
          <cell r="B73">
            <v>46109</v>
          </cell>
          <cell r="E73">
            <v>300354</v>
          </cell>
          <cell r="N73" t="str">
            <v>Boulegoed 1</v>
          </cell>
          <cell r="Y73" t="str">
            <v>Jeu de Boules Hillegom 1</v>
          </cell>
        </row>
        <row r="74">
          <cell r="A74">
            <v>14</v>
          </cell>
          <cell r="B74">
            <v>46109</v>
          </cell>
          <cell r="E74">
            <v>300355</v>
          </cell>
          <cell r="N74" t="str">
            <v>De Boel de Boule 1</v>
          </cell>
          <cell r="Y74" t="str">
            <v>De Meteoor 1</v>
          </cell>
        </row>
        <row r="75">
          <cell r="A75">
            <v>14</v>
          </cell>
          <cell r="B75">
            <v>46109</v>
          </cell>
          <cell r="E75">
            <v>300356</v>
          </cell>
          <cell r="N75" t="str">
            <v>ASV Celeritas 1</v>
          </cell>
          <cell r="Y75" t="str">
            <v>PV Gouda 2</v>
          </cell>
        </row>
      </sheetData>
      <sheetData sheetId="25">
        <row r="20">
          <cell r="A20">
            <v>1</v>
          </cell>
          <cell r="B20">
            <v>45920</v>
          </cell>
          <cell r="E20">
            <v>300401</v>
          </cell>
          <cell r="N20" t="str">
            <v>Boul'Animo 2</v>
          </cell>
          <cell r="Y20" t="str">
            <v>JBV De Blêde Boulers 1</v>
          </cell>
        </row>
        <row r="21">
          <cell r="A21">
            <v>1</v>
          </cell>
          <cell r="B21">
            <v>45920</v>
          </cell>
          <cell r="E21">
            <v>300402</v>
          </cell>
          <cell r="N21" t="str">
            <v>CdP Les Cailloux 2</v>
          </cell>
          <cell r="Y21" t="str">
            <v>Petanque Barneveld 1</v>
          </cell>
        </row>
        <row r="22">
          <cell r="A22">
            <v>1</v>
          </cell>
          <cell r="B22">
            <v>45920</v>
          </cell>
          <cell r="E22">
            <v>300403</v>
          </cell>
          <cell r="N22" t="str">
            <v>DOSC 1</v>
          </cell>
          <cell r="Y22" t="str">
            <v>De Gooiers 2</v>
          </cell>
        </row>
        <row r="23">
          <cell r="A23">
            <v>1</v>
          </cell>
          <cell r="B23">
            <v>45920</v>
          </cell>
          <cell r="E23">
            <v>300404</v>
          </cell>
          <cell r="N23" t="str">
            <v>Pétanque Club Doetinchem 1</v>
          </cell>
          <cell r="Y23" t="str">
            <v>Boulamis 1</v>
          </cell>
        </row>
        <row r="24">
          <cell r="A24">
            <v>2</v>
          </cell>
          <cell r="B24">
            <v>45934</v>
          </cell>
          <cell r="E24">
            <v>300405</v>
          </cell>
          <cell r="N24" t="str">
            <v>Boulamis 1</v>
          </cell>
          <cell r="Y24" t="str">
            <v>DOSC 1</v>
          </cell>
        </row>
        <row r="25">
          <cell r="A25">
            <v>2</v>
          </cell>
          <cell r="B25">
            <v>45934</v>
          </cell>
          <cell r="E25">
            <v>300406</v>
          </cell>
          <cell r="N25" t="str">
            <v>Petanque Barneveld 1</v>
          </cell>
          <cell r="Y25" t="str">
            <v>De Gooiers 2</v>
          </cell>
        </row>
        <row r="26">
          <cell r="A26">
            <v>2</v>
          </cell>
          <cell r="B26">
            <v>45934</v>
          </cell>
          <cell r="E26">
            <v>300407</v>
          </cell>
          <cell r="N26" t="str">
            <v>CdP Les Cailloux 2</v>
          </cell>
          <cell r="Y26" t="str">
            <v>Boul'Animo 2</v>
          </cell>
        </row>
        <row r="27">
          <cell r="A27">
            <v>2</v>
          </cell>
          <cell r="B27">
            <v>45941</v>
          </cell>
          <cell r="E27">
            <v>300408</v>
          </cell>
          <cell r="N27" t="str">
            <v>JBV De Blêde Boulers 1</v>
          </cell>
          <cell r="Y27" t="str">
            <v>Pétanque Club Doetinchem 1</v>
          </cell>
        </row>
        <row r="28">
          <cell r="A28">
            <v>3</v>
          </cell>
          <cell r="B28">
            <v>45948</v>
          </cell>
          <cell r="E28">
            <v>300409</v>
          </cell>
          <cell r="N28" t="str">
            <v>Pétanque Club Doetinchem 1</v>
          </cell>
          <cell r="Y28" t="str">
            <v>DOSC 1</v>
          </cell>
        </row>
        <row r="29">
          <cell r="A29">
            <v>3</v>
          </cell>
          <cell r="B29">
            <v>45948</v>
          </cell>
          <cell r="E29">
            <v>300410</v>
          </cell>
          <cell r="N29" t="str">
            <v>Boulamis 1</v>
          </cell>
          <cell r="Y29" t="str">
            <v>Petanque Barneveld 1</v>
          </cell>
        </row>
        <row r="30">
          <cell r="A30">
            <v>3</v>
          </cell>
          <cell r="B30">
            <v>45948</v>
          </cell>
          <cell r="E30">
            <v>300411</v>
          </cell>
          <cell r="N30" t="str">
            <v>De Gooiers 2</v>
          </cell>
          <cell r="Y30" t="str">
            <v>Boul'Animo 2</v>
          </cell>
        </row>
        <row r="31">
          <cell r="A31">
            <v>3</v>
          </cell>
          <cell r="B31">
            <v>45948</v>
          </cell>
          <cell r="E31">
            <v>300412</v>
          </cell>
          <cell r="N31" t="str">
            <v>JBV De Blêde Boulers 1</v>
          </cell>
          <cell r="Y31" t="str">
            <v>CdP Les Cailloux 2</v>
          </cell>
        </row>
        <row r="32">
          <cell r="A32">
            <v>4</v>
          </cell>
          <cell r="B32">
            <v>45962</v>
          </cell>
          <cell r="E32">
            <v>300413</v>
          </cell>
          <cell r="N32" t="str">
            <v>Boul'Animo 2</v>
          </cell>
          <cell r="Y32" t="str">
            <v>Boulamis 1</v>
          </cell>
        </row>
        <row r="33">
          <cell r="A33">
            <v>4</v>
          </cell>
          <cell r="B33">
            <v>45962</v>
          </cell>
          <cell r="E33">
            <v>300414</v>
          </cell>
          <cell r="N33" t="str">
            <v>Petanque Barneveld 1</v>
          </cell>
          <cell r="Y33" t="str">
            <v>Pétanque Club Doetinchem 1</v>
          </cell>
        </row>
        <row r="34">
          <cell r="A34">
            <v>4</v>
          </cell>
          <cell r="B34">
            <v>45962</v>
          </cell>
          <cell r="E34">
            <v>300415</v>
          </cell>
          <cell r="N34" t="str">
            <v>DOSC 1</v>
          </cell>
          <cell r="Y34" t="str">
            <v>JBV De Blêde Boulers 1</v>
          </cell>
        </row>
        <row r="35">
          <cell r="A35">
            <v>4</v>
          </cell>
          <cell r="B35">
            <v>45962</v>
          </cell>
          <cell r="E35">
            <v>300416</v>
          </cell>
          <cell r="N35" t="str">
            <v>CdP Les Cailloux 2</v>
          </cell>
          <cell r="Y35" t="str">
            <v>De Gooiers 2</v>
          </cell>
        </row>
        <row r="36">
          <cell r="A36">
            <v>5</v>
          </cell>
          <cell r="B36">
            <v>45976</v>
          </cell>
          <cell r="E36">
            <v>300417</v>
          </cell>
          <cell r="N36" t="str">
            <v>DOSC 1</v>
          </cell>
          <cell r="Y36" t="str">
            <v>Petanque Barneveld 1</v>
          </cell>
        </row>
        <row r="37">
          <cell r="A37">
            <v>5</v>
          </cell>
          <cell r="B37">
            <v>45976</v>
          </cell>
          <cell r="E37">
            <v>300418</v>
          </cell>
          <cell r="N37" t="str">
            <v>Pétanque Club Doetinchem 1</v>
          </cell>
          <cell r="Y37" t="str">
            <v>Boul'Animo 2</v>
          </cell>
        </row>
        <row r="38">
          <cell r="A38">
            <v>5</v>
          </cell>
          <cell r="B38">
            <v>45976</v>
          </cell>
          <cell r="E38">
            <v>300419</v>
          </cell>
          <cell r="N38" t="str">
            <v>CdP Les Cailloux 2</v>
          </cell>
          <cell r="Y38" t="str">
            <v>Boulamis 1</v>
          </cell>
        </row>
        <row r="39">
          <cell r="A39">
            <v>5</v>
          </cell>
          <cell r="B39">
            <v>45976</v>
          </cell>
          <cell r="E39">
            <v>300420</v>
          </cell>
          <cell r="N39" t="str">
            <v>De Gooiers 2</v>
          </cell>
          <cell r="Y39" t="str">
            <v>JBV De Blêde Boulers 1</v>
          </cell>
        </row>
        <row r="40">
          <cell r="A40">
            <v>6</v>
          </cell>
          <cell r="B40">
            <v>45990</v>
          </cell>
          <cell r="E40">
            <v>300421</v>
          </cell>
          <cell r="N40" t="str">
            <v>Boul'Animo 2</v>
          </cell>
          <cell r="Y40" t="str">
            <v>DOSC 1</v>
          </cell>
        </row>
        <row r="41">
          <cell r="A41">
            <v>6</v>
          </cell>
          <cell r="B41">
            <v>45990</v>
          </cell>
          <cell r="E41">
            <v>300422</v>
          </cell>
          <cell r="N41" t="str">
            <v>Boulamis 1</v>
          </cell>
          <cell r="Y41" t="str">
            <v>De Gooiers 2</v>
          </cell>
        </row>
        <row r="42">
          <cell r="A42">
            <v>6</v>
          </cell>
          <cell r="B42">
            <v>45990</v>
          </cell>
          <cell r="E42">
            <v>300423</v>
          </cell>
          <cell r="N42" t="str">
            <v>CdP Les Cailloux 2</v>
          </cell>
          <cell r="Y42" t="str">
            <v>Pétanque Club Doetinchem 1</v>
          </cell>
        </row>
        <row r="43">
          <cell r="A43">
            <v>6</v>
          </cell>
          <cell r="B43">
            <v>45990</v>
          </cell>
          <cell r="E43">
            <v>300424</v>
          </cell>
          <cell r="N43" t="str">
            <v>JBV De Blêde Boulers 1</v>
          </cell>
          <cell r="Y43" t="str">
            <v>Petanque Barneveld 1</v>
          </cell>
        </row>
        <row r="44">
          <cell r="A44">
            <v>7</v>
          </cell>
          <cell r="B44">
            <v>45997</v>
          </cell>
          <cell r="E44">
            <v>300425</v>
          </cell>
          <cell r="N44" t="str">
            <v>Boul'Animo 2</v>
          </cell>
          <cell r="Y44" t="str">
            <v>Petanque Barneveld 1</v>
          </cell>
        </row>
        <row r="45">
          <cell r="A45">
            <v>7</v>
          </cell>
          <cell r="B45">
            <v>45997</v>
          </cell>
          <cell r="E45">
            <v>300426</v>
          </cell>
          <cell r="N45" t="str">
            <v>DOSC 1</v>
          </cell>
          <cell r="Y45" t="str">
            <v>CdP Les Cailloux 2</v>
          </cell>
        </row>
        <row r="46">
          <cell r="A46">
            <v>7</v>
          </cell>
          <cell r="B46">
            <v>45997</v>
          </cell>
          <cell r="E46">
            <v>300427</v>
          </cell>
          <cell r="N46" t="str">
            <v>De Gooiers 2</v>
          </cell>
          <cell r="Y46" t="str">
            <v>Pétanque Club Doetinchem 1</v>
          </cell>
        </row>
        <row r="47">
          <cell r="A47">
            <v>7</v>
          </cell>
          <cell r="B47">
            <v>45997</v>
          </cell>
          <cell r="E47">
            <v>300428</v>
          </cell>
          <cell r="N47" t="str">
            <v>Boulamis 1</v>
          </cell>
          <cell r="Y47" t="str">
            <v>JBV De Blêde Boulers 1</v>
          </cell>
        </row>
        <row r="48">
          <cell r="A48">
            <v>8</v>
          </cell>
          <cell r="B48">
            <v>46032</v>
          </cell>
          <cell r="E48">
            <v>300429</v>
          </cell>
          <cell r="N48" t="str">
            <v>Boulamis 1</v>
          </cell>
          <cell r="Y48" t="str">
            <v>Pétanque Club Doetinchem 1</v>
          </cell>
        </row>
        <row r="49">
          <cell r="A49">
            <v>8</v>
          </cell>
          <cell r="B49">
            <v>46032</v>
          </cell>
          <cell r="E49">
            <v>300430</v>
          </cell>
          <cell r="N49" t="str">
            <v>De Gooiers 2</v>
          </cell>
          <cell r="Y49" t="str">
            <v>DOSC 1</v>
          </cell>
        </row>
        <row r="50">
          <cell r="A50">
            <v>8</v>
          </cell>
          <cell r="B50">
            <v>46032</v>
          </cell>
          <cell r="E50">
            <v>300431</v>
          </cell>
          <cell r="N50" t="str">
            <v>Petanque Barneveld 1</v>
          </cell>
          <cell r="Y50" t="str">
            <v>CdP Les Cailloux 2</v>
          </cell>
        </row>
        <row r="51">
          <cell r="A51">
            <v>8</v>
          </cell>
          <cell r="B51">
            <v>46032</v>
          </cell>
          <cell r="E51">
            <v>300432</v>
          </cell>
          <cell r="N51" t="str">
            <v>JBV De Blêde Boulers 1</v>
          </cell>
          <cell r="Y51" t="str">
            <v>Boul'Animo 2</v>
          </cell>
        </row>
        <row r="52">
          <cell r="A52">
            <v>9</v>
          </cell>
          <cell r="B52">
            <v>46046</v>
          </cell>
          <cell r="E52">
            <v>300433</v>
          </cell>
          <cell r="N52" t="str">
            <v>Boul'Animo 2</v>
          </cell>
          <cell r="Y52" t="str">
            <v>CdP Les Cailloux 2</v>
          </cell>
        </row>
        <row r="53">
          <cell r="A53">
            <v>9</v>
          </cell>
          <cell r="B53">
            <v>46046</v>
          </cell>
          <cell r="E53">
            <v>300434</v>
          </cell>
          <cell r="N53" t="str">
            <v>De Gooiers 2</v>
          </cell>
          <cell r="Y53" t="str">
            <v>Petanque Barneveld 1</v>
          </cell>
        </row>
        <row r="54">
          <cell r="A54">
            <v>9</v>
          </cell>
          <cell r="B54">
            <v>46046</v>
          </cell>
          <cell r="E54">
            <v>300435</v>
          </cell>
          <cell r="N54" t="str">
            <v>DOSC 1</v>
          </cell>
          <cell r="Y54" t="str">
            <v>Boulamis 1</v>
          </cell>
        </row>
        <row r="55">
          <cell r="A55">
            <v>9</v>
          </cell>
          <cell r="B55">
            <v>46046</v>
          </cell>
          <cell r="E55">
            <v>300436</v>
          </cell>
          <cell r="N55" t="str">
            <v>Pétanque Club Doetinchem 1</v>
          </cell>
          <cell r="Y55" t="str">
            <v>JBV De Blêde Boulers 1</v>
          </cell>
        </row>
        <row r="56">
          <cell r="A56">
            <v>10</v>
          </cell>
          <cell r="B56">
            <v>46060</v>
          </cell>
          <cell r="E56">
            <v>300437</v>
          </cell>
          <cell r="N56" t="str">
            <v>Boul'Animo 2</v>
          </cell>
          <cell r="Y56" t="str">
            <v>De Gooiers 2</v>
          </cell>
        </row>
        <row r="57">
          <cell r="A57">
            <v>10</v>
          </cell>
          <cell r="B57">
            <v>46060</v>
          </cell>
          <cell r="E57">
            <v>300438</v>
          </cell>
          <cell r="N57" t="str">
            <v>Petanque Barneveld 1</v>
          </cell>
          <cell r="Y57" t="str">
            <v>Boulamis 1</v>
          </cell>
        </row>
        <row r="58">
          <cell r="A58">
            <v>10</v>
          </cell>
          <cell r="B58">
            <v>46060</v>
          </cell>
          <cell r="E58">
            <v>300439</v>
          </cell>
          <cell r="N58" t="str">
            <v>DOSC 1</v>
          </cell>
          <cell r="Y58" t="str">
            <v>Pétanque Club Doetinchem 1</v>
          </cell>
        </row>
        <row r="59">
          <cell r="A59">
            <v>10</v>
          </cell>
          <cell r="B59">
            <v>46060</v>
          </cell>
          <cell r="E59">
            <v>300440</v>
          </cell>
          <cell r="N59" t="str">
            <v>CdP Les Cailloux 2</v>
          </cell>
          <cell r="Y59" t="str">
            <v>JBV De Blêde Boulers 1</v>
          </cell>
        </row>
        <row r="60">
          <cell r="A60">
            <v>11</v>
          </cell>
          <cell r="B60">
            <v>46074</v>
          </cell>
          <cell r="E60">
            <v>300441</v>
          </cell>
          <cell r="N60" t="str">
            <v>Pétanque Club Doetinchem 1</v>
          </cell>
          <cell r="Y60" t="str">
            <v>Petanque Barneveld 1</v>
          </cell>
        </row>
        <row r="61">
          <cell r="A61">
            <v>11</v>
          </cell>
          <cell r="B61">
            <v>46074</v>
          </cell>
          <cell r="E61">
            <v>300442</v>
          </cell>
          <cell r="N61" t="str">
            <v>Boulamis 1</v>
          </cell>
          <cell r="Y61" t="str">
            <v>Boul'Animo 2</v>
          </cell>
        </row>
        <row r="62">
          <cell r="A62">
            <v>11</v>
          </cell>
          <cell r="B62">
            <v>46074</v>
          </cell>
          <cell r="E62">
            <v>300443</v>
          </cell>
          <cell r="N62" t="str">
            <v>De Gooiers 2</v>
          </cell>
          <cell r="Y62" t="str">
            <v>CdP Les Cailloux 2</v>
          </cell>
        </row>
        <row r="63">
          <cell r="A63">
            <v>11</v>
          </cell>
          <cell r="B63">
            <v>46074</v>
          </cell>
          <cell r="E63">
            <v>300444</v>
          </cell>
          <cell r="N63" t="str">
            <v>JBV De Blêde Boulers 1</v>
          </cell>
          <cell r="Y63" t="str">
            <v>DOSC 1</v>
          </cell>
        </row>
        <row r="64">
          <cell r="A64">
            <v>12</v>
          </cell>
          <cell r="B64">
            <v>46088</v>
          </cell>
          <cell r="E64">
            <v>300445</v>
          </cell>
          <cell r="N64" t="str">
            <v>Boul'Animo 2</v>
          </cell>
          <cell r="Y64" t="str">
            <v>Pétanque Club Doetinchem 1</v>
          </cell>
        </row>
        <row r="65">
          <cell r="A65">
            <v>12</v>
          </cell>
          <cell r="B65">
            <v>46088</v>
          </cell>
          <cell r="E65">
            <v>300446</v>
          </cell>
          <cell r="N65" t="str">
            <v>Petanque Barneveld 1</v>
          </cell>
          <cell r="Y65" t="str">
            <v>DOSC 1</v>
          </cell>
        </row>
        <row r="66">
          <cell r="A66">
            <v>12</v>
          </cell>
          <cell r="B66">
            <v>46088</v>
          </cell>
          <cell r="E66">
            <v>300447</v>
          </cell>
          <cell r="N66" t="str">
            <v>Boulamis 1</v>
          </cell>
          <cell r="Y66" t="str">
            <v>CdP Les Cailloux 2</v>
          </cell>
        </row>
        <row r="67">
          <cell r="A67">
            <v>12</v>
          </cell>
          <cell r="B67">
            <v>46088</v>
          </cell>
          <cell r="E67">
            <v>300448</v>
          </cell>
          <cell r="N67" t="str">
            <v>JBV De Blêde Boulers 1</v>
          </cell>
          <cell r="Y67" t="str">
            <v>De Gooiers 2</v>
          </cell>
        </row>
        <row r="68">
          <cell r="A68">
            <v>13</v>
          </cell>
          <cell r="B68">
            <v>46102</v>
          </cell>
          <cell r="E68">
            <v>300449</v>
          </cell>
          <cell r="N68" t="str">
            <v>Petanque Barneveld 1</v>
          </cell>
          <cell r="Y68" t="str">
            <v>JBV De Blêde Boulers 1</v>
          </cell>
        </row>
        <row r="69">
          <cell r="A69">
            <v>13</v>
          </cell>
          <cell r="B69">
            <v>46102</v>
          </cell>
          <cell r="E69">
            <v>300450</v>
          </cell>
          <cell r="N69" t="str">
            <v>DOSC 1</v>
          </cell>
          <cell r="Y69" t="str">
            <v>Boul'Animo 2</v>
          </cell>
        </row>
        <row r="70">
          <cell r="A70">
            <v>13</v>
          </cell>
          <cell r="B70">
            <v>46102</v>
          </cell>
          <cell r="E70">
            <v>300451</v>
          </cell>
          <cell r="N70" t="str">
            <v>Pétanque Club Doetinchem 1</v>
          </cell>
          <cell r="Y70" t="str">
            <v>CdP Les Cailloux 2</v>
          </cell>
        </row>
        <row r="71">
          <cell r="A71">
            <v>13</v>
          </cell>
          <cell r="B71">
            <v>46102</v>
          </cell>
          <cell r="E71">
            <v>300452</v>
          </cell>
          <cell r="N71" t="str">
            <v>De Gooiers 2</v>
          </cell>
          <cell r="Y71" t="str">
            <v>Boulamis 1</v>
          </cell>
        </row>
        <row r="72">
          <cell r="A72">
            <v>14</v>
          </cell>
          <cell r="B72">
            <v>46109</v>
          </cell>
          <cell r="E72">
            <v>300453</v>
          </cell>
          <cell r="N72" t="str">
            <v>Petanque Barneveld 1</v>
          </cell>
          <cell r="Y72" t="str">
            <v>Boul'Animo 2</v>
          </cell>
        </row>
        <row r="73">
          <cell r="A73">
            <v>14</v>
          </cell>
          <cell r="B73">
            <v>46109</v>
          </cell>
          <cell r="E73">
            <v>300454</v>
          </cell>
          <cell r="N73" t="str">
            <v>Pétanque Club Doetinchem 1</v>
          </cell>
          <cell r="Y73" t="str">
            <v>De Gooiers 2</v>
          </cell>
        </row>
        <row r="74">
          <cell r="A74">
            <v>14</v>
          </cell>
          <cell r="B74">
            <v>46109</v>
          </cell>
          <cell r="E74">
            <v>300455</v>
          </cell>
          <cell r="N74" t="str">
            <v>CdP Les Cailloux 2</v>
          </cell>
          <cell r="Y74" t="str">
            <v>DOSC 1</v>
          </cell>
        </row>
        <row r="75">
          <cell r="A75">
            <v>14</v>
          </cell>
          <cell r="B75">
            <v>46109</v>
          </cell>
          <cell r="E75">
            <v>300456</v>
          </cell>
          <cell r="N75" t="str">
            <v>JBV De Blêde Boulers 1</v>
          </cell>
          <cell r="Y75" t="str">
            <v>Boulamis 1</v>
          </cell>
        </row>
      </sheetData>
      <sheetData sheetId="26"/>
      <sheetData sheetId="27"/>
      <sheetData sheetId="28">
        <row r="20">
          <cell r="A20">
            <v>1</v>
          </cell>
          <cell r="B20">
            <v>45920</v>
          </cell>
          <cell r="E20">
            <v>400101</v>
          </cell>
          <cell r="N20" t="str">
            <v>De Toss 1</v>
          </cell>
          <cell r="Y20" t="str">
            <v>Hattem Petanque 1</v>
          </cell>
        </row>
        <row r="21">
          <cell r="A21">
            <v>1</v>
          </cell>
          <cell r="B21">
            <v>45920</v>
          </cell>
          <cell r="E21">
            <v>400102</v>
          </cell>
          <cell r="N21" t="str">
            <v>JBC Lingewaard 1</v>
          </cell>
          <cell r="Y21" t="str">
            <v>Maboul 1</v>
          </cell>
        </row>
        <row r="22">
          <cell r="A22">
            <v>1</v>
          </cell>
          <cell r="B22">
            <v>45920</v>
          </cell>
          <cell r="E22">
            <v>400103</v>
          </cell>
          <cell r="N22" t="str">
            <v>Le Biberon 2</v>
          </cell>
          <cell r="Y22" t="str">
            <v>DBC Karro Deux 1</v>
          </cell>
        </row>
        <row r="23">
          <cell r="A23">
            <v>1</v>
          </cell>
          <cell r="B23">
            <v>45920</v>
          </cell>
          <cell r="E23">
            <v>400104</v>
          </cell>
          <cell r="N23" t="str">
            <v>Pétanque Club Doetinchem 2</v>
          </cell>
          <cell r="Y23" t="str">
            <v>'t Zwijntje 2</v>
          </cell>
        </row>
        <row r="24">
          <cell r="A24">
            <v>2</v>
          </cell>
          <cell r="B24">
            <v>45934</v>
          </cell>
          <cell r="E24">
            <v>400105</v>
          </cell>
          <cell r="N24" t="str">
            <v>'t Zwijntje 2</v>
          </cell>
          <cell r="Y24" t="str">
            <v>Le Biberon 2</v>
          </cell>
        </row>
        <row r="25">
          <cell r="A25">
            <v>2</v>
          </cell>
          <cell r="B25">
            <v>45934</v>
          </cell>
          <cell r="E25">
            <v>400106</v>
          </cell>
          <cell r="N25" t="str">
            <v>DBC Karro Deux 1</v>
          </cell>
          <cell r="Y25" t="str">
            <v>JBC Lingewaard 1</v>
          </cell>
        </row>
        <row r="26">
          <cell r="A26">
            <v>2</v>
          </cell>
          <cell r="B26">
            <v>45934</v>
          </cell>
          <cell r="E26">
            <v>400107</v>
          </cell>
          <cell r="N26" t="str">
            <v>Maboul 1</v>
          </cell>
          <cell r="Y26" t="str">
            <v>De Toss 1</v>
          </cell>
        </row>
        <row r="27">
          <cell r="A27">
            <v>2</v>
          </cell>
          <cell r="B27">
            <v>45934</v>
          </cell>
          <cell r="E27">
            <v>400108</v>
          </cell>
          <cell r="N27" t="str">
            <v>Hattem Petanque 1</v>
          </cell>
          <cell r="Y27" t="str">
            <v>Pétanque Club Doetinchem 2</v>
          </cell>
        </row>
        <row r="28">
          <cell r="A28">
            <v>3</v>
          </cell>
          <cell r="B28">
            <v>45948</v>
          </cell>
          <cell r="E28">
            <v>400109</v>
          </cell>
          <cell r="N28" t="str">
            <v>Pétanque Club Doetinchem 2</v>
          </cell>
          <cell r="Y28" t="str">
            <v>Le Biberon 2</v>
          </cell>
        </row>
        <row r="29">
          <cell r="A29">
            <v>3</v>
          </cell>
          <cell r="B29">
            <v>45948</v>
          </cell>
          <cell r="E29">
            <v>400110</v>
          </cell>
          <cell r="N29" t="str">
            <v>JBC Lingewaard 1</v>
          </cell>
          <cell r="Y29" t="str">
            <v>'t Zwijntje 2</v>
          </cell>
        </row>
        <row r="30">
          <cell r="A30">
            <v>3</v>
          </cell>
          <cell r="B30">
            <v>45948</v>
          </cell>
          <cell r="E30">
            <v>400111</v>
          </cell>
          <cell r="N30" t="str">
            <v>DBC Karro Deux 1</v>
          </cell>
          <cell r="Y30" t="str">
            <v>De Toss 1</v>
          </cell>
        </row>
        <row r="31">
          <cell r="A31">
            <v>3</v>
          </cell>
          <cell r="B31">
            <v>45948</v>
          </cell>
          <cell r="E31">
            <v>400112</v>
          </cell>
          <cell r="N31" t="str">
            <v>Hattem Petanque 1</v>
          </cell>
          <cell r="Y31" t="str">
            <v>Maboul 1</v>
          </cell>
        </row>
        <row r="32">
          <cell r="A32">
            <v>4</v>
          </cell>
          <cell r="B32">
            <v>45962</v>
          </cell>
          <cell r="E32">
            <v>400113</v>
          </cell>
          <cell r="N32" t="str">
            <v>De Toss 1</v>
          </cell>
          <cell r="Y32" t="str">
            <v>'t Zwijntje 2</v>
          </cell>
        </row>
        <row r="33">
          <cell r="A33">
            <v>4</v>
          </cell>
          <cell r="B33">
            <v>45962</v>
          </cell>
          <cell r="E33">
            <v>400114</v>
          </cell>
          <cell r="N33" t="str">
            <v>JBC Lingewaard 1</v>
          </cell>
          <cell r="Y33" t="str">
            <v>Pétanque Club Doetinchem 2</v>
          </cell>
        </row>
        <row r="34">
          <cell r="A34">
            <v>4</v>
          </cell>
          <cell r="B34">
            <v>45962</v>
          </cell>
          <cell r="E34">
            <v>400115</v>
          </cell>
          <cell r="N34" t="str">
            <v>Hattem Petanque 1</v>
          </cell>
          <cell r="Y34" t="str">
            <v>Le Biberon 2</v>
          </cell>
        </row>
        <row r="35">
          <cell r="A35">
            <v>4</v>
          </cell>
          <cell r="B35">
            <v>45962</v>
          </cell>
          <cell r="E35">
            <v>400116</v>
          </cell>
          <cell r="N35" t="str">
            <v>DBC Karro Deux 1</v>
          </cell>
          <cell r="Y35" t="str">
            <v>Maboul 1</v>
          </cell>
        </row>
        <row r="36">
          <cell r="A36">
            <v>5</v>
          </cell>
          <cell r="B36">
            <v>45976</v>
          </cell>
          <cell r="E36">
            <v>400117</v>
          </cell>
          <cell r="N36" t="str">
            <v>Le Biberon 2</v>
          </cell>
          <cell r="Y36" t="str">
            <v>JBC Lingewaard 1</v>
          </cell>
        </row>
        <row r="37">
          <cell r="A37">
            <v>5</v>
          </cell>
          <cell r="B37">
            <v>45976</v>
          </cell>
          <cell r="E37">
            <v>400118</v>
          </cell>
          <cell r="N37" t="str">
            <v>Pétanque Club Doetinchem 2</v>
          </cell>
          <cell r="Y37" t="str">
            <v>De Toss 1</v>
          </cell>
        </row>
        <row r="38">
          <cell r="A38">
            <v>5</v>
          </cell>
          <cell r="B38">
            <v>45976</v>
          </cell>
          <cell r="E38">
            <v>400119</v>
          </cell>
          <cell r="N38" t="str">
            <v>Maboul 1</v>
          </cell>
          <cell r="Y38" t="str">
            <v>'t Zwijntje 2</v>
          </cell>
        </row>
        <row r="39">
          <cell r="A39">
            <v>5</v>
          </cell>
          <cell r="B39">
            <v>45976</v>
          </cell>
          <cell r="E39">
            <v>400120</v>
          </cell>
          <cell r="N39" t="str">
            <v>DBC Karro Deux 1</v>
          </cell>
          <cell r="Y39" t="str">
            <v>Hattem Petanque 1</v>
          </cell>
        </row>
        <row r="40">
          <cell r="A40">
            <v>6</v>
          </cell>
          <cell r="B40">
            <v>45990</v>
          </cell>
          <cell r="E40">
            <v>400121</v>
          </cell>
          <cell r="N40" t="str">
            <v>De Toss 1</v>
          </cell>
          <cell r="Y40" t="str">
            <v>Le Biberon 2</v>
          </cell>
        </row>
        <row r="41">
          <cell r="A41">
            <v>6</v>
          </cell>
          <cell r="B41">
            <v>45990</v>
          </cell>
          <cell r="E41">
            <v>400122</v>
          </cell>
          <cell r="N41" t="str">
            <v>'t Zwijntje 2</v>
          </cell>
          <cell r="Y41" t="str">
            <v>DBC Karro Deux 1</v>
          </cell>
        </row>
        <row r="42">
          <cell r="A42">
            <v>6</v>
          </cell>
          <cell r="B42">
            <v>45990</v>
          </cell>
          <cell r="E42">
            <v>400123</v>
          </cell>
          <cell r="N42" t="str">
            <v>Maboul 1</v>
          </cell>
          <cell r="Y42" t="str">
            <v>Pétanque Club Doetinchem 2</v>
          </cell>
        </row>
        <row r="43">
          <cell r="A43">
            <v>6</v>
          </cell>
          <cell r="B43">
            <v>45990</v>
          </cell>
          <cell r="E43">
            <v>400124</v>
          </cell>
          <cell r="N43" t="str">
            <v>Hattem Petanque 1</v>
          </cell>
          <cell r="Y43" t="str">
            <v>JBC Lingewaard 1</v>
          </cell>
        </row>
        <row r="44">
          <cell r="A44">
            <v>7</v>
          </cell>
          <cell r="B44">
            <v>45997</v>
          </cell>
          <cell r="E44">
            <v>400125</v>
          </cell>
          <cell r="N44" t="str">
            <v>De Toss 1</v>
          </cell>
          <cell r="Y44" t="str">
            <v>JBC Lingewaard 1</v>
          </cell>
        </row>
        <row r="45">
          <cell r="A45">
            <v>7</v>
          </cell>
          <cell r="B45">
            <v>45997</v>
          </cell>
          <cell r="E45">
            <v>400126</v>
          </cell>
          <cell r="N45" t="str">
            <v>Le Biberon 2</v>
          </cell>
          <cell r="Y45" t="str">
            <v>Maboul 1</v>
          </cell>
        </row>
        <row r="46">
          <cell r="A46">
            <v>7</v>
          </cell>
          <cell r="B46">
            <v>45997</v>
          </cell>
          <cell r="E46">
            <v>400127</v>
          </cell>
          <cell r="N46" t="str">
            <v>DBC Karro Deux 1</v>
          </cell>
          <cell r="Y46" t="str">
            <v>Pétanque Club Doetinchem 2</v>
          </cell>
        </row>
        <row r="47">
          <cell r="A47">
            <v>7</v>
          </cell>
          <cell r="B47">
            <v>45997</v>
          </cell>
          <cell r="E47">
            <v>400128</v>
          </cell>
          <cell r="N47" t="str">
            <v>'t Zwijntje 2</v>
          </cell>
          <cell r="Y47" t="str">
            <v>Hattem Petanque 1</v>
          </cell>
        </row>
        <row r="48">
          <cell r="A48">
            <v>8</v>
          </cell>
          <cell r="B48">
            <v>46032</v>
          </cell>
          <cell r="E48">
            <v>400129</v>
          </cell>
          <cell r="N48" t="str">
            <v>'t Zwijntje 2</v>
          </cell>
          <cell r="Y48" t="str">
            <v>Pétanque Club Doetinchem 2</v>
          </cell>
        </row>
        <row r="49">
          <cell r="A49">
            <v>8</v>
          </cell>
          <cell r="B49">
            <v>46032</v>
          </cell>
          <cell r="E49">
            <v>400130</v>
          </cell>
          <cell r="N49" t="str">
            <v>DBC Karro Deux 1</v>
          </cell>
          <cell r="Y49" t="str">
            <v>Le Biberon 2</v>
          </cell>
        </row>
        <row r="50">
          <cell r="A50">
            <v>8</v>
          </cell>
          <cell r="B50">
            <v>46032</v>
          </cell>
          <cell r="E50">
            <v>400131</v>
          </cell>
          <cell r="N50" t="str">
            <v>Maboul 1</v>
          </cell>
          <cell r="Y50" t="str">
            <v>JBC Lingewaard 1</v>
          </cell>
        </row>
        <row r="51">
          <cell r="A51">
            <v>8</v>
          </cell>
          <cell r="B51">
            <v>46032</v>
          </cell>
          <cell r="E51">
            <v>400132</v>
          </cell>
          <cell r="N51" t="str">
            <v>Hattem Petanque 1</v>
          </cell>
          <cell r="Y51" t="str">
            <v>De Toss 1</v>
          </cell>
        </row>
        <row r="52">
          <cell r="A52">
            <v>9</v>
          </cell>
          <cell r="B52">
            <v>46046</v>
          </cell>
          <cell r="E52">
            <v>400133</v>
          </cell>
          <cell r="N52" t="str">
            <v>De Toss 1</v>
          </cell>
          <cell r="Y52" t="str">
            <v>Maboul 1</v>
          </cell>
        </row>
        <row r="53">
          <cell r="A53">
            <v>9</v>
          </cell>
          <cell r="B53">
            <v>46046</v>
          </cell>
          <cell r="E53">
            <v>400134</v>
          </cell>
          <cell r="N53" t="str">
            <v>JBC Lingewaard 1</v>
          </cell>
          <cell r="Y53" t="str">
            <v>DBC Karro Deux 1</v>
          </cell>
        </row>
        <row r="54">
          <cell r="A54">
            <v>9</v>
          </cell>
          <cell r="B54">
            <v>46046</v>
          </cell>
          <cell r="E54">
            <v>400135</v>
          </cell>
          <cell r="N54" t="str">
            <v>Le Biberon 2</v>
          </cell>
          <cell r="Y54" t="str">
            <v>'t Zwijntje 2</v>
          </cell>
        </row>
        <row r="55">
          <cell r="A55">
            <v>9</v>
          </cell>
          <cell r="B55">
            <v>46046</v>
          </cell>
          <cell r="E55">
            <v>400136</v>
          </cell>
          <cell r="N55" t="str">
            <v>Pétanque Club Doetinchem 2</v>
          </cell>
          <cell r="Y55" t="str">
            <v>Hattem Petanque 1</v>
          </cell>
        </row>
        <row r="56">
          <cell r="A56">
            <v>10</v>
          </cell>
          <cell r="B56">
            <v>46060</v>
          </cell>
          <cell r="E56">
            <v>400137</v>
          </cell>
          <cell r="N56" t="str">
            <v>De Toss 1</v>
          </cell>
          <cell r="Y56" t="str">
            <v>DBC Karro Deux 1</v>
          </cell>
        </row>
        <row r="57">
          <cell r="A57">
            <v>10</v>
          </cell>
          <cell r="B57">
            <v>46060</v>
          </cell>
          <cell r="E57">
            <v>400138</v>
          </cell>
          <cell r="N57" t="str">
            <v>'t Zwijntje 2</v>
          </cell>
          <cell r="Y57" t="str">
            <v>JBC Lingewaard 1</v>
          </cell>
        </row>
        <row r="58">
          <cell r="A58">
            <v>10</v>
          </cell>
          <cell r="B58">
            <v>46060</v>
          </cell>
          <cell r="E58">
            <v>400139</v>
          </cell>
          <cell r="N58" t="str">
            <v>Le Biberon 2</v>
          </cell>
          <cell r="Y58" t="str">
            <v>Pétanque Club Doetinchem 2</v>
          </cell>
        </row>
        <row r="59">
          <cell r="A59">
            <v>10</v>
          </cell>
          <cell r="B59">
            <v>46060</v>
          </cell>
          <cell r="E59">
            <v>400140</v>
          </cell>
          <cell r="N59" t="str">
            <v>Maboul 1</v>
          </cell>
          <cell r="Y59" t="str">
            <v>Hattem Petanque 1</v>
          </cell>
        </row>
        <row r="60">
          <cell r="A60">
            <v>11</v>
          </cell>
          <cell r="B60">
            <v>46074</v>
          </cell>
          <cell r="E60">
            <v>400141</v>
          </cell>
          <cell r="N60" t="str">
            <v>Pétanque Club Doetinchem 2</v>
          </cell>
          <cell r="Y60" t="str">
            <v>JBC Lingewaard 1</v>
          </cell>
        </row>
        <row r="61">
          <cell r="A61">
            <v>11</v>
          </cell>
          <cell r="B61">
            <v>46074</v>
          </cell>
          <cell r="E61">
            <v>400142</v>
          </cell>
          <cell r="N61" t="str">
            <v>'t Zwijntje 2</v>
          </cell>
          <cell r="Y61" t="str">
            <v>De Toss 1</v>
          </cell>
        </row>
        <row r="62">
          <cell r="A62">
            <v>11</v>
          </cell>
          <cell r="B62">
            <v>46074</v>
          </cell>
          <cell r="E62">
            <v>400143</v>
          </cell>
          <cell r="N62" t="str">
            <v>Maboul 1</v>
          </cell>
          <cell r="Y62" t="str">
            <v>DBC Karro Deux 1</v>
          </cell>
        </row>
        <row r="63">
          <cell r="A63">
            <v>11</v>
          </cell>
          <cell r="B63">
            <v>46074</v>
          </cell>
          <cell r="E63">
            <v>400144</v>
          </cell>
          <cell r="N63" t="str">
            <v>Le Biberon 2</v>
          </cell>
          <cell r="Y63" t="str">
            <v>Hattem Petanque 1</v>
          </cell>
        </row>
        <row r="64">
          <cell r="A64">
            <v>12</v>
          </cell>
          <cell r="B64">
            <v>46088</v>
          </cell>
          <cell r="E64">
            <v>400145</v>
          </cell>
          <cell r="N64" t="str">
            <v>De Toss 1</v>
          </cell>
          <cell r="Y64" t="str">
            <v>Pétanque Club Doetinchem 2</v>
          </cell>
        </row>
        <row r="65">
          <cell r="A65">
            <v>12</v>
          </cell>
          <cell r="B65">
            <v>46088</v>
          </cell>
          <cell r="E65">
            <v>400146</v>
          </cell>
          <cell r="N65" t="str">
            <v>JBC Lingewaard 1</v>
          </cell>
          <cell r="Y65" t="str">
            <v>Le Biberon 2</v>
          </cell>
        </row>
        <row r="66">
          <cell r="A66">
            <v>12</v>
          </cell>
          <cell r="B66">
            <v>46088</v>
          </cell>
          <cell r="E66">
            <v>400147</v>
          </cell>
          <cell r="N66" t="str">
            <v>'t Zwijntje 2</v>
          </cell>
          <cell r="Y66" t="str">
            <v>Maboul 1</v>
          </cell>
        </row>
        <row r="67">
          <cell r="A67">
            <v>12</v>
          </cell>
          <cell r="B67">
            <v>46088</v>
          </cell>
          <cell r="E67">
            <v>400148</v>
          </cell>
          <cell r="N67" t="str">
            <v>Hattem Petanque 1</v>
          </cell>
          <cell r="Y67" t="str">
            <v>DBC Karro Deux 1</v>
          </cell>
        </row>
        <row r="68">
          <cell r="A68">
            <v>13</v>
          </cell>
          <cell r="B68">
            <v>46102</v>
          </cell>
          <cell r="E68">
            <v>400149</v>
          </cell>
          <cell r="N68" t="str">
            <v>JBC Lingewaard 1</v>
          </cell>
          <cell r="Y68" t="str">
            <v>Hattem Petanque 1</v>
          </cell>
        </row>
        <row r="69">
          <cell r="A69">
            <v>13</v>
          </cell>
          <cell r="B69">
            <v>46102</v>
          </cell>
          <cell r="E69">
            <v>400150</v>
          </cell>
          <cell r="N69" t="str">
            <v>Le Biberon 2</v>
          </cell>
          <cell r="Y69" t="str">
            <v>De Toss 1</v>
          </cell>
        </row>
        <row r="70">
          <cell r="A70">
            <v>13</v>
          </cell>
          <cell r="B70">
            <v>46102</v>
          </cell>
          <cell r="E70">
            <v>400151</v>
          </cell>
          <cell r="N70" t="str">
            <v>Pétanque Club Doetinchem 2</v>
          </cell>
          <cell r="Y70" t="str">
            <v>Maboul 1</v>
          </cell>
        </row>
        <row r="71">
          <cell r="A71">
            <v>13</v>
          </cell>
          <cell r="B71">
            <v>46102</v>
          </cell>
          <cell r="E71">
            <v>400152</v>
          </cell>
          <cell r="N71" t="str">
            <v>DBC Karro Deux 1</v>
          </cell>
          <cell r="Y71" t="str">
            <v>'t Zwijntje 2</v>
          </cell>
        </row>
        <row r="72">
          <cell r="A72">
            <v>14</v>
          </cell>
          <cell r="B72">
            <v>46109</v>
          </cell>
          <cell r="E72">
            <v>400153</v>
          </cell>
          <cell r="N72" t="str">
            <v>JBC Lingewaard 1</v>
          </cell>
          <cell r="Y72" t="str">
            <v>De Toss 1</v>
          </cell>
        </row>
        <row r="73">
          <cell r="A73">
            <v>14</v>
          </cell>
          <cell r="B73">
            <v>46109</v>
          </cell>
          <cell r="E73">
            <v>400154</v>
          </cell>
          <cell r="N73" t="str">
            <v>Pétanque Club Doetinchem 2</v>
          </cell>
          <cell r="Y73" t="str">
            <v>DBC Karro Deux 1</v>
          </cell>
        </row>
        <row r="74">
          <cell r="A74">
            <v>14</v>
          </cell>
          <cell r="B74">
            <v>46109</v>
          </cell>
          <cell r="E74">
            <v>400155</v>
          </cell>
          <cell r="N74" t="str">
            <v>Maboul 1</v>
          </cell>
          <cell r="Y74" t="str">
            <v>Le Biberon 2</v>
          </cell>
        </row>
        <row r="75">
          <cell r="A75">
            <v>14</v>
          </cell>
          <cell r="B75">
            <v>46109</v>
          </cell>
          <cell r="E75">
            <v>400156</v>
          </cell>
          <cell r="N75" t="str">
            <v>Hattem Petanque 1</v>
          </cell>
          <cell r="Y75" t="str">
            <v>'t Zwijntje 2</v>
          </cell>
        </row>
      </sheetData>
      <sheetData sheetId="29">
        <row r="20">
          <cell r="A20">
            <v>1</v>
          </cell>
          <cell r="B20">
            <v>45920</v>
          </cell>
          <cell r="E20">
            <v>400201</v>
          </cell>
          <cell r="N20" t="str">
            <v>JBC Plop 2</v>
          </cell>
          <cell r="Y20" t="str">
            <v>PV Beek 1</v>
          </cell>
        </row>
        <row r="21">
          <cell r="A21">
            <v>1</v>
          </cell>
          <cell r="B21">
            <v>45920</v>
          </cell>
          <cell r="E21">
            <v>400202</v>
          </cell>
          <cell r="N21" t="str">
            <v>PV Wij Liggen 2</v>
          </cell>
          <cell r="Y21" t="str">
            <v>'t Lover 3</v>
          </cell>
        </row>
        <row r="22">
          <cell r="A22">
            <v>1</v>
          </cell>
          <cell r="B22">
            <v>45920</v>
          </cell>
          <cell r="E22">
            <v>400203</v>
          </cell>
          <cell r="N22" t="str">
            <v>Cloeck en Moedigh 2</v>
          </cell>
          <cell r="Y22" t="str">
            <v>Boules de Boeuf 2</v>
          </cell>
        </row>
        <row r="23">
          <cell r="A23">
            <v>1</v>
          </cell>
          <cell r="B23">
            <v>45927</v>
          </cell>
          <cell r="E23">
            <v>400204</v>
          </cell>
          <cell r="N23" t="str">
            <v>Cloeck en Moedigh 3</v>
          </cell>
          <cell r="Y23" t="str">
            <v>Mooie Boule 2</v>
          </cell>
        </row>
        <row r="24">
          <cell r="A24">
            <v>2</v>
          </cell>
          <cell r="B24">
            <v>45934</v>
          </cell>
          <cell r="E24">
            <v>400205</v>
          </cell>
          <cell r="N24" t="str">
            <v>Mooie Boule 2</v>
          </cell>
          <cell r="Y24" t="str">
            <v>Cloeck en Moedigh 2</v>
          </cell>
        </row>
        <row r="25">
          <cell r="A25">
            <v>2</v>
          </cell>
          <cell r="B25">
            <v>45934</v>
          </cell>
          <cell r="E25">
            <v>400206</v>
          </cell>
          <cell r="N25" t="str">
            <v>Boules de Boeuf 2</v>
          </cell>
          <cell r="Y25" t="str">
            <v>PV Wij Liggen 2</v>
          </cell>
        </row>
        <row r="26">
          <cell r="A26">
            <v>2</v>
          </cell>
          <cell r="B26">
            <v>45934</v>
          </cell>
          <cell r="E26">
            <v>400207</v>
          </cell>
          <cell r="N26" t="str">
            <v>'t Lover 3</v>
          </cell>
          <cell r="Y26" t="str">
            <v>JBC Plop 2</v>
          </cell>
        </row>
        <row r="27">
          <cell r="A27">
            <v>2</v>
          </cell>
          <cell r="B27">
            <v>45934</v>
          </cell>
          <cell r="E27">
            <v>400208</v>
          </cell>
          <cell r="N27" t="str">
            <v>PV Beek 1</v>
          </cell>
          <cell r="Y27" t="str">
            <v>Cloeck en Moedigh 3</v>
          </cell>
        </row>
        <row r="28">
          <cell r="A28">
            <v>3</v>
          </cell>
          <cell r="B28">
            <v>45941</v>
          </cell>
          <cell r="E28">
            <v>400209</v>
          </cell>
          <cell r="N28" t="str">
            <v>Cloeck en Moedigh 3</v>
          </cell>
          <cell r="Y28" t="str">
            <v>Cloeck en Moedigh 2</v>
          </cell>
        </row>
        <row r="29">
          <cell r="A29">
            <v>3</v>
          </cell>
          <cell r="B29">
            <v>45948</v>
          </cell>
          <cell r="E29">
            <v>400210</v>
          </cell>
          <cell r="N29" t="str">
            <v>PV Wij Liggen 2</v>
          </cell>
          <cell r="Y29" t="str">
            <v>Mooie Boule 2</v>
          </cell>
        </row>
        <row r="30">
          <cell r="A30">
            <v>3</v>
          </cell>
          <cell r="B30">
            <v>45948</v>
          </cell>
          <cell r="E30">
            <v>400211</v>
          </cell>
          <cell r="N30" t="str">
            <v>Boules de Boeuf 2</v>
          </cell>
          <cell r="Y30" t="str">
            <v>JBC Plop 2</v>
          </cell>
        </row>
        <row r="31">
          <cell r="A31">
            <v>3</v>
          </cell>
          <cell r="B31">
            <v>45948</v>
          </cell>
          <cell r="E31">
            <v>400212</v>
          </cell>
          <cell r="N31" t="str">
            <v>PV Beek 1</v>
          </cell>
          <cell r="Y31" t="str">
            <v>'t Lover 3</v>
          </cell>
        </row>
        <row r="32">
          <cell r="A32">
            <v>4</v>
          </cell>
          <cell r="B32">
            <v>45962</v>
          </cell>
          <cell r="E32">
            <v>400213</v>
          </cell>
          <cell r="N32" t="str">
            <v>JBC Plop 2</v>
          </cell>
          <cell r="Y32" t="str">
            <v>Mooie Boule 2</v>
          </cell>
        </row>
        <row r="33">
          <cell r="A33">
            <v>4</v>
          </cell>
          <cell r="B33">
            <v>45962</v>
          </cell>
          <cell r="E33">
            <v>400214</v>
          </cell>
          <cell r="N33" t="str">
            <v>PV Wij Liggen 2</v>
          </cell>
          <cell r="Y33" t="str">
            <v>Cloeck en Moedigh 3</v>
          </cell>
        </row>
        <row r="34">
          <cell r="A34">
            <v>4</v>
          </cell>
          <cell r="B34">
            <v>45962</v>
          </cell>
          <cell r="E34">
            <v>400215</v>
          </cell>
          <cell r="N34" t="str">
            <v>Cloeck en Moedigh 2</v>
          </cell>
          <cell r="Y34" t="str">
            <v>PV Beek 1</v>
          </cell>
        </row>
        <row r="35">
          <cell r="A35">
            <v>4</v>
          </cell>
          <cell r="B35">
            <v>45962</v>
          </cell>
          <cell r="E35">
            <v>400216</v>
          </cell>
          <cell r="N35" t="str">
            <v>'t Lover 3</v>
          </cell>
          <cell r="Y35" t="str">
            <v>Boules de Boeuf 2</v>
          </cell>
        </row>
        <row r="36">
          <cell r="A36">
            <v>5</v>
          </cell>
          <cell r="B36">
            <v>45976</v>
          </cell>
          <cell r="E36">
            <v>400217</v>
          </cell>
          <cell r="N36" t="str">
            <v>Cloeck en Moedigh 2</v>
          </cell>
          <cell r="Y36" t="str">
            <v>PV Wij Liggen 2</v>
          </cell>
        </row>
        <row r="37">
          <cell r="A37">
            <v>5</v>
          </cell>
          <cell r="B37">
            <v>45969</v>
          </cell>
          <cell r="E37">
            <v>400218</v>
          </cell>
          <cell r="N37" t="str">
            <v>Cloeck en Moedigh 3</v>
          </cell>
          <cell r="Y37" t="str">
            <v>JBC Plop 2</v>
          </cell>
        </row>
        <row r="38">
          <cell r="A38">
            <v>5</v>
          </cell>
          <cell r="B38">
            <v>45976</v>
          </cell>
          <cell r="E38">
            <v>400219</v>
          </cell>
          <cell r="N38" t="str">
            <v>'t Lover 3</v>
          </cell>
          <cell r="Y38" t="str">
            <v>Mooie Boule 2</v>
          </cell>
        </row>
        <row r="39">
          <cell r="A39">
            <v>5</v>
          </cell>
          <cell r="B39">
            <v>45976</v>
          </cell>
          <cell r="E39">
            <v>400220</v>
          </cell>
          <cell r="N39" t="str">
            <v>Boules de Boeuf 2</v>
          </cell>
          <cell r="Y39" t="str">
            <v>PV Beek 1</v>
          </cell>
        </row>
        <row r="40">
          <cell r="A40">
            <v>6</v>
          </cell>
          <cell r="B40">
            <v>46004</v>
          </cell>
          <cell r="E40">
            <v>400221</v>
          </cell>
          <cell r="N40" t="str">
            <v>JBC Plop 2</v>
          </cell>
          <cell r="Y40" t="str">
            <v>Cloeck en Moedigh 2</v>
          </cell>
        </row>
        <row r="41">
          <cell r="A41">
            <v>6</v>
          </cell>
          <cell r="B41">
            <v>45990</v>
          </cell>
          <cell r="E41">
            <v>400222</v>
          </cell>
          <cell r="N41" t="str">
            <v>Mooie Boule 2</v>
          </cell>
          <cell r="Y41" t="str">
            <v>Boules de Boeuf 2</v>
          </cell>
        </row>
        <row r="42">
          <cell r="A42">
            <v>6</v>
          </cell>
          <cell r="B42">
            <v>45990</v>
          </cell>
          <cell r="E42">
            <v>400223</v>
          </cell>
          <cell r="N42" t="str">
            <v>'t Lover 3</v>
          </cell>
          <cell r="Y42" t="str">
            <v>Cloeck en Moedigh 3</v>
          </cell>
        </row>
        <row r="43">
          <cell r="A43">
            <v>6</v>
          </cell>
          <cell r="B43">
            <v>45990</v>
          </cell>
          <cell r="E43">
            <v>400224</v>
          </cell>
          <cell r="N43" t="str">
            <v>PV Beek 1</v>
          </cell>
          <cell r="Y43" t="str">
            <v>PV Wij Liggen 2</v>
          </cell>
        </row>
        <row r="44">
          <cell r="A44">
            <v>7</v>
          </cell>
          <cell r="B44">
            <v>45997</v>
          </cell>
          <cell r="E44">
            <v>400225</v>
          </cell>
          <cell r="N44" t="str">
            <v>JBC Plop 2</v>
          </cell>
          <cell r="Y44" t="str">
            <v>PV Wij Liggen 2</v>
          </cell>
        </row>
        <row r="45">
          <cell r="A45">
            <v>7</v>
          </cell>
          <cell r="B45">
            <v>45997</v>
          </cell>
          <cell r="E45">
            <v>400226</v>
          </cell>
          <cell r="N45" t="str">
            <v>Cloeck en Moedigh 2</v>
          </cell>
          <cell r="Y45" t="str">
            <v>'t Lover 3</v>
          </cell>
        </row>
        <row r="46">
          <cell r="A46">
            <v>7</v>
          </cell>
          <cell r="B46">
            <v>45997</v>
          </cell>
          <cell r="E46">
            <v>400227</v>
          </cell>
          <cell r="N46" t="str">
            <v>Boules de Boeuf 2</v>
          </cell>
          <cell r="Y46" t="str">
            <v>Cloeck en Moedigh 3</v>
          </cell>
        </row>
        <row r="47">
          <cell r="A47">
            <v>7</v>
          </cell>
          <cell r="B47">
            <v>45997</v>
          </cell>
          <cell r="E47">
            <v>400228</v>
          </cell>
          <cell r="N47" t="str">
            <v>Mooie Boule 2</v>
          </cell>
          <cell r="Y47" t="str">
            <v>PV Beek 1</v>
          </cell>
        </row>
        <row r="48">
          <cell r="A48">
            <v>8</v>
          </cell>
          <cell r="B48">
            <v>46032</v>
          </cell>
          <cell r="E48">
            <v>400229</v>
          </cell>
          <cell r="N48" t="str">
            <v>Mooie Boule 2</v>
          </cell>
          <cell r="Y48" t="str">
            <v>Cloeck en Moedigh 3</v>
          </cell>
        </row>
        <row r="49">
          <cell r="A49">
            <v>8</v>
          </cell>
          <cell r="B49">
            <v>46032</v>
          </cell>
          <cell r="E49">
            <v>400230</v>
          </cell>
          <cell r="N49" t="str">
            <v>Boules de Boeuf 2</v>
          </cell>
          <cell r="Y49" t="str">
            <v>Cloeck en Moedigh 2</v>
          </cell>
        </row>
        <row r="50">
          <cell r="A50">
            <v>8</v>
          </cell>
          <cell r="B50">
            <v>46032</v>
          </cell>
          <cell r="E50">
            <v>400231</v>
          </cell>
          <cell r="N50" t="str">
            <v>'t Lover 3</v>
          </cell>
          <cell r="Y50" t="str">
            <v>PV Wij Liggen 2</v>
          </cell>
        </row>
        <row r="51">
          <cell r="A51">
            <v>8</v>
          </cell>
          <cell r="B51">
            <v>46032</v>
          </cell>
          <cell r="E51">
            <v>400232</v>
          </cell>
          <cell r="N51" t="str">
            <v>PV Beek 1</v>
          </cell>
          <cell r="Y51" t="str">
            <v>JBC Plop 2</v>
          </cell>
        </row>
        <row r="52">
          <cell r="A52">
            <v>9</v>
          </cell>
          <cell r="B52">
            <v>46046</v>
          </cell>
          <cell r="E52">
            <v>400233</v>
          </cell>
          <cell r="N52" t="str">
            <v>JBC Plop 2</v>
          </cell>
          <cell r="Y52" t="str">
            <v>'t Lover 3</v>
          </cell>
        </row>
        <row r="53">
          <cell r="A53">
            <v>9</v>
          </cell>
          <cell r="B53">
            <v>46046</v>
          </cell>
          <cell r="E53">
            <v>400234</v>
          </cell>
          <cell r="N53" t="str">
            <v>PV Wij Liggen 2</v>
          </cell>
          <cell r="Y53" t="str">
            <v>Boules de Boeuf 2</v>
          </cell>
        </row>
        <row r="54">
          <cell r="A54">
            <v>9</v>
          </cell>
          <cell r="B54">
            <v>46046</v>
          </cell>
          <cell r="E54">
            <v>400235</v>
          </cell>
          <cell r="N54" t="str">
            <v>Cloeck en Moedigh 2</v>
          </cell>
          <cell r="Y54" t="str">
            <v>Mooie Boule 2</v>
          </cell>
        </row>
        <row r="55">
          <cell r="A55">
            <v>9</v>
          </cell>
          <cell r="B55">
            <v>46039</v>
          </cell>
          <cell r="E55">
            <v>400236</v>
          </cell>
          <cell r="N55" t="str">
            <v>Cloeck en Moedigh 3</v>
          </cell>
          <cell r="Y55" t="str">
            <v>PV Beek 1</v>
          </cell>
        </row>
        <row r="56">
          <cell r="A56">
            <v>10</v>
          </cell>
          <cell r="B56">
            <v>46060</v>
          </cell>
          <cell r="E56">
            <v>400237</v>
          </cell>
          <cell r="N56" t="str">
            <v>JBC Plop 2</v>
          </cell>
          <cell r="Y56" t="str">
            <v>Boules de Boeuf 2</v>
          </cell>
        </row>
        <row r="57">
          <cell r="A57">
            <v>10</v>
          </cell>
          <cell r="B57">
            <v>46060</v>
          </cell>
          <cell r="E57">
            <v>400238</v>
          </cell>
          <cell r="N57" t="str">
            <v>Mooie Boule 2</v>
          </cell>
          <cell r="Y57" t="str">
            <v>PV Wij Liggen 2</v>
          </cell>
        </row>
        <row r="58">
          <cell r="A58">
            <v>10</v>
          </cell>
          <cell r="B58">
            <v>46060</v>
          </cell>
          <cell r="E58">
            <v>400239</v>
          </cell>
          <cell r="N58" t="str">
            <v>Cloeck en Moedigh 2</v>
          </cell>
          <cell r="Y58" t="str">
            <v>Cloeck en Moedigh 3</v>
          </cell>
        </row>
        <row r="59">
          <cell r="A59">
            <v>10</v>
          </cell>
          <cell r="B59">
            <v>46060</v>
          </cell>
          <cell r="E59">
            <v>400240</v>
          </cell>
          <cell r="N59" t="str">
            <v>'t Lover 3</v>
          </cell>
          <cell r="Y59" t="str">
            <v>PV Beek 1</v>
          </cell>
        </row>
        <row r="60">
          <cell r="A60">
            <v>11</v>
          </cell>
          <cell r="B60">
            <v>46067</v>
          </cell>
          <cell r="E60">
            <v>400241</v>
          </cell>
          <cell r="N60" t="str">
            <v>Cloeck en Moedigh 3</v>
          </cell>
          <cell r="Y60" t="str">
            <v>PV Wij Liggen 2</v>
          </cell>
        </row>
        <row r="61">
          <cell r="A61">
            <v>11</v>
          </cell>
          <cell r="B61">
            <v>46074</v>
          </cell>
          <cell r="E61">
            <v>400242</v>
          </cell>
          <cell r="N61" t="str">
            <v>Mooie Boule 2</v>
          </cell>
          <cell r="Y61" t="str">
            <v>JBC Plop 2</v>
          </cell>
        </row>
        <row r="62">
          <cell r="A62">
            <v>11</v>
          </cell>
          <cell r="B62">
            <v>46074</v>
          </cell>
          <cell r="E62">
            <v>400243</v>
          </cell>
          <cell r="N62" t="str">
            <v>Boules de Boeuf 2</v>
          </cell>
          <cell r="Y62" t="str">
            <v>'t Lover 3</v>
          </cell>
        </row>
        <row r="63">
          <cell r="A63">
            <v>11</v>
          </cell>
          <cell r="B63">
            <v>46074</v>
          </cell>
          <cell r="E63">
            <v>400244</v>
          </cell>
          <cell r="N63" t="str">
            <v>PV Beek 1</v>
          </cell>
          <cell r="Y63" t="str">
            <v>Cloeck en Moedigh 2</v>
          </cell>
        </row>
        <row r="64">
          <cell r="A64">
            <v>12</v>
          </cell>
          <cell r="B64">
            <v>46088</v>
          </cell>
          <cell r="E64">
            <v>400245</v>
          </cell>
          <cell r="N64" t="str">
            <v>JBC Plop 2</v>
          </cell>
          <cell r="Y64" t="str">
            <v>Cloeck en Moedigh 3</v>
          </cell>
        </row>
        <row r="65">
          <cell r="A65">
            <v>12</v>
          </cell>
          <cell r="B65">
            <v>46088</v>
          </cell>
          <cell r="E65">
            <v>400246</v>
          </cell>
          <cell r="N65" t="str">
            <v>PV Wij Liggen 2</v>
          </cell>
          <cell r="Y65" t="str">
            <v>Cloeck en Moedigh 2</v>
          </cell>
        </row>
        <row r="66">
          <cell r="A66">
            <v>12</v>
          </cell>
          <cell r="B66">
            <v>46088</v>
          </cell>
          <cell r="E66">
            <v>400247</v>
          </cell>
          <cell r="N66" t="str">
            <v>Mooie Boule 2</v>
          </cell>
          <cell r="Y66" t="str">
            <v>'t Lover 3</v>
          </cell>
        </row>
        <row r="67">
          <cell r="A67">
            <v>12</v>
          </cell>
          <cell r="B67">
            <v>46088</v>
          </cell>
          <cell r="E67">
            <v>400248</v>
          </cell>
          <cell r="N67" t="str">
            <v>PV Beek 1</v>
          </cell>
          <cell r="Y67" t="str">
            <v>Boules de Boeuf 2</v>
          </cell>
        </row>
        <row r="68">
          <cell r="A68">
            <v>13</v>
          </cell>
          <cell r="B68">
            <v>46102</v>
          </cell>
          <cell r="E68">
            <v>400249</v>
          </cell>
          <cell r="N68" t="str">
            <v>PV Wij Liggen 2</v>
          </cell>
          <cell r="Y68" t="str">
            <v>PV Beek 1</v>
          </cell>
        </row>
        <row r="69">
          <cell r="A69">
            <v>13</v>
          </cell>
          <cell r="B69">
            <v>46102</v>
          </cell>
          <cell r="E69">
            <v>400250</v>
          </cell>
          <cell r="N69" t="str">
            <v>Cloeck en Moedigh 2</v>
          </cell>
          <cell r="Y69" t="str">
            <v>JBC Plop 2</v>
          </cell>
        </row>
        <row r="70">
          <cell r="A70">
            <v>13</v>
          </cell>
          <cell r="B70">
            <v>46081</v>
          </cell>
          <cell r="E70">
            <v>400251</v>
          </cell>
          <cell r="N70" t="str">
            <v>Cloeck en Moedigh 3</v>
          </cell>
          <cell r="Y70" t="str">
            <v>'t Lover 3</v>
          </cell>
        </row>
        <row r="71">
          <cell r="A71">
            <v>13</v>
          </cell>
          <cell r="B71">
            <v>46102</v>
          </cell>
          <cell r="E71">
            <v>400252</v>
          </cell>
          <cell r="N71" t="str">
            <v>Boules de Boeuf 2</v>
          </cell>
          <cell r="Y71" t="str">
            <v>Mooie Boule 2</v>
          </cell>
        </row>
        <row r="72">
          <cell r="A72">
            <v>14</v>
          </cell>
          <cell r="B72">
            <v>46109</v>
          </cell>
          <cell r="E72">
            <v>400253</v>
          </cell>
          <cell r="N72" t="str">
            <v>PV Wij Liggen 2</v>
          </cell>
          <cell r="Y72" t="str">
            <v>JBC Plop 2</v>
          </cell>
        </row>
        <row r="73">
          <cell r="A73">
            <v>14</v>
          </cell>
          <cell r="B73">
            <v>46095</v>
          </cell>
          <cell r="E73">
            <v>400254</v>
          </cell>
          <cell r="N73" t="str">
            <v>Cloeck en Moedigh 3</v>
          </cell>
          <cell r="Y73" t="str">
            <v>Boules de Boeuf 2</v>
          </cell>
        </row>
        <row r="74">
          <cell r="A74">
            <v>14</v>
          </cell>
          <cell r="B74">
            <v>46109</v>
          </cell>
          <cell r="E74">
            <v>400255</v>
          </cell>
          <cell r="N74" t="str">
            <v>'t Lover 3</v>
          </cell>
          <cell r="Y74" t="str">
            <v>Cloeck en Moedigh 2</v>
          </cell>
        </row>
        <row r="75">
          <cell r="A75">
            <v>14</v>
          </cell>
          <cell r="B75">
            <v>46109</v>
          </cell>
          <cell r="E75">
            <v>400256</v>
          </cell>
          <cell r="N75" t="str">
            <v>PV Beek 1</v>
          </cell>
          <cell r="Y75" t="str">
            <v>Mooie Boule 2</v>
          </cell>
        </row>
      </sheetData>
      <sheetData sheetId="30">
        <row r="20">
          <cell r="A20">
            <v>1</v>
          </cell>
          <cell r="B20">
            <v>45927</v>
          </cell>
          <cell r="E20">
            <v>400301</v>
          </cell>
          <cell r="N20" t="str">
            <v>Cloeck en Moedigh 1</v>
          </cell>
          <cell r="Y20" t="str">
            <v>PU Bois le Duc 1</v>
          </cell>
        </row>
        <row r="21">
          <cell r="A21">
            <v>1</v>
          </cell>
          <cell r="B21">
            <v>45920</v>
          </cell>
          <cell r="E21">
            <v>400302</v>
          </cell>
          <cell r="N21" t="str">
            <v>Amitié Best 1</v>
          </cell>
          <cell r="Y21" t="str">
            <v>Jeu de Bommel 2</v>
          </cell>
        </row>
        <row r="22">
          <cell r="A22">
            <v>1</v>
          </cell>
          <cell r="B22">
            <v>45920</v>
          </cell>
          <cell r="E22">
            <v>400303</v>
          </cell>
          <cell r="N22" t="str">
            <v>JBC 't Dupke 3</v>
          </cell>
          <cell r="Y22" t="str">
            <v>PC Dommels Boeleke 1</v>
          </cell>
        </row>
        <row r="23">
          <cell r="A23">
            <v>1</v>
          </cell>
          <cell r="B23">
            <v>45920</v>
          </cell>
          <cell r="E23">
            <v>400304</v>
          </cell>
          <cell r="N23" t="str">
            <v>'t Lover 2</v>
          </cell>
          <cell r="Y23" t="str">
            <v>'t Lover 4</v>
          </cell>
        </row>
        <row r="24">
          <cell r="A24">
            <v>2</v>
          </cell>
          <cell r="B24">
            <v>45934</v>
          </cell>
          <cell r="E24">
            <v>400305</v>
          </cell>
          <cell r="N24" t="str">
            <v>'t Lover 4</v>
          </cell>
          <cell r="Y24" t="str">
            <v>JBC 't Dupke 3</v>
          </cell>
        </row>
        <row r="25">
          <cell r="A25">
            <v>2</v>
          </cell>
          <cell r="B25">
            <v>45934</v>
          </cell>
          <cell r="E25">
            <v>400306</v>
          </cell>
          <cell r="N25" t="str">
            <v>PC Dommels Boeleke 1</v>
          </cell>
          <cell r="Y25" t="str">
            <v>Amitié Best 1</v>
          </cell>
        </row>
        <row r="26">
          <cell r="A26">
            <v>2</v>
          </cell>
          <cell r="B26">
            <v>45934</v>
          </cell>
          <cell r="E26">
            <v>400307</v>
          </cell>
          <cell r="N26" t="str">
            <v>Jeu de Bommel 2</v>
          </cell>
          <cell r="Y26" t="str">
            <v>Cloeck en Moedigh 1</v>
          </cell>
        </row>
        <row r="27">
          <cell r="A27">
            <v>2</v>
          </cell>
          <cell r="B27">
            <v>45934</v>
          </cell>
          <cell r="E27">
            <v>400308</v>
          </cell>
          <cell r="N27" t="str">
            <v>PU Bois le Duc 1</v>
          </cell>
          <cell r="Y27" t="str">
            <v>'t Lover 2</v>
          </cell>
        </row>
        <row r="28">
          <cell r="A28">
            <v>3</v>
          </cell>
          <cell r="B28">
            <v>45948</v>
          </cell>
          <cell r="E28">
            <v>400309</v>
          </cell>
          <cell r="N28" t="str">
            <v>'t Lover 2</v>
          </cell>
          <cell r="Y28" t="str">
            <v>JBC 't Dupke 3</v>
          </cell>
        </row>
        <row r="29">
          <cell r="A29">
            <v>3</v>
          </cell>
          <cell r="B29">
            <v>45948</v>
          </cell>
          <cell r="E29">
            <v>400310</v>
          </cell>
          <cell r="N29" t="str">
            <v>Amitié Best 1</v>
          </cell>
          <cell r="Y29" t="str">
            <v>'t Lover 4</v>
          </cell>
        </row>
        <row r="30">
          <cell r="A30">
            <v>3</v>
          </cell>
          <cell r="B30">
            <v>45948</v>
          </cell>
          <cell r="E30">
            <v>400311</v>
          </cell>
          <cell r="N30" t="str">
            <v>PC Dommels Boeleke 1</v>
          </cell>
          <cell r="Y30" t="str">
            <v>Cloeck en Moedigh 1</v>
          </cell>
        </row>
        <row r="31">
          <cell r="A31">
            <v>3</v>
          </cell>
          <cell r="B31">
            <v>45948</v>
          </cell>
          <cell r="E31">
            <v>400312</v>
          </cell>
          <cell r="N31" t="str">
            <v>PU Bois le Duc 1</v>
          </cell>
          <cell r="Y31" t="str">
            <v>Jeu de Bommel 2</v>
          </cell>
        </row>
        <row r="32">
          <cell r="A32">
            <v>4</v>
          </cell>
          <cell r="B32">
            <v>45955</v>
          </cell>
          <cell r="E32">
            <v>400313</v>
          </cell>
          <cell r="N32" t="str">
            <v>Cloeck en Moedigh 1</v>
          </cell>
          <cell r="Y32" t="str">
            <v>'t Lover 4</v>
          </cell>
        </row>
        <row r="33">
          <cell r="A33">
            <v>4</v>
          </cell>
          <cell r="B33">
            <v>45962</v>
          </cell>
          <cell r="E33">
            <v>400314</v>
          </cell>
          <cell r="N33" t="str">
            <v>Amitié Best 1</v>
          </cell>
          <cell r="Y33" t="str">
            <v>'t Lover 2</v>
          </cell>
        </row>
        <row r="34">
          <cell r="A34">
            <v>4</v>
          </cell>
          <cell r="B34">
            <v>45962</v>
          </cell>
          <cell r="E34">
            <v>400315</v>
          </cell>
          <cell r="N34" t="str">
            <v>JBC 't Dupke 3</v>
          </cell>
          <cell r="Y34" t="str">
            <v>PU Bois le Duc 1</v>
          </cell>
        </row>
        <row r="35">
          <cell r="A35">
            <v>4</v>
          </cell>
          <cell r="B35">
            <v>45962</v>
          </cell>
          <cell r="E35">
            <v>400316</v>
          </cell>
          <cell r="N35" t="str">
            <v>Jeu de Bommel 2</v>
          </cell>
          <cell r="Y35" t="str">
            <v>PC Dommels Boeleke 1</v>
          </cell>
        </row>
        <row r="36">
          <cell r="A36">
            <v>5</v>
          </cell>
          <cell r="B36">
            <v>45976</v>
          </cell>
          <cell r="E36">
            <v>400317</v>
          </cell>
          <cell r="N36" t="str">
            <v>JBC 't Dupke 3</v>
          </cell>
          <cell r="Y36" t="str">
            <v>Amitié Best 1</v>
          </cell>
        </row>
        <row r="37">
          <cell r="A37">
            <v>5</v>
          </cell>
          <cell r="B37">
            <v>45976</v>
          </cell>
          <cell r="E37">
            <v>400318</v>
          </cell>
          <cell r="N37" t="str">
            <v>'t Lover 2</v>
          </cell>
          <cell r="Y37" t="str">
            <v>Cloeck en Moedigh 1</v>
          </cell>
        </row>
        <row r="38">
          <cell r="A38">
            <v>5</v>
          </cell>
          <cell r="B38">
            <v>45976</v>
          </cell>
          <cell r="E38">
            <v>400319</v>
          </cell>
          <cell r="N38" t="str">
            <v>Jeu de Bommel 2</v>
          </cell>
          <cell r="Y38" t="str">
            <v>'t Lover 4</v>
          </cell>
        </row>
        <row r="39">
          <cell r="A39">
            <v>5</v>
          </cell>
          <cell r="B39">
            <v>45976</v>
          </cell>
          <cell r="E39">
            <v>400320</v>
          </cell>
          <cell r="N39" t="str">
            <v>PC Dommels Boeleke 1</v>
          </cell>
          <cell r="Y39" t="str">
            <v>PU Bois le Duc 1</v>
          </cell>
        </row>
        <row r="40">
          <cell r="A40">
            <v>6</v>
          </cell>
          <cell r="B40">
            <v>45983</v>
          </cell>
          <cell r="E40">
            <v>400321</v>
          </cell>
          <cell r="N40" t="str">
            <v>Cloeck en Moedigh 1</v>
          </cell>
          <cell r="Y40" t="str">
            <v>JBC 't Dupke 3</v>
          </cell>
        </row>
        <row r="41">
          <cell r="A41">
            <v>6</v>
          </cell>
          <cell r="B41">
            <v>45990</v>
          </cell>
          <cell r="E41">
            <v>400322</v>
          </cell>
          <cell r="N41" t="str">
            <v>'t Lover 4</v>
          </cell>
          <cell r="Y41" t="str">
            <v>PC Dommels Boeleke 1</v>
          </cell>
        </row>
        <row r="42">
          <cell r="A42">
            <v>6</v>
          </cell>
          <cell r="B42">
            <v>45990</v>
          </cell>
          <cell r="E42">
            <v>400323</v>
          </cell>
          <cell r="N42" t="str">
            <v>Jeu de Bommel 2</v>
          </cell>
          <cell r="Y42" t="str">
            <v>'t Lover 2</v>
          </cell>
        </row>
        <row r="43">
          <cell r="A43">
            <v>6</v>
          </cell>
          <cell r="B43">
            <v>45990</v>
          </cell>
          <cell r="E43">
            <v>400324</v>
          </cell>
          <cell r="N43" t="str">
            <v>PU Bois le Duc 1</v>
          </cell>
          <cell r="Y43" t="str">
            <v>Amitié Best 1</v>
          </cell>
        </row>
        <row r="44">
          <cell r="A44">
            <v>7</v>
          </cell>
          <cell r="B44">
            <v>46004</v>
          </cell>
          <cell r="E44">
            <v>400325</v>
          </cell>
          <cell r="N44" t="str">
            <v>Cloeck en Moedigh 1</v>
          </cell>
          <cell r="Y44" t="str">
            <v>Amitié Best 1</v>
          </cell>
        </row>
        <row r="45">
          <cell r="A45">
            <v>7</v>
          </cell>
          <cell r="B45">
            <v>45997</v>
          </cell>
          <cell r="E45">
            <v>400326</v>
          </cell>
          <cell r="N45" t="str">
            <v>JBC 't Dupke 3</v>
          </cell>
          <cell r="Y45" t="str">
            <v>Jeu de Bommel 2</v>
          </cell>
        </row>
        <row r="46">
          <cell r="A46">
            <v>7</v>
          </cell>
          <cell r="B46">
            <v>45997</v>
          </cell>
          <cell r="E46">
            <v>400327</v>
          </cell>
          <cell r="N46" t="str">
            <v>PC Dommels Boeleke 1</v>
          </cell>
          <cell r="Y46" t="str">
            <v>'t Lover 2</v>
          </cell>
        </row>
        <row r="47">
          <cell r="A47">
            <v>7</v>
          </cell>
          <cell r="B47">
            <v>45997</v>
          </cell>
          <cell r="E47">
            <v>400328</v>
          </cell>
          <cell r="N47" t="str">
            <v>'t Lover 4</v>
          </cell>
          <cell r="Y47" t="str">
            <v>PU Bois le Duc 1</v>
          </cell>
        </row>
        <row r="48">
          <cell r="A48">
            <v>8</v>
          </cell>
          <cell r="B48">
            <v>46032</v>
          </cell>
          <cell r="E48">
            <v>400329</v>
          </cell>
          <cell r="N48" t="str">
            <v>'t Lover 4</v>
          </cell>
          <cell r="Y48" t="str">
            <v>'t Lover 2</v>
          </cell>
        </row>
        <row r="49">
          <cell r="A49">
            <v>8</v>
          </cell>
          <cell r="B49">
            <v>46032</v>
          </cell>
          <cell r="E49">
            <v>400330</v>
          </cell>
          <cell r="N49" t="str">
            <v>PC Dommels Boeleke 1</v>
          </cell>
          <cell r="Y49" t="str">
            <v>JBC 't Dupke 3</v>
          </cell>
        </row>
        <row r="50">
          <cell r="A50">
            <v>8</v>
          </cell>
          <cell r="B50">
            <v>46032</v>
          </cell>
          <cell r="E50">
            <v>400331</v>
          </cell>
          <cell r="N50" t="str">
            <v>Jeu de Bommel 2</v>
          </cell>
          <cell r="Y50" t="str">
            <v>Amitié Best 1</v>
          </cell>
        </row>
        <row r="51">
          <cell r="A51">
            <v>8</v>
          </cell>
          <cell r="B51">
            <v>46032</v>
          </cell>
          <cell r="E51">
            <v>400332</v>
          </cell>
          <cell r="N51" t="str">
            <v>PU Bois le Duc 1</v>
          </cell>
          <cell r="Y51" t="str">
            <v>Cloeck en Moedigh 1</v>
          </cell>
        </row>
        <row r="52">
          <cell r="A52">
            <v>9</v>
          </cell>
          <cell r="B52">
            <v>46039</v>
          </cell>
          <cell r="E52">
            <v>400333</v>
          </cell>
          <cell r="N52" t="str">
            <v>Cloeck en Moedigh 1</v>
          </cell>
          <cell r="Y52" t="str">
            <v>Jeu de Bommel 2</v>
          </cell>
        </row>
        <row r="53">
          <cell r="A53">
            <v>9</v>
          </cell>
          <cell r="B53">
            <v>46046</v>
          </cell>
          <cell r="E53">
            <v>400334</v>
          </cell>
          <cell r="N53" t="str">
            <v>Amitié Best 1</v>
          </cell>
          <cell r="Y53" t="str">
            <v>PC Dommels Boeleke 1</v>
          </cell>
        </row>
        <row r="54">
          <cell r="A54">
            <v>9</v>
          </cell>
          <cell r="B54">
            <v>46046</v>
          </cell>
          <cell r="E54">
            <v>400335</v>
          </cell>
          <cell r="N54" t="str">
            <v>JBC 't Dupke 3</v>
          </cell>
          <cell r="Y54" t="str">
            <v>'t Lover 4</v>
          </cell>
        </row>
        <row r="55">
          <cell r="A55">
            <v>9</v>
          </cell>
          <cell r="B55">
            <v>46046</v>
          </cell>
          <cell r="E55">
            <v>400336</v>
          </cell>
          <cell r="N55" t="str">
            <v>'t Lover 2</v>
          </cell>
          <cell r="Y55" t="str">
            <v>PU Bois le Duc 1</v>
          </cell>
        </row>
        <row r="56">
          <cell r="A56">
            <v>10</v>
          </cell>
          <cell r="B56">
            <v>46053</v>
          </cell>
          <cell r="E56">
            <v>400337</v>
          </cell>
          <cell r="N56" t="str">
            <v>Cloeck en Moedigh 1</v>
          </cell>
          <cell r="Y56" t="str">
            <v>PC Dommels Boeleke 1</v>
          </cell>
        </row>
        <row r="57">
          <cell r="A57">
            <v>10</v>
          </cell>
          <cell r="B57">
            <v>46060</v>
          </cell>
          <cell r="E57">
            <v>400338</v>
          </cell>
          <cell r="N57" t="str">
            <v>'t Lover 4</v>
          </cell>
          <cell r="Y57" t="str">
            <v>Amitié Best 1</v>
          </cell>
        </row>
        <row r="58">
          <cell r="A58">
            <v>10</v>
          </cell>
          <cell r="B58">
            <v>46060</v>
          </cell>
          <cell r="E58">
            <v>400339</v>
          </cell>
          <cell r="N58" t="str">
            <v>JBC 't Dupke 3</v>
          </cell>
          <cell r="Y58" t="str">
            <v>'t Lover 2</v>
          </cell>
        </row>
        <row r="59">
          <cell r="A59">
            <v>10</v>
          </cell>
          <cell r="B59">
            <v>46060</v>
          </cell>
          <cell r="E59">
            <v>400340</v>
          </cell>
          <cell r="N59" t="str">
            <v>Jeu de Bommel 2</v>
          </cell>
          <cell r="Y59" t="str">
            <v>PU Bois le Duc 1</v>
          </cell>
        </row>
        <row r="60">
          <cell r="A60">
            <v>11</v>
          </cell>
          <cell r="B60">
            <v>46074</v>
          </cell>
          <cell r="E60">
            <v>400341</v>
          </cell>
          <cell r="N60" t="str">
            <v>'t Lover 2</v>
          </cell>
          <cell r="Y60" t="str">
            <v>Amitié Best 1</v>
          </cell>
        </row>
        <row r="61">
          <cell r="A61">
            <v>11</v>
          </cell>
          <cell r="B61">
            <v>46074</v>
          </cell>
          <cell r="E61">
            <v>400342</v>
          </cell>
          <cell r="N61" t="str">
            <v>'t Lover 4</v>
          </cell>
          <cell r="Y61" t="str">
            <v>Cloeck en Moedigh 1</v>
          </cell>
        </row>
        <row r="62">
          <cell r="A62">
            <v>11</v>
          </cell>
          <cell r="B62">
            <v>46074</v>
          </cell>
          <cell r="E62">
            <v>400343</v>
          </cell>
          <cell r="N62" t="str">
            <v>PC Dommels Boeleke 1</v>
          </cell>
          <cell r="Y62" t="str">
            <v>Jeu de Bommel 2</v>
          </cell>
        </row>
        <row r="63">
          <cell r="A63">
            <v>11</v>
          </cell>
          <cell r="B63">
            <v>46074</v>
          </cell>
          <cell r="E63">
            <v>400344</v>
          </cell>
          <cell r="N63" t="str">
            <v>PU Bois le Duc 1</v>
          </cell>
          <cell r="Y63" t="str">
            <v>JBC 't Dupke 3</v>
          </cell>
        </row>
        <row r="64">
          <cell r="A64">
            <v>12</v>
          </cell>
          <cell r="B64">
            <v>46081</v>
          </cell>
          <cell r="E64">
            <v>400345</v>
          </cell>
          <cell r="N64" t="str">
            <v>Cloeck en Moedigh 1</v>
          </cell>
          <cell r="Y64" t="str">
            <v>'t Lover 2</v>
          </cell>
        </row>
        <row r="65">
          <cell r="A65">
            <v>12</v>
          </cell>
          <cell r="B65">
            <v>46088</v>
          </cell>
          <cell r="E65">
            <v>400346</v>
          </cell>
          <cell r="N65" t="str">
            <v>Amitié Best 1</v>
          </cell>
          <cell r="Y65" t="str">
            <v>JBC 't Dupke 3</v>
          </cell>
        </row>
        <row r="66">
          <cell r="A66">
            <v>12</v>
          </cell>
          <cell r="B66">
            <v>46088</v>
          </cell>
          <cell r="E66">
            <v>400347</v>
          </cell>
          <cell r="N66" t="str">
            <v>'t Lover 4</v>
          </cell>
          <cell r="Y66" t="str">
            <v>Jeu de Bommel 2</v>
          </cell>
        </row>
        <row r="67">
          <cell r="A67">
            <v>12</v>
          </cell>
          <cell r="B67">
            <v>46088</v>
          </cell>
          <cell r="E67">
            <v>400348</v>
          </cell>
          <cell r="N67" t="str">
            <v>PU Bois le Duc 1</v>
          </cell>
          <cell r="Y67" t="str">
            <v>PC Dommels Boeleke 1</v>
          </cell>
        </row>
        <row r="68">
          <cell r="A68">
            <v>13</v>
          </cell>
          <cell r="B68">
            <v>46102</v>
          </cell>
          <cell r="E68">
            <v>400349</v>
          </cell>
          <cell r="N68" t="str">
            <v>Amitié Best 1</v>
          </cell>
          <cell r="Y68" t="str">
            <v>PU Bois le Duc 1</v>
          </cell>
        </row>
        <row r="69">
          <cell r="A69">
            <v>13</v>
          </cell>
          <cell r="B69">
            <v>46102</v>
          </cell>
          <cell r="E69">
            <v>400350</v>
          </cell>
          <cell r="N69" t="str">
            <v>JBC 't Dupke 3</v>
          </cell>
          <cell r="Y69" t="str">
            <v>Cloeck en Moedigh 1</v>
          </cell>
        </row>
        <row r="70">
          <cell r="A70">
            <v>13</v>
          </cell>
          <cell r="B70">
            <v>46102</v>
          </cell>
          <cell r="E70">
            <v>400351</v>
          </cell>
          <cell r="N70" t="str">
            <v>'t Lover 2</v>
          </cell>
          <cell r="Y70" t="str">
            <v>Jeu de Bommel 2</v>
          </cell>
        </row>
        <row r="71">
          <cell r="A71">
            <v>13</v>
          </cell>
          <cell r="B71">
            <v>46102</v>
          </cell>
          <cell r="E71">
            <v>400352</v>
          </cell>
          <cell r="N71" t="str">
            <v>PC Dommels Boeleke 1</v>
          </cell>
          <cell r="Y71" t="str">
            <v>'t Lover 4</v>
          </cell>
        </row>
        <row r="72">
          <cell r="A72">
            <v>14</v>
          </cell>
          <cell r="B72">
            <v>46109</v>
          </cell>
          <cell r="E72">
            <v>400353</v>
          </cell>
          <cell r="N72" t="str">
            <v>Amitié Best 1</v>
          </cell>
          <cell r="Y72" t="str">
            <v>Cloeck en Moedigh 1</v>
          </cell>
        </row>
        <row r="73">
          <cell r="A73">
            <v>14</v>
          </cell>
          <cell r="B73">
            <v>46109</v>
          </cell>
          <cell r="E73">
            <v>400354</v>
          </cell>
          <cell r="N73" t="str">
            <v>'t Lover 2</v>
          </cell>
          <cell r="Y73" t="str">
            <v>PC Dommels Boeleke 1</v>
          </cell>
        </row>
        <row r="74">
          <cell r="A74">
            <v>14</v>
          </cell>
          <cell r="B74">
            <v>46109</v>
          </cell>
          <cell r="E74">
            <v>400355</v>
          </cell>
          <cell r="N74" t="str">
            <v>Jeu de Bommel 2</v>
          </cell>
          <cell r="Y74" t="str">
            <v>JBC 't Dupke 3</v>
          </cell>
        </row>
        <row r="75">
          <cell r="A75">
            <v>14</v>
          </cell>
          <cell r="B75">
            <v>46109</v>
          </cell>
          <cell r="E75">
            <v>400356</v>
          </cell>
          <cell r="N75" t="str">
            <v>PU Bois le Duc 1</v>
          </cell>
          <cell r="Y75" t="str">
            <v>'t Lover 4</v>
          </cell>
        </row>
      </sheetData>
      <sheetData sheetId="31">
        <row r="20">
          <cell r="A20">
            <v>1</v>
          </cell>
          <cell r="B20">
            <v>45920</v>
          </cell>
          <cell r="E20">
            <v>400401</v>
          </cell>
          <cell r="N20" t="str">
            <v>Petangeske 3</v>
          </cell>
          <cell r="Y20" t="str">
            <v>Jeu de Boules Club Dongen 2</v>
          </cell>
        </row>
        <row r="21">
          <cell r="A21">
            <v>1</v>
          </cell>
          <cell r="B21">
            <v>45920</v>
          </cell>
          <cell r="E21">
            <v>400402</v>
          </cell>
          <cell r="N21" t="str">
            <v>Va-Tout 2</v>
          </cell>
          <cell r="Y21" t="str">
            <v>L'Esprit 3</v>
          </cell>
        </row>
        <row r="22">
          <cell r="A22">
            <v>1</v>
          </cell>
          <cell r="B22">
            <v>45920</v>
          </cell>
          <cell r="E22">
            <v>400403</v>
          </cell>
          <cell r="N22" t="str">
            <v>Les Boulistes 1</v>
          </cell>
          <cell r="Y22" t="str">
            <v>Petangeske 4</v>
          </cell>
        </row>
        <row r="23">
          <cell r="A23">
            <v>1</v>
          </cell>
          <cell r="B23">
            <v>45920</v>
          </cell>
          <cell r="E23">
            <v>400404</v>
          </cell>
          <cell r="N23" t="str">
            <v>JB Altena 1</v>
          </cell>
          <cell r="Y23" t="str">
            <v>JBC Nieuwerkerk 1</v>
          </cell>
        </row>
        <row r="24">
          <cell r="A24">
            <v>2</v>
          </cell>
          <cell r="B24">
            <v>45934</v>
          </cell>
          <cell r="E24">
            <v>400405</v>
          </cell>
          <cell r="N24" t="str">
            <v>JBC Nieuwerkerk 1</v>
          </cell>
          <cell r="Y24" t="str">
            <v>Les Boulistes 1</v>
          </cell>
        </row>
        <row r="25">
          <cell r="A25">
            <v>2</v>
          </cell>
          <cell r="B25">
            <v>45934</v>
          </cell>
          <cell r="E25">
            <v>400406</v>
          </cell>
          <cell r="N25" t="str">
            <v>Petangeske 4</v>
          </cell>
          <cell r="Y25" t="str">
            <v>L'Esprit 3</v>
          </cell>
        </row>
        <row r="26">
          <cell r="A26">
            <v>2</v>
          </cell>
          <cell r="B26">
            <v>45934</v>
          </cell>
          <cell r="E26">
            <v>400407</v>
          </cell>
          <cell r="N26" t="str">
            <v>Va-Tout 2</v>
          </cell>
          <cell r="Y26" t="str">
            <v>Petangeske 3</v>
          </cell>
        </row>
        <row r="27">
          <cell r="A27">
            <v>2</v>
          </cell>
          <cell r="B27">
            <v>45934</v>
          </cell>
          <cell r="E27">
            <v>400408</v>
          </cell>
          <cell r="N27" t="str">
            <v>Jeu de Boules Club Dongen 2</v>
          </cell>
          <cell r="Y27" t="str">
            <v>JB Altena 1</v>
          </cell>
        </row>
        <row r="28">
          <cell r="A28">
            <v>3</v>
          </cell>
          <cell r="B28">
            <v>45948</v>
          </cell>
          <cell r="E28">
            <v>400409</v>
          </cell>
          <cell r="N28" t="str">
            <v>JB Altena 1</v>
          </cell>
          <cell r="Y28" t="str">
            <v>Les Boulistes 1</v>
          </cell>
        </row>
        <row r="29">
          <cell r="A29">
            <v>3</v>
          </cell>
          <cell r="B29">
            <v>45948</v>
          </cell>
          <cell r="E29">
            <v>400410</v>
          </cell>
          <cell r="N29" t="str">
            <v>L'Esprit 3</v>
          </cell>
          <cell r="Y29" t="str">
            <v>JBC Nieuwerkerk 1</v>
          </cell>
        </row>
        <row r="30">
          <cell r="A30">
            <v>3</v>
          </cell>
          <cell r="B30">
            <v>45948</v>
          </cell>
          <cell r="E30">
            <v>400411</v>
          </cell>
          <cell r="N30" t="str">
            <v>Petangeske 4</v>
          </cell>
          <cell r="Y30" t="str">
            <v>Petangeske 3</v>
          </cell>
        </row>
        <row r="31">
          <cell r="A31">
            <v>3</v>
          </cell>
          <cell r="B31">
            <v>45948</v>
          </cell>
          <cell r="E31">
            <v>400412</v>
          </cell>
          <cell r="N31" t="str">
            <v>Jeu de Boules Club Dongen 2</v>
          </cell>
          <cell r="Y31" t="str">
            <v>Va-Tout 2</v>
          </cell>
        </row>
        <row r="32">
          <cell r="A32">
            <v>4</v>
          </cell>
          <cell r="B32">
            <v>45962</v>
          </cell>
          <cell r="E32">
            <v>400413</v>
          </cell>
          <cell r="N32" t="str">
            <v>Petangeske 3</v>
          </cell>
          <cell r="Y32" t="str">
            <v>JBC Nieuwerkerk 1</v>
          </cell>
        </row>
        <row r="33">
          <cell r="A33">
            <v>4</v>
          </cell>
          <cell r="B33">
            <v>45962</v>
          </cell>
          <cell r="E33">
            <v>400414</v>
          </cell>
          <cell r="N33" t="str">
            <v>L'Esprit 3</v>
          </cell>
          <cell r="Y33" t="str">
            <v>JB Altena 1</v>
          </cell>
        </row>
        <row r="34">
          <cell r="A34">
            <v>4</v>
          </cell>
          <cell r="B34">
            <v>45962</v>
          </cell>
          <cell r="E34">
            <v>400415</v>
          </cell>
          <cell r="N34" t="str">
            <v>Les Boulistes 1</v>
          </cell>
          <cell r="Y34" t="str">
            <v>Jeu de Boules Club Dongen 2</v>
          </cell>
        </row>
        <row r="35">
          <cell r="A35">
            <v>4</v>
          </cell>
          <cell r="B35">
            <v>45962</v>
          </cell>
          <cell r="E35">
            <v>400416</v>
          </cell>
          <cell r="N35" t="str">
            <v>Va-Tout 2</v>
          </cell>
          <cell r="Y35" t="str">
            <v>Petangeske 4</v>
          </cell>
        </row>
        <row r="36">
          <cell r="A36">
            <v>5</v>
          </cell>
          <cell r="B36">
            <v>45976</v>
          </cell>
          <cell r="E36">
            <v>400417</v>
          </cell>
          <cell r="N36" t="str">
            <v>Les Boulistes 1</v>
          </cell>
          <cell r="Y36" t="str">
            <v>L'Esprit 3</v>
          </cell>
        </row>
        <row r="37">
          <cell r="A37">
            <v>5</v>
          </cell>
          <cell r="B37">
            <v>45976</v>
          </cell>
          <cell r="E37">
            <v>400418</v>
          </cell>
          <cell r="N37" t="str">
            <v>JB Altena 1</v>
          </cell>
          <cell r="Y37" t="str">
            <v>Petangeske 3</v>
          </cell>
        </row>
        <row r="38">
          <cell r="A38">
            <v>5</v>
          </cell>
          <cell r="B38">
            <v>45976</v>
          </cell>
          <cell r="E38">
            <v>400419</v>
          </cell>
          <cell r="N38" t="str">
            <v>Va-Tout 2</v>
          </cell>
          <cell r="Y38" t="str">
            <v>JBC Nieuwerkerk 1</v>
          </cell>
        </row>
        <row r="39">
          <cell r="A39">
            <v>5</v>
          </cell>
          <cell r="B39">
            <v>45976</v>
          </cell>
          <cell r="E39">
            <v>400420</v>
          </cell>
          <cell r="N39" t="str">
            <v>Petangeske 4</v>
          </cell>
          <cell r="Y39" t="str">
            <v>Jeu de Boules Club Dongen 2</v>
          </cell>
        </row>
        <row r="40">
          <cell r="A40">
            <v>6</v>
          </cell>
          <cell r="B40">
            <v>45990</v>
          </cell>
          <cell r="E40">
            <v>400421</v>
          </cell>
          <cell r="N40" t="str">
            <v>Petangeske 3</v>
          </cell>
          <cell r="Y40" t="str">
            <v>Les Boulistes 1</v>
          </cell>
        </row>
        <row r="41">
          <cell r="A41">
            <v>6</v>
          </cell>
          <cell r="B41">
            <v>45990</v>
          </cell>
          <cell r="E41">
            <v>400422</v>
          </cell>
          <cell r="N41" t="str">
            <v>JBC Nieuwerkerk 1</v>
          </cell>
          <cell r="Y41" t="str">
            <v>Petangeske 4</v>
          </cell>
        </row>
        <row r="42">
          <cell r="A42">
            <v>6</v>
          </cell>
          <cell r="B42">
            <v>45990</v>
          </cell>
          <cell r="E42">
            <v>400423</v>
          </cell>
          <cell r="N42" t="str">
            <v>Va-Tout 2</v>
          </cell>
          <cell r="Y42" t="str">
            <v>JB Altena 1</v>
          </cell>
        </row>
        <row r="43">
          <cell r="A43">
            <v>6</v>
          </cell>
          <cell r="B43">
            <v>45990</v>
          </cell>
          <cell r="E43">
            <v>400424</v>
          </cell>
          <cell r="N43" t="str">
            <v>Jeu de Boules Club Dongen 2</v>
          </cell>
          <cell r="Y43" t="str">
            <v>L'Esprit 3</v>
          </cell>
        </row>
        <row r="44">
          <cell r="A44">
            <v>7</v>
          </cell>
          <cell r="B44">
            <v>45997</v>
          </cell>
          <cell r="E44">
            <v>400425</v>
          </cell>
          <cell r="N44" t="str">
            <v>Petangeske 3</v>
          </cell>
          <cell r="Y44" t="str">
            <v>L'Esprit 3</v>
          </cell>
        </row>
        <row r="45">
          <cell r="A45">
            <v>7</v>
          </cell>
          <cell r="B45">
            <v>45997</v>
          </cell>
          <cell r="E45">
            <v>400426</v>
          </cell>
          <cell r="N45" t="str">
            <v>Les Boulistes 1</v>
          </cell>
          <cell r="Y45" t="str">
            <v>Va-Tout 2</v>
          </cell>
        </row>
        <row r="46">
          <cell r="A46">
            <v>7</v>
          </cell>
          <cell r="B46">
            <v>45997</v>
          </cell>
          <cell r="E46">
            <v>400427</v>
          </cell>
          <cell r="N46" t="str">
            <v>Petangeske 4</v>
          </cell>
          <cell r="Y46" t="str">
            <v>JB Altena 1</v>
          </cell>
        </row>
        <row r="47">
          <cell r="A47">
            <v>7</v>
          </cell>
          <cell r="B47">
            <v>45997</v>
          </cell>
          <cell r="E47">
            <v>400428</v>
          </cell>
          <cell r="N47" t="str">
            <v>JBC Nieuwerkerk 1</v>
          </cell>
          <cell r="Y47" t="str">
            <v>Jeu de Boules Club Dongen 2</v>
          </cell>
        </row>
        <row r="48">
          <cell r="A48">
            <v>8</v>
          </cell>
          <cell r="B48">
            <v>46032</v>
          </cell>
          <cell r="E48">
            <v>400429</v>
          </cell>
          <cell r="N48" t="str">
            <v>JBC Nieuwerkerk 1</v>
          </cell>
          <cell r="Y48" t="str">
            <v>JB Altena 1</v>
          </cell>
        </row>
        <row r="49">
          <cell r="A49">
            <v>8</v>
          </cell>
          <cell r="B49">
            <v>46032</v>
          </cell>
          <cell r="E49">
            <v>400430</v>
          </cell>
          <cell r="N49" t="str">
            <v>Petangeske 4</v>
          </cell>
          <cell r="Y49" t="str">
            <v>Les Boulistes 1</v>
          </cell>
        </row>
        <row r="50">
          <cell r="A50">
            <v>8</v>
          </cell>
          <cell r="B50">
            <v>46032</v>
          </cell>
          <cell r="E50">
            <v>400431</v>
          </cell>
          <cell r="N50" t="str">
            <v>L'Esprit 3</v>
          </cell>
          <cell r="Y50" t="str">
            <v>Va-Tout 2</v>
          </cell>
        </row>
        <row r="51">
          <cell r="A51">
            <v>8</v>
          </cell>
          <cell r="B51">
            <v>46032</v>
          </cell>
          <cell r="E51">
            <v>400432</v>
          </cell>
          <cell r="N51" t="str">
            <v>Jeu de Boules Club Dongen 2</v>
          </cell>
          <cell r="Y51" t="str">
            <v>Petangeske 3</v>
          </cell>
        </row>
        <row r="52">
          <cell r="A52">
            <v>9</v>
          </cell>
          <cell r="B52">
            <v>46046</v>
          </cell>
          <cell r="E52">
            <v>400433</v>
          </cell>
          <cell r="N52" t="str">
            <v>Petangeske 3</v>
          </cell>
          <cell r="Y52" t="str">
            <v>Va-Tout 2</v>
          </cell>
        </row>
        <row r="53">
          <cell r="A53">
            <v>9</v>
          </cell>
          <cell r="B53">
            <v>46046</v>
          </cell>
          <cell r="E53">
            <v>400434</v>
          </cell>
          <cell r="N53" t="str">
            <v>L'Esprit 3</v>
          </cell>
          <cell r="Y53" t="str">
            <v>Petangeske 4</v>
          </cell>
        </row>
        <row r="54">
          <cell r="A54">
            <v>9</v>
          </cell>
          <cell r="B54">
            <v>46046</v>
          </cell>
          <cell r="E54">
            <v>400435</v>
          </cell>
          <cell r="N54" t="str">
            <v>Les Boulistes 1</v>
          </cell>
          <cell r="Y54" t="str">
            <v>JBC Nieuwerkerk 1</v>
          </cell>
        </row>
        <row r="55">
          <cell r="A55">
            <v>9</v>
          </cell>
          <cell r="B55">
            <v>46046</v>
          </cell>
          <cell r="E55">
            <v>400436</v>
          </cell>
          <cell r="N55" t="str">
            <v>JB Altena 1</v>
          </cell>
          <cell r="Y55" t="str">
            <v>Jeu de Boules Club Dongen 2</v>
          </cell>
        </row>
        <row r="56">
          <cell r="A56">
            <v>10</v>
          </cell>
          <cell r="B56">
            <v>46060</v>
          </cell>
          <cell r="E56">
            <v>400437</v>
          </cell>
          <cell r="N56" t="str">
            <v>Petangeske 3</v>
          </cell>
          <cell r="Y56" t="str">
            <v>Petangeske 4</v>
          </cell>
        </row>
        <row r="57">
          <cell r="A57">
            <v>10</v>
          </cell>
          <cell r="B57">
            <v>46060</v>
          </cell>
          <cell r="E57">
            <v>400438</v>
          </cell>
          <cell r="N57" t="str">
            <v>JBC Nieuwerkerk 1</v>
          </cell>
          <cell r="Y57" t="str">
            <v>L'Esprit 3</v>
          </cell>
        </row>
        <row r="58">
          <cell r="A58">
            <v>10</v>
          </cell>
          <cell r="B58">
            <v>46060</v>
          </cell>
          <cell r="E58">
            <v>400439</v>
          </cell>
          <cell r="N58" t="str">
            <v>Les Boulistes 1</v>
          </cell>
          <cell r="Y58" t="str">
            <v>JB Altena 1</v>
          </cell>
        </row>
        <row r="59">
          <cell r="A59">
            <v>10</v>
          </cell>
          <cell r="B59">
            <v>46060</v>
          </cell>
          <cell r="E59">
            <v>400440</v>
          </cell>
          <cell r="N59" t="str">
            <v>Va-Tout 2</v>
          </cell>
          <cell r="Y59" t="str">
            <v>Jeu de Boules Club Dongen 2</v>
          </cell>
        </row>
        <row r="60">
          <cell r="A60">
            <v>11</v>
          </cell>
          <cell r="B60">
            <v>46074</v>
          </cell>
          <cell r="E60">
            <v>400441</v>
          </cell>
          <cell r="N60" t="str">
            <v>JB Altena 1</v>
          </cell>
          <cell r="Y60" t="str">
            <v>L'Esprit 3</v>
          </cell>
        </row>
        <row r="61">
          <cell r="A61">
            <v>11</v>
          </cell>
          <cell r="B61">
            <v>46074</v>
          </cell>
          <cell r="E61">
            <v>400442</v>
          </cell>
          <cell r="N61" t="str">
            <v>JBC Nieuwerkerk 1</v>
          </cell>
          <cell r="Y61" t="str">
            <v>Petangeske 3</v>
          </cell>
        </row>
        <row r="62">
          <cell r="A62">
            <v>11</v>
          </cell>
          <cell r="B62">
            <v>46074</v>
          </cell>
          <cell r="E62">
            <v>400443</v>
          </cell>
          <cell r="N62" t="str">
            <v>Petangeske 4</v>
          </cell>
          <cell r="Y62" t="str">
            <v>Va-Tout 2</v>
          </cell>
        </row>
        <row r="63">
          <cell r="A63">
            <v>11</v>
          </cell>
          <cell r="B63">
            <v>46074</v>
          </cell>
          <cell r="E63">
            <v>400444</v>
          </cell>
          <cell r="N63" t="str">
            <v>Jeu de Boules Club Dongen 2</v>
          </cell>
          <cell r="Y63" t="str">
            <v>Les Boulistes 1</v>
          </cell>
        </row>
        <row r="64">
          <cell r="A64">
            <v>12</v>
          </cell>
          <cell r="B64">
            <v>46088</v>
          </cell>
          <cell r="E64">
            <v>400445</v>
          </cell>
          <cell r="N64" t="str">
            <v>Petangeske 3</v>
          </cell>
          <cell r="Y64" t="str">
            <v>JB Altena 1</v>
          </cell>
        </row>
        <row r="65">
          <cell r="A65">
            <v>12</v>
          </cell>
          <cell r="B65">
            <v>46088</v>
          </cell>
          <cell r="E65">
            <v>400446</v>
          </cell>
          <cell r="N65" t="str">
            <v>L'Esprit 3</v>
          </cell>
          <cell r="Y65" t="str">
            <v>Les Boulistes 1</v>
          </cell>
        </row>
        <row r="66">
          <cell r="A66">
            <v>12</v>
          </cell>
          <cell r="B66">
            <v>46088</v>
          </cell>
          <cell r="E66">
            <v>400447</v>
          </cell>
          <cell r="N66" t="str">
            <v>JBC Nieuwerkerk 1</v>
          </cell>
          <cell r="Y66" t="str">
            <v>Va-Tout 2</v>
          </cell>
        </row>
        <row r="67">
          <cell r="A67">
            <v>12</v>
          </cell>
          <cell r="B67">
            <v>46088</v>
          </cell>
          <cell r="E67">
            <v>400448</v>
          </cell>
          <cell r="N67" t="str">
            <v>Jeu de Boules Club Dongen 2</v>
          </cell>
          <cell r="Y67" t="str">
            <v>Petangeske 4</v>
          </cell>
        </row>
        <row r="68">
          <cell r="A68">
            <v>13</v>
          </cell>
          <cell r="B68">
            <v>46102</v>
          </cell>
          <cell r="E68">
            <v>400449</v>
          </cell>
          <cell r="N68" t="str">
            <v>L'Esprit 3</v>
          </cell>
          <cell r="Y68" t="str">
            <v>Jeu de Boules Club Dongen 2</v>
          </cell>
        </row>
        <row r="69">
          <cell r="A69">
            <v>13</v>
          </cell>
          <cell r="B69">
            <v>46102</v>
          </cell>
          <cell r="E69">
            <v>400450</v>
          </cell>
          <cell r="N69" t="str">
            <v>Les Boulistes 1</v>
          </cell>
          <cell r="Y69" t="str">
            <v>Petangeske 3</v>
          </cell>
        </row>
        <row r="70">
          <cell r="A70">
            <v>13</v>
          </cell>
          <cell r="B70">
            <v>46102</v>
          </cell>
          <cell r="E70">
            <v>400451</v>
          </cell>
          <cell r="N70" t="str">
            <v>JB Altena 1</v>
          </cell>
          <cell r="Y70" t="str">
            <v>Va-Tout 2</v>
          </cell>
        </row>
        <row r="71">
          <cell r="A71">
            <v>13</v>
          </cell>
          <cell r="B71">
            <v>46102</v>
          </cell>
          <cell r="E71">
            <v>400452</v>
          </cell>
          <cell r="N71" t="str">
            <v>Petangeske 4</v>
          </cell>
          <cell r="Y71" t="str">
            <v>JBC Nieuwerkerk 1</v>
          </cell>
        </row>
        <row r="72">
          <cell r="A72">
            <v>14</v>
          </cell>
          <cell r="B72">
            <v>46109</v>
          </cell>
          <cell r="E72">
            <v>400453</v>
          </cell>
          <cell r="N72" t="str">
            <v>L'Esprit 3</v>
          </cell>
          <cell r="Y72" t="str">
            <v>Petangeske 3</v>
          </cell>
        </row>
        <row r="73">
          <cell r="A73">
            <v>14</v>
          </cell>
          <cell r="B73">
            <v>46109</v>
          </cell>
          <cell r="E73">
            <v>400454</v>
          </cell>
          <cell r="N73" t="str">
            <v>JB Altena 1</v>
          </cell>
          <cell r="Y73" t="str">
            <v>Petangeske 4</v>
          </cell>
        </row>
        <row r="74">
          <cell r="A74">
            <v>14</v>
          </cell>
          <cell r="B74">
            <v>46109</v>
          </cell>
          <cell r="E74">
            <v>400455</v>
          </cell>
          <cell r="N74" t="str">
            <v>Va-Tout 2</v>
          </cell>
          <cell r="Y74" t="str">
            <v>Les Boulistes 1</v>
          </cell>
        </row>
        <row r="75">
          <cell r="A75">
            <v>14</v>
          </cell>
          <cell r="B75">
            <v>46109</v>
          </cell>
          <cell r="E75">
            <v>400456</v>
          </cell>
          <cell r="N75" t="str">
            <v>Jeu de Boules Club Dongen 2</v>
          </cell>
          <cell r="Y75" t="str">
            <v>JBC Nieuwerkerk 1</v>
          </cell>
        </row>
      </sheetData>
      <sheetData sheetId="32">
        <row r="20">
          <cell r="A20">
            <v>1</v>
          </cell>
          <cell r="B20">
            <v>45920</v>
          </cell>
          <cell r="E20">
            <v>400501</v>
          </cell>
          <cell r="N20" t="str">
            <v>JBC Vlaardingen 2</v>
          </cell>
          <cell r="Y20" t="str">
            <v>Les Boules Fleuries 2</v>
          </cell>
        </row>
        <row r="21">
          <cell r="A21">
            <v>1</v>
          </cell>
          <cell r="B21">
            <v>45920</v>
          </cell>
          <cell r="E21">
            <v>400502</v>
          </cell>
          <cell r="N21" t="str">
            <v>MIDI 2</v>
          </cell>
          <cell r="Y21" t="str">
            <v>PV Markeer 1</v>
          </cell>
        </row>
        <row r="22">
          <cell r="A22">
            <v>1</v>
          </cell>
          <cell r="B22">
            <v>45920</v>
          </cell>
          <cell r="E22">
            <v>400503</v>
          </cell>
          <cell r="N22" t="str">
            <v>ACP Les Pointeurs 2</v>
          </cell>
          <cell r="Y22" t="str">
            <v>De Goede Worp 1</v>
          </cell>
        </row>
        <row r="23">
          <cell r="A23">
            <v>1</v>
          </cell>
          <cell r="B23">
            <v>45920</v>
          </cell>
          <cell r="E23">
            <v>400504</v>
          </cell>
          <cell r="N23" t="str">
            <v>De Vaste Voet 1</v>
          </cell>
          <cell r="Y23" t="str">
            <v>Folâtre 2</v>
          </cell>
        </row>
        <row r="24">
          <cell r="A24">
            <v>2</v>
          </cell>
          <cell r="B24">
            <v>45934</v>
          </cell>
          <cell r="E24">
            <v>400505</v>
          </cell>
          <cell r="N24" t="str">
            <v>De Vaste Voet 1</v>
          </cell>
          <cell r="Y24" t="str">
            <v>ACP Les Pointeurs 2</v>
          </cell>
        </row>
        <row r="25">
          <cell r="A25">
            <v>2</v>
          </cell>
          <cell r="B25">
            <v>45934</v>
          </cell>
          <cell r="E25">
            <v>400506</v>
          </cell>
          <cell r="N25" t="str">
            <v>De Goede Worp 1</v>
          </cell>
          <cell r="Y25" t="str">
            <v>MIDI 2</v>
          </cell>
        </row>
        <row r="26">
          <cell r="A26">
            <v>2</v>
          </cell>
          <cell r="B26">
            <v>45934</v>
          </cell>
          <cell r="E26">
            <v>400507</v>
          </cell>
          <cell r="N26" t="str">
            <v>PV Markeer 1</v>
          </cell>
          <cell r="Y26" t="str">
            <v>JBC Vlaardingen 2</v>
          </cell>
        </row>
        <row r="27">
          <cell r="A27">
            <v>2</v>
          </cell>
          <cell r="B27">
            <v>45934</v>
          </cell>
          <cell r="E27">
            <v>400508</v>
          </cell>
          <cell r="N27" t="str">
            <v>Les Boules Fleuries 2</v>
          </cell>
          <cell r="Y27" t="str">
            <v>Folâtre 2</v>
          </cell>
        </row>
        <row r="28">
          <cell r="A28">
            <v>3</v>
          </cell>
          <cell r="B28">
            <v>45948</v>
          </cell>
          <cell r="E28">
            <v>400509</v>
          </cell>
          <cell r="N28" t="str">
            <v>Folâtre 2</v>
          </cell>
          <cell r="Y28" t="str">
            <v>ACP Les Pointeurs 2</v>
          </cell>
        </row>
        <row r="29">
          <cell r="A29">
            <v>3</v>
          </cell>
          <cell r="B29">
            <v>45948</v>
          </cell>
          <cell r="E29">
            <v>400510</v>
          </cell>
          <cell r="N29" t="str">
            <v>MIDI 2</v>
          </cell>
          <cell r="Y29" t="str">
            <v>De Vaste Voet 1</v>
          </cell>
        </row>
        <row r="30">
          <cell r="A30">
            <v>3</v>
          </cell>
          <cell r="B30">
            <v>45948</v>
          </cell>
          <cell r="E30">
            <v>400511</v>
          </cell>
          <cell r="N30" t="str">
            <v>De Goede Worp 1</v>
          </cell>
          <cell r="Y30" t="str">
            <v>JBC Vlaardingen 2</v>
          </cell>
        </row>
        <row r="31">
          <cell r="A31">
            <v>3</v>
          </cell>
          <cell r="B31">
            <v>45948</v>
          </cell>
          <cell r="E31">
            <v>400512</v>
          </cell>
          <cell r="N31" t="str">
            <v>PV Markeer 1</v>
          </cell>
          <cell r="Y31" t="str">
            <v>Les Boules Fleuries 2</v>
          </cell>
        </row>
        <row r="32">
          <cell r="A32">
            <v>4</v>
          </cell>
          <cell r="B32">
            <v>45962</v>
          </cell>
          <cell r="E32">
            <v>400513</v>
          </cell>
          <cell r="N32" t="str">
            <v>JBC Vlaardingen 2</v>
          </cell>
          <cell r="Y32" t="str">
            <v>De Vaste Voet 1</v>
          </cell>
        </row>
        <row r="33">
          <cell r="A33">
            <v>4</v>
          </cell>
          <cell r="B33">
            <v>45962</v>
          </cell>
          <cell r="E33">
            <v>400514</v>
          </cell>
          <cell r="N33" t="str">
            <v>MIDI 2</v>
          </cell>
          <cell r="Y33" t="str">
            <v>Folâtre 2</v>
          </cell>
        </row>
        <row r="34">
          <cell r="A34">
            <v>4</v>
          </cell>
          <cell r="B34">
            <v>45962</v>
          </cell>
          <cell r="E34">
            <v>400515</v>
          </cell>
          <cell r="N34" t="str">
            <v>ACP Les Pointeurs 2</v>
          </cell>
          <cell r="Y34" t="str">
            <v>Les Boules Fleuries 2</v>
          </cell>
        </row>
        <row r="35">
          <cell r="A35">
            <v>4</v>
          </cell>
          <cell r="B35">
            <v>45962</v>
          </cell>
          <cell r="E35">
            <v>400516</v>
          </cell>
          <cell r="N35" t="str">
            <v>PV Markeer 1</v>
          </cell>
          <cell r="Y35" t="str">
            <v>De Goede Worp 1</v>
          </cell>
        </row>
        <row r="36">
          <cell r="A36">
            <v>5</v>
          </cell>
          <cell r="B36">
            <v>45976</v>
          </cell>
          <cell r="E36">
            <v>400517</v>
          </cell>
          <cell r="N36" t="str">
            <v>ACP Les Pointeurs 2</v>
          </cell>
          <cell r="Y36" t="str">
            <v>MIDI 2</v>
          </cell>
        </row>
        <row r="37">
          <cell r="A37">
            <v>5</v>
          </cell>
          <cell r="B37">
            <v>45976</v>
          </cell>
          <cell r="E37">
            <v>400518</v>
          </cell>
          <cell r="N37" t="str">
            <v>Folâtre 2</v>
          </cell>
          <cell r="Y37" t="str">
            <v>JBC Vlaardingen 2</v>
          </cell>
        </row>
        <row r="38">
          <cell r="A38">
            <v>5</v>
          </cell>
          <cell r="B38">
            <v>45976</v>
          </cell>
          <cell r="E38">
            <v>400519</v>
          </cell>
          <cell r="N38" t="str">
            <v>De Vaste Voet 1</v>
          </cell>
          <cell r="Y38" t="str">
            <v>PV Markeer 1</v>
          </cell>
        </row>
        <row r="39">
          <cell r="A39">
            <v>5</v>
          </cell>
          <cell r="B39">
            <v>45976</v>
          </cell>
          <cell r="E39">
            <v>400520</v>
          </cell>
          <cell r="N39" t="str">
            <v>De Goede Worp 1</v>
          </cell>
          <cell r="Y39" t="str">
            <v>Les Boules Fleuries 2</v>
          </cell>
        </row>
        <row r="40">
          <cell r="A40">
            <v>6</v>
          </cell>
          <cell r="B40">
            <v>45983</v>
          </cell>
          <cell r="E40">
            <v>400521</v>
          </cell>
          <cell r="N40" t="str">
            <v>JBC Vlaardingen 2</v>
          </cell>
          <cell r="Y40" t="str">
            <v>ACP Les Pointeurs 2</v>
          </cell>
        </row>
        <row r="41">
          <cell r="A41">
            <v>6</v>
          </cell>
          <cell r="B41">
            <v>45990</v>
          </cell>
          <cell r="E41">
            <v>400522</v>
          </cell>
          <cell r="N41" t="str">
            <v>De Vaste Voet 1</v>
          </cell>
          <cell r="Y41" t="str">
            <v>De Goede Worp 1</v>
          </cell>
        </row>
        <row r="42">
          <cell r="A42">
            <v>6</v>
          </cell>
          <cell r="B42">
            <v>45990</v>
          </cell>
          <cell r="E42">
            <v>400523</v>
          </cell>
          <cell r="N42" t="str">
            <v>PV Markeer 1</v>
          </cell>
          <cell r="Y42" t="str">
            <v>Folâtre 2</v>
          </cell>
        </row>
        <row r="43">
          <cell r="A43">
            <v>6</v>
          </cell>
          <cell r="B43">
            <v>45990</v>
          </cell>
          <cell r="E43">
            <v>400524</v>
          </cell>
          <cell r="N43" t="str">
            <v>Les Boules Fleuries 2</v>
          </cell>
          <cell r="Y43" t="str">
            <v>MIDI 2</v>
          </cell>
        </row>
        <row r="44">
          <cell r="A44">
            <v>7</v>
          </cell>
          <cell r="B44">
            <v>46004</v>
          </cell>
          <cell r="E44">
            <v>400525</v>
          </cell>
          <cell r="N44" t="str">
            <v>JBC Vlaardingen 2</v>
          </cell>
          <cell r="Y44" t="str">
            <v>MIDI 2</v>
          </cell>
        </row>
        <row r="45">
          <cell r="A45">
            <v>7</v>
          </cell>
          <cell r="B45">
            <v>45997</v>
          </cell>
          <cell r="E45">
            <v>400526</v>
          </cell>
          <cell r="N45" t="str">
            <v>ACP Les Pointeurs 2</v>
          </cell>
          <cell r="Y45" t="str">
            <v>PV Markeer 1</v>
          </cell>
        </row>
        <row r="46">
          <cell r="A46">
            <v>7</v>
          </cell>
          <cell r="B46">
            <v>45997</v>
          </cell>
          <cell r="E46">
            <v>400527</v>
          </cell>
          <cell r="N46" t="str">
            <v>De Goede Worp 1</v>
          </cell>
          <cell r="Y46" t="str">
            <v>Folâtre 2</v>
          </cell>
        </row>
        <row r="47">
          <cell r="A47">
            <v>7</v>
          </cell>
          <cell r="B47">
            <v>45997</v>
          </cell>
          <cell r="E47">
            <v>400528</v>
          </cell>
          <cell r="N47" t="str">
            <v>De Vaste Voet 1</v>
          </cell>
          <cell r="Y47" t="str">
            <v>Les Boules Fleuries 2</v>
          </cell>
        </row>
        <row r="48">
          <cell r="A48">
            <v>8</v>
          </cell>
          <cell r="B48">
            <v>46032</v>
          </cell>
          <cell r="E48">
            <v>400529</v>
          </cell>
          <cell r="N48" t="str">
            <v>Folâtre 2</v>
          </cell>
          <cell r="Y48" t="str">
            <v>De Vaste Voet 1</v>
          </cell>
        </row>
        <row r="49">
          <cell r="A49">
            <v>8</v>
          </cell>
          <cell r="B49">
            <v>46032</v>
          </cell>
          <cell r="E49">
            <v>400530</v>
          </cell>
          <cell r="N49" t="str">
            <v>De Goede Worp 1</v>
          </cell>
          <cell r="Y49" t="str">
            <v>ACP Les Pointeurs 2</v>
          </cell>
        </row>
        <row r="50">
          <cell r="A50">
            <v>8</v>
          </cell>
          <cell r="B50">
            <v>46032</v>
          </cell>
          <cell r="E50">
            <v>400531</v>
          </cell>
          <cell r="N50" t="str">
            <v>PV Markeer 1</v>
          </cell>
          <cell r="Y50" t="str">
            <v>MIDI 2</v>
          </cell>
        </row>
        <row r="51">
          <cell r="A51">
            <v>8</v>
          </cell>
          <cell r="B51">
            <v>46032</v>
          </cell>
          <cell r="E51">
            <v>400532</v>
          </cell>
          <cell r="N51" t="str">
            <v>Les Boules Fleuries 2</v>
          </cell>
          <cell r="Y51" t="str">
            <v>JBC Vlaardingen 2</v>
          </cell>
        </row>
        <row r="52">
          <cell r="A52">
            <v>9</v>
          </cell>
          <cell r="B52">
            <v>46046</v>
          </cell>
          <cell r="E52">
            <v>400533</v>
          </cell>
          <cell r="N52" t="str">
            <v>JBC Vlaardingen 2</v>
          </cell>
          <cell r="Y52" t="str">
            <v>PV Markeer 1</v>
          </cell>
        </row>
        <row r="53">
          <cell r="A53">
            <v>9</v>
          </cell>
          <cell r="B53">
            <v>46046</v>
          </cell>
          <cell r="E53">
            <v>400534</v>
          </cell>
          <cell r="N53" t="str">
            <v>MIDI 2</v>
          </cell>
          <cell r="Y53" t="str">
            <v>De Goede Worp 1</v>
          </cell>
        </row>
        <row r="54">
          <cell r="A54">
            <v>9</v>
          </cell>
          <cell r="B54">
            <v>46046</v>
          </cell>
          <cell r="E54">
            <v>400535</v>
          </cell>
          <cell r="N54" t="str">
            <v>ACP Les Pointeurs 2</v>
          </cell>
          <cell r="Y54" t="str">
            <v>De Vaste Voet 1</v>
          </cell>
        </row>
        <row r="55">
          <cell r="A55">
            <v>9</v>
          </cell>
          <cell r="B55">
            <v>46046</v>
          </cell>
          <cell r="E55">
            <v>400536</v>
          </cell>
          <cell r="N55" t="str">
            <v>Folâtre 2</v>
          </cell>
          <cell r="Y55" t="str">
            <v>Les Boules Fleuries 2</v>
          </cell>
        </row>
        <row r="56">
          <cell r="A56">
            <v>10</v>
          </cell>
          <cell r="B56">
            <v>46060</v>
          </cell>
          <cell r="E56">
            <v>400537</v>
          </cell>
          <cell r="N56" t="str">
            <v>JBC Vlaardingen 2</v>
          </cell>
          <cell r="Y56" t="str">
            <v>De Goede Worp 1</v>
          </cell>
        </row>
        <row r="57">
          <cell r="A57">
            <v>10</v>
          </cell>
          <cell r="B57">
            <v>46060</v>
          </cell>
          <cell r="E57">
            <v>400538</v>
          </cell>
          <cell r="N57" t="str">
            <v>De Vaste Voet 1</v>
          </cell>
          <cell r="Y57" t="str">
            <v>MIDI 2</v>
          </cell>
        </row>
        <row r="58">
          <cell r="A58">
            <v>10</v>
          </cell>
          <cell r="B58">
            <v>46060</v>
          </cell>
          <cell r="E58">
            <v>400539</v>
          </cell>
          <cell r="N58" t="str">
            <v>ACP Les Pointeurs 2</v>
          </cell>
          <cell r="Y58" t="str">
            <v>Folâtre 2</v>
          </cell>
        </row>
        <row r="59">
          <cell r="A59">
            <v>10</v>
          </cell>
          <cell r="B59">
            <v>46060</v>
          </cell>
          <cell r="E59">
            <v>400540</v>
          </cell>
          <cell r="N59" t="str">
            <v>Les Boules Fleuries 2</v>
          </cell>
          <cell r="Y59" t="str">
            <v>PV Markeer 1</v>
          </cell>
        </row>
        <row r="60">
          <cell r="A60">
            <v>11</v>
          </cell>
          <cell r="B60">
            <v>46074</v>
          </cell>
          <cell r="E60">
            <v>400541</v>
          </cell>
          <cell r="N60" t="str">
            <v>Folâtre 2</v>
          </cell>
          <cell r="Y60" t="str">
            <v>MIDI 2</v>
          </cell>
        </row>
        <row r="61">
          <cell r="A61">
            <v>11</v>
          </cell>
          <cell r="B61">
            <v>46074</v>
          </cell>
          <cell r="E61">
            <v>400542</v>
          </cell>
          <cell r="N61" t="str">
            <v>De Vaste Voet 1</v>
          </cell>
          <cell r="Y61" t="str">
            <v>JBC Vlaardingen 2</v>
          </cell>
        </row>
        <row r="62">
          <cell r="A62">
            <v>11</v>
          </cell>
          <cell r="B62">
            <v>46074</v>
          </cell>
          <cell r="E62">
            <v>400543</v>
          </cell>
          <cell r="N62" t="str">
            <v>De Goede Worp 1</v>
          </cell>
          <cell r="Y62" t="str">
            <v>PV Markeer 1</v>
          </cell>
        </row>
        <row r="63">
          <cell r="A63">
            <v>11</v>
          </cell>
          <cell r="B63">
            <v>46074</v>
          </cell>
          <cell r="E63">
            <v>400544</v>
          </cell>
          <cell r="N63" t="str">
            <v>Les Boules Fleuries 2</v>
          </cell>
          <cell r="Y63" t="str">
            <v>ACP Les Pointeurs 2</v>
          </cell>
        </row>
        <row r="64">
          <cell r="A64">
            <v>12</v>
          </cell>
          <cell r="B64">
            <v>46088</v>
          </cell>
          <cell r="E64">
            <v>400545</v>
          </cell>
          <cell r="N64" t="str">
            <v>JBC Vlaardingen 2</v>
          </cell>
          <cell r="Y64" t="str">
            <v>Folâtre 2</v>
          </cell>
        </row>
        <row r="65">
          <cell r="A65">
            <v>12</v>
          </cell>
          <cell r="B65">
            <v>46088</v>
          </cell>
          <cell r="E65">
            <v>400546</v>
          </cell>
          <cell r="N65" t="str">
            <v>MIDI 2</v>
          </cell>
          <cell r="Y65" t="str">
            <v>ACP Les Pointeurs 2</v>
          </cell>
        </row>
        <row r="66">
          <cell r="A66">
            <v>12</v>
          </cell>
          <cell r="B66">
            <v>46088</v>
          </cell>
          <cell r="E66">
            <v>400547</v>
          </cell>
          <cell r="N66" t="str">
            <v>PV Markeer 1</v>
          </cell>
          <cell r="Y66" t="str">
            <v>De Vaste Voet 1</v>
          </cell>
        </row>
        <row r="67">
          <cell r="A67">
            <v>12</v>
          </cell>
          <cell r="B67">
            <v>46088</v>
          </cell>
          <cell r="E67">
            <v>400548</v>
          </cell>
          <cell r="N67" t="str">
            <v>Les Boules Fleuries 2</v>
          </cell>
          <cell r="Y67" t="str">
            <v>De Goede Worp 1</v>
          </cell>
        </row>
        <row r="68">
          <cell r="A68">
            <v>13</v>
          </cell>
          <cell r="B68">
            <v>46102</v>
          </cell>
          <cell r="E68">
            <v>400549</v>
          </cell>
          <cell r="N68" t="str">
            <v>MIDI 2</v>
          </cell>
          <cell r="Y68" t="str">
            <v>Les Boules Fleuries 2</v>
          </cell>
        </row>
        <row r="69">
          <cell r="A69">
            <v>13</v>
          </cell>
          <cell r="B69">
            <v>46102</v>
          </cell>
          <cell r="E69">
            <v>400550</v>
          </cell>
          <cell r="N69" t="str">
            <v>ACP Les Pointeurs 2</v>
          </cell>
          <cell r="Y69" t="str">
            <v>JBC Vlaardingen 2</v>
          </cell>
        </row>
        <row r="70">
          <cell r="A70">
            <v>13</v>
          </cell>
          <cell r="B70">
            <v>46102</v>
          </cell>
          <cell r="E70">
            <v>400551</v>
          </cell>
          <cell r="N70" t="str">
            <v>Folâtre 2</v>
          </cell>
          <cell r="Y70" t="str">
            <v>PV Markeer 1</v>
          </cell>
        </row>
        <row r="71">
          <cell r="A71">
            <v>13</v>
          </cell>
          <cell r="B71">
            <v>46102</v>
          </cell>
          <cell r="E71">
            <v>400552</v>
          </cell>
          <cell r="N71" t="str">
            <v>De Goede Worp 1</v>
          </cell>
          <cell r="Y71" t="str">
            <v>De Vaste Voet 1</v>
          </cell>
        </row>
        <row r="72">
          <cell r="A72">
            <v>14</v>
          </cell>
          <cell r="B72">
            <v>46109</v>
          </cell>
          <cell r="E72">
            <v>400553</v>
          </cell>
          <cell r="N72" t="str">
            <v>MIDI 2</v>
          </cell>
          <cell r="Y72" t="str">
            <v>JBC Vlaardingen 2</v>
          </cell>
        </row>
        <row r="73">
          <cell r="A73">
            <v>14</v>
          </cell>
          <cell r="B73">
            <v>46109</v>
          </cell>
          <cell r="E73">
            <v>400554</v>
          </cell>
          <cell r="N73" t="str">
            <v>Folâtre 2</v>
          </cell>
          <cell r="Y73" t="str">
            <v>De Goede Worp 1</v>
          </cell>
        </row>
        <row r="74">
          <cell r="A74">
            <v>14</v>
          </cell>
          <cell r="B74">
            <v>46109</v>
          </cell>
          <cell r="E74">
            <v>400555</v>
          </cell>
          <cell r="N74" t="str">
            <v>PV Markeer 1</v>
          </cell>
          <cell r="Y74" t="str">
            <v>ACP Les Pointeurs 2</v>
          </cell>
        </row>
        <row r="75">
          <cell r="A75">
            <v>14</v>
          </cell>
          <cell r="B75">
            <v>46109</v>
          </cell>
          <cell r="E75">
            <v>400556</v>
          </cell>
          <cell r="N75" t="str">
            <v>Les Boules Fleuries 2</v>
          </cell>
          <cell r="Y75" t="str">
            <v>De Vaste Voet 1</v>
          </cell>
        </row>
      </sheetData>
      <sheetData sheetId="33">
        <row r="20">
          <cell r="A20">
            <v>1</v>
          </cell>
          <cell r="B20">
            <v>45920</v>
          </cell>
          <cell r="E20">
            <v>400601</v>
          </cell>
          <cell r="N20" t="str">
            <v>De Spaanse Ruiter 1</v>
          </cell>
          <cell r="Y20" t="str">
            <v>JdB Les Francophiles 1</v>
          </cell>
        </row>
        <row r="21">
          <cell r="A21">
            <v>1</v>
          </cell>
          <cell r="B21">
            <v>45920</v>
          </cell>
          <cell r="E21">
            <v>400602</v>
          </cell>
          <cell r="N21" t="str">
            <v>JBC Nieuwerkerk 2</v>
          </cell>
          <cell r="Y21" t="str">
            <v>Les Boules Fleuries 3</v>
          </cell>
        </row>
        <row r="22">
          <cell r="A22">
            <v>1</v>
          </cell>
          <cell r="B22">
            <v>45920</v>
          </cell>
          <cell r="E22">
            <v>400603</v>
          </cell>
          <cell r="N22" t="str">
            <v>De Boel de Boule 2</v>
          </cell>
          <cell r="Y22" t="str">
            <v>Waddinxveen JdB 1</v>
          </cell>
        </row>
        <row r="23">
          <cell r="A23">
            <v>1</v>
          </cell>
          <cell r="B23">
            <v>45920</v>
          </cell>
          <cell r="E23">
            <v>400604</v>
          </cell>
          <cell r="N23" t="str">
            <v>PV Gouda 3</v>
          </cell>
          <cell r="Y23" t="str">
            <v>ACP Les Pointeurs 1</v>
          </cell>
        </row>
        <row r="24">
          <cell r="A24">
            <v>2</v>
          </cell>
          <cell r="B24">
            <v>45934</v>
          </cell>
          <cell r="E24">
            <v>400605</v>
          </cell>
          <cell r="N24" t="str">
            <v>ACP Les Pointeurs 1</v>
          </cell>
          <cell r="Y24" t="str">
            <v>De Boel de Boule 2</v>
          </cell>
        </row>
        <row r="25">
          <cell r="A25">
            <v>2</v>
          </cell>
          <cell r="B25">
            <v>45934</v>
          </cell>
          <cell r="E25">
            <v>400606</v>
          </cell>
          <cell r="N25" t="str">
            <v>Waddinxveen JdB 1</v>
          </cell>
          <cell r="Y25" t="str">
            <v>JBC Nieuwerkerk 2</v>
          </cell>
        </row>
        <row r="26">
          <cell r="A26">
            <v>2</v>
          </cell>
          <cell r="B26">
            <v>45934</v>
          </cell>
          <cell r="E26">
            <v>400607</v>
          </cell>
          <cell r="N26" t="str">
            <v>Les Boules Fleuries 3</v>
          </cell>
          <cell r="Y26" t="str">
            <v>De Spaanse Ruiter 1</v>
          </cell>
        </row>
        <row r="27">
          <cell r="A27">
            <v>2</v>
          </cell>
          <cell r="B27">
            <v>45934</v>
          </cell>
          <cell r="E27">
            <v>400608</v>
          </cell>
          <cell r="N27" t="str">
            <v>JdB Les Francophiles 1</v>
          </cell>
          <cell r="Y27" t="str">
            <v>PV Gouda 3</v>
          </cell>
        </row>
        <row r="28">
          <cell r="A28">
            <v>3</v>
          </cell>
          <cell r="B28">
            <v>45948</v>
          </cell>
          <cell r="E28">
            <v>400609</v>
          </cell>
          <cell r="N28" t="str">
            <v>PV Gouda 3</v>
          </cell>
          <cell r="Y28" t="str">
            <v>De Boel de Boule 2</v>
          </cell>
        </row>
        <row r="29">
          <cell r="A29">
            <v>3</v>
          </cell>
          <cell r="B29">
            <v>45948</v>
          </cell>
          <cell r="E29">
            <v>400610</v>
          </cell>
          <cell r="N29" t="str">
            <v>ACP Les Pointeurs 1</v>
          </cell>
          <cell r="Y29" t="str">
            <v>JBC Nieuwerkerk 2</v>
          </cell>
        </row>
        <row r="30">
          <cell r="A30">
            <v>3</v>
          </cell>
          <cell r="B30">
            <v>45948</v>
          </cell>
          <cell r="E30">
            <v>400611</v>
          </cell>
          <cell r="N30" t="str">
            <v>Waddinxveen JdB 1</v>
          </cell>
          <cell r="Y30" t="str">
            <v>De Spaanse Ruiter 1</v>
          </cell>
        </row>
        <row r="31">
          <cell r="A31">
            <v>3</v>
          </cell>
          <cell r="B31">
            <v>45948</v>
          </cell>
          <cell r="E31">
            <v>400612</v>
          </cell>
          <cell r="N31" t="str">
            <v>JdB Les Francophiles 1</v>
          </cell>
          <cell r="Y31" t="str">
            <v>Les Boules Fleuries 3</v>
          </cell>
        </row>
        <row r="32">
          <cell r="A32">
            <v>4</v>
          </cell>
          <cell r="B32">
            <v>45962</v>
          </cell>
          <cell r="E32">
            <v>400613</v>
          </cell>
          <cell r="N32" t="str">
            <v>De Spaanse Ruiter 1</v>
          </cell>
          <cell r="Y32" t="str">
            <v>ACP Les Pointeurs 1</v>
          </cell>
        </row>
        <row r="33">
          <cell r="A33">
            <v>4</v>
          </cell>
          <cell r="B33">
            <v>45962</v>
          </cell>
          <cell r="E33">
            <v>400614</v>
          </cell>
          <cell r="N33" t="str">
            <v>JBC Nieuwerkerk 2</v>
          </cell>
          <cell r="Y33" t="str">
            <v>PV Gouda 3</v>
          </cell>
        </row>
        <row r="34">
          <cell r="A34">
            <v>4</v>
          </cell>
          <cell r="B34">
            <v>45962</v>
          </cell>
          <cell r="E34">
            <v>400615</v>
          </cell>
          <cell r="N34" t="str">
            <v>De Boel de Boule 2</v>
          </cell>
          <cell r="Y34" t="str">
            <v>JdB Les Francophiles 1</v>
          </cell>
        </row>
        <row r="35">
          <cell r="A35">
            <v>4</v>
          </cell>
          <cell r="B35">
            <v>45962</v>
          </cell>
          <cell r="E35">
            <v>400616</v>
          </cell>
          <cell r="N35" t="str">
            <v>Les Boules Fleuries 3</v>
          </cell>
          <cell r="Y35" t="str">
            <v>Waddinxveen JdB 1</v>
          </cell>
        </row>
        <row r="36">
          <cell r="A36">
            <v>5</v>
          </cell>
          <cell r="B36">
            <v>45976</v>
          </cell>
          <cell r="E36">
            <v>400617</v>
          </cell>
          <cell r="N36" t="str">
            <v>De Boel de Boule 2</v>
          </cell>
          <cell r="Y36" t="str">
            <v>JBC Nieuwerkerk 2</v>
          </cell>
        </row>
        <row r="37">
          <cell r="A37">
            <v>5</v>
          </cell>
          <cell r="B37">
            <v>45976</v>
          </cell>
          <cell r="E37">
            <v>400618</v>
          </cell>
          <cell r="N37" t="str">
            <v>PV Gouda 3</v>
          </cell>
          <cell r="Y37" t="str">
            <v>De Spaanse Ruiter 1</v>
          </cell>
        </row>
        <row r="38">
          <cell r="A38">
            <v>5</v>
          </cell>
          <cell r="B38">
            <v>45976</v>
          </cell>
          <cell r="E38">
            <v>400619</v>
          </cell>
          <cell r="N38" t="str">
            <v>Les Boules Fleuries 3</v>
          </cell>
          <cell r="Y38" t="str">
            <v>ACP Les Pointeurs 1</v>
          </cell>
        </row>
        <row r="39">
          <cell r="A39">
            <v>5</v>
          </cell>
          <cell r="B39">
            <v>45976</v>
          </cell>
          <cell r="E39">
            <v>400620</v>
          </cell>
          <cell r="N39" t="str">
            <v>Waddinxveen JdB 1</v>
          </cell>
          <cell r="Y39" t="str">
            <v>JdB Les Francophiles 1</v>
          </cell>
        </row>
        <row r="40">
          <cell r="A40">
            <v>6</v>
          </cell>
          <cell r="B40">
            <v>45990</v>
          </cell>
          <cell r="E40">
            <v>400621</v>
          </cell>
          <cell r="N40" t="str">
            <v>De Spaanse Ruiter 1</v>
          </cell>
          <cell r="Y40" t="str">
            <v>De Boel de Boule 2</v>
          </cell>
        </row>
        <row r="41">
          <cell r="A41">
            <v>6</v>
          </cell>
          <cell r="B41">
            <v>45990</v>
          </cell>
          <cell r="E41">
            <v>400622</v>
          </cell>
          <cell r="N41" t="str">
            <v>ACP Les Pointeurs 1</v>
          </cell>
          <cell r="Y41" t="str">
            <v>Waddinxveen JdB 1</v>
          </cell>
        </row>
        <row r="42">
          <cell r="A42">
            <v>6</v>
          </cell>
          <cell r="B42">
            <v>45990</v>
          </cell>
          <cell r="E42">
            <v>400623</v>
          </cell>
          <cell r="N42" t="str">
            <v>Les Boules Fleuries 3</v>
          </cell>
          <cell r="Y42" t="str">
            <v>PV Gouda 3</v>
          </cell>
        </row>
        <row r="43">
          <cell r="A43">
            <v>6</v>
          </cell>
          <cell r="B43">
            <v>45990</v>
          </cell>
          <cell r="E43">
            <v>400624</v>
          </cell>
          <cell r="N43" t="str">
            <v>JdB Les Francophiles 1</v>
          </cell>
          <cell r="Y43" t="str">
            <v>JBC Nieuwerkerk 2</v>
          </cell>
        </row>
        <row r="44">
          <cell r="A44">
            <v>7</v>
          </cell>
          <cell r="B44">
            <v>45997</v>
          </cell>
          <cell r="E44">
            <v>400625</v>
          </cell>
          <cell r="N44" t="str">
            <v>De Spaanse Ruiter 1</v>
          </cell>
          <cell r="Y44" t="str">
            <v>JBC Nieuwerkerk 2</v>
          </cell>
        </row>
        <row r="45">
          <cell r="A45">
            <v>7</v>
          </cell>
          <cell r="B45">
            <v>45997</v>
          </cell>
          <cell r="E45">
            <v>400626</v>
          </cell>
          <cell r="N45" t="str">
            <v>De Boel de Boule 2</v>
          </cell>
          <cell r="Y45" t="str">
            <v>Les Boules Fleuries 3</v>
          </cell>
        </row>
        <row r="46">
          <cell r="A46">
            <v>7</v>
          </cell>
          <cell r="B46">
            <v>45997</v>
          </cell>
          <cell r="E46">
            <v>400627</v>
          </cell>
          <cell r="N46" t="str">
            <v>Waddinxveen JdB 1</v>
          </cell>
          <cell r="Y46" t="str">
            <v>PV Gouda 3</v>
          </cell>
        </row>
        <row r="47">
          <cell r="A47">
            <v>7</v>
          </cell>
          <cell r="B47">
            <v>45997</v>
          </cell>
          <cell r="E47">
            <v>400628</v>
          </cell>
          <cell r="N47" t="str">
            <v>ACP Les Pointeurs 1</v>
          </cell>
          <cell r="Y47" t="str">
            <v>JdB Les Francophiles 1</v>
          </cell>
        </row>
        <row r="48">
          <cell r="A48">
            <v>8</v>
          </cell>
          <cell r="B48">
            <v>46032</v>
          </cell>
          <cell r="E48">
            <v>400629</v>
          </cell>
          <cell r="N48" t="str">
            <v>ACP Les Pointeurs 1</v>
          </cell>
          <cell r="Y48" t="str">
            <v>PV Gouda 3</v>
          </cell>
        </row>
        <row r="49">
          <cell r="A49">
            <v>8</v>
          </cell>
          <cell r="B49">
            <v>46032</v>
          </cell>
          <cell r="E49">
            <v>400630</v>
          </cell>
          <cell r="N49" t="str">
            <v>Waddinxveen JdB 1</v>
          </cell>
          <cell r="Y49" t="str">
            <v>De Boel de Boule 2</v>
          </cell>
        </row>
        <row r="50">
          <cell r="A50">
            <v>8</v>
          </cell>
          <cell r="B50">
            <v>46032</v>
          </cell>
          <cell r="E50">
            <v>400631</v>
          </cell>
          <cell r="N50" t="str">
            <v>Les Boules Fleuries 3</v>
          </cell>
          <cell r="Y50" t="str">
            <v>JBC Nieuwerkerk 2</v>
          </cell>
        </row>
        <row r="51">
          <cell r="A51">
            <v>8</v>
          </cell>
          <cell r="B51">
            <v>46032</v>
          </cell>
          <cell r="E51">
            <v>400632</v>
          </cell>
          <cell r="N51" t="str">
            <v>JdB Les Francophiles 1</v>
          </cell>
          <cell r="Y51" t="str">
            <v>De Spaanse Ruiter 1</v>
          </cell>
        </row>
        <row r="52">
          <cell r="A52">
            <v>9</v>
          </cell>
          <cell r="B52">
            <v>46046</v>
          </cell>
          <cell r="E52">
            <v>400633</v>
          </cell>
          <cell r="N52" t="str">
            <v>De Spaanse Ruiter 1</v>
          </cell>
          <cell r="Y52" t="str">
            <v>Les Boules Fleuries 3</v>
          </cell>
        </row>
        <row r="53">
          <cell r="A53">
            <v>9</v>
          </cell>
          <cell r="B53">
            <v>46046</v>
          </cell>
          <cell r="E53">
            <v>400634</v>
          </cell>
          <cell r="N53" t="str">
            <v>JBC Nieuwerkerk 2</v>
          </cell>
          <cell r="Y53" t="str">
            <v>Waddinxveen JdB 1</v>
          </cell>
        </row>
        <row r="54">
          <cell r="A54">
            <v>9</v>
          </cell>
          <cell r="B54">
            <v>46046</v>
          </cell>
          <cell r="E54">
            <v>400635</v>
          </cell>
          <cell r="N54" t="str">
            <v>De Boel de Boule 2</v>
          </cell>
          <cell r="Y54" t="str">
            <v>ACP Les Pointeurs 1</v>
          </cell>
        </row>
        <row r="55">
          <cell r="A55">
            <v>9</v>
          </cell>
          <cell r="B55">
            <v>46046</v>
          </cell>
          <cell r="E55">
            <v>400636</v>
          </cell>
          <cell r="N55" t="str">
            <v>PV Gouda 3</v>
          </cell>
          <cell r="Y55" t="str">
            <v>JdB Les Francophiles 1</v>
          </cell>
        </row>
        <row r="56">
          <cell r="A56">
            <v>10</v>
          </cell>
          <cell r="B56">
            <v>46060</v>
          </cell>
          <cell r="E56">
            <v>400637</v>
          </cell>
          <cell r="N56" t="str">
            <v>De Spaanse Ruiter 1</v>
          </cell>
          <cell r="Y56" t="str">
            <v>Waddinxveen JdB 1</v>
          </cell>
        </row>
        <row r="57">
          <cell r="A57">
            <v>10</v>
          </cell>
          <cell r="B57">
            <v>46060</v>
          </cell>
          <cell r="E57">
            <v>400638</v>
          </cell>
          <cell r="N57" t="str">
            <v>JBC Nieuwerkerk 2</v>
          </cell>
          <cell r="Y57" t="str">
            <v>ACP Les Pointeurs 1</v>
          </cell>
        </row>
        <row r="58">
          <cell r="A58">
            <v>10</v>
          </cell>
          <cell r="B58">
            <v>46060</v>
          </cell>
          <cell r="E58">
            <v>400639</v>
          </cell>
          <cell r="N58" t="str">
            <v>De Boel de Boule 2</v>
          </cell>
          <cell r="Y58" t="str">
            <v>PV Gouda 3</v>
          </cell>
        </row>
        <row r="59">
          <cell r="A59">
            <v>10</v>
          </cell>
          <cell r="B59">
            <v>46060</v>
          </cell>
          <cell r="E59">
            <v>400640</v>
          </cell>
          <cell r="N59" t="str">
            <v>Les Boules Fleuries 3</v>
          </cell>
          <cell r="Y59" t="str">
            <v>JdB Les Francophiles 1</v>
          </cell>
        </row>
        <row r="60">
          <cell r="A60">
            <v>11</v>
          </cell>
          <cell r="B60">
            <v>46074</v>
          </cell>
          <cell r="E60">
            <v>400641</v>
          </cell>
          <cell r="N60" t="str">
            <v>PV Gouda 3</v>
          </cell>
          <cell r="Y60" t="str">
            <v>JBC Nieuwerkerk 2</v>
          </cell>
        </row>
        <row r="61">
          <cell r="A61">
            <v>11</v>
          </cell>
          <cell r="B61">
            <v>46074</v>
          </cell>
          <cell r="E61">
            <v>400642</v>
          </cell>
          <cell r="N61" t="str">
            <v>ACP Les Pointeurs 1</v>
          </cell>
          <cell r="Y61" t="str">
            <v>De Spaanse Ruiter 1</v>
          </cell>
        </row>
        <row r="62">
          <cell r="A62">
            <v>11</v>
          </cell>
          <cell r="B62">
            <v>46074</v>
          </cell>
          <cell r="E62">
            <v>400643</v>
          </cell>
          <cell r="N62" t="str">
            <v>Waddinxveen JdB 1</v>
          </cell>
          <cell r="Y62" t="str">
            <v>Les Boules Fleuries 3</v>
          </cell>
        </row>
        <row r="63">
          <cell r="A63">
            <v>11</v>
          </cell>
          <cell r="B63">
            <v>46074</v>
          </cell>
          <cell r="E63">
            <v>400644</v>
          </cell>
          <cell r="N63" t="str">
            <v>JdB Les Francophiles 1</v>
          </cell>
          <cell r="Y63" t="str">
            <v>De Boel de Boule 2</v>
          </cell>
        </row>
        <row r="64">
          <cell r="A64">
            <v>12</v>
          </cell>
          <cell r="B64">
            <v>46088</v>
          </cell>
          <cell r="E64">
            <v>400645</v>
          </cell>
          <cell r="N64" t="str">
            <v>De Spaanse Ruiter 1</v>
          </cell>
          <cell r="Y64" t="str">
            <v>PV Gouda 3</v>
          </cell>
        </row>
        <row r="65">
          <cell r="A65">
            <v>12</v>
          </cell>
          <cell r="B65">
            <v>46088</v>
          </cell>
          <cell r="E65">
            <v>400646</v>
          </cell>
          <cell r="N65" t="str">
            <v>JBC Nieuwerkerk 2</v>
          </cell>
          <cell r="Y65" t="str">
            <v>De Boel de Boule 2</v>
          </cell>
        </row>
        <row r="66">
          <cell r="A66">
            <v>12</v>
          </cell>
          <cell r="B66">
            <v>46088</v>
          </cell>
          <cell r="E66">
            <v>400647</v>
          </cell>
          <cell r="N66" t="str">
            <v>ACP Les Pointeurs 1</v>
          </cell>
          <cell r="Y66" t="str">
            <v>Les Boules Fleuries 3</v>
          </cell>
        </row>
        <row r="67">
          <cell r="A67">
            <v>12</v>
          </cell>
          <cell r="B67">
            <v>46088</v>
          </cell>
          <cell r="E67">
            <v>400648</v>
          </cell>
          <cell r="N67" t="str">
            <v>JdB Les Francophiles 1</v>
          </cell>
          <cell r="Y67" t="str">
            <v>Waddinxveen JdB 1</v>
          </cell>
        </row>
        <row r="68">
          <cell r="A68">
            <v>13</v>
          </cell>
          <cell r="B68">
            <v>46102</v>
          </cell>
          <cell r="E68">
            <v>400649</v>
          </cell>
          <cell r="N68" t="str">
            <v>JBC Nieuwerkerk 2</v>
          </cell>
          <cell r="Y68" t="str">
            <v>JdB Les Francophiles 1</v>
          </cell>
        </row>
        <row r="69">
          <cell r="A69">
            <v>13</v>
          </cell>
          <cell r="B69">
            <v>46102</v>
          </cell>
          <cell r="E69">
            <v>400650</v>
          </cell>
          <cell r="N69" t="str">
            <v>De Boel de Boule 2</v>
          </cell>
          <cell r="Y69" t="str">
            <v>De Spaanse Ruiter 1</v>
          </cell>
        </row>
        <row r="70">
          <cell r="A70">
            <v>13</v>
          </cell>
          <cell r="B70">
            <v>46102</v>
          </cell>
          <cell r="E70">
            <v>400651</v>
          </cell>
          <cell r="N70" t="str">
            <v>PV Gouda 3</v>
          </cell>
          <cell r="Y70" t="str">
            <v>Les Boules Fleuries 3</v>
          </cell>
        </row>
        <row r="71">
          <cell r="A71">
            <v>13</v>
          </cell>
          <cell r="B71">
            <v>46102</v>
          </cell>
          <cell r="E71">
            <v>400652</v>
          </cell>
          <cell r="N71" t="str">
            <v>Waddinxveen JdB 1</v>
          </cell>
          <cell r="Y71" t="str">
            <v>ACP Les Pointeurs 1</v>
          </cell>
        </row>
        <row r="72">
          <cell r="A72">
            <v>14</v>
          </cell>
          <cell r="B72">
            <v>46109</v>
          </cell>
          <cell r="E72">
            <v>400653</v>
          </cell>
          <cell r="N72" t="str">
            <v>JBC Nieuwerkerk 2</v>
          </cell>
          <cell r="Y72" t="str">
            <v>De Spaanse Ruiter 1</v>
          </cell>
        </row>
        <row r="73">
          <cell r="A73">
            <v>14</v>
          </cell>
          <cell r="B73">
            <v>46109</v>
          </cell>
          <cell r="E73">
            <v>400654</v>
          </cell>
          <cell r="N73" t="str">
            <v>PV Gouda 3</v>
          </cell>
          <cell r="Y73" t="str">
            <v>Waddinxveen JdB 1</v>
          </cell>
        </row>
        <row r="74">
          <cell r="A74">
            <v>14</v>
          </cell>
          <cell r="B74">
            <v>46109</v>
          </cell>
          <cell r="E74">
            <v>400655</v>
          </cell>
          <cell r="N74" t="str">
            <v>Les Boules Fleuries 3</v>
          </cell>
          <cell r="Y74" t="str">
            <v>De Boel de Boule 2</v>
          </cell>
        </row>
        <row r="75">
          <cell r="A75">
            <v>14</v>
          </cell>
          <cell r="B75">
            <v>46109</v>
          </cell>
          <cell r="E75">
            <v>400656</v>
          </cell>
          <cell r="N75" t="str">
            <v>JdB Les Francophiles 1</v>
          </cell>
          <cell r="Y75" t="str">
            <v>ACP Les Pointeurs 1</v>
          </cell>
        </row>
      </sheetData>
      <sheetData sheetId="34">
        <row r="20">
          <cell r="A20">
            <v>1</v>
          </cell>
          <cell r="B20">
            <v>45920</v>
          </cell>
          <cell r="E20">
            <v>400701</v>
          </cell>
          <cell r="N20" t="str">
            <v>PV de Purmer Boules 1</v>
          </cell>
          <cell r="Y20" t="str">
            <v>De Meteoor 2</v>
          </cell>
        </row>
        <row r="21">
          <cell r="A21">
            <v>1</v>
          </cell>
          <cell r="B21">
            <v>45920</v>
          </cell>
          <cell r="E21">
            <v>400702</v>
          </cell>
          <cell r="N21" t="str">
            <v>Les Mille Îles 2</v>
          </cell>
          <cell r="Y21" t="str">
            <v>Sporting Badhoevedorp 1</v>
          </cell>
        </row>
        <row r="22">
          <cell r="A22">
            <v>1</v>
          </cell>
          <cell r="B22">
            <v>45920</v>
          </cell>
          <cell r="E22">
            <v>400703</v>
          </cell>
          <cell r="N22" t="str">
            <v>ASV Celeritas 2</v>
          </cell>
          <cell r="Y22" t="str">
            <v>Atlantic Boules 1</v>
          </cell>
        </row>
        <row r="23">
          <cell r="A23">
            <v>1</v>
          </cell>
          <cell r="B23">
            <v>45920</v>
          </cell>
          <cell r="E23">
            <v>400704</v>
          </cell>
          <cell r="N23" t="str">
            <v>JBV Bulderbaan 1</v>
          </cell>
          <cell r="Y23" t="str">
            <v>PUK-Haarlem 3</v>
          </cell>
        </row>
        <row r="24">
          <cell r="A24">
            <v>2</v>
          </cell>
          <cell r="B24">
            <v>45934</v>
          </cell>
          <cell r="E24">
            <v>400705</v>
          </cell>
          <cell r="N24" t="str">
            <v>PUK-Haarlem 3</v>
          </cell>
          <cell r="Y24" t="str">
            <v>ASV Celeritas 2</v>
          </cell>
        </row>
        <row r="25">
          <cell r="A25">
            <v>2</v>
          </cell>
          <cell r="B25">
            <v>45934</v>
          </cell>
          <cell r="E25">
            <v>400706</v>
          </cell>
          <cell r="N25" t="str">
            <v>Atlantic Boules 1</v>
          </cell>
          <cell r="Y25" t="str">
            <v>Sporting Badhoevedorp 1</v>
          </cell>
        </row>
        <row r="26">
          <cell r="A26">
            <v>2</v>
          </cell>
          <cell r="B26">
            <v>45934</v>
          </cell>
          <cell r="E26">
            <v>400707</v>
          </cell>
          <cell r="N26" t="str">
            <v>Les Mille Îles 2</v>
          </cell>
          <cell r="Y26" t="str">
            <v>PV de Purmer Boules 1</v>
          </cell>
        </row>
        <row r="27">
          <cell r="A27">
            <v>2</v>
          </cell>
          <cell r="B27">
            <v>45934</v>
          </cell>
          <cell r="E27">
            <v>400708</v>
          </cell>
          <cell r="N27" t="str">
            <v>De Meteoor 2</v>
          </cell>
          <cell r="Y27" t="str">
            <v>JBV Bulderbaan 1</v>
          </cell>
        </row>
        <row r="28">
          <cell r="A28">
            <v>3</v>
          </cell>
          <cell r="B28">
            <v>45948</v>
          </cell>
          <cell r="E28">
            <v>400709</v>
          </cell>
          <cell r="N28" t="str">
            <v>JBV Bulderbaan 1</v>
          </cell>
          <cell r="Y28" t="str">
            <v>ASV Celeritas 2</v>
          </cell>
        </row>
        <row r="29">
          <cell r="A29">
            <v>3</v>
          </cell>
          <cell r="B29">
            <v>45948</v>
          </cell>
          <cell r="E29">
            <v>400710</v>
          </cell>
          <cell r="N29" t="str">
            <v>Sporting Badhoevedorp 1</v>
          </cell>
          <cell r="Y29" t="str">
            <v>PUK-Haarlem 3</v>
          </cell>
        </row>
        <row r="30">
          <cell r="A30">
            <v>3</v>
          </cell>
          <cell r="B30">
            <v>45948</v>
          </cell>
          <cell r="E30">
            <v>400711</v>
          </cell>
          <cell r="N30" t="str">
            <v>Atlantic Boules 1</v>
          </cell>
          <cell r="Y30" t="str">
            <v>PV de Purmer Boules 1</v>
          </cell>
        </row>
        <row r="31">
          <cell r="A31">
            <v>3</v>
          </cell>
          <cell r="B31">
            <v>45948</v>
          </cell>
          <cell r="E31">
            <v>400712</v>
          </cell>
          <cell r="N31" t="str">
            <v>De Meteoor 2</v>
          </cell>
          <cell r="Y31" t="str">
            <v>Les Mille Îles 2</v>
          </cell>
        </row>
        <row r="32">
          <cell r="A32">
            <v>4</v>
          </cell>
          <cell r="B32">
            <v>45962</v>
          </cell>
          <cell r="E32">
            <v>400713</v>
          </cell>
          <cell r="N32" t="str">
            <v>PV de Purmer Boules 1</v>
          </cell>
          <cell r="Y32" t="str">
            <v>PUK-Haarlem 3</v>
          </cell>
        </row>
        <row r="33">
          <cell r="A33">
            <v>4</v>
          </cell>
          <cell r="B33">
            <v>45962</v>
          </cell>
          <cell r="E33">
            <v>400714</v>
          </cell>
          <cell r="N33" t="str">
            <v>Sporting Badhoevedorp 1</v>
          </cell>
          <cell r="Y33" t="str">
            <v>JBV Bulderbaan 1</v>
          </cell>
        </row>
        <row r="34">
          <cell r="A34">
            <v>4</v>
          </cell>
          <cell r="B34">
            <v>45962</v>
          </cell>
          <cell r="E34">
            <v>400715</v>
          </cell>
          <cell r="N34" t="str">
            <v>ASV Celeritas 2</v>
          </cell>
          <cell r="Y34" t="str">
            <v>De Meteoor 2</v>
          </cell>
        </row>
        <row r="35">
          <cell r="A35">
            <v>4</v>
          </cell>
          <cell r="B35">
            <v>45962</v>
          </cell>
          <cell r="E35">
            <v>400716</v>
          </cell>
          <cell r="N35" t="str">
            <v>Les Mille Îles 2</v>
          </cell>
          <cell r="Y35" t="str">
            <v>Atlantic Boules 1</v>
          </cell>
        </row>
        <row r="36">
          <cell r="A36">
            <v>5</v>
          </cell>
          <cell r="B36">
            <v>45976</v>
          </cell>
          <cell r="E36">
            <v>400717</v>
          </cell>
          <cell r="N36" t="str">
            <v>ASV Celeritas 2</v>
          </cell>
          <cell r="Y36" t="str">
            <v>Sporting Badhoevedorp 1</v>
          </cell>
        </row>
        <row r="37">
          <cell r="A37">
            <v>5</v>
          </cell>
          <cell r="B37">
            <v>45976</v>
          </cell>
          <cell r="E37">
            <v>400718</v>
          </cell>
          <cell r="N37" t="str">
            <v>JBV Bulderbaan 1</v>
          </cell>
          <cell r="Y37" t="str">
            <v>PV de Purmer Boules 1</v>
          </cell>
        </row>
        <row r="38">
          <cell r="A38">
            <v>5</v>
          </cell>
          <cell r="B38">
            <v>45976</v>
          </cell>
          <cell r="E38">
            <v>400719</v>
          </cell>
          <cell r="N38" t="str">
            <v>Les Mille Îles 2</v>
          </cell>
          <cell r="Y38" t="str">
            <v>PUK-Haarlem 3</v>
          </cell>
        </row>
        <row r="39">
          <cell r="A39">
            <v>5</v>
          </cell>
          <cell r="B39">
            <v>45976</v>
          </cell>
          <cell r="E39">
            <v>400720</v>
          </cell>
          <cell r="N39" t="str">
            <v>Atlantic Boules 1</v>
          </cell>
          <cell r="Y39" t="str">
            <v>De Meteoor 2</v>
          </cell>
        </row>
        <row r="40">
          <cell r="A40">
            <v>6</v>
          </cell>
          <cell r="B40">
            <v>45990</v>
          </cell>
          <cell r="E40">
            <v>400721</v>
          </cell>
          <cell r="N40" t="str">
            <v>PV de Purmer Boules 1</v>
          </cell>
          <cell r="Y40" t="str">
            <v>ASV Celeritas 2</v>
          </cell>
        </row>
        <row r="41">
          <cell r="A41">
            <v>6</v>
          </cell>
          <cell r="B41">
            <v>45990</v>
          </cell>
          <cell r="E41">
            <v>400722</v>
          </cell>
          <cell r="N41" t="str">
            <v>PUK-Haarlem 3</v>
          </cell>
          <cell r="Y41" t="str">
            <v>Atlantic Boules 1</v>
          </cell>
        </row>
        <row r="42">
          <cell r="A42">
            <v>6</v>
          </cell>
          <cell r="B42">
            <v>45990</v>
          </cell>
          <cell r="E42">
            <v>400723</v>
          </cell>
          <cell r="N42" t="str">
            <v>Les Mille Îles 2</v>
          </cell>
          <cell r="Y42" t="str">
            <v>JBV Bulderbaan 1</v>
          </cell>
        </row>
        <row r="43">
          <cell r="A43">
            <v>6</v>
          </cell>
          <cell r="B43">
            <v>45990</v>
          </cell>
          <cell r="E43">
            <v>400724</v>
          </cell>
          <cell r="N43" t="str">
            <v>De Meteoor 2</v>
          </cell>
          <cell r="Y43" t="str">
            <v>Sporting Badhoevedorp 1</v>
          </cell>
        </row>
        <row r="44">
          <cell r="A44">
            <v>7</v>
          </cell>
          <cell r="B44">
            <v>45997</v>
          </cell>
          <cell r="E44">
            <v>400725</v>
          </cell>
          <cell r="N44" t="str">
            <v>Sporting Badhoevedorp 1</v>
          </cell>
          <cell r="Y44" t="str">
            <v>PV de Purmer Boules 1</v>
          </cell>
        </row>
        <row r="45">
          <cell r="A45">
            <v>7</v>
          </cell>
          <cell r="B45">
            <v>45997</v>
          </cell>
          <cell r="E45">
            <v>400726</v>
          </cell>
          <cell r="N45" t="str">
            <v>ASV Celeritas 2</v>
          </cell>
          <cell r="Y45" t="str">
            <v>Les Mille Îles 2</v>
          </cell>
        </row>
        <row r="46">
          <cell r="A46">
            <v>7</v>
          </cell>
          <cell r="B46">
            <v>45997</v>
          </cell>
          <cell r="E46">
            <v>400727</v>
          </cell>
          <cell r="N46" t="str">
            <v>JBV Bulderbaan 1</v>
          </cell>
          <cell r="Y46" t="str">
            <v>Atlantic Boules 1</v>
          </cell>
        </row>
        <row r="47">
          <cell r="A47">
            <v>7</v>
          </cell>
          <cell r="B47">
            <v>45997</v>
          </cell>
          <cell r="E47">
            <v>400728</v>
          </cell>
          <cell r="N47" t="str">
            <v>PUK-Haarlem 3</v>
          </cell>
          <cell r="Y47" t="str">
            <v>De Meteoor 2</v>
          </cell>
        </row>
        <row r="48">
          <cell r="A48">
            <v>8</v>
          </cell>
          <cell r="B48">
            <v>46032</v>
          </cell>
          <cell r="E48">
            <v>400729</v>
          </cell>
          <cell r="N48" t="str">
            <v>PUK-Haarlem 3</v>
          </cell>
          <cell r="Y48" t="str">
            <v>JBV Bulderbaan 1</v>
          </cell>
        </row>
        <row r="49">
          <cell r="A49">
            <v>8</v>
          </cell>
          <cell r="B49">
            <v>46032</v>
          </cell>
          <cell r="E49">
            <v>400730</v>
          </cell>
          <cell r="N49" t="str">
            <v>Atlantic Boules 1</v>
          </cell>
          <cell r="Y49" t="str">
            <v>ASV Celeritas 2</v>
          </cell>
        </row>
        <row r="50">
          <cell r="A50">
            <v>8</v>
          </cell>
          <cell r="B50">
            <v>46032</v>
          </cell>
          <cell r="E50">
            <v>400731</v>
          </cell>
          <cell r="N50" t="str">
            <v>Sporting Badhoevedorp 1</v>
          </cell>
          <cell r="Y50" t="str">
            <v>Les Mille Îles 2</v>
          </cell>
        </row>
        <row r="51">
          <cell r="A51">
            <v>8</v>
          </cell>
          <cell r="B51">
            <v>46032</v>
          </cell>
          <cell r="E51">
            <v>400732</v>
          </cell>
          <cell r="N51" t="str">
            <v>De Meteoor 2</v>
          </cell>
          <cell r="Y51" t="str">
            <v>PV de Purmer Boules 1</v>
          </cell>
        </row>
        <row r="52">
          <cell r="A52">
            <v>9</v>
          </cell>
          <cell r="B52">
            <v>46046</v>
          </cell>
          <cell r="E52">
            <v>400733</v>
          </cell>
          <cell r="N52" t="str">
            <v>PV de Purmer Boules 1</v>
          </cell>
          <cell r="Y52" t="str">
            <v>Les Mille Îles 2</v>
          </cell>
        </row>
        <row r="53">
          <cell r="A53">
            <v>9</v>
          </cell>
          <cell r="B53">
            <v>46046</v>
          </cell>
          <cell r="E53">
            <v>400734</v>
          </cell>
          <cell r="N53" t="str">
            <v>Sporting Badhoevedorp 1</v>
          </cell>
          <cell r="Y53" t="str">
            <v>Atlantic Boules 1</v>
          </cell>
        </row>
        <row r="54">
          <cell r="A54">
            <v>9</v>
          </cell>
          <cell r="B54">
            <v>46046</v>
          </cell>
          <cell r="E54">
            <v>400735</v>
          </cell>
          <cell r="N54" t="str">
            <v>ASV Celeritas 2</v>
          </cell>
          <cell r="Y54" t="str">
            <v>PUK-Haarlem 3</v>
          </cell>
        </row>
        <row r="55">
          <cell r="A55">
            <v>9</v>
          </cell>
          <cell r="B55">
            <v>46046</v>
          </cell>
          <cell r="E55">
            <v>400736</v>
          </cell>
          <cell r="N55" t="str">
            <v>JBV Bulderbaan 1</v>
          </cell>
          <cell r="Y55" t="str">
            <v>De Meteoor 2</v>
          </cell>
        </row>
        <row r="56">
          <cell r="A56">
            <v>10</v>
          </cell>
          <cell r="B56">
            <v>46060</v>
          </cell>
          <cell r="E56">
            <v>400737</v>
          </cell>
          <cell r="N56" t="str">
            <v>PV de Purmer Boules 1</v>
          </cell>
          <cell r="Y56" t="str">
            <v>Atlantic Boules 1</v>
          </cell>
        </row>
        <row r="57">
          <cell r="A57">
            <v>10</v>
          </cell>
          <cell r="B57">
            <v>46060</v>
          </cell>
          <cell r="E57">
            <v>400738</v>
          </cell>
          <cell r="N57" t="str">
            <v>PUK-Haarlem 3</v>
          </cell>
          <cell r="Y57" t="str">
            <v>Sporting Badhoevedorp 1</v>
          </cell>
        </row>
        <row r="58">
          <cell r="A58">
            <v>10</v>
          </cell>
          <cell r="B58">
            <v>46060</v>
          </cell>
          <cell r="E58">
            <v>400739</v>
          </cell>
          <cell r="N58" t="str">
            <v>ASV Celeritas 2</v>
          </cell>
          <cell r="Y58" t="str">
            <v>JBV Bulderbaan 1</v>
          </cell>
        </row>
        <row r="59">
          <cell r="A59">
            <v>10</v>
          </cell>
          <cell r="B59">
            <v>46060</v>
          </cell>
          <cell r="E59">
            <v>400740</v>
          </cell>
          <cell r="N59" t="str">
            <v>Les Mille Îles 2</v>
          </cell>
          <cell r="Y59" t="str">
            <v>De Meteoor 2</v>
          </cell>
        </row>
        <row r="60">
          <cell r="A60">
            <v>11</v>
          </cell>
          <cell r="B60">
            <v>46074</v>
          </cell>
          <cell r="E60">
            <v>400741</v>
          </cell>
          <cell r="N60" t="str">
            <v>JBV Bulderbaan 1</v>
          </cell>
          <cell r="Y60" t="str">
            <v>Sporting Badhoevedorp 1</v>
          </cell>
        </row>
        <row r="61">
          <cell r="A61">
            <v>11</v>
          </cell>
          <cell r="B61">
            <v>46074</v>
          </cell>
          <cell r="E61">
            <v>400742</v>
          </cell>
          <cell r="N61" t="str">
            <v>PUK-Haarlem 3</v>
          </cell>
          <cell r="Y61" t="str">
            <v>PV de Purmer Boules 1</v>
          </cell>
        </row>
        <row r="62">
          <cell r="A62">
            <v>11</v>
          </cell>
          <cell r="B62">
            <v>46074</v>
          </cell>
          <cell r="E62">
            <v>400743</v>
          </cell>
          <cell r="N62" t="str">
            <v>Atlantic Boules 1</v>
          </cell>
          <cell r="Y62" t="str">
            <v>Les Mille Îles 2</v>
          </cell>
        </row>
        <row r="63">
          <cell r="A63">
            <v>11</v>
          </cell>
          <cell r="B63">
            <v>46074</v>
          </cell>
          <cell r="E63">
            <v>400744</v>
          </cell>
          <cell r="N63" t="str">
            <v>De Meteoor 2</v>
          </cell>
          <cell r="Y63" t="str">
            <v>ASV Celeritas 2</v>
          </cell>
        </row>
        <row r="64">
          <cell r="A64">
            <v>12</v>
          </cell>
          <cell r="B64">
            <v>46088</v>
          </cell>
          <cell r="E64">
            <v>400745</v>
          </cell>
          <cell r="N64" t="str">
            <v>PV de Purmer Boules 1</v>
          </cell>
          <cell r="Y64" t="str">
            <v>JBV Bulderbaan 1</v>
          </cell>
        </row>
        <row r="65">
          <cell r="A65">
            <v>12</v>
          </cell>
          <cell r="B65">
            <v>46088</v>
          </cell>
          <cell r="E65">
            <v>400746</v>
          </cell>
          <cell r="N65" t="str">
            <v>Sporting Badhoevedorp 1</v>
          </cell>
          <cell r="Y65" t="str">
            <v>ASV Celeritas 2</v>
          </cell>
        </row>
        <row r="66">
          <cell r="A66">
            <v>12</v>
          </cell>
          <cell r="B66">
            <v>46088</v>
          </cell>
          <cell r="E66">
            <v>400747</v>
          </cell>
          <cell r="N66" t="str">
            <v>PUK-Haarlem 3</v>
          </cell>
          <cell r="Y66" t="str">
            <v>Les Mille Îles 2</v>
          </cell>
        </row>
        <row r="67">
          <cell r="A67">
            <v>12</v>
          </cell>
          <cell r="B67">
            <v>46088</v>
          </cell>
          <cell r="E67">
            <v>400748</v>
          </cell>
          <cell r="N67" t="str">
            <v>De Meteoor 2</v>
          </cell>
          <cell r="Y67" t="str">
            <v>Atlantic Boules 1</v>
          </cell>
        </row>
        <row r="68">
          <cell r="A68">
            <v>13</v>
          </cell>
          <cell r="B68">
            <v>46102</v>
          </cell>
          <cell r="E68">
            <v>400749</v>
          </cell>
          <cell r="N68" t="str">
            <v>Sporting Badhoevedorp 1</v>
          </cell>
          <cell r="Y68" t="str">
            <v>De Meteoor 2</v>
          </cell>
        </row>
        <row r="69">
          <cell r="A69">
            <v>13</v>
          </cell>
          <cell r="B69">
            <v>46102</v>
          </cell>
          <cell r="E69">
            <v>400750</v>
          </cell>
          <cell r="N69" t="str">
            <v>ASV Celeritas 2</v>
          </cell>
          <cell r="Y69" t="str">
            <v>PV de Purmer Boules 1</v>
          </cell>
        </row>
        <row r="70">
          <cell r="A70">
            <v>13</v>
          </cell>
          <cell r="B70">
            <v>46102</v>
          </cell>
          <cell r="E70">
            <v>400751</v>
          </cell>
          <cell r="N70" t="str">
            <v>JBV Bulderbaan 1</v>
          </cell>
          <cell r="Y70" t="str">
            <v>Les Mille Îles 2</v>
          </cell>
        </row>
        <row r="71">
          <cell r="A71">
            <v>13</v>
          </cell>
          <cell r="B71">
            <v>46102</v>
          </cell>
          <cell r="E71">
            <v>400752</v>
          </cell>
          <cell r="N71" t="str">
            <v>Atlantic Boules 1</v>
          </cell>
          <cell r="Y71" t="str">
            <v>PUK-Haarlem 3</v>
          </cell>
        </row>
        <row r="72">
          <cell r="A72">
            <v>14</v>
          </cell>
          <cell r="B72">
            <v>46109</v>
          </cell>
          <cell r="E72">
            <v>400753</v>
          </cell>
          <cell r="N72" t="str">
            <v>PV de Purmer Boules 1</v>
          </cell>
          <cell r="Y72" t="str">
            <v>Sporting Badhoevedorp 1</v>
          </cell>
        </row>
        <row r="73">
          <cell r="A73">
            <v>14</v>
          </cell>
          <cell r="B73">
            <v>46109</v>
          </cell>
          <cell r="E73">
            <v>400754</v>
          </cell>
          <cell r="N73" t="str">
            <v>Atlantic Boules 1</v>
          </cell>
          <cell r="Y73" t="str">
            <v>JBV Bulderbaan 1</v>
          </cell>
        </row>
        <row r="74">
          <cell r="A74">
            <v>14</v>
          </cell>
          <cell r="B74">
            <v>46109</v>
          </cell>
          <cell r="E74">
            <v>400755</v>
          </cell>
          <cell r="N74" t="str">
            <v>Les Mille Îles 2</v>
          </cell>
          <cell r="Y74" t="str">
            <v>ASV Celeritas 2</v>
          </cell>
        </row>
        <row r="75">
          <cell r="A75">
            <v>14</v>
          </cell>
          <cell r="B75">
            <v>46109</v>
          </cell>
          <cell r="E75">
            <v>400756</v>
          </cell>
          <cell r="N75" t="str">
            <v>De Meteoor 2</v>
          </cell>
          <cell r="Y75" t="str">
            <v>PUK-Haarlem 3</v>
          </cell>
        </row>
      </sheetData>
      <sheetData sheetId="35">
        <row r="20">
          <cell r="A20">
            <v>1</v>
          </cell>
          <cell r="B20">
            <v>45920</v>
          </cell>
          <cell r="E20">
            <v>400801</v>
          </cell>
          <cell r="N20" t="str">
            <v>De Gooiers 3</v>
          </cell>
          <cell r="Y20" t="str">
            <v>Les Taxateurs 2</v>
          </cell>
        </row>
        <row r="21">
          <cell r="A21">
            <v>1</v>
          </cell>
          <cell r="B21">
            <v>45920</v>
          </cell>
          <cell r="E21">
            <v>400802</v>
          </cell>
          <cell r="N21" t="str">
            <v>Boulamis 2</v>
          </cell>
          <cell r="Y21" t="str">
            <v>De Gemshoorn 1</v>
          </cell>
        </row>
        <row r="22">
          <cell r="A22">
            <v>1</v>
          </cell>
          <cell r="B22">
            <v>45920</v>
          </cell>
          <cell r="E22">
            <v>400803</v>
          </cell>
          <cell r="N22" t="str">
            <v>Les Taxateurs 1</v>
          </cell>
          <cell r="Y22" t="str">
            <v>Les Sabots 1</v>
          </cell>
        </row>
        <row r="23">
          <cell r="A23">
            <v>1</v>
          </cell>
          <cell r="B23">
            <v>45920</v>
          </cell>
          <cell r="E23">
            <v>400804</v>
          </cell>
          <cell r="N23" t="str">
            <v>Maboul 2</v>
          </cell>
          <cell r="Y23" t="str">
            <v>CdP Les Cailloux 3</v>
          </cell>
        </row>
        <row r="24">
          <cell r="A24">
            <v>2</v>
          </cell>
          <cell r="B24">
            <v>45934</v>
          </cell>
          <cell r="E24">
            <v>400805</v>
          </cell>
          <cell r="N24" t="str">
            <v>CdP Les Cailloux 3</v>
          </cell>
          <cell r="Y24" t="str">
            <v>Les Taxateurs 1</v>
          </cell>
        </row>
        <row r="25">
          <cell r="A25">
            <v>2</v>
          </cell>
          <cell r="B25">
            <v>45934</v>
          </cell>
          <cell r="E25">
            <v>400806</v>
          </cell>
          <cell r="N25" t="str">
            <v>Les Sabots 1</v>
          </cell>
          <cell r="Y25" t="str">
            <v>Boulamis 2</v>
          </cell>
        </row>
        <row r="26">
          <cell r="A26">
            <v>2</v>
          </cell>
          <cell r="B26">
            <v>45934</v>
          </cell>
          <cell r="E26">
            <v>400807</v>
          </cell>
          <cell r="N26" t="str">
            <v>De Gemshoorn 1</v>
          </cell>
          <cell r="Y26" t="str">
            <v>De Gooiers 3</v>
          </cell>
        </row>
        <row r="27">
          <cell r="A27">
            <v>2</v>
          </cell>
          <cell r="B27">
            <v>45934</v>
          </cell>
          <cell r="E27">
            <v>400808</v>
          </cell>
          <cell r="N27" t="str">
            <v>Les Taxateurs 2</v>
          </cell>
          <cell r="Y27" t="str">
            <v>Maboul 2</v>
          </cell>
        </row>
        <row r="28">
          <cell r="A28">
            <v>3</v>
          </cell>
          <cell r="B28">
            <v>45948</v>
          </cell>
          <cell r="E28">
            <v>400809</v>
          </cell>
          <cell r="N28" t="str">
            <v>Maboul 2</v>
          </cell>
          <cell r="Y28" t="str">
            <v>Les Taxateurs 1</v>
          </cell>
        </row>
        <row r="29">
          <cell r="A29">
            <v>3</v>
          </cell>
          <cell r="B29">
            <v>45948</v>
          </cell>
          <cell r="E29">
            <v>400810</v>
          </cell>
          <cell r="N29" t="str">
            <v>Boulamis 2</v>
          </cell>
          <cell r="Y29" t="str">
            <v>CdP Les Cailloux 3</v>
          </cell>
        </row>
        <row r="30">
          <cell r="A30">
            <v>3</v>
          </cell>
          <cell r="B30">
            <v>45948</v>
          </cell>
          <cell r="E30">
            <v>400811</v>
          </cell>
          <cell r="N30" t="str">
            <v>Les Sabots 1</v>
          </cell>
          <cell r="Y30" t="str">
            <v>De Gooiers 3</v>
          </cell>
        </row>
        <row r="31">
          <cell r="A31">
            <v>3</v>
          </cell>
          <cell r="B31">
            <v>45948</v>
          </cell>
          <cell r="E31">
            <v>400812</v>
          </cell>
          <cell r="N31" t="str">
            <v>Les Taxateurs 2</v>
          </cell>
          <cell r="Y31" t="str">
            <v>De Gemshoorn 1</v>
          </cell>
        </row>
        <row r="32">
          <cell r="A32">
            <v>4</v>
          </cell>
          <cell r="B32">
            <v>45962</v>
          </cell>
          <cell r="E32">
            <v>400813</v>
          </cell>
          <cell r="N32" t="str">
            <v>De Gooiers 3</v>
          </cell>
          <cell r="Y32" t="str">
            <v>CdP Les Cailloux 3</v>
          </cell>
        </row>
        <row r="33">
          <cell r="A33">
            <v>4</v>
          </cell>
          <cell r="B33">
            <v>45962</v>
          </cell>
          <cell r="E33">
            <v>400814</v>
          </cell>
          <cell r="N33" t="str">
            <v>Boulamis 2</v>
          </cell>
          <cell r="Y33" t="str">
            <v>Maboul 2</v>
          </cell>
        </row>
        <row r="34">
          <cell r="A34">
            <v>4</v>
          </cell>
          <cell r="B34">
            <v>45962</v>
          </cell>
          <cell r="E34">
            <v>400815</v>
          </cell>
          <cell r="N34" t="str">
            <v>Les Taxateurs 1</v>
          </cell>
          <cell r="Y34" t="str">
            <v>Les Taxateurs 2</v>
          </cell>
        </row>
        <row r="35">
          <cell r="A35">
            <v>4</v>
          </cell>
          <cell r="B35">
            <v>45962</v>
          </cell>
          <cell r="E35">
            <v>400816</v>
          </cell>
          <cell r="N35" t="str">
            <v>De Gemshoorn 1</v>
          </cell>
          <cell r="Y35" t="str">
            <v>Les Sabots 1</v>
          </cell>
        </row>
        <row r="36">
          <cell r="A36">
            <v>5</v>
          </cell>
          <cell r="B36">
            <v>45976</v>
          </cell>
          <cell r="E36">
            <v>400817</v>
          </cell>
          <cell r="N36" t="str">
            <v>Les Taxateurs 1</v>
          </cell>
          <cell r="Y36" t="str">
            <v>Boulamis 2</v>
          </cell>
        </row>
        <row r="37">
          <cell r="A37">
            <v>5</v>
          </cell>
          <cell r="B37">
            <v>45976</v>
          </cell>
          <cell r="E37">
            <v>400818</v>
          </cell>
          <cell r="N37" t="str">
            <v>Maboul 2</v>
          </cell>
          <cell r="Y37" t="str">
            <v>De Gooiers 3</v>
          </cell>
        </row>
        <row r="38">
          <cell r="A38">
            <v>5</v>
          </cell>
          <cell r="B38">
            <v>45976</v>
          </cell>
          <cell r="E38">
            <v>400819</v>
          </cell>
          <cell r="N38" t="str">
            <v>De Gemshoorn 1</v>
          </cell>
          <cell r="Y38" t="str">
            <v>CdP Les Cailloux 3</v>
          </cell>
        </row>
        <row r="39">
          <cell r="A39">
            <v>5</v>
          </cell>
          <cell r="B39">
            <v>45976</v>
          </cell>
          <cell r="E39">
            <v>400820</v>
          </cell>
          <cell r="N39" t="str">
            <v>Les Sabots 1</v>
          </cell>
          <cell r="Y39" t="str">
            <v>Les Taxateurs 2</v>
          </cell>
        </row>
        <row r="40">
          <cell r="A40">
            <v>6</v>
          </cell>
          <cell r="B40">
            <v>45990</v>
          </cell>
          <cell r="E40">
            <v>400821</v>
          </cell>
          <cell r="N40" t="str">
            <v>De Gooiers 3</v>
          </cell>
          <cell r="Y40" t="str">
            <v>Les Taxateurs 1</v>
          </cell>
        </row>
        <row r="41">
          <cell r="A41">
            <v>6</v>
          </cell>
          <cell r="B41">
            <v>45990</v>
          </cell>
          <cell r="E41">
            <v>400822</v>
          </cell>
          <cell r="N41" t="str">
            <v>CdP Les Cailloux 3</v>
          </cell>
          <cell r="Y41" t="str">
            <v>Les Sabots 1</v>
          </cell>
        </row>
        <row r="42">
          <cell r="A42">
            <v>6</v>
          </cell>
          <cell r="B42">
            <v>45990</v>
          </cell>
          <cell r="E42">
            <v>400823</v>
          </cell>
          <cell r="N42" t="str">
            <v>De Gemshoorn 1</v>
          </cell>
          <cell r="Y42" t="str">
            <v>Maboul 2</v>
          </cell>
        </row>
        <row r="43">
          <cell r="A43">
            <v>6</v>
          </cell>
          <cell r="B43">
            <v>45990</v>
          </cell>
          <cell r="E43">
            <v>400824</v>
          </cell>
          <cell r="N43" t="str">
            <v>Les Taxateurs 2</v>
          </cell>
          <cell r="Y43" t="str">
            <v>Boulamis 2</v>
          </cell>
        </row>
        <row r="44">
          <cell r="A44">
            <v>7</v>
          </cell>
          <cell r="B44">
            <v>45997</v>
          </cell>
          <cell r="E44">
            <v>400825</v>
          </cell>
          <cell r="N44" t="str">
            <v>De Gooiers 3</v>
          </cell>
          <cell r="Y44" t="str">
            <v>Boulamis 2</v>
          </cell>
        </row>
        <row r="45">
          <cell r="A45">
            <v>7</v>
          </cell>
          <cell r="B45">
            <v>45997</v>
          </cell>
          <cell r="E45">
            <v>400826</v>
          </cell>
          <cell r="N45" t="str">
            <v>Les Taxateurs 1</v>
          </cell>
          <cell r="Y45" t="str">
            <v>De Gemshoorn 1</v>
          </cell>
        </row>
        <row r="46">
          <cell r="A46">
            <v>7</v>
          </cell>
          <cell r="B46">
            <v>45997</v>
          </cell>
          <cell r="E46">
            <v>400827</v>
          </cell>
          <cell r="N46" t="str">
            <v>Maboul 2</v>
          </cell>
          <cell r="Y46" t="str">
            <v>Les Sabots 1</v>
          </cell>
        </row>
        <row r="47">
          <cell r="A47">
            <v>7</v>
          </cell>
          <cell r="B47">
            <v>45997</v>
          </cell>
          <cell r="E47">
            <v>400828</v>
          </cell>
          <cell r="N47" t="str">
            <v>CdP Les Cailloux 3</v>
          </cell>
          <cell r="Y47" t="str">
            <v>Les Taxateurs 2</v>
          </cell>
        </row>
        <row r="48">
          <cell r="A48">
            <v>8</v>
          </cell>
          <cell r="B48">
            <v>46032</v>
          </cell>
          <cell r="E48">
            <v>400829</v>
          </cell>
          <cell r="N48" t="str">
            <v>CdP Les Cailloux 3</v>
          </cell>
          <cell r="Y48" t="str">
            <v>Maboul 2</v>
          </cell>
        </row>
        <row r="49">
          <cell r="A49">
            <v>8</v>
          </cell>
          <cell r="B49">
            <v>46032</v>
          </cell>
          <cell r="E49">
            <v>400830</v>
          </cell>
          <cell r="N49" t="str">
            <v>Les Sabots 1</v>
          </cell>
          <cell r="Y49" t="str">
            <v>Les Taxateurs 1</v>
          </cell>
        </row>
        <row r="50">
          <cell r="A50">
            <v>8</v>
          </cell>
          <cell r="B50">
            <v>46032</v>
          </cell>
          <cell r="E50">
            <v>400831</v>
          </cell>
          <cell r="N50" t="str">
            <v>De Gemshoorn 1</v>
          </cell>
          <cell r="Y50" t="str">
            <v>Boulamis 2</v>
          </cell>
        </row>
        <row r="51">
          <cell r="A51">
            <v>8</v>
          </cell>
          <cell r="B51">
            <v>46032</v>
          </cell>
          <cell r="E51">
            <v>400832</v>
          </cell>
          <cell r="N51" t="str">
            <v>Les Taxateurs 2</v>
          </cell>
          <cell r="Y51" t="str">
            <v>De Gooiers 3</v>
          </cell>
        </row>
        <row r="52">
          <cell r="A52">
            <v>9</v>
          </cell>
          <cell r="B52">
            <v>46046</v>
          </cell>
          <cell r="E52">
            <v>400833</v>
          </cell>
          <cell r="N52" t="str">
            <v>De Gooiers 3</v>
          </cell>
          <cell r="Y52" t="str">
            <v>De Gemshoorn 1</v>
          </cell>
        </row>
        <row r="53">
          <cell r="A53">
            <v>9</v>
          </cell>
          <cell r="B53">
            <v>46046</v>
          </cell>
          <cell r="E53">
            <v>400834</v>
          </cell>
          <cell r="N53" t="str">
            <v>Boulamis 2</v>
          </cell>
          <cell r="Y53" t="str">
            <v>Les Sabots 1</v>
          </cell>
        </row>
        <row r="54">
          <cell r="A54">
            <v>9</v>
          </cell>
          <cell r="B54">
            <v>46046</v>
          </cell>
          <cell r="E54">
            <v>400835</v>
          </cell>
          <cell r="N54" t="str">
            <v>Les Taxateurs 1</v>
          </cell>
          <cell r="Y54" t="str">
            <v>CdP Les Cailloux 3</v>
          </cell>
        </row>
        <row r="55">
          <cell r="A55">
            <v>9</v>
          </cell>
          <cell r="B55">
            <v>46046</v>
          </cell>
          <cell r="E55">
            <v>400836</v>
          </cell>
          <cell r="N55" t="str">
            <v>Maboul 2</v>
          </cell>
          <cell r="Y55" t="str">
            <v>Les Taxateurs 2</v>
          </cell>
        </row>
        <row r="56">
          <cell r="A56">
            <v>10</v>
          </cell>
          <cell r="B56">
            <v>46060</v>
          </cell>
          <cell r="E56">
            <v>400837</v>
          </cell>
          <cell r="N56" t="str">
            <v>De Gooiers 3</v>
          </cell>
          <cell r="Y56" t="str">
            <v>Les Sabots 1</v>
          </cell>
        </row>
        <row r="57">
          <cell r="A57">
            <v>10</v>
          </cell>
          <cell r="B57">
            <v>46060</v>
          </cell>
          <cell r="E57">
            <v>400838</v>
          </cell>
          <cell r="N57" t="str">
            <v>CdP Les Cailloux 3</v>
          </cell>
          <cell r="Y57" t="str">
            <v>Boulamis 2</v>
          </cell>
        </row>
        <row r="58">
          <cell r="A58">
            <v>10</v>
          </cell>
          <cell r="B58">
            <v>46060</v>
          </cell>
          <cell r="E58">
            <v>400839</v>
          </cell>
          <cell r="N58" t="str">
            <v>Les Taxateurs 1</v>
          </cell>
          <cell r="Y58" t="str">
            <v>Maboul 2</v>
          </cell>
        </row>
        <row r="59">
          <cell r="A59">
            <v>10</v>
          </cell>
          <cell r="B59">
            <v>46060</v>
          </cell>
          <cell r="E59">
            <v>400840</v>
          </cell>
          <cell r="N59" t="str">
            <v>De Gemshoorn 1</v>
          </cell>
          <cell r="Y59" t="str">
            <v>Les Taxateurs 2</v>
          </cell>
        </row>
        <row r="60">
          <cell r="A60">
            <v>11</v>
          </cell>
          <cell r="B60">
            <v>46074</v>
          </cell>
          <cell r="E60">
            <v>400841</v>
          </cell>
          <cell r="N60" t="str">
            <v>Maboul 2</v>
          </cell>
          <cell r="Y60" t="str">
            <v>Boulamis 2</v>
          </cell>
        </row>
        <row r="61">
          <cell r="A61">
            <v>11</v>
          </cell>
          <cell r="B61">
            <v>46074</v>
          </cell>
          <cell r="E61">
            <v>400842</v>
          </cell>
          <cell r="N61" t="str">
            <v>CdP Les Cailloux 3</v>
          </cell>
          <cell r="Y61" t="str">
            <v>De Gooiers 3</v>
          </cell>
        </row>
        <row r="62">
          <cell r="A62">
            <v>11</v>
          </cell>
          <cell r="B62">
            <v>46074</v>
          </cell>
          <cell r="E62">
            <v>400843</v>
          </cell>
          <cell r="N62" t="str">
            <v>Les Sabots 1</v>
          </cell>
          <cell r="Y62" t="str">
            <v>De Gemshoorn 1</v>
          </cell>
        </row>
        <row r="63">
          <cell r="A63">
            <v>11</v>
          </cell>
          <cell r="B63">
            <v>46074</v>
          </cell>
          <cell r="E63">
            <v>400844</v>
          </cell>
          <cell r="N63" t="str">
            <v>Les Taxateurs 2</v>
          </cell>
          <cell r="Y63" t="str">
            <v>Les Taxateurs 1</v>
          </cell>
        </row>
        <row r="64">
          <cell r="A64">
            <v>12</v>
          </cell>
          <cell r="B64">
            <v>46088</v>
          </cell>
          <cell r="E64">
            <v>400845</v>
          </cell>
          <cell r="N64" t="str">
            <v>De Gooiers 3</v>
          </cell>
          <cell r="Y64" t="str">
            <v>Maboul 2</v>
          </cell>
        </row>
        <row r="65">
          <cell r="A65">
            <v>12</v>
          </cell>
          <cell r="B65">
            <v>46088</v>
          </cell>
          <cell r="E65">
            <v>400846</v>
          </cell>
          <cell r="N65" t="str">
            <v>Boulamis 2</v>
          </cell>
          <cell r="Y65" t="str">
            <v>Les Taxateurs 1</v>
          </cell>
        </row>
        <row r="66">
          <cell r="A66">
            <v>12</v>
          </cell>
          <cell r="B66">
            <v>46088</v>
          </cell>
          <cell r="E66">
            <v>400847</v>
          </cell>
          <cell r="N66" t="str">
            <v>CdP Les Cailloux 3</v>
          </cell>
          <cell r="Y66" t="str">
            <v>De Gemshoorn 1</v>
          </cell>
        </row>
        <row r="67">
          <cell r="A67">
            <v>12</v>
          </cell>
          <cell r="B67">
            <v>46088</v>
          </cell>
          <cell r="E67">
            <v>400848</v>
          </cell>
          <cell r="N67" t="str">
            <v>Les Taxateurs 2</v>
          </cell>
          <cell r="Y67" t="str">
            <v>Les Sabots 1</v>
          </cell>
        </row>
        <row r="68">
          <cell r="A68">
            <v>13</v>
          </cell>
          <cell r="B68">
            <v>46102</v>
          </cell>
          <cell r="E68">
            <v>400849</v>
          </cell>
          <cell r="N68" t="str">
            <v>Boulamis 2</v>
          </cell>
          <cell r="Y68" t="str">
            <v>Les Taxateurs 2</v>
          </cell>
        </row>
        <row r="69">
          <cell r="A69">
            <v>13</v>
          </cell>
          <cell r="B69">
            <v>46102</v>
          </cell>
          <cell r="E69">
            <v>400850</v>
          </cell>
          <cell r="N69" t="str">
            <v>Les Taxateurs 1</v>
          </cell>
          <cell r="Y69" t="str">
            <v>De Gooiers 3</v>
          </cell>
        </row>
        <row r="70">
          <cell r="A70">
            <v>13</v>
          </cell>
          <cell r="B70">
            <v>46102</v>
          </cell>
          <cell r="E70">
            <v>400851</v>
          </cell>
          <cell r="N70" t="str">
            <v>Maboul 2</v>
          </cell>
          <cell r="Y70" t="str">
            <v>De Gemshoorn 1</v>
          </cell>
        </row>
        <row r="71">
          <cell r="A71">
            <v>13</v>
          </cell>
          <cell r="B71">
            <v>46102</v>
          </cell>
          <cell r="E71">
            <v>400852</v>
          </cell>
          <cell r="N71" t="str">
            <v>Les Sabots 1</v>
          </cell>
          <cell r="Y71" t="str">
            <v>CdP Les Cailloux 3</v>
          </cell>
        </row>
        <row r="72">
          <cell r="A72">
            <v>14</v>
          </cell>
          <cell r="B72">
            <v>46109</v>
          </cell>
          <cell r="E72">
            <v>400853</v>
          </cell>
          <cell r="N72" t="str">
            <v>Boulamis 2</v>
          </cell>
          <cell r="Y72" t="str">
            <v>De Gooiers 3</v>
          </cell>
        </row>
        <row r="73">
          <cell r="A73">
            <v>14</v>
          </cell>
          <cell r="B73">
            <v>46109</v>
          </cell>
          <cell r="E73">
            <v>400854</v>
          </cell>
          <cell r="N73" t="str">
            <v>Les Sabots 1</v>
          </cell>
          <cell r="Y73" t="str">
            <v>Maboul 2</v>
          </cell>
        </row>
        <row r="74">
          <cell r="A74">
            <v>14</v>
          </cell>
          <cell r="B74">
            <v>46109</v>
          </cell>
          <cell r="E74">
            <v>400855</v>
          </cell>
          <cell r="N74" t="str">
            <v>De Gemshoorn 1</v>
          </cell>
          <cell r="Y74" t="str">
            <v>Les Taxateurs 1</v>
          </cell>
        </row>
        <row r="75">
          <cell r="A75">
            <v>14</v>
          </cell>
          <cell r="B75">
            <v>46109</v>
          </cell>
          <cell r="E75">
            <v>400856</v>
          </cell>
          <cell r="N75" t="str">
            <v>Les Taxateurs 2</v>
          </cell>
          <cell r="Y75" t="str">
            <v>CdP Les Cailloux 3</v>
          </cell>
        </row>
      </sheetData>
      <sheetData sheetId="36">
        <row r="20">
          <cell r="A20">
            <v>1</v>
          </cell>
          <cell r="B20">
            <v>45920</v>
          </cell>
          <cell r="E20">
            <v>500101</v>
          </cell>
          <cell r="N20" t="str">
            <v>De Toss 2</v>
          </cell>
          <cell r="Y20" t="str">
            <v>JBV De Blêde Boulers 2</v>
          </cell>
        </row>
        <row r="21">
          <cell r="A21">
            <v>1</v>
          </cell>
          <cell r="B21">
            <v>45920</v>
          </cell>
          <cell r="E21">
            <v>500102</v>
          </cell>
          <cell r="N21" t="str">
            <v>Vrij</v>
          </cell>
          <cell r="Y21" t="str">
            <v>Harderwieker Bieleggers '84 1</v>
          </cell>
        </row>
        <row r="22">
          <cell r="A22">
            <v>1</v>
          </cell>
          <cell r="B22">
            <v>45920</v>
          </cell>
          <cell r="E22">
            <v>500103</v>
          </cell>
          <cell r="N22" t="str">
            <v>Het Zuiderboeltje 1</v>
          </cell>
          <cell r="Y22" t="str">
            <v>La Boule au But 1</v>
          </cell>
        </row>
        <row r="23">
          <cell r="A23">
            <v>1</v>
          </cell>
          <cell r="B23">
            <v>45920</v>
          </cell>
          <cell r="E23">
            <v>500104</v>
          </cell>
          <cell r="N23" t="str">
            <v>De But'84 1</v>
          </cell>
          <cell r="Y23" t="str">
            <v>De Toss 3</v>
          </cell>
        </row>
        <row r="24">
          <cell r="A24">
            <v>2</v>
          </cell>
          <cell r="B24">
            <v>45934</v>
          </cell>
          <cell r="E24">
            <v>500105</v>
          </cell>
          <cell r="N24" t="str">
            <v>De Toss 3</v>
          </cell>
          <cell r="Y24" t="str">
            <v>Het Zuiderboeltje 1</v>
          </cell>
        </row>
        <row r="25">
          <cell r="A25">
            <v>2</v>
          </cell>
          <cell r="B25">
            <v>45934</v>
          </cell>
          <cell r="E25">
            <v>500106</v>
          </cell>
          <cell r="N25" t="str">
            <v>La Boule au But 1</v>
          </cell>
          <cell r="Y25" t="str">
            <v>Vrij</v>
          </cell>
        </row>
        <row r="26">
          <cell r="A26">
            <v>2</v>
          </cell>
          <cell r="B26">
            <v>45934</v>
          </cell>
          <cell r="E26">
            <v>500107</v>
          </cell>
          <cell r="N26" t="str">
            <v>Harderwieker Bieleggers '84 1</v>
          </cell>
          <cell r="Y26" t="str">
            <v>De Toss 2</v>
          </cell>
        </row>
        <row r="27">
          <cell r="A27">
            <v>2</v>
          </cell>
          <cell r="B27">
            <v>45934</v>
          </cell>
          <cell r="E27">
            <v>500108</v>
          </cell>
          <cell r="N27" t="str">
            <v>JBV De Blêde Boulers 2</v>
          </cell>
          <cell r="Y27" t="str">
            <v>De But'84 1</v>
          </cell>
        </row>
        <row r="28">
          <cell r="A28">
            <v>3</v>
          </cell>
          <cell r="B28">
            <v>45948</v>
          </cell>
          <cell r="E28">
            <v>500109</v>
          </cell>
          <cell r="N28" t="str">
            <v>De But'84 1</v>
          </cell>
          <cell r="Y28" t="str">
            <v>Het Zuiderboeltje 1</v>
          </cell>
        </row>
        <row r="29">
          <cell r="A29">
            <v>3</v>
          </cell>
          <cell r="B29">
            <v>45948</v>
          </cell>
          <cell r="E29">
            <v>500110</v>
          </cell>
          <cell r="N29" t="str">
            <v>Vrij</v>
          </cell>
          <cell r="Y29" t="str">
            <v>De Toss 3</v>
          </cell>
        </row>
        <row r="30">
          <cell r="A30">
            <v>3</v>
          </cell>
          <cell r="B30">
            <v>45948</v>
          </cell>
          <cell r="E30">
            <v>500111</v>
          </cell>
          <cell r="N30" t="str">
            <v>La Boule au But 1</v>
          </cell>
          <cell r="Y30" t="str">
            <v>De Toss 2</v>
          </cell>
        </row>
        <row r="31">
          <cell r="A31">
            <v>3</v>
          </cell>
          <cell r="B31">
            <v>45948</v>
          </cell>
          <cell r="E31">
            <v>500112</v>
          </cell>
          <cell r="N31" t="str">
            <v>JBV De Blêde Boulers 2</v>
          </cell>
          <cell r="Y31" t="str">
            <v>Harderwieker Bieleggers '84 1</v>
          </cell>
        </row>
        <row r="32">
          <cell r="A32">
            <v>4</v>
          </cell>
          <cell r="B32">
            <v>45962</v>
          </cell>
          <cell r="E32">
            <v>500113</v>
          </cell>
          <cell r="N32" t="str">
            <v>De Toss 2</v>
          </cell>
          <cell r="Y32" t="str">
            <v>De Toss 3</v>
          </cell>
        </row>
        <row r="33">
          <cell r="A33">
            <v>4</v>
          </cell>
          <cell r="B33">
            <v>45962</v>
          </cell>
          <cell r="E33">
            <v>500114</v>
          </cell>
          <cell r="N33" t="str">
            <v>De But'84 1</v>
          </cell>
          <cell r="Y33" t="str">
            <v>Vrij</v>
          </cell>
        </row>
        <row r="34">
          <cell r="A34">
            <v>4</v>
          </cell>
          <cell r="B34">
            <v>45962</v>
          </cell>
          <cell r="E34">
            <v>500115</v>
          </cell>
          <cell r="N34" t="str">
            <v>Het Zuiderboeltje 1</v>
          </cell>
          <cell r="Y34" t="str">
            <v>JBV De Blêde Boulers 2</v>
          </cell>
        </row>
        <row r="35">
          <cell r="A35">
            <v>4</v>
          </cell>
          <cell r="B35">
            <v>45962</v>
          </cell>
          <cell r="E35">
            <v>500116</v>
          </cell>
          <cell r="N35" t="str">
            <v>Harderwieker Bieleggers '84 1</v>
          </cell>
          <cell r="Y35" t="str">
            <v>La Boule au But 1</v>
          </cell>
        </row>
        <row r="36">
          <cell r="A36">
            <v>5</v>
          </cell>
          <cell r="B36">
            <v>45976</v>
          </cell>
          <cell r="E36">
            <v>500117</v>
          </cell>
          <cell r="N36" t="str">
            <v>Vrij</v>
          </cell>
          <cell r="Y36" t="str">
            <v>Het Zuiderboeltje 1</v>
          </cell>
        </row>
        <row r="37">
          <cell r="A37">
            <v>5</v>
          </cell>
          <cell r="B37">
            <v>45976</v>
          </cell>
          <cell r="E37">
            <v>500118</v>
          </cell>
          <cell r="N37" t="str">
            <v>De But'84 1</v>
          </cell>
          <cell r="Y37" t="str">
            <v>De Toss 2</v>
          </cell>
        </row>
        <row r="38">
          <cell r="A38">
            <v>5</v>
          </cell>
          <cell r="B38">
            <v>45976</v>
          </cell>
          <cell r="E38">
            <v>500119</v>
          </cell>
          <cell r="N38" t="str">
            <v>Harderwieker Bieleggers '84 1</v>
          </cell>
          <cell r="Y38" t="str">
            <v>De Toss 3</v>
          </cell>
        </row>
        <row r="39">
          <cell r="A39">
            <v>5</v>
          </cell>
          <cell r="B39">
            <v>45976</v>
          </cell>
          <cell r="E39">
            <v>500120</v>
          </cell>
          <cell r="N39" t="str">
            <v>La Boule au But 1</v>
          </cell>
          <cell r="Y39" t="str">
            <v>JBV De Blêde Boulers 2</v>
          </cell>
        </row>
        <row r="40">
          <cell r="A40">
            <v>6</v>
          </cell>
          <cell r="B40">
            <v>45990</v>
          </cell>
          <cell r="E40">
            <v>500121</v>
          </cell>
          <cell r="N40" t="str">
            <v>De Toss 2</v>
          </cell>
          <cell r="Y40" t="str">
            <v>Het Zuiderboeltje 1</v>
          </cell>
        </row>
        <row r="41">
          <cell r="A41">
            <v>6</v>
          </cell>
          <cell r="B41">
            <v>45990</v>
          </cell>
          <cell r="E41">
            <v>500122</v>
          </cell>
          <cell r="N41" t="str">
            <v>De Toss 3</v>
          </cell>
          <cell r="Y41" t="str">
            <v>La Boule au But 1</v>
          </cell>
        </row>
        <row r="42">
          <cell r="A42">
            <v>6</v>
          </cell>
          <cell r="B42">
            <v>45990</v>
          </cell>
          <cell r="E42">
            <v>500123</v>
          </cell>
          <cell r="N42" t="str">
            <v>Harderwieker Bieleggers '84 1</v>
          </cell>
          <cell r="Y42" t="str">
            <v>De But'84 1</v>
          </cell>
        </row>
        <row r="43">
          <cell r="A43">
            <v>6</v>
          </cell>
          <cell r="B43">
            <v>45990</v>
          </cell>
          <cell r="E43">
            <v>500124</v>
          </cell>
          <cell r="N43" t="str">
            <v>JBV De Blêde Boulers 2</v>
          </cell>
          <cell r="Y43" t="str">
            <v>Vrij</v>
          </cell>
        </row>
        <row r="44">
          <cell r="A44">
            <v>7</v>
          </cell>
          <cell r="B44">
            <v>45997</v>
          </cell>
          <cell r="E44">
            <v>500125</v>
          </cell>
          <cell r="N44" t="str">
            <v>De Toss 2</v>
          </cell>
          <cell r="Y44" t="str">
            <v>Vrij</v>
          </cell>
        </row>
        <row r="45">
          <cell r="A45">
            <v>7</v>
          </cell>
          <cell r="B45">
            <v>45997</v>
          </cell>
          <cell r="E45">
            <v>500126</v>
          </cell>
          <cell r="N45" t="str">
            <v>Het Zuiderboeltje 1</v>
          </cell>
          <cell r="Y45" t="str">
            <v>Harderwieker Bieleggers '84 1</v>
          </cell>
        </row>
        <row r="46">
          <cell r="A46">
            <v>7</v>
          </cell>
          <cell r="B46">
            <v>45997</v>
          </cell>
          <cell r="E46">
            <v>500127</v>
          </cell>
          <cell r="N46" t="str">
            <v>De But'84 1</v>
          </cell>
          <cell r="Y46" t="str">
            <v>La Boule au But 1</v>
          </cell>
        </row>
        <row r="47">
          <cell r="A47">
            <v>7</v>
          </cell>
          <cell r="B47">
            <v>45997</v>
          </cell>
          <cell r="E47">
            <v>500128</v>
          </cell>
          <cell r="N47" t="str">
            <v>De Toss 3</v>
          </cell>
          <cell r="Y47" t="str">
            <v>JBV De Blêde Boulers 2</v>
          </cell>
        </row>
        <row r="48">
          <cell r="A48">
            <v>8</v>
          </cell>
          <cell r="B48">
            <v>46032</v>
          </cell>
          <cell r="E48">
            <v>500129</v>
          </cell>
          <cell r="N48" t="str">
            <v>De Toss 3</v>
          </cell>
          <cell r="Y48" t="str">
            <v>De But'84 1</v>
          </cell>
        </row>
        <row r="49">
          <cell r="A49">
            <v>8</v>
          </cell>
          <cell r="B49">
            <v>46032</v>
          </cell>
          <cell r="E49">
            <v>500130</v>
          </cell>
          <cell r="N49" t="str">
            <v>La Boule au But 1</v>
          </cell>
          <cell r="Y49" t="str">
            <v>Het Zuiderboeltje 1</v>
          </cell>
        </row>
        <row r="50">
          <cell r="A50">
            <v>8</v>
          </cell>
          <cell r="B50">
            <v>46032</v>
          </cell>
          <cell r="E50">
            <v>500131</v>
          </cell>
          <cell r="N50" t="str">
            <v>Harderwieker Bieleggers '84 1</v>
          </cell>
          <cell r="Y50" t="str">
            <v>Vrij</v>
          </cell>
        </row>
        <row r="51">
          <cell r="A51">
            <v>8</v>
          </cell>
          <cell r="B51">
            <v>46032</v>
          </cell>
          <cell r="E51">
            <v>500132</v>
          </cell>
          <cell r="N51" t="str">
            <v>JBV De Blêde Boulers 2</v>
          </cell>
          <cell r="Y51" t="str">
            <v>De Toss 2</v>
          </cell>
        </row>
        <row r="52">
          <cell r="A52">
            <v>9</v>
          </cell>
          <cell r="B52">
            <v>46046</v>
          </cell>
          <cell r="E52">
            <v>500133</v>
          </cell>
          <cell r="N52" t="str">
            <v>De Toss 2</v>
          </cell>
          <cell r="Y52" t="str">
            <v>Harderwieker Bieleggers '84 1</v>
          </cell>
        </row>
        <row r="53">
          <cell r="A53">
            <v>9</v>
          </cell>
          <cell r="B53">
            <v>46046</v>
          </cell>
          <cell r="E53">
            <v>500134</v>
          </cell>
          <cell r="N53" t="str">
            <v>Vrij</v>
          </cell>
          <cell r="Y53" t="str">
            <v>La Boule au But 1</v>
          </cell>
        </row>
        <row r="54">
          <cell r="A54">
            <v>9</v>
          </cell>
          <cell r="B54">
            <v>46046</v>
          </cell>
          <cell r="E54">
            <v>500135</v>
          </cell>
          <cell r="N54" t="str">
            <v>Het Zuiderboeltje 1</v>
          </cell>
          <cell r="Y54" t="str">
            <v>De Toss 3</v>
          </cell>
        </row>
        <row r="55">
          <cell r="A55">
            <v>9</v>
          </cell>
          <cell r="B55">
            <v>46046</v>
          </cell>
          <cell r="E55">
            <v>500136</v>
          </cell>
          <cell r="N55" t="str">
            <v>De But'84 1</v>
          </cell>
          <cell r="Y55" t="str">
            <v>JBV De Blêde Boulers 2</v>
          </cell>
        </row>
        <row r="56">
          <cell r="A56">
            <v>10</v>
          </cell>
          <cell r="B56">
            <v>46060</v>
          </cell>
          <cell r="E56">
            <v>500137</v>
          </cell>
          <cell r="N56" t="str">
            <v>De Toss 2</v>
          </cell>
          <cell r="Y56" t="str">
            <v>La Boule au But 1</v>
          </cell>
        </row>
        <row r="57">
          <cell r="A57">
            <v>10</v>
          </cell>
          <cell r="B57">
            <v>46060</v>
          </cell>
          <cell r="E57">
            <v>500138</v>
          </cell>
          <cell r="N57" t="str">
            <v>De Toss 3</v>
          </cell>
          <cell r="Y57" t="str">
            <v>Vrij</v>
          </cell>
        </row>
        <row r="58">
          <cell r="A58">
            <v>10</v>
          </cell>
          <cell r="B58">
            <v>46060</v>
          </cell>
          <cell r="E58">
            <v>500139</v>
          </cell>
          <cell r="N58" t="str">
            <v>Het Zuiderboeltje 1</v>
          </cell>
          <cell r="Y58" t="str">
            <v>De But'84 1</v>
          </cell>
        </row>
        <row r="59">
          <cell r="A59">
            <v>10</v>
          </cell>
          <cell r="B59">
            <v>46060</v>
          </cell>
          <cell r="E59">
            <v>500140</v>
          </cell>
          <cell r="N59" t="str">
            <v>Harderwieker Bieleggers '84 1</v>
          </cell>
          <cell r="Y59" t="str">
            <v>JBV De Blêde Boulers 2</v>
          </cell>
        </row>
        <row r="60">
          <cell r="A60">
            <v>11</v>
          </cell>
          <cell r="B60">
            <v>46074</v>
          </cell>
          <cell r="E60">
            <v>500141</v>
          </cell>
          <cell r="N60" t="str">
            <v>Vrij</v>
          </cell>
          <cell r="Y60" t="str">
            <v>De But'84 1</v>
          </cell>
        </row>
        <row r="61">
          <cell r="A61">
            <v>11</v>
          </cell>
          <cell r="B61">
            <v>46074</v>
          </cell>
          <cell r="E61">
            <v>500142</v>
          </cell>
          <cell r="N61" t="str">
            <v>De Toss 3</v>
          </cell>
          <cell r="Y61" t="str">
            <v>De Toss 2</v>
          </cell>
        </row>
        <row r="62">
          <cell r="A62">
            <v>11</v>
          </cell>
          <cell r="B62">
            <v>46074</v>
          </cell>
          <cell r="E62">
            <v>500143</v>
          </cell>
          <cell r="N62" t="str">
            <v>La Boule au But 1</v>
          </cell>
          <cell r="Y62" t="str">
            <v>Harderwieker Bieleggers '84 1</v>
          </cell>
        </row>
        <row r="63">
          <cell r="A63">
            <v>11</v>
          </cell>
          <cell r="B63">
            <v>46074</v>
          </cell>
          <cell r="E63">
            <v>500144</v>
          </cell>
          <cell r="N63" t="str">
            <v>JBV De Blêde Boulers 2</v>
          </cell>
          <cell r="Y63" t="str">
            <v>Het Zuiderboeltje 1</v>
          </cell>
        </row>
        <row r="64">
          <cell r="A64">
            <v>12</v>
          </cell>
          <cell r="B64">
            <v>46088</v>
          </cell>
          <cell r="E64">
            <v>500145</v>
          </cell>
          <cell r="N64" t="str">
            <v>De Toss 2</v>
          </cell>
          <cell r="Y64" t="str">
            <v>De But'84 1</v>
          </cell>
        </row>
        <row r="65">
          <cell r="A65">
            <v>12</v>
          </cell>
          <cell r="B65">
            <v>46088</v>
          </cell>
          <cell r="E65">
            <v>500146</v>
          </cell>
          <cell r="N65" t="str">
            <v>Het Zuiderboeltje 1</v>
          </cell>
          <cell r="Y65" t="str">
            <v>Vrij</v>
          </cell>
        </row>
        <row r="66">
          <cell r="A66">
            <v>12</v>
          </cell>
          <cell r="B66">
            <v>46088</v>
          </cell>
          <cell r="E66">
            <v>500147</v>
          </cell>
          <cell r="N66" t="str">
            <v>De Toss 3</v>
          </cell>
          <cell r="Y66" t="str">
            <v>Harderwieker Bieleggers '84 1</v>
          </cell>
        </row>
        <row r="67">
          <cell r="A67">
            <v>12</v>
          </cell>
          <cell r="B67">
            <v>46088</v>
          </cell>
          <cell r="E67">
            <v>500148</v>
          </cell>
          <cell r="N67" t="str">
            <v>JBV De Blêde Boulers 2</v>
          </cell>
          <cell r="Y67" t="str">
            <v>La Boule au But 1</v>
          </cell>
        </row>
        <row r="68">
          <cell r="A68">
            <v>13</v>
          </cell>
          <cell r="B68">
            <v>46102</v>
          </cell>
          <cell r="E68">
            <v>500149</v>
          </cell>
          <cell r="N68" t="str">
            <v>Vrij</v>
          </cell>
          <cell r="Y68" t="str">
            <v>JBV De Blêde Boulers 2</v>
          </cell>
        </row>
        <row r="69">
          <cell r="A69">
            <v>13</v>
          </cell>
          <cell r="B69">
            <v>46102</v>
          </cell>
          <cell r="E69">
            <v>500150</v>
          </cell>
          <cell r="N69" t="str">
            <v>Het Zuiderboeltje 1</v>
          </cell>
          <cell r="Y69" t="str">
            <v>De Toss 2</v>
          </cell>
        </row>
        <row r="70">
          <cell r="A70">
            <v>13</v>
          </cell>
          <cell r="B70">
            <v>46102</v>
          </cell>
          <cell r="E70">
            <v>500151</v>
          </cell>
          <cell r="N70" t="str">
            <v>De But'84 1</v>
          </cell>
          <cell r="Y70" t="str">
            <v>Harderwieker Bieleggers '84 1</v>
          </cell>
        </row>
        <row r="71">
          <cell r="A71">
            <v>13</v>
          </cell>
          <cell r="B71">
            <v>46102</v>
          </cell>
          <cell r="E71">
            <v>500152</v>
          </cell>
          <cell r="N71" t="str">
            <v>La Boule au But 1</v>
          </cell>
          <cell r="Y71" t="str">
            <v>De Toss 3</v>
          </cell>
        </row>
        <row r="72">
          <cell r="A72">
            <v>14</v>
          </cell>
          <cell r="B72">
            <v>46109</v>
          </cell>
          <cell r="E72">
            <v>500153</v>
          </cell>
          <cell r="N72" t="str">
            <v>Vrij</v>
          </cell>
          <cell r="Y72" t="str">
            <v>De Toss 2</v>
          </cell>
        </row>
        <row r="73">
          <cell r="A73">
            <v>14</v>
          </cell>
          <cell r="B73">
            <v>46109</v>
          </cell>
          <cell r="E73">
            <v>500154</v>
          </cell>
          <cell r="N73" t="str">
            <v>La Boule au But 1</v>
          </cell>
          <cell r="Y73" t="str">
            <v>De But'84 1</v>
          </cell>
        </row>
        <row r="74">
          <cell r="A74">
            <v>14</v>
          </cell>
          <cell r="B74">
            <v>46109</v>
          </cell>
          <cell r="E74">
            <v>500155</v>
          </cell>
          <cell r="N74" t="str">
            <v>Harderwieker Bieleggers '84 1</v>
          </cell>
          <cell r="Y74" t="str">
            <v>Het Zuiderboeltje 1</v>
          </cell>
        </row>
        <row r="75">
          <cell r="A75">
            <v>14</v>
          </cell>
          <cell r="B75">
            <v>46109</v>
          </cell>
          <cell r="E75">
            <v>500156</v>
          </cell>
          <cell r="N75" t="str">
            <v>JBV De Blêde Boulers 2</v>
          </cell>
          <cell r="Y75" t="str">
            <v>De Toss 3</v>
          </cell>
        </row>
      </sheetData>
      <sheetData sheetId="37">
        <row r="20">
          <cell r="A20">
            <v>1</v>
          </cell>
          <cell r="B20">
            <v>45920</v>
          </cell>
          <cell r="E20">
            <v>500201</v>
          </cell>
          <cell r="N20" t="str">
            <v>Amitié Best 2</v>
          </cell>
          <cell r="Y20" t="str">
            <v>JdB Stiphout 1</v>
          </cell>
        </row>
        <row r="21">
          <cell r="A21">
            <v>1</v>
          </cell>
          <cell r="B21">
            <v>45920</v>
          </cell>
          <cell r="E21">
            <v>500202</v>
          </cell>
          <cell r="N21" t="str">
            <v>JBC Venray 80 1</v>
          </cell>
          <cell r="Y21" t="str">
            <v>Jeu de Bouckles 1</v>
          </cell>
        </row>
        <row r="22">
          <cell r="A22">
            <v>1</v>
          </cell>
          <cell r="B22">
            <v>45920</v>
          </cell>
          <cell r="E22">
            <v>500203</v>
          </cell>
          <cell r="N22" t="str">
            <v>Cloeck en Moedigh 4</v>
          </cell>
          <cell r="Y22" t="str">
            <v>PC Dommels Boeleke 2</v>
          </cell>
        </row>
        <row r="23">
          <cell r="A23">
            <v>1</v>
          </cell>
          <cell r="B23">
            <v>45920</v>
          </cell>
          <cell r="E23">
            <v>500204</v>
          </cell>
          <cell r="N23" t="str">
            <v>JBC Venray 80 2</v>
          </cell>
          <cell r="Y23" t="str">
            <v>De Lammen Errem 1</v>
          </cell>
        </row>
        <row r="24">
          <cell r="A24">
            <v>2</v>
          </cell>
          <cell r="B24">
            <v>45934</v>
          </cell>
          <cell r="E24">
            <v>500205</v>
          </cell>
          <cell r="N24" t="str">
            <v>De Lammen Errem 1</v>
          </cell>
          <cell r="Y24" t="str">
            <v>Cloeck en Moedigh 4</v>
          </cell>
        </row>
        <row r="25">
          <cell r="A25">
            <v>2</v>
          </cell>
          <cell r="B25">
            <v>45934</v>
          </cell>
          <cell r="E25">
            <v>500206</v>
          </cell>
          <cell r="N25" t="str">
            <v>PC Dommels Boeleke 2</v>
          </cell>
          <cell r="Y25" t="str">
            <v>JBC Venray 80 1</v>
          </cell>
        </row>
        <row r="26">
          <cell r="A26">
            <v>2</v>
          </cell>
          <cell r="B26">
            <v>45934</v>
          </cell>
          <cell r="E26">
            <v>500207</v>
          </cell>
          <cell r="N26" t="str">
            <v>Jeu de Bouckles 1</v>
          </cell>
          <cell r="Y26" t="str">
            <v>Amitié Best 2</v>
          </cell>
        </row>
        <row r="27">
          <cell r="A27">
            <v>2</v>
          </cell>
          <cell r="B27">
            <v>45934</v>
          </cell>
          <cell r="E27">
            <v>500208</v>
          </cell>
          <cell r="N27" t="str">
            <v>JBC Venray 80 2</v>
          </cell>
          <cell r="Y27" t="str">
            <v>JdB Stiphout 1</v>
          </cell>
        </row>
        <row r="28">
          <cell r="A28">
            <v>3</v>
          </cell>
          <cell r="B28">
            <v>45948</v>
          </cell>
          <cell r="E28">
            <v>500209</v>
          </cell>
          <cell r="N28" t="str">
            <v>JBC Venray 80 2</v>
          </cell>
          <cell r="Y28" t="str">
            <v>Cloeck en Moedigh 4</v>
          </cell>
        </row>
        <row r="29">
          <cell r="A29">
            <v>3</v>
          </cell>
          <cell r="B29">
            <v>45948</v>
          </cell>
          <cell r="E29">
            <v>500210</v>
          </cell>
          <cell r="N29" t="str">
            <v>JBC Venray 80 1</v>
          </cell>
          <cell r="Y29" t="str">
            <v>De Lammen Errem 1</v>
          </cell>
        </row>
        <row r="30">
          <cell r="A30">
            <v>3</v>
          </cell>
          <cell r="B30">
            <v>45948</v>
          </cell>
          <cell r="E30">
            <v>500211</v>
          </cell>
          <cell r="N30" t="str">
            <v>PC Dommels Boeleke 2</v>
          </cell>
          <cell r="Y30" t="str">
            <v>Amitié Best 2</v>
          </cell>
        </row>
        <row r="31">
          <cell r="A31">
            <v>3</v>
          </cell>
          <cell r="B31">
            <v>45948</v>
          </cell>
          <cell r="E31">
            <v>500212</v>
          </cell>
          <cell r="N31" t="str">
            <v>JdB Stiphout 1</v>
          </cell>
          <cell r="Y31" t="str">
            <v>Jeu de Bouckles 1</v>
          </cell>
        </row>
        <row r="32">
          <cell r="A32">
            <v>4</v>
          </cell>
          <cell r="B32">
            <v>45962</v>
          </cell>
          <cell r="E32">
            <v>500213</v>
          </cell>
          <cell r="N32" t="str">
            <v>De Lammen Errem 1</v>
          </cell>
          <cell r="Y32" t="str">
            <v>Amitié Best 2</v>
          </cell>
        </row>
        <row r="33">
          <cell r="A33">
            <v>4</v>
          </cell>
          <cell r="B33">
            <v>45962</v>
          </cell>
          <cell r="E33">
            <v>500214</v>
          </cell>
          <cell r="N33" t="str">
            <v>JBC Venray 80 1</v>
          </cell>
          <cell r="Y33" t="str">
            <v>JBC Venray 80 2</v>
          </cell>
        </row>
        <row r="34">
          <cell r="A34">
            <v>4</v>
          </cell>
          <cell r="B34">
            <v>45962</v>
          </cell>
          <cell r="E34">
            <v>500215</v>
          </cell>
          <cell r="N34" t="str">
            <v>Cloeck en Moedigh 4</v>
          </cell>
          <cell r="Y34" t="str">
            <v>JdB Stiphout 1</v>
          </cell>
        </row>
        <row r="35">
          <cell r="A35">
            <v>4</v>
          </cell>
          <cell r="B35">
            <v>45962</v>
          </cell>
          <cell r="E35">
            <v>500216</v>
          </cell>
          <cell r="N35" t="str">
            <v>Jeu de Bouckles 1</v>
          </cell>
          <cell r="Y35" t="str">
            <v>PC Dommels Boeleke 2</v>
          </cell>
        </row>
        <row r="36">
          <cell r="A36">
            <v>5</v>
          </cell>
          <cell r="B36">
            <v>45976</v>
          </cell>
          <cell r="E36">
            <v>500217</v>
          </cell>
          <cell r="N36" t="str">
            <v>Cloeck en Moedigh 4</v>
          </cell>
          <cell r="Y36" t="str">
            <v>JBC Venray 80 1</v>
          </cell>
        </row>
        <row r="37">
          <cell r="A37">
            <v>5</v>
          </cell>
          <cell r="B37">
            <v>45976</v>
          </cell>
          <cell r="E37">
            <v>500218</v>
          </cell>
          <cell r="N37" t="str">
            <v>JBC Venray 80 2</v>
          </cell>
          <cell r="Y37" t="str">
            <v>Amitié Best 2</v>
          </cell>
        </row>
        <row r="38">
          <cell r="A38">
            <v>5</v>
          </cell>
          <cell r="B38">
            <v>45976</v>
          </cell>
          <cell r="E38">
            <v>500219</v>
          </cell>
          <cell r="N38" t="str">
            <v>Jeu de Bouckles 1</v>
          </cell>
          <cell r="Y38" t="str">
            <v>De Lammen Errem 1</v>
          </cell>
        </row>
        <row r="39">
          <cell r="A39">
            <v>5</v>
          </cell>
          <cell r="B39">
            <v>45976</v>
          </cell>
          <cell r="E39">
            <v>500220</v>
          </cell>
          <cell r="N39" t="str">
            <v>PC Dommels Boeleke 2</v>
          </cell>
          <cell r="Y39" t="str">
            <v>JdB Stiphout 1</v>
          </cell>
        </row>
        <row r="40">
          <cell r="A40">
            <v>6</v>
          </cell>
          <cell r="B40">
            <v>45990</v>
          </cell>
          <cell r="E40">
            <v>500221</v>
          </cell>
          <cell r="N40" t="str">
            <v>Amitié Best 2</v>
          </cell>
          <cell r="Y40" t="str">
            <v>Cloeck en Moedigh 4</v>
          </cell>
        </row>
        <row r="41">
          <cell r="A41">
            <v>6</v>
          </cell>
          <cell r="B41">
            <v>45990</v>
          </cell>
          <cell r="E41">
            <v>500222</v>
          </cell>
          <cell r="N41" t="str">
            <v>De Lammen Errem 1</v>
          </cell>
          <cell r="Y41" t="str">
            <v>PC Dommels Boeleke 2</v>
          </cell>
        </row>
        <row r="42">
          <cell r="A42">
            <v>6</v>
          </cell>
          <cell r="B42">
            <v>45990</v>
          </cell>
          <cell r="E42">
            <v>500223</v>
          </cell>
          <cell r="N42" t="str">
            <v>Jeu de Bouckles 1</v>
          </cell>
          <cell r="Y42" t="str">
            <v>JBC Venray 80 2</v>
          </cell>
        </row>
        <row r="43">
          <cell r="A43">
            <v>6</v>
          </cell>
          <cell r="B43">
            <v>45990</v>
          </cell>
          <cell r="E43">
            <v>500224</v>
          </cell>
          <cell r="N43" t="str">
            <v>JdB Stiphout 1</v>
          </cell>
          <cell r="Y43" t="str">
            <v>JBC Venray 80 1</v>
          </cell>
        </row>
        <row r="44">
          <cell r="A44">
            <v>7</v>
          </cell>
          <cell r="B44">
            <v>45997</v>
          </cell>
          <cell r="E44">
            <v>500225</v>
          </cell>
          <cell r="N44" t="str">
            <v>Amitié Best 2</v>
          </cell>
          <cell r="Y44" t="str">
            <v>JBC Venray 80 1</v>
          </cell>
        </row>
        <row r="45">
          <cell r="A45">
            <v>7</v>
          </cell>
          <cell r="B45">
            <v>45997</v>
          </cell>
          <cell r="E45">
            <v>500226</v>
          </cell>
          <cell r="N45" t="str">
            <v>Cloeck en Moedigh 4</v>
          </cell>
          <cell r="Y45" t="str">
            <v>Jeu de Bouckles 1</v>
          </cell>
        </row>
        <row r="46">
          <cell r="A46">
            <v>7</v>
          </cell>
          <cell r="B46">
            <v>45997</v>
          </cell>
          <cell r="E46">
            <v>500227</v>
          </cell>
          <cell r="N46" t="str">
            <v>PC Dommels Boeleke 2</v>
          </cell>
          <cell r="Y46" t="str">
            <v>JBC Venray 80 2</v>
          </cell>
        </row>
        <row r="47">
          <cell r="A47">
            <v>7</v>
          </cell>
          <cell r="B47">
            <v>45997</v>
          </cell>
          <cell r="E47">
            <v>500228</v>
          </cell>
          <cell r="N47" t="str">
            <v>De Lammen Errem 1</v>
          </cell>
          <cell r="Y47" t="str">
            <v>JdB Stiphout 1</v>
          </cell>
        </row>
        <row r="48">
          <cell r="A48">
            <v>8</v>
          </cell>
          <cell r="B48">
            <v>46032</v>
          </cell>
          <cell r="E48">
            <v>500229</v>
          </cell>
          <cell r="N48" t="str">
            <v>De Lammen Errem 1</v>
          </cell>
          <cell r="Y48" t="str">
            <v>JBC Venray 80 2</v>
          </cell>
        </row>
        <row r="49">
          <cell r="A49">
            <v>8</v>
          </cell>
          <cell r="B49">
            <v>46032</v>
          </cell>
          <cell r="E49">
            <v>500230</v>
          </cell>
          <cell r="N49" t="str">
            <v>PC Dommels Boeleke 2</v>
          </cell>
          <cell r="Y49" t="str">
            <v>Cloeck en Moedigh 4</v>
          </cell>
        </row>
        <row r="50">
          <cell r="A50">
            <v>8</v>
          </cell>
          <cell r="B50">
            <v>46032</v>
          </cell>
          <cell r="E50">
            <v>500231</v>
          </cell>
          <cell r="N50" t="str">
            <v>Jeu de Bouckles 1</v>
          </cell>
          <cell r="Y50" t="str">
            <v>JBC Venray 80 1</v>
          </cell>
        </row>
        <row r="51">
          <cell r="A51">
            <v>8</v>
          </cell>
          <cell r="B51">
            <v>46032</v>
          </cell>
          <cell r="E51">
            <v>500232</v>
          </cell>
          <cell r="N51" t="str">
            <v>JdB Stiphout 1</v>
          </cell>
          <cell r="Y51" t="str">
            <v>Amitié Best 2</v>
          </cell>
        </row>
        <row r="52">
          <cell r="A52">
            <v>9</v>
          </cell>
          <cell r="B52">
            <v>46046</v>
          </cell>
          <cell r="E52">
            <v>500233</v>
          </cell>
          <cell r="N52" t="str">
            <v>Amitié Best 2</v>
          </cell>
          <cell r="Y52" t="str">
            <v>Jeu de Bouckles 1</v>
          </cell>
        </row>
        <row r="53">
          <cell r="A53">
            <v>9</v>
          </cell>
          <cell r="B53">
            <v>46046</v>
          </cell>
          <cell r="E53">
            <v>500234</v>
          </cell>
          <cell r="N53" t="str">
            <v>JBC Venray 80 1</v>
          </cell>
          <cell r="Y53" t="str">
            <v>PC Dommels Boeleke 2</v>
          </cell>
        </row>
        <row r="54">
          <cell r="A54">
            <v>9</v>
          </cell>
          <cell r="B54">
            <v>46046</v>
          </cell>
          <cell r="E54">
            <v>500235</v>
          </cell>
          <cell r="N54" t="str">
            <v>Cloeck en Moedigh 4</v>
          </cell>
          <cell r="Y54" t="str">
            <v>De Lammen Errem 1</v>
          </cell>
        </row>
        <row r="55">
          <cell r="A55">
            <v>9</v>
          </cell>
          <cell r="B55">
            <v>46046</v>
          </cell>
          <cell r="E55">
            <v>500236</v>
          </cell>
          <cell r="N55" t="str">
            <v>JdB Stiphout 1</v>
          </cell>
          <cell r="Y55" t="str">
            <v>JBC Venray 80 2</v>
          </cell>
        </row>
        <row r="56">
          <cell r="A56">
            <v>10</v>
          </cell>
          <cell r="B56">
            <v>46060</v>
          </cell>
          <cell r="E56">
            <v>500237</v>
          </cell>
          <cell r="N56" t="str">
            <v>Amitié Best 2</v>
          </cell>
          <cell r="Y56" t="str">
            <v>PC Dommels Boeleke 2</v>
          </cell>
        </row>
        <row r="57">
          <cell r="A57">
            <v>10</v>
          </cell>
          <cell r="B57">
            <v>46060</v>
          </cell>
          <cell r="E57">
            <v>500238</v>
          </cell>
          <cell r="N57" t="str">
            <v>De Lammen Errem 1</v>
          </cell>
          <cell r="Y57" t="str">
            <v>JBC Venray 80 1</v>
          </cell>
        </row>
        <row r="58">
          <cell r="A58">
            <v>10</v>
          </cell>
          <cell r="B58">
            <v>46060</v>
          </cell>
          <cell r="E58">
            <v>500239</v>
          </cell>
          <cell r="N58" t="str">
            <v>Cloeck en Moedigh 4</v>
          </cell>
          <cell r="Y58" t="str">
            <v>JBC Venray 80 2</v>
          </cell>
        </row>
        <row r="59">
          <cell r="A59">
            <v>10</v>
          </cell>
          <cell r="B59">
            <v>46060</v>
          </cell>
          <cell r="E59">
            <v>500240</v>
          </cell>
          <cell r="N59" t="str">
            <v>Jeu de Bouckles 1</v>
          </cell>
          <cell r="Y59" t="str">
            <v>JdB Stiphout 1</v>
          </cell>
        </row>
        <row r="60">
          <cell r="A60">
            <v>11</v>
          </cell>
          <cell r="B60">
            <v>46074</v>
          </cell>
          <cell r="E60">
            <v>500241</v>
          </cell>
          <cell r="N60" t="str">
            <v>JBC Venray 80 2</v>
          </cell>
          <cell r="Y60" t="str">
            <v>JBC Venray 80 1</v>
          </cell>
        </row>
        <row r="61">
          <cell r="A61">
            <v>11</v>
          </cell>
          <cell r="B61">
            <v>46074</v>
          </cell>
          <cell r="E61">
            <v>500242</v>
          </cell>
          <cell r="N61" t="str">
            <v>Amitié Best 2</v>
          </cell>
          <cell r="Y61" t="str">
            <v>De Lammen Errem 1</v>
          </cell>
        </row>
        <row r="62">
          <cell r="A62">
            <v>11</v>
          </cell>
          <cell r="B62">
            <v>46074</v>
          </cell>
          <cell r="E62">
            <v>500243</v>
          </cell>
          <cell r="N62" t="str">
            <v>PC Dommels Boeleke 2</v>
          </cell>
          <cell r="Y62" t="str">
            <v>Jeu de Bouckles 1</v>
          </cell>
        </row>
        <row r="63">
          <cell r="A63">
            <v>11</v>
          </cell>
          <cell r="B63">
            <v>46074</v>
          </cell>
          <cell r="E63">
            <v>500244</v>
          </cell>
          <cell r="N63" t="str">
            <v>JdB Stiphout 1</v>
          </cell>
          <cell r="Y63" t="str">
            <v>Cloeck en Moedigh 4</v>
          </cell>
        </row>
        <row r="64">
          <cell r="A64">
            <v>12</v>
          </cell>
          <cell r="B64">
            <v>46088</v>
          </cell>
          <cell r="E64">
            <v>500245</v>
          </cell>
          <cell r="N64" t="str">
            <v>Amitié Best 2</v>
          </cell>
          <cell r="Y64" t="str">
            <v>JBC Venray 80 2</v>
          </cell>
        </row>
        <row r="65">
          <cell r="A65">
            <v>12</v>
          </cell>
          <cell r="B65">
            <v>46088</v>
          </cell>
          <cell r="E65">
            <v>500246</v>
          </cell>
          <cell r="N65" t="str">
            <v>JBC Venray 80 1</v>
          </cell>
          <cell r="Y65" t="str">
            <v>Cloeck en Moedigh 4</v>
          </cell>
        </row>
        <row r="66">
          <cell r="A66">
            <v>12</v>
          </cell>
          <cell r="B66">
            <v>46088</v>
          </cell>
          <cell r="E66">
            <v>500247</v>
          </cell>
          <cell r="N66" t="str">
            <v>De Lammen Errem 1</v>
          </cell>
          <cell r="Y66" t="str">
            <v>Jeu de Bouckles 1</v>
          </cell>
        </row>
        <row r="67">
          <cell r="A67">
            <v>12</v>
          </cell>
          <cell r="B67">
            <v>46088</v>
          </cell>
          <cell r="E67">
            <v>500248</v>
          </cell>
          <cell r="N67" t="str">
            <v>JdB Stiphout 1</v>
          </cell>
          <cell r="Y67" t="str">
            <v>PC Dommels Boeleke 2</v>
          </cell>
        </row>
        <row r="68">
          <cell r="A68">
            <v>13</v>
          </cell>
          <cell r="B68">
            <v>46102</v>
          </cell>
          <cell r="E68">
            <v>500249</v>
          </cell>
          <cell r="N68" t="str">
            <v>JBC Venray 80 1</v>
          </cell>
          <cell r="Y68" t="str">
            <v>JdB Stiphout 1</v>
          </cell>
        </row>
        <row r="69">
          <cell r="A69">
            <v>13</v>
          </cell>
          <cell r="B69">
            <v>46102</v>
          </cell>
          <cell r="E69">
            <v>500250</v>
          </cell>
          <cell r="N69" t="str">
            <v>Cloeck en Moedigh 4</v>
          </cell>
          <cell r="Y69" t="str">
            <v>Amitié Best 2</v>
          </cell>
        </row>
        <row r="70">
          <cell r="A70">
            <v>13</v>
          </cell>
          <cell r="B70">
            <v>46102</v>
          </cell>
          <cell r="E70">
            <v>500251</v>
          </cell>
          <cell r="N70" t="str">
            <v>JBC Venray 80 2</v>
          </cell>
          <cell r="Y70" t="str">
            <v>Jeu de Bouckles 1</v>
          </cell>
        </row>
        <row r="71">
          <cell r="A71">
            <v>13</v>
          </cell>
          <cell r="B71">
            <v>46102</v>
          </cell>
          <cell r="E71">
            <v>500252</v>
          </cell>
          <cell r="N71" t="str">
            <v>PC Dommels Boeleke 2</v>
          </cell>
          <cell r="Y71" t="str">
            <v>De Lammen Errem 1</v>
          </cell>
        </row>
        <row r="72">
          <cell r="A72">
            <v>14</v>
          </cell>
          <cell r="B72">
            <v>46109</v>
          </cell>
          <cell r="E72">
            <v>500253</v>
          </cell>
          <cell r="N72" t="str">
            <v>JBC Venray 80 1</v>
          </cell>
          <cell r="Y72" t="str">
            <v>Amitié Best 2</v>
          </cell>
        </row>
        <row r="73">
          <cell r="A73">
            <v>14</v>
          </cell>
          <cell r="B73">
            <v>46109</v>
          </cell>
          <cell r="E73">
            <v>500254</v>
          </cell>
          <cell r="N73" t="str">
            <v>JBC Venray 80 2</v>
          </cell>
          <cell r="Y73" t="str">
            <v>PC Dommels Boeleke 2</v>
          </cell>
        </row>
        <row r="74">
          <cell r="A74">
            <v>14</v>
          </cell>
          <cell r="B74">
            <v>46109</v>
          </cell>
          <cell r="E74">
            <v>500255</v>
          </cell>
          <cell r="N74" t="str">
            <v>Jeu de Bouckles 1</v>
          </cell>
          <cell r="Y74" t="str">
            <v>Cloeck en Moedigh 4</v>
          </cell>
        </row>
        <row r="75">
          <cell r="A75">
            <v>14</v>
          </cell>
          <cell r="B75">
            <v>46109</v>
          </cell>
          <cell r="E75">
            <v>500256</v>
          </cell>
          <cell r="N75" t="str">
            <v>JdB Stiphout 1</v>
          </cell>
          <cell r="Y75" t="str">
            <v>De Lammen Errem 1</v>
          </cell>
        </row>
      </sheetData>
      <sheetData sheetId="38">
        <row r="20">
          <cell r="A20">
            <v>1</v>
          </cell>
          <cell r="B20">
            <v>45920</v>
          </cell>
          <cell r="E20">
            <v>500301</v>
          </cell>
          <cell r="N20" t="str">
            <v>Jeu de Bommel 3</v>
          </cell>
          <cell r="Y20" t="str">
            <v>De Valkatties 2</v>
          </cell>
        </row>
        <row r="21">
          <cell r="A21">
            <v>1</v>
          </cell>
          <cell r="B21">
            <v>45920</v>
          </cell>
          <cell r="E21">
            <v>500302</v>
          </cell>
          <cell r="N21" t="str">
            <v>Mooie Boule 3</v>
          </cell>
          <cell r="Y21" t="str">
            <v>Mooie Boule 4</v>
          </cell>
        </row>
        <row r="22">
          <cell r="A22">
            <v>1</v>
          </cell>
          <cell r="B22">
            <v>45920</v>
          </cell>
          <cell r="E22">
            <v>500303</v>
          </cell>
          <cell r="N22" t="str">
            <v>PU Bois le Duc 2</v>
          </cell>
          <cell r="Y22" t="str">
            <v>PV Wij Liggen 3</v>
          </cell>
        </row>
        <row r="23">
          <cell r="A23">
            <v>1</v>
          </cell>
          <cell r="B23">
            <v>45920</v>
          </cell>
          <cell r="E23">
            <v>500304</v>
          </cell>
          <cell r="N23" t="str">
            <v>PV Le Château 2</v>
          </cell>
          <cell r="Y23" t="str">
            <v>L'Ammerzo 1</v>
          </cell>
        </row>
        <row r="24">
          <cell r="A24">
            <v>2</v>
          </cell>
          <cell r="B24">
            <v>45934</v>
          </cell>
          <cell r="E24">
            <v>500305</v>
          </cell>
          <cell r="N24" t="str">
            <v>L'Ammerzo 1</v>
          </cell>
          <cell r="Y24" t="str">
            <v>PU Bois le Duc 2</v>
          </cell>
        </row>
        <row r="25">
          <cell r="A25">
            <v>2</v>
          </cell>
          <cell r="B25">
            <v>45934</v>
          </cell>
          <cell r="E25">
            <v>500306</v>
          </cell>
          <cell r="N25" t="str">
            <v>PV Wij Liggen 3</v>
          </cell>
          <cell r="Y25" t="str">
            <v>Mooie Boule 3</v>
          </cell>
        </row>
        <row r="26">
          <cell r="A26">
            <v>2</v>
          </cell>
          <cell r="B26">
            <v>45934</v>
          </cell>
          <cell r="E26">
            <v>500307</v>
          </cell>
          <cell r="N26" t="str">
            <v>Mooie Boule 4</v>
          </cell>
          <cell r="Y26" t="str">
            <v>Jeu de Bommel 3</v>
          </cell>
        </row>
        <row r="27">
          <cell r="A27">
            <v>2</v>
          </cell>
          <cell r="B27">
            <v>45934</v>
          </cell>
          <cell r="E27">
            <v>500308</v>
          </cell>
          <cell r="N27" t="str">
            <v>De Valkatties 2</v>
          </cell>
          <cell r="Y27" t="str">
            <v>PV Le Château 2</v>
          </cell>
        </row>
        <row r="28">
          <cell r="A28">
            <v>3</v>
          </cell>
          <cell r="B28">
            <v>45948</v>
          </cell>
          <cell r="E28">
            <v>500309</v>
          </cell>
          <cell r="N28" t="str">
            <v>PV Le Château 2</v>
          </cell>
          <cell r="Y28" t="str">
            <v>PU Bois le Duc 2</v>
          </cell>
        </row>
        <row r="29">
          <cell r="A29">
            <v>3</v>
          </cell>
          <cell r="B29">
            <v>45948</v>
          </cell>
          <cell r="E29">
            <v>500310</v>
          </cell>
          <cell r="N29" t="str">
            <v>Mooie Boule 3</v>
          </cell>
          <cell r="Y29" t="str">
            <v>L'Ammerzo 1</v>
          </cell>
        </row>
        <row r="30">
          <cell r="A30">
            <v>3</v>
          </cell>
          <cell r="B30">
            <v>45948</v>
          </cell>
          <cell r="E30">
            <v>500311</v>
          </cell>
          <cell r="N30" t="str">
            <v>PV Wij Liggen 3</v>
          </cell>
          <cell r="Y30" t="str">
            <v>Jeu de Bommel 3</v>
          </cell>
        </row>
        <row r="31">
          <cell r="A31">
            <v>3</v>
          </cell>
          <cell r="B31">
            <v>45948</v>
          </cell>
          <cell r="E31">
            <v>500312</v>
          </cell>
          <cell r="N31" t="str">
            <v>De Valkatties 2</v>
          </cell>
          <cell r="Y31" t="str">
            <v>Mooie Boule 4</v>
          </cell>
        </row>
        <row r="32">
          <cell r="A32">
            <v>4</v>
          </cell>
          <cell r="B32">
            <v>45962</v>
          </cell>
          <cell r="E32">
            <v>500313</v>
          </cell>
          <cell r="N32" t="str">
            <v>Jeu de Bommel 3</v>
          </cell>
          <cell r="Y32" t="str">
            <v>L'Ammerzo 1</v>
          </cell>
        </row>
        <row r="33">
          <cell r="A33">
            <v>4</v>
          </cell>
          <cell r="B33">
            <v>45962</v>
          </cell>
          <cell r="E33">
            <v>500314</v>
          </cell>
          <cell r="N33" t="str">
            <v>Mooie Boule 3</v>
          </cell>
          <cell r="Y33" t="str">
            <v>PV Le Château 2</v>
          </cell>
        </row>
        <row r="34">
          <cell r="A34">
            <v>4</v>
          </cell>
          <cell r="B34">
            <v>45962</v>
          </cell>
          <cell r="E34">
            <v>500315</v>
          </cell>
          <cell r="N34" t="str">
            <v>PU Bois le Duc 2</v>
          </cell>
          <cell r="Y34" t="str">
            <v>De Valkatties 2</v>
          </cell>
        </row>
        <row r="35">
          <cell r="A35">
            <v>4</v>
          </cell>
          <cell r="B35">
            <v>45962</v>
          </cell>
          <cell r="E35">
            <v>500316</v>
          </cell>
          <cell r="N35" t="str">
            <v>Mooie Boule 4</v>
          </cell>
          <cell r="Y35" t="str">
            <v>PV Wij Liggen 3</v>
          </cell>
        </row>
        <row r="36">
          <cell r="A36">
            <v>5</v>
          </cell>
          <cell r="B36">
            <v>45976</v>
          </cell>
          <cell r="E36">
            <v>500317</v>
          </cell>
          <cell r="N36" t="str">
            <v>PU Bois le Duc 2</v>
          </cell>
          <cell r="Y36" t="str">
            <v>Mooie Boule 3</v>
          </cell>
        </row>
        <row r="37">
          <cell r="A37">
            <v>5</v>
          </cell>
          <cell r="B37">
            <v>45976</v>
          </cell>
          <cell r="E37">
            <v>500318</v>
          </cell>
          <cell r="N37" t="str">
            <v>PV Le Château 2</v>
          </cell>
          <cell r="Y37" t="str">
            <v>Jeu de Bommel 3</v>
          </cell>
        </row>
        <row r="38">
          <cell r="A38">
            <v>5</v>
          </cell>
          <cell r="B38">
            <v>45976</v>
          </cell>
          <cell r="E38">
            <v>500319</v>
          </cell>
          <cell r="N38" t="str">
            <v>Mooie Boule 4</v>
          </cell>
          <cell r="Y38" t="str">
            <v>L'Ammerzo 1</v>
          </cell>
        </row>
        <row r="39">
          <cell r="A39">
            <v>5</v>
          </cell>
          <cell r="B39">
            <v>45976</v>
          </cell>
          <cell r="E39">
            <v>500320</v>
          </cell>
          <cell r="N39" t="str">
            <v>PV Wij Liggen 3</v>
          </cell>
          <cell r="Y39" t="str">
            <v>De Valkatties 2</v>
          </cell>
        </row>
        <row r="40">
          <cell r="A40">
            <v>6</v>
          </cell>
          <cell r="B40">
            <v>45990</v>
          </cell>
          <cell r="E40">
            <v>500321</v>
          </cell>
          <cell r="N40" t="str">
            <v>Jeu de Bommel 3</v>
          </cell>
          <cell r="Y40" t="str">
            <v>PU Bois le Duc 2</v>
          </cell>
        </row>
        <row r="41">
          <cell r="A41">
            <v>6</v>
          </cell>
          <cell r="B41">
            <v>45990</v>
          </cell>
          <cell r="E41">
            <v>500322</v>
          </cell>
          <cell r="N41" t="str">
            <v>L'Ammerzo 1</v>
          </cell>
          <cell r="Y41" t="str">
            <v>PV Wij Liggen 3</v>
          </cell>
        </row>
        <row r="42">
          <cell r="A42">
            <v>6</v>
          </cell>
          <cell r="B42">
            <v>45990</v>
          </cell>
          <cell r="E42">
            <v>500323</v>
          </cell>
          <cell r="N42" t="str">
            <v>Mooie Boule 4</v>
          </cell>
          <cell r="Y42" t="str">
            <v>PV Le Château 2</v>
          </cell>
        </row>
        <row r="43">
          <cell r="A43">
            <v>6</v>
          </cell>
          <cell r="B43">
            <v>45990</v>
          </cell>
          <cell r="E43">
            <v>500324</v>
          </cell>
          <cell r="N43" t="str">
            <v>De Valkatties 2</v>
          </cell>
          <cell r="Y43" t="str">
            <v>Mooie Boule 3</v>
          </cell>
        </row>
        <row r="44">
          <cell r="A44">
            <v>7</v>
          </cell>
          <cell r="B44">
            <v>45997</v>
          </cell>
          <cell r="E44">
            <v>500325</v>
          </cell>
          <cell r="N44" t="str">
            <v>Mooie Boule 3</v>
          </cell>
          <cell r="Y44" t="str">
            <v>Jeu de Bommel 3</v>
          </cell>
        </row>
        <row r="45">
          <cell r="A45">
            <v>7</v>
          </cell>
          <cell r="B45">
            <v>45997</v>
          </cell>
          <cell r="E45">
            <v>500326</v>
          </cell>
          <cell r="N45" t="str">
            <v>PU Bois le Duc 2</v>
          </cell>
          <cell r="Y45" t="str">
            <v>Mooie Boule 4</v>
          </cell>
        </row>
        <row r="46">
          <cell r="A46">
            <v>7</v>
          </cell>
          <cell r="B46">
            <v>45997</v>
          </cell>
          <cell r="E46">
            <v>500327</v>
          </cell>
          <cell r="N46" t="str">
            <v>PV Le Château 2</v>
          </cell>
          <cell r="Y46" t="str">
            <v>PV Wij Liggen 3</v>
          </cell>
        </row>
        <row r="47">
          <cell r="A47">
            <v>7</v>
          </cell>
          <cell r="B47">
            <v>45997</v>
          </cell>
          <cell r="E47">
            <v>500328</v>
          </cell>
          <cell r="N47" t="str">
            <v>L'Ammerzo 1</v>
          </cell>
          <cell r="Y47" t="str">
            <v>De Valkatties 2</v>
          </cell>
        </row>
        <row r="48">
          <cell r="A48">
            <v>8</v>
          </cell>
          <cell r="B48">
            <v>46032</v>
          </cell>
          <cell r="E48">
            <v>500329</v>
          </cell>
          <cell r="N48" t="str">
            <v>L'Ammerzo 1</v>
          </cell>
          <cell r="Y48" t="str">
            <v>PV Le Château 2</v>
          </cell>
        </row>
        <row r="49">
          <cell r="A49">
            <v>8</v>
          </cell>
          <cell r="B49">
            <v>46032</v>
          </cell>
          <cell r="E49">
            <v>500330</v>
          </cell>
          <cell r="N49" t="str">
            <v>PV Wij Liggen 3</v>
          </cell>
          <cell r="Y49" t="str">
            <v>PU Bois le Duc 2</v>
          </cell>
        </row>
        <row r="50">
          <cell r="A50">
            <v>8</v>
          </cell>
          <cell r="B50">
            <v>46032</v>
          </cell>
          <cell r="E50">
            <v>500331</v>
          </cell>
          <cell r="N50" t="str">
            <v>Mooie Boule 4</v>
          </cell>
          <cell r="Y50" t="str">
            <v>Mooie Boule 3</v>
          </cell>
        </row>
        <row r="51">
          <cell r="A51">
            <v>8</v>
          </cell>
          <cell r="B51">
            <v>46032</v>
          </cell>
          <cell r="E51">
            <v>500332</v>
          </cell>
          <cell r="N51" t="str">
            <v>De Valkatties 2</v>
          </cell>
          <cell r="Y51" t="str">
            <v>Jeu de Bommel 3</v>
          </cell>
        </row>
        <row r="52">
          <cell r="A52">
            <v>9</v>
          </cell>
          <cell r="B52">
            <v>46046</v>
          </cell>
          <cell r="E52">
            <v>500333</v>
          </cell>
          <cell r="N52" t="str">
            <v>Jeu de Bommel 3</v>
          </cell>
          <cell r="Y52" t="str">
            <v>Mooie Boule 4</v>
          </cell>
        </row>
        <row r="53">
          <cell r="A53">
            <v>9</v>
          </cell>
          <cell r="B53">
            <v>46046</v>
          </cell>
          <cell r="E53">
            <v>500334</v>
          </cell>
          <cell r="N53" t="str">
            <v>Mooie Boule 3</v>
          </cell>
          <cell r="Y53" t="str">
            <v>PV Wij Liggen 3</v>
          </cell>
        </row>
        <row r="54">
          <cell r="A54">
            <v>9</v>
          </cell>
          <cell r="B54">
            <v>46046</v>
          </cell>
          <cell r="E54">
            <v>500335</v>
          </cell>
          <cell r="N54" t="str">
            <v>PU Bois le Duc 2</v>
          </cell>
          <cell r="Y54" t="str">
            <v>L'Ammerzo 1</v>
          </cell>
        </row>
        <row r="55">
          <cell r="A55">
            <v>9</v>
          </cell>
          <cell r="B55">
            <v>46046</v>
          </cell>
          <cell r="E55">
            <v>500336</v>
          </cell>
          <cell r="N55" t="str">
            <v>PV Le Château 2</v>
          </cell>
          <cell r="Y55" t="str">
            <v>De Valkatties 2</v>
          </cell>
        </row>
        <row r="56">
          <cell r="A56">
            <v>10</v>
          </cell>
          <cell r="B56">
            <v>46060</v>
          </cell>
          <cell r="E56">
            <v>500337</v>
          </cell>
          <cell r="N56" t="str">
            <v>Jeu de Bommel 3</v>
          </cell>
          <cell r="Y56" t="str">
            <v>PV Wij Liggen 3</v>
          </cell>
        </row>
        <row r="57">
          <cell r="A57">
            <v>10</v>
          </cell>
          <cell r="B57">
            <v>46060</v>
          </cell>
          <cell r="E57">
            <v>500338</v>
          </cell>
          <cell r="N57" t="str">
            <v>L'Ammerzo 1</v>
          </cell>
          <cell r="Y57" t="str">
            <v>Mooie Boule 3</v>
          </cell>
        </row>
        <row r="58">
          <cell r="A58">
            <v>10</v>
          </cell>
          <cell r="B58">
            <v>46060</v>
          </cell>
          <cell r="E58">
            <v>500339</v>
          </cell>
          <cell r="N58" t="str">
            <v>PU Bois le Duc 2</v>
          </cell>
          <cell r="Y58" t="str">
            <v>PV Le Château 2</v>
          </cell>
        </row>
        <row r="59">
          <cell r="A59">
            <v>10</v>
          </cell>
          <cell r="B59">
            <v>46060</v>
          </cell>
          <cell r="E59">
            <v>500340</v>
          </cell>
          <cell r="N59" t="str">
            <v>Mooie Boule 4</v>
          </cell>
          <cell r="Y59" t="str">
            <v>De Valkatties 2</v>
          </cell>
        </row>
        <row r="60">
          <cell r="A60">
            <v>11</v>
          </cell>
          <cell r="B60">
            <v>46074</v>
          </cell>
          <cell r="E60">
            <v>500341</v>
          </cell>
          <cell r="N60" t="str">
            <v>PV Le Château 2</v>
          </cell>
          <cell r="Y60" t="str">
            <v>Mooie Boule 3</v>
          </cell>
        </row>
        <row r="61">
          <cell r="A61">
            <v>11</v>
          </cell>
          <cell r="B61">
            <v>46074</v>
          </cell>
          <cell r="E61">
            <v>500342</v>
          </cell>
          <cell r="N61" t="str">
            <v>L'Ammerzo 1</v>
          </cell>
          <cell r="Y61" t="str">
            <v>Jeu de Bommel 3</v>
          </cell>
        </row>
        <row r="62">
          <cell r="A62">
            <v>11</v>
          </cell>
          <cell r="B62">
            <v>46074</v>
          </cell>
          <cell r="E62">
            <v>500343</v>
          </cell>
          <cell r="N62" t="str">
            <v>PV Wij Liggen 3</v>
          </cell>
          <cell r="Y62" t="str">
            <v>Mooie Boule 4</v>
          </cell>
        </row>
        <row r="63">
          <cell r="A63">
            <v>11</v>
          </cell>
          <cell r="B63">
            <v>46074</v>
          </cell>
          <cell r="E63">
            <v>500344</v>
          </cell>
          <cell r="N63" t="str">
            <v>De Valkatties 2</v>
          </cell>
          <cell r="Y63" t="str">
            <v>PU Bois le Duc 2</v>
          </cell>
        </row>
        <row r="64">
          <cell r="A64">
            <v>12</v>
          </cell>
          <cell r="B64">
            <v>46088</v>
          </cell>
          <cell r="E64">
            <v>500345</v>
          </cell>
          <cell r="N64" t="str">
            <v>Jeu de Bommel 3</v>
          </cell>
          <cell r="Y64" t="str">
            <v>PV Le Château 2</v>
          </cell>
        </row>
        <row r="65">
          <cell r="A65">
            <v>12</v>
          </cell>
          <cell r="B65">
            <v>46088</v>
          </cell>
          <cell r="E65">
            <v>500346</v>
          </cell>
          <cell r="N65" t="str">
            <v>Mooie Boule 3</v>
          </cell>
          <cell r="Y65" t="str">
            <v>PU Bois le Duc 2</v>
          </cell>
        </row>
        <row r="66">
          <cell r="A66">
            <v>12</v>
          </cell>
          <cell r="B66">
            <v>46088</v>
          </cell>
          <cell r="E66">
            <v>500347</v>
          </cell>
          <cell r="N66" t="str">
            <v>L'Ammerzo 1</v>
          </cell>
          <cell r="Y66" t="str">
            <v>Mooie Boule 4</v>
          </cell>
        </row>
        <row r="67">
          <cell r="A67">
            <v>12</v>
          </cell>
          <cell r="B67">
            <v>46088</v>
          </cell>
          <cell r="E67">
            <v>500348</v>
          </cell>
          <cell r="N67" t="str">
            <v>De Valkatties 2</v>
          </cell>
          <cell r="Y67" t="str">
            <v>PV Wij Liggen 3</v>
          </cell>
        </row>
        <row r="68">
          <cell r="A68">
            <v>13</v>
          </cell>
          <cell r="B68">
            <v>46102</v>
          </cell>
          <cell r="E68">
            <v>500349</v>
          </cell>
          <cell r="N68" t="str">
            <v>Mooie Boule 3</v>
          </cell>
          <cell r="Y68" t="str">
            <v>De Valkatties 2</v>
          </cell>
        </row>
        <row r="69">
          <cell r="A69">
            <v>13</v>
          </cell>
          <cell r="B69">
            <v>46102</v>
          </cell>
          <cell r="E69">
            <v>500350</v>
          </cell>
          <cell r="N69" t="str">
            <v>PU Bois le Duc 2</v>
          </cell>
          <cell r="Y69" t="str">
            <v>Jeu de Bommel 3</v>
          </cell>
        </row>
        <row r="70">
          <cell r="A70">
            <v>13</v>
          </cell>
          <cell r="B70">
            <v>46102</v>
          </cell>
          <cell r="E70">
            <v>500351</v>
          </cell>
          <cell r="N70" t="str">
            <v>PV Le Château 2</v>
          </cell>
          <cell r="Y70" t="str">
            <v>Mooie Boule 4</v>
          </cell>
        </row>
        <row r="71">
          <cell r="A71">
            <v>13</v>
          </cell>
          <cell r="B71">
            <v>46102</v>
          </cell>
          <cell r="E71">
            <v>500352</v>
          </cell>
          <cell r="N71" t="str">
            <v>PV Wij Liggen 3</v>
          </cell>
          <cell r="Y71" t="str">
            <v>L'Ammerzo 1</v>
          </cell>
        </row>
        <row r="72">
          <cell r="A72">
            <v>14</v>
          </cell>
          <cell r="B72">
            <v>46109</v>
          </cell>
          <cell r="E72">
            <v>500353</v>
          </cell>
          <cell r="N72" t="str">
            <v>Jeu de Bommel 3</v>
          </cell>
          <cell r="Y72" t="str">
            <v>Mooie Boule 3</v>
          </cell>
        </row>
        <row r="73">
          <cell r="A73">
            <v>14</v>
          </cell>
          <cell r="B73">
            <v>46109</v>
          </cell>
          <cell r="E73">
            <v>500354</v>
          </cell>
          <cell r="N73" t="str">
            <v>PV Wij Liggen 3</v>
          </cell>
          <cell r="Y73" t="str">
            <v>PV Le Château 2</v>
          </cell>
        </row>
        <row r="74">
          <cell r="A74">
            <v>14</v>
          </cell>
          <cell r="B74">
            <v>46109</v>
          </cell>
          <cell r="E74">
            <v>500355</v>
          </cell>
          <cell r="N74" t="str">
            <v>Mooie Boule 4</v>
          </cell>
          <cell r="Y74" t="str">
            <v>PU Bois le Duc 2</v>
          </cell>
        </row>
        <row r="75">
          <cell r="A75">
            <v>14</v>
          </cell>
          <cell r="B75">
            <v>46109</v>
          </cell>
          <cell r="E75">
            <v>500356</v>
          </cell>
          <cell r="N75" t="str">
            <v>De Valkatties 2</v>
          </cell>
          <cell r="Y75" t="str">
            <v>L'Ammerzo 1</v>
          </cell>
        </row>
      </sheetData>
      <sheetData sheetId="39">
        <row r="20">
          <cell r="A20">
            <v>1</v>
          </cell>
          <cell r="B20">
            <v>45920</v>
          </cell>
          <cell r="E20">
            <v>500401</v>
          </cell>
          <cell r="N20" t="str">
            <v>JBV Amicale Cuyk 2</v>
          </cell>
          <cell r="Y20" t="str">
            <v>De Valkatties 1</v>
          </cell>
        </row>
        <row r="21">
          <cell r="A21">
            <v>1</v>
          </cell>
          <cell r="B21">
            <v>45920</v>
          </cell>
          <cell r="E21">
            <v>500402</v>
          </cell>
          <cell r="N21" t="str">
            <v>PV Le Château 1</v>
          </cell>
          <cell r="Y21" t="str">
            <v>PV Le Château 3</v>
          </cell>
        </row>
        <row r="22">
          <cell r="A22">
            <v>1</v>
          </cell>
          <cell r="B22">
            <v>45920</v>
          </cell>
          <cell r="E22">
            <v>500403</v>
          </cell>
          <cell r="N22" t="str">
            <v>PV Beek 2</v>
          </cell>
          <cell r="Y22" t="str">
            <v>Boules de Boeuf 3</v>
          </cell>
        </row>
        <row r="23">
          <cell r="A23">
            <v>1</v>
          </cell>
          <cell r="B23">
            <v>45920</v>
          </cell>
          <cell r="E23">
            <v>500404</v>
          </cell>
          <cell r="N23" t="str">
            <v>Pétanque Club Montferland 1</v>
          </cell>
          <cell r="Y23" t="str">
            <v>JBC Plop 3</v>
          </cell>
        </row>
        <row r="24">
          <cell r="A24">
            <v>2</v>
          </cell>
          <cell r="B24">
            <v>45934</v>
          </cell>
          <cell r="E24">
            <v>500405</v>
          </cell>
          <cell r="N24" t="str">
            <v>JBC Plop 3</v>
          </cell>
          <cell r="Y24" t="str">
            <v>PV Beek 2</v>
          </cell>
        </row>
        <row r="25">
          <cell r="A25">
            <v>2</v>
          </cell>
          <cell r="B25">
            <v>45934</v>
          </cell>
          <cell r="E25">
            <v>500406</v>
          </cell>
          <cell r="N25" t="str">
            <v>Boules de Boeuf 3</v>
          </cell>
          <cell r="Y25" t="str">
            <v>PV Le Château 1</v>
          </cell>
        </row>
        <row r="26">
          <cell r="A26">
            <v>2</v>
          </cell>
          <cell r="B26">
            <v>45934</v>
          </cell>
          <cell r="E26">
            <v>500407</v>
          </cell>
          <cell r="N26" t="str">
            <v>PV Le Château 3</v>
          </cell>
          <cell r="Y26" t="str">
            <v>JBV Amicale Cuyk 2</v>
          </cell>
        </row>
        <row r="27">
          <cell r="A27">
            <v>2</v>
          </cell>
          <cell r="B27">
            <v>45934</v>
          </cell>
          <cell r="E27">
            <v>500408</v>
          </cell>
          <cell r="N27" t="str">
            <v>De Valkatties 1</v>
          </cell>
          <cell r="Y27" t="str">
            <v>Pétanque Club Montferland 1</v>
          </cell>
        </row>
        <row r="28">
          <cell r="A28">
            <v>3</v>
          </cell>
          <cell r="B28">
            <v>45948</v>
          </cell>
          <cell r="E28">
            <v>500409</v>
          </cell>
          <cell r="N28" t="str">
            <v>Pétanque Club Montferland 1</v>
          </cell>
          <cell r="Y28" t="str">
            <v>PV Beek 2</v>
          </cell>
        </row>
        <row r="29">
          <cell r="A29">
            <v>3</v>
          </cell>
          <cell r="B29">
            <v>45948</v>
          </cell>
          <cell r="E29">
            <v>500410</v>
          </cell>
          <cell r="N29" t="str">
            <v>PV Le Château 1</v>
          </cell>
          <cell r="Y29" t="str">
            <v>JBC Plop 3</v>
          </cell>
        </row>
        <row r="30">
          <cell r="A30">
            <v>3</v>
          </cell>
          <cell r="B30">
            <v>45948</v>
          </cell>
          <cell r="E30">
            <v>500411</v>
          </cell>
          <cell r="N30" t="str">
            <v>Boules de Boeuf 3</v>
          </cell>
          <cell r="Y30" t="str">
            <v>JBV Amicale Cuyk 2</v>
          </cell>
        </row>
        <row r="31">
          <cell r="A31">
            <v>3</v>
          </cell>
          <cell r="B31">
            <v>45948</v>
          </cell>
          <cell r="E31">
            <v>500412</v>
          </cell>
          <cell r="N31" t="str">
            <v>De Valkatties 1</v>
          </cell>
          <cell r="Y31" t="str">
            <v>PV Le Château 3</v>
          </cell>
        </row>
        <row r="32">
          <cell r="A32">
            <v>4</v>
          </cell>
          <cell r="B32">
            <v>45962</v>
          </cell>
          <cell r="E32">
            <v>500413</v>
          </cell>
          <cell r="N32" t="str">
            <v>JBV Amicale Cuyk 2</v>
          </cell>
          <cell r="Y32" t="str">
            <v>JBC Plop 3</v>
          </cell>
        </row>
        <row r="33">
          <cell r="A33">
            <v>4</v>
          </cell>
          <cell r="B33">
            <v>45962</v>
          </cell>
          <cell r="E33">
            <v>500414</v>
          </cell>
          <cell r="N33" t="str">
            <v>PV Le Château 1</v>
          </cell>
          <cell r="Y33" t="str">
            <v>Pétanque Club Montferland 1</v>
          </cell>
        </row>
        <row r="34">
          <cell r="A34">
            <v>4</v>
          </cell>
          <cell r="B34">
            <v>45962</v>
          </cell>
          <cell r="E34">
            <v>500415</v>
          </cell>
          <cell r="N34" t="str">
            <v>PV Beek 2</v>
          </cell>
          <cell r="Y34" t="str">
            <v>De Valkatties 1</v>
          </cell>
        </row>
        <row r="35">
          <cell r="A35">
            <v>4</v>
          </cell>
          <cell r="B35">
            <v>45962</v>
          </cell>
          <cell r="E35">
            <v>500416</v>
          </cell>
          <cell r="N35" t="str">
            <v>PV Le Château 3</v>
          </cell>
          <cell r="Y35" t="str">
            <v>Boules de Boeuf 3</v>
          </cell>
        </row>
        <row r="36">
          <cell r="A36">
            <v>5</v>
          </cell>
          <cell r="B36">
            <v>45976</v>
          </cell>
          <cell r="E36">
            <v>500417</v>
          </cell>
          <cell r="N36" t="str">
            <v>PV Beek 2</v>
          </cell>
          <cell r="Y36" t="str">
            <v>PV Le Château 1</v>
          </cell>
        </row>
        <row r="37">
          <cell r="A37">
            <v>5</v>
          </cell>
          <cell r="B37">
            <v>45976</v>
          </cell>
          <cell r="E37">
            <v>500418</v>
          </cell>
          <cell r="N37" t="str">
            <v>Pétanque Club Montferland 1</v>
          </cell>
          <cell r="Y37" t="str">
            <v>JBV Amicale Cuyk 2</v>
          </cell>
        </row>
        <row r="38">
          <cell r="A38">
            <v>5</v>
          </cell>
          <cell r="B38">
            <v>45976</v>
          </cell>
          <cell r="E38">
            <v>500419</v>
          </cell>
          <cell r="N38" t="str">
            <v>PV Le Château 3</v>
          </cell>
          <cell r="Y38" t="str">
            <v>JBC Plop 3</v>
          </cell>
        </row>
        <row r="39">
          <cell r="A39">
            <v>5</v>
          </cell>
          <cell r="B39">
            <v>45976</v>
          </cell>
          <cell r="E39">
            <v>500420</v>
          </cell>
          <cell r="N39" t="str">
            <v>Boules de Boeuf 3</v>
          </cell>
          <cell r="Y39" t="str">
            <v>De Valkatties 1</v>
          </cell>
        </row>
        <row r="40">
          <cell r="A40">
            <v>6</v>
          </cell>
          <cell r="B40">
            <v>45990</v>
          </cell>
          <cell r="E40">
            <v>500421</v>
          </cell>
          <cell r="N40" t="str">
            <v>JBV Amicale Cuyk 2</v>
          </cell>
          <cell r="Y40" t="str">
            <v>PV Beek 2</v>
          </cell>
        </row>
        <row r="41">
          <cell r="A41">
            <v>6</v>
          </cell>
          <cell r="B41">
            <v>45990</v>
          </cell>
          <cell r="E41">
            <v>500422</v>
          </cell>
          <cell r="N41" t="str">
            <v>JBC Plop 3</v>
          </cell>
          <cell r="Y41" t="str">
            <v>Boules de Boeuf 3</v>
          </cell>
        </row>
        <row r="42">
          <cell r="A42">
            <v>6</v>
          </cell>
          <cell r="B42">
            <v>45990</v>
          </cell>
          <cell r="E42">
            <v>500423</v>
          </cell>
          <cell r="N42" t="str">
            <v>PV Le Château 3</v>
          </cell>
          <cell r="Y42" t="str">
            <v>Pétanque Club Montferland 1</v>
          </cell>
        </row>
        <row r="43">
          <cell r="A43">
            <v>6</v>
          </cell>
          <cell r="B43">
            <v>45990</v>
          </cell>
          <cell r="E43">
            <v>500424</v>
          </cell>
          <cell r="N43" t="str">
            <v>De Valkatties 1</v>
          </cell>
          <cell r="Y43" t="str">
            <v>PV Le Château 1</v>
          </cell>
        </row>
        <row r="44">
          <cell r="A44">
            <v>7</v>
          </cell>
          <cell r="B44">
            <v>45997</v>
          </cell>
          <cell r="E44">
            <v>500425</v>
          </cell>
          <cell r="N44" t="str">
            <v>JBV Amicale Cuyk 2</v>
          </cell>
          <cell r="Y44" t="str">
            <v>PV Le Château 1</v>
          </cell>
        </row>
        <row r="45">
          <cell r="A45">
            <v>7</v>
          </cell>
          <cell r="B45">
            <v>45997</v>
          </cell>
          <cell r="E45">
            <v>500426</v>
          </cell>
          <cell r="N45" t="str">
            <v>PV Beek 2</v>
          </cell>
          <cell r="Y45" t="str">
            <v>PV Le Château 3</v>
          </cell>
        </row>
        <row r="46">
          <cell r="A46">
            <v>7</v>
          </cell>
          <cell r="B46">
            <v>45997</v>
          </cell>
          <cell r="E46">
            <v>500427</v>
          </cell>
          <cell r="N46" t="str">
            <v>Boules de Boeuf 3</v>
          </cell>
          <cell r="Y46" t="str">
            <v>Pétanque Club Montferland 1</v>
          </cell>
        </row>
        <row r="47">
          <cell r="A47">
            <v>7</v>
          </cell>
          <cell r="B47">
            <v>46004</v>
          </cell>
          <cell r="E47">
            <v>500428</v>
          </cell>
          <cell r="N47" t="str">
            <v>JBC Plop 3</v>
          </cell>
          <cell r="Y47" t="str">
            <v>De Valkatties 1</v>
          </cell>
        </row>
        <row r="48">
          <cell r="A48">
            <v>8</v>
          </cell>
          <cell r="B48">
            <v>46032</v>
          </cell>
          <cell r="E48">
            <v>500429</v>
          </cell>
          <cell r="N48" t="str">
            <v>JBC Plop 3</v>
          </cell>
          <cell r="Y48" t="str">
            <v>Pétanque Club Montferland 1</v>
          </cell>
        </row>
        <row r="49">
          <cell r="A49">
            <v>8</v>
          </cell>
          <cell r="B49">
            <v>46032</v>
          </cell>
          <cell r="E49">
            <v>500430</v>
          </cell>
          <cell r="N49" t="str">
            <v>Boules de Boeuf 3</v>
          </cell>
          <cell r="Y49" t="str">
            <v>PV Beek 2</v>
          </cell>
        </row>
        <row r="50">
          <cell r="A50">
            <v>8</v>
          </cell>
          <cell r="B50">
            <v>46032</v>
          </cell>
          <cell r="E50">
            <v>500431</v>
          </cell>
          <cell r="N50" t="str">
            <v>PV Le Château 3</v>
          </cell>
          <cell r="Y50" t="str">
            <v>PV Le Château 1</v>
          </cell>
        </row>
        <row r="51">
          <cell r="A51">
            <v>8</v>
          </cell>
          <cell r="B51">
            <v>46032</v>
          </cell>
          <cell r="E51">
            <v>500432</v>
          </cell>
          <cell r="N51" t="str">
            <v>De Valkatties 1</v>
          </cell>
          <cell r="Y51" t="str">
            <v>JBV Amicale Cuyk 2</v>
          </cell>
        </row>
        <row r="52">
          <cell r="A52">
            <v>9</v>
          </cell>
          <cell r="B52">
            <v>46046</v>
          </cell>
          <cell r="E52">
            <v>500433</v>
          </cell>
          <cell r="N52" t="str">
            <v>JBV Amicale Cuyk 2</v>
          </cell>
          <cell r="Y52" t="str">
            <v>PV Le Château 3</v>
          </cell>
        </row>
        <row r="53">
          <cell r="A53">
            <v>9</v>
          </cell>
          <cell r="B53">
            <v>46046</v>
          </cell>
          <cell r="E53">
            <v>500434</v>
          </cell>
          <cell r="N53" t="str">
            <v>PV Le Château 1</v>
          </cell>
          <cell r="Y53" t="str">
            <v>Boules de Boeuf 3</v>
          </cell>
        </row>
        <row r="54">
          <cell r="A54">
            <v>9</v>
          </cell>
          <cell r="B54">
            <v>46046</v>
          </cell>
          <cell r="E54">
            <v>500435</v>
          </cell>
          <cell r="N54" t="str">
            <v>PV Beek 2</v>
          </cell>
          <cell r="Y54" t="str">
            <v>JBC Plop 3</v>
          </cell>
        </row>
        <row r="55">
          <cell r="A55">
            <v>9</v>
          </cell>
          <cell r="B55">
            <v>46046</v>
          </cell>
          <cell r="E55">
            <v>500436</v>
          </cell>
          <cell r="N55" t="str">
            <v>Pétanque Club Montferland 1</v>
          </cell>
          <cell r="Y55" t="str">
            <v>De Valkatties 1</v>
          </cell>
        </row>
        <row r="56">
          <cell r="A56">
            <v>10</v>
          </cell>
          <cell r="B56">
            <v>46060</v>
          </cell>
          <cell r="E56">
            <v>500437</v>
          </cell>
          <cell r="N56" t="str">
            <v>JBV Amicale Cuyk 2</v>
          </cell>
          <cell r="Y56" t="str">
            <v>Boules de Boeuf 3</v>
          </cell>
        </row>
        <row r="57">
          <cell r="A57">
            <v>10</v>
          </cell>
          <cell r="B57">
            <v>46060</v>
          </cell>
          <cell r="E57">
            <v>500438</v>
          </cell>
          <cell r="N57" t="str">
            <v>JBC Plop 3</v>
          </cell>
          <cell r="Y57" t="str">
            <v>PV Le Château 1</v>
          </cell>
        </row>
        <row r="58">
          <cell r="A58">
            <v>10</v>
          </cell>
          <cell r="B58">
            <v>46060</v>
          </cell>
          <cell r="E58">
            <v>500439</v>
          </cell>
          <cell r="N58" t="str">
            <v>PV Beek 2</v>
          </cell>
          <cell r="Y58" t="str">
            <v>Pétanque Club Montferland 1</v>
          </cell>
        </row>
        <row r="59">
          <cell r="A59">
            <v>10</v>
          </cell>
          <cell r="B59">
            <v>46060</v>
          </cell>
          <cell r="E59">
            <v>500440</v>
          </cell>
          <cell r="N59" t="str">
            <v>PV Le Château 3</v>
          </cell>
          <cell r="Y59" t="str">
            <v>De Valkatties 1</v>
          </cell>
        </row>
        <row r="60">
          <cell r="A60">
            <v>11</v>
          </cell>
          <cell r="B60">
            <v>46074</v>
          </cell>
          <cell r="E60">
            <v>500441</v>
          </cell>
          <cell r="N60" t="str">
            <v>Pétanque Club Montferland 1</v>
          </cell>
          <cell r="Y60" t="str">
            <v>PV Le Château 1</v>
          </cell>
        </row>
        <row r="61">
          <cell r="A61">
            <v>11</v>
          </cell>
          <cell r="B61">
            <v>46074</v>
          </cell>
          <cell r="E61">
            <v>500442</v>
          </cell>
          <cell r="N61" t="str">
            <v>JBC Plop 3</v>
          </cell>
          <cell r="Y61" t="str">
            <v>JBV Amicale Cuyk 2</v>
          </cell>
        </row>
        <row r="62">
          <cell r="A62">
            <v>11</v>
          </cell>
          <cell r="B62">
            <v>46074</v>
          </cell>
          <cell r="E62">
            <v>500443</v>
          </cell>
          <cell r="N62" t="str">
            <v>Boules de Boeuf 3</v>
          </cell>
          <cell r="Y62" t="str">
            <v>PV Le Château 3</v>
          </cell>
        </row>
        <row r="63">
          <cell r="A63">
            <v>11</v>
          </cell>
          <cell r="B63">
            <v>46074</v>
          </cell>
          <cell r="E63">
            <v>500444</v>
          </cell>
          <cell r="N63" t="str">
            <v>De Valkatties 1</v>
          </cell>
          <cell r="Y63" t="str">
            <v>PV Beek 2</v>
          </cell>
        </row>
        <row r="64">
          <cell r="A64">
            <v>12</v>
          </cell>
          <cell r="B64">
            <v>46088</v>
          </cell>
          <cell r="E64">
            <v>500445</v>
          </cell>
          <cell r="N64" t="str">
            <v>JBV Amicale Cuyk 2</v>
          </cell>
          <cell r="Y64" t="str">
            <v>Pétanque Club Montferland 1</v>
          </cell>
        </row>
        <row r="65">
          <cell r="A65">
            <v>12</v>
          </cell>
          <cell r="B65">
            <v>46088</v>
          </cell>
          <cell r="E65">
            <v>500446</v>
          </cell>
          <cell r="N65" t="str">
            <v>PV Le Château 1</v>
          </cell>
          <cell r="Y65" t="str">
            <v>PV Beek 2</v>
          </cell>
        </row>
        <row r="66">
          <cell r="A66">
            <v>12</v>
          </cell>
          <cell r="B66">
            <v>46088</v>
          </cell>
          <cell r="E66">
            <v>500447</v>
          </cell>
          <cell r="N66" t="str">
            <v>JBC Plop 3</v>
          </cell>
          <cell r="Y66" t="str">
            <v>PV Le Château 3</v>
          </cell>
        </row>
        <row r="67">
          <cell r="A67">
            <v>12</v>
          </cell>
          <cell r="B67">
            <v>46088</v>
          </cell>
          <cell r="E67">
            <v>500448</v>
          </cell>
          <cell r="N67" t="str">
            <v>De Valkatties 1</v>
          </cell>
          <cell r="Y67" t="str">
            <v>Boules de Boeuf 3</v>
          </cell>
        </row>
        <row r="68">
          <cell r="A68">
            <v>13</v>
          </cell>
          <cell r="B68">
            <v>46102</v>
          </cell>
          <cell r="E68">
            <v>500449</v>
          </cell>
          <cell r="N68" t="str">
            <v>PV Le Château 1</v>
          </cell>
          <cell r="Y68" t="str">
            <v>De Valkatties 1</v>
          </cell>
        </row>
        <row r="69">
          <cell r="A69">
            <v>13</v>
          </cell>
          <cell r="B69">
            <v>46102</v>
          </cell>
          <cell r="E69">
            <v>500450</v>
          </cell>
          <cell r="N69" t="str">
            <v>PV Beek 2</v>
          </cell>
          <cell r="Y69" t="str">
            <v>JBV Amicale Cuyk 2</v>
          </cell>
        </row>
        <row r="70">
          <cell r="A70">
            <v>13</v>
          </cell>
          <cell r="B70">
            <v>46102</v>
          </cell>
          <cell r="E70">
            <v>500451</v>
          </cell>
          <cell r="N70" t="str">
            <v>Pétanque Club Montferland 1</v>
          </cell>
          <cell r="Y70" t="str">
            <v>PV Le Château 3</v>
          </cell>
        </row>
        <row r="71">
          <cell r="A71">
            <v>13</v>
          </cell>
          <cell r="B71">
            <v>46102</v>
          </cell>
          <cell r="E71">
            <v>500452</v>
          </cell>
          <cell r="N71" t="str">
            <v>Boules de Boeuf 3</v>
          </cell>
          <cell r="Y71" t="str">
            <v>JBC Plop 3</v>
          </cell>
        </row>
        <row r="72">
          <cell r="A72">
            <v>14</v>
          </cell>
          <cell r="B72">
            <v>46109</v>
          </cell>
          <cell r="E72">
            <v>500453</v>
          </cell>
          <cell r="N72" t="str">
            <v>PV Le Château 1</v>
          </cell>
          <cell r="Y72" t="str">
            <v>JBV Amicale Cuyk 2</v>
          </cell>
        </row>
        <row r="73">
          <cell r="A73">
            <v>14</v>
          </cell>
          <cell r="B73">
            <v>46109</v>
          </cell>
          <cell r="E73">
            <v>500454</v>
          </cell>
          <cell r="N73" t="str">
            <v>Pétanque Club Montferland 1</v>
          </cell>
          <cell r="Y73" t="str">
            <v>Boules de Boeuf 3</v>
          </cell>
        </row>
        <row r="74">
          <cell r="A74">
            <v>14</v>
          </cell>
          <cell r="B74">
            <v>46109</v>
          </cell>
          <cell r="E74">
            <v>500455</v>
          </cell>
          <cell r="N74" t="str">
            <v>PV Le Château 3</v>
          </cell>
          <cell r="Y74" t="str">
            <v>PV Beek 2</v>
          </cell>
        </row>
        <row r="75">
          <cell r="A75">
            <v>14</v>
          </cell>
          <cell r="B75">
            <v>46109</v>
          </cell>
          <cell r="E75">
            <v>500456</v>
          </cell>
          <cell r="N75" t="str">
            <v>De Valkatties 1</v>
          </cell>
          <cell r="Y75" t="str">
            <v>JBC Plop 3</v>
          </cell>
        </row>
      </sheetData>
      <sheetData sheetId="40">
        <row r="20">
          <cell r="A20">
            <v>1</v>
          </cell>
          <cell r="B20">
            <v>45920</v>
          </cell>
          <cell r="E20">
            <v>500501</v>
          </cell>
          <cell r="N20" t="str">
            <v>L'Esprit 4</v>
          </cell>
          <cell r="Y20" t="str">
            <v>Les Boulistes 2</v>
          </cell>
        </row>
        <row r="21">
          <cell r="A21">
            <v>1</v>
          </cell>
          <cell r="B21">
            <v>45920</v>
          </cell>
          <cell r="E21">
            <v>500502</v>
          </cell>
          <cell r="N21" t="str">
            <v>Petangeske 5</v>
          </cell>
          <cell r="Y21" t="str">
            <v>JBC Maasstad 1</v>
          </cell>
        </row>
        <row r="22">
          <cell r="A22">
            <v>1</v>
          </cell>
          <cell r="B22">
            <v>45920</v>
          </cell>
          <cell r="E22">
            <v>500503</v>
          </cell>
          <cell r="N22" t="str">
            <v>JdB Les Francophiles 2</v>
          </cell>
          <cell r="Y22" t="str">
            <v>CJB Middelburg 2</v>
          </cell>
        </row>
        <row r="23">
          <cell r="A23">
            <v>1</v>
          </cell>
          <cell r="B23">
            <v>45920</v>
          </cell>
          <cell r="E23">
            <v>500504</v>
          </cell>
          <cell r="N23" t="str">
            <v>Vrij</v>
          </cell>
          <cell r="Y23" t="str">
            <v>Va-Tout 3</v>
          </cell>
        </row>
        <row r="24">
          <cell r="A24">
            <v>2</v>
          </cell>
          <cell r="B24">
            <v>45934</v>
          </cell>
          <cell r="E24">
            <v>500505</v>
          </cell>
          <cell r="N24" t="str">
            <v>Va-Tout 3</v>
          </cell>
          <cell r="Y24" t="str">
            <v>JdB Les Francophiles 2</v>
          </cell>
        </row>
        <row r="25">
          <cell r="A25">
            <v>2</v>
          </cell>
          <cell r="B25">
            <v>45934</v>
          </cell>
          <cell r="E25">
            <v>500506</v>
          </cell>
          <cell r="N25" t="str">
            <v>CJB Middelburg 2</v>
          </cell>
          <cell r="Y25" t="str">
            <v>Petangeske 5</v>
          </cell>
        </row>
        <row r="26">
          <cell r="A26">
            <v>2</v>
          </cell>
          <cell r="B26">
            <v>45934</v>
          </cell>
          <cell r="E26">
            <v>500507</v>
          </cell>
          <cell r="N26" t="str">
            <v>JBC Maasstad 1</v>
          </cell>
          <cell r="Y26" t="str">
            <v>L'Esprit 4</v>
          </cell>
        </row>
        <row r="27">
          <cell r="A27">
            <v>2</v>
          </cell>
          <cell r="B27">
            <v>45934</v>
          </cell>
          <cell r="E27">
            <v>500508</v>
          </cell>
          <cell r="N27" t="str">
            <v>Les Boulistes 2</v>
          </cell>
          <cell r="Y27" t="str">
            <v>Vrij</v>
          </cell>
        </row>
        <row r="28">
          <cell r="A28">
            <v>3</v>
          </cell>
          <cell r="B28">
            <v>45948</v>
          </cell>
          <cell r="E28">
            <v>500509</v>
          </cell>
          <cell r="N28" t="str">
            <v>Vrij</v>
          </cell>
          <cell r="Y28" t="str">
            <v>JdB Les Francophiles 2</v>
          </cell>
        </row>
        <row r="29">
          <cell r="A29">
            <v>3</v>
          </cell>
          <cell r="B29">
            <v>45948</v>
          </cell>
          <cell r="E29">
            <v>500510</v>
          </cell>
          <cell r="N29" t="str">
            <v>Petangeske 5</v>
          </cell>
          <cell r="Y29" t="str">
            <v>Va-Tout 3</v>
          </cell>
        </row>
        <row r="30">
          <cell r="A30">
            <v>3</v>
          </cell>
          <cell r="B30">
            <v>45948</v>
          </cell>
          <cell r="E30">
            <v>500511</v>
          </cell>
          <cell r="N30" t="str">
            <v>CJB Middelburg 2</v>
          </cell>
          <cell r="Y30" t="str">
            <v>L'Esprit 4</v>
          </cell>
        </row>
        <row r="31">
          <cell r="A31">
            <v>3</v>
          </cell>
          <cell r="B31">
            <v>45948</v>
          </cell>
          <cell r="E31">
            <v>500512</v>
          </cell>
          <cell r="N31" t="str">
            <v>Les Boulistes 2</v>
          </cell>
          <cell r="Y31" t="str">
            <v>JBC Maasstad 1</v>
          </cell>
        </row>
        <row r="32">
          <cell r="A32">
            <v>4</v>
          </cell>
          <cell r="B32">
            <v>45962</v>
          </cell>
          <cell r="E32">
            <v>500513</v>
          </cell>
          <cell r="N32" t="str">
            <v>L'Esprit 4</v>
          </cell>
          <cell r="Y32" t="str">
            <v>Va-Tout 3</v>
          </cell>
        </row>
        <row r="33">
          <cell r="A33">
            <v>4</v>
          </cell>
          <cell r="B33">
            <v>45962</v>
          </cell>
          <cell r="E33">
            <v>500514</v>
          </cell>
          <cell r="N33" t="str">
            <v>Petangeske 5</v>
          </cell>
          <cell r="Y33" t="str">
            <v>Vrij</v>
          </cell>
        </row>
        <row r="34">
          <cell r="A34">
            <v>4</v>
          </cell>
          <cell r="B34">
            <v>45962</v>
          </cell>
          <cell r="E34">
            <v>500515</v>
          </cell>
          <cell r="N34" t="str">
            <v>JdB Les Francophiles 2</v>
          </cell>
          <cell r="Y34" t="str">
            <v>Les Boulistes 2</v>
          </cell>
        </row>
        <row r="35">
          <cell r="A35">
            <v>4</v>
          </cell>
          <cell r="B35">
            <v>45962</v>
          </cell>
          <cell r="E35">
            <v>500516</v>
          </cell>
          <cell r="N35" t="str">
            <v>JBC Maasstad 1</v>
          </cell>
          <cell r="Y35" t="str">
            <v>CJB Middelburg 2</v>
          </cell>
        </row>
        <row r="36">
          <cell r="A36">
            <v>5</v>
          </cell>
          <cell r="B36">
            <v>45976</v>
          </cell>
          <cell r="E36">
            <v>500517</v>
          </cell>
          <cell r="N36" t="str">
            <v>JdB Les Francophiles 2</v>
          </cell>
          <cell r="Y36" t="str">
            <v>Petangeske 5</v>
          </cell>
        </row>
        <row r="37">
          <cell r="A37">
            <v>5</v>
          </cell>
          <cell r="B37">
            <v>45976</v>
          </cell>
          <cell r="E37">
            <v>500518</v>
          </cell>
          <cell r="N37" t="str">
            <v>Vrij</v>
          </cell>
          <cell r="Y37" t="str">
            <v>L'Esprit 4</v>
          </cell>
        </row>
        <row r="38">
          <cell r="A38">
            <v>5</v>
          </cell>
          <cell r="B38">
            <v>45976</v>
          </cell>
          <cell r="E38">
            <v>500519</v>
          </cell>
          <cell r="N38" t="str">
            <v>JBC Maasstad 1</v>
          </cell>
          <cell r="Y38" t="str">
            <v>Va-Tout 3</v>
          </cell>
        </row>
        <row r="39">
          <cell r="A39">
            <v>5</v>
          </cell>
          <cell r="B39">
            <v>45976</v>
          </cell>
          <cell r="E39">
            <v>500520</v>
          </cell>
          <cell r="N39" t="str">
            <v>CJB Middelburg 2</v>
          </cell>
          <cell r="Y39" t="str">
            <v>Les Boulistes 2</v>
          </cell>
        </row>
        <row r="40">
          <cell r="A40">
            <v>6</v>
          </cell>
          <cell r="B40">
            <v>45990</v>
          </cell>
          <cell r="E40">
            <v>500521</v>
          </cell>
          <cell r="N40" t="str">
            <v>L'Esprit 4</v>
          </cell>
          <cell r="Y40" t="str">
            <v>JdB Les Francophiles 2</v>
          </cell>
        </row>
        <row r="41">
          <cell r="A41">
            <v>6</v>
          </cell>
          <cell r="B41">
            <v>45990</v>
          </cell>
          <cell r="E41">
            <v>500522</v>
          </cell>
          <cell r="N41" t="str">
            <v>Va-Tout 3</v>
          </cell>
          <cell r="Y41" t="str">
            <v>CJB Middelburg 2</v>
          </cell>
        </row>
        <row r="42">
          <cell r="A42">
            <v>6</v>
          </cell>
          <cell r="B42">
            <v>45990</v>
          </cell>
          <cell r="E42">
            <v>500523</v>
          </cell>
          <cell r="N42" t="str">
            <v>JBC Maasstad 1</v>
          </cell>
          <cell r="Y42" t="str">
            <v>Vrij</v>
          </cell>
        </row>
        <row r="43">
          <cell r="A43">
            <v>6</v>
          </cell>
          <cell r="B43">
            <v>45990</v>
          </cell>
          <cell r="E43">
            <v>500524</v>
          </cell>
          <cell r="N43" t="str">
            <v>Les Boulistes 2</v>
          </cell>
          <cell r="Y43" t="str">
            <v>Petangeske 5</v>
          </cell>
        </row>
        <row r="44">
          <cell r="A44">
            <v>7</v>
          </cell>
          <cell r="B44">
            <v>45997</v>
          </cell>
          <cell r="E44">
            <v>500525</v>
          </cell>
          <cell r="N44" t="str">
            <v>L'Esprit 4</v>
          </cell>
          <cell r="Y44" t="str">
            <v>Petangeske 5</v>
          </cell>
        </row>
        <row r="45">
          <cell r="A45">
            <v>7</v>
          </cell>
          <cell r="B45">
            <v>45997</v>
          </cell>
          <cell r="E45">
            <v>500526</v>
          </cell>
          <cell r="N45" t="str">
            <v>JdB Les Francophiles 2</v>
          </cell>
          <cell r="Y45" t="str">
            <v>JBC Maasstad 1</v>
          </cell>
        </row>
        <row r="46">
          <cell r="A46">
            <v>7</v>
          </cell>
          <cell r="B46">
            <v>45997</v>
          </cell>
          <cell r="E46">
            <v>500527</v>
          </cell>
          <cell r="N46" t="str">
            <v>CJB Middelburg 2</v>
          </cell>
          <cell r="Y46" t="str">
            <v>Vrij</v>
          </cell>
        </row>
        <row r="47">
          <cell r="A47">
            <v>7</v>
          </cell>
          <cell r="B47">
            <v>45997</v>
          </cell>
          <cell r="E47">
            <v>500528</v>
          </cell>
          <cell r="N47" t="str">
            <v>Va-Tout 3</v>
          </cell>
          <cell r="Y47" t="str">
            <v>Les Boulistes 2</v>
          </cell>
        </row>
        <row r="48">
          <cell r="A48">
            <v>8</v>
          </cell>
          <cell r="B48">
            <v>46032</v>
          </cell>
          <cell r="E48">
            <v>500529</v>
          </cell>
          <cell r="N48" t="str">
            <v>Va-Tout 3</v>
          </cell>
          <cell r="Y48" t="str">
            <v>Vrij</v>
          </cell>
        </row>
        <row r="49">
          <cell r="A49">
            <v>8</v>
          </cell>
          <cell r="B49">
            <v>46032</v>
          </cell>
          <cell r="E49">
            <v>500530</v>
          </cell>
          <cell r="N49" t="str">
            <v>CJB Middelburg 2</v>
          </cell>
          <cell r="Y49" t="str">
            <v>JdB Les Francophiles 2</v>
          </cell>
        </row>
        <row r="50">
          <cell r="A50">
            <v>8</v>
          </cell>
          <cell r="B50">
            <v>46032</v>
          </cell>
          <cell r="E50">
            <v>500531</v>
          </cell>
          <cell r="N50" t="str">
            <v>JBC Maasstad 1</v>
          </cell>
          <cell r="Y50" t="str">
            <v>Petangeske 5</v>
          </cell>
        </row>
        <row r="51">
          <cell r="A51">
            <v>8</v>
          </cell>
          <cell r="B51">
            <v>46032</v>
          </cell>
          <cell r="E51">
            <v>500532</v>
          </cell>
          <cell r="N51" t="str">
            <v>Les Boulistes 2</v>
          </cell>
          <cell r="Y51" t="str">
            <v>L'Esprit 4</v>
          </cell>
        </row>
        <row r="52">
          <cell r="A52">
            <v>9</v>
          </cell>
          <cell r="B52">
            <v>46046</v>
          </cell>
          <cell r="E52">
            <v>500533</v>
          </cell>
          <cell r="N52" t="str">
            <v>L'Esprit 4</v>
          </cell>
          <cell r="Y52" t="str">
            <v>JBC Maasstad 1</v>
          </cell>
        </row>
        <row r="53">
          <cell r="A53">
            <v>9</v>
          </cell>
          <cell r="B53">
            <v>46046</v>
          </cell>
          <cell r="E53">
            <v>500534</v>
          </cell>
          <cell r="N53" t="str">
            <v>Petangeske 5</v>
          </cell>
          <cell r="Y53" t="str">
            <v>CJB Middelburg 2</v>
          </cell>
        </row>
        <row r="54">
          <cell r="A54">
            <v>9</v>
          </cell>
          <cell r="B54">
            <v>46046</v>
          </cell>
          <cell r="E54">
            <v>500535</v>
          </cell>
          <cell r="N54" t="str">
            <v>JdB Les Francophiles 2</v>
          </cell>
          <cell r="Y54" t="str">
            <v>Va-Tout 3</v>
          </cell>
        </row>
        <row r="55">
          <cell r="A55">
            <v>9</v>
          </cell>
          <cell r="B55">
            <v>46046</v>
          </cell>
          <cell r="E55">
            <v>500536</v>
          </cell>
          <cell r="N55" t="str">
            <v>Vrij</v>
          </cell>
          <cell r="Y55" t="str">
            <v>Les Boulistes 2</v>
          </cell>
        </row>
        <row r="56">
          <cell r="A56">
            <v>10</v>
          </cell>
          <cell r="B56">
            <v>46060</v>
          </cell>
          <cell r="E56">
            <v>500537</v>
          </cell>
          <cell r="N56" t="str">
            <v>L'Esprit 4</v>
          </cell>
          <cell r="Y56" t="str">
            <v>CJB Middelburg 2</v>
          </cell>
        </row>
        <row r="57">
          <cell r="A57">
            <v>10</v>
          </cell>
          <cell r="B57">
            <v>46060</v>
          </cell>
          <cell r="E57">
            <v>500538</v>
          </cell>
          <cell r="N57" t="str">
            <v>Va-Tout 3</v>
          </cell>
          <cell r="Y57" t="str">
            <v>Petangeske 5</v>
          </cell>
        </row>
        <row r="58">
          <cell r="A58">
            <v>10</v>
          </cell>
          <cell r="B58">
            <v>46060</v>
          </cell>
          <cell r="E58">
            <v>500539</v>
          </cell>
          <cell r="N58" t="str">
            <v>JdB Les Francophiles 2</v>
          </cell>
          <cell r="Y58" t="str">
            <v>Vrij</v>
          </cell>
        </row>
        <row r="59">
          <cell r="A59">
            <v>10</v>
          </cell>
          <cell r="B59">
            <v>46060</v>
          </cell>
          <cell r="E59">
            <v>500540</v>
          </cell>
          <cell r="N59" t="str">
            <v>JBC Maasstad 1</v>
          </cell>
          <cell r="Y59" t="str">
            <v>Les Boulistes 2</v>
          </cell>
        </row>
        <row r="60">
          <cell r="A60">
            <v>11</v>
          </cell>
          <cell r="B60">
            <v>46074</v>
          </cell>
          <cell r="E60">
            <v>500541</v>
          </cell>
          <cell r="N60" t="str">
            <v>Vrij</v>
          </cell>
          <cell r="Y60" t="str">
            <v>Petangeske 5</v>
          </cell>
        </row>
        <row r="61">
          <cell r="A61">
            <v>11</v>
          </cell>
          <cell r="B61">
            <v>46074</v>
          </cell>
          <cell r="E61">
            <v>500542</v>
          </cell>
          <cell r="N61" t="str">
            <v>Va-Tout 3</v>
          </cell>
          <cell r="Y61" t="str">
            <v>L'Esprit 4</v>
          </cell>
        </row>
        <row r="62">
          <cell r="A62">
            <v>11</v>
          </cell>
          <cell r="B62">
            <v>46074</v>
          </cell>
          <cell r="E62">
            <v>500543</v>
          </cell>
          <cell r="N62" t="str">
            <v>CJB Middelburg 2</v>
          </cell>
          <cell r="Y62" t="str">
            <v>JBC Maasstad 1</v>
          </cell>
        </row>
        <row r="63">
          <cell r="A63">
            <v>11</v>
          </cell>
          <cell r="B63">
            <v>46074</v>
          </cell>
          <cell r="E63">
            <v>500544</v>
          </cell>
          <cell r="N63" t="str">
            <v>Les Boulistes 2</v>
          </cell>
          <cell r="Y63" t="str">
            <v>JdB Les Francophiles 2</v>
          </cell>
        </row>
        <row r="64">
          <cell r="A64">
            <v>12</v>
          </cell>
          <cell r="B64">
            <v>46088</v>
          </cell>
          <cell r="E64">
            <v>500545</v>
          </cell>
          <cell r="N64" t="str">
            <v>L'Esprit 4</v>
          </cell>
          <cell r="Y64" t="str">
            <v>Vrij</v>
          </cell>
        </row>
        <row r="65">
          <cell r="A65">
            <v>12</v>
          </cell>
          <cell r="B65">
            <v>46088</v>
          </cell>
          <cell r="E65">
            <v>500546</v>
          </cell>
          <cell r="N65" t="str">
            <v>Petangeske 5</v>
          </cell>
          <cell r="Y65" t="str">
            <v>JdB Les Francophiles 2</v>
          </cell>
        </row>
        <row r="66">
          <cell r="A66">
            <v>12</v>
          </cell>
          <cell r="B66">
            <v>46088</v>
          </cell>
          <cell r="E66">
            <v>500547</v>
          </cell>
          <cell r="N66" t="str">
            <v>Va-Tout 3</v>
          </cell>
          <cell r="Y66" t="str">
            <v>JBC Maasstad 1</v>
          </cell>
        </row>
        <row r="67">
          <cell r="A67">
            <v>12</v>
          </cell>
          <cell r="B67">
            <v>46088</v>
          </cell>
          <cell r="E67">
            <v>500548</v>
          </cell>
          <cell r="N67" t="str">
            <v>Les Boulistes 2</v>
          </cell>
          <cell r="Y67" t="str">
            <v>CJB Middelburg 2</v>
          </cell>
        </row>
        <row r="68">
          <cell r="A68">
            <v>13</v>
          </cell>
          <cell r="B68">
            <v>46102</v>
          </cell>
          <cell r="E68">
            <v>500549</v>
          </cell>
          <cell r="N68" t="str">
            <v>Petangeske 5</v>
          </cell>
          <cell r="Y68" t="str">
            <v>Les Boulistes 2</v>
          </cell>
        </row>
        <row r="69">
          <cell r="A69">
            <v>13</v>
          </cell>
          <cell r="B69">
            <v>46102</v>
          </cell>
          <cell r="E69">
            <v>500550</v>
          </cell>
          <cell r="N69" t="str">
            <v>JdB Les Francophiles 2</v>
          </cell>
          <cell r="Y69" t="str">
            <v>L'Esprit 4</v>
          </cell>
        </row>
        <row r="70">
          <cell r="A70">
            <v>13</v>
          </cell>
          <cell r="B70">
            <v>46102</v>
          </cell>
          <cell r="E70">
            <v>500551</v>
          </cell>
          <cell r="N70" t="str">
            <v>Vrij</v>
          </cell>
          <cell r="Y70" t="str">
            <v>JBC Maasstad 1</v>
          </cell>
        </row>
        <row r="71">
          <cell r="A71">
            <v>13</v>
          </cell>
          <cell r="B71">
            <v>46102</v>
          </cell>
          <cell r="E71">
            <v>500552</v>
          </cell>
          <cell r="N71" t="str">
            <v>CJB Middelburg 2</v>
          </cell>
          <cell r="Y71" t="str">
            <v>Va-Tout 3</v>
          </cell>
        </row>
        <row r="72">
          <cell r="A72">
            <v>14</v>
          </cell>
          <cell r="B72">
            <v>46109</v>
          </cell>
          <cell r="E72">
            <v>500553</v>
          </cell>
          <cell r="N72" t="str">
            <v>Petangeske 5</v>
          </cell>
          <cell r="Y72" t="str">
            <v>L'Esprit 4</v>
          </cell>
        </row>
        <row r="73">
          <cell r="A73">
            <v>14</v>
          </cell>
          <cell r="B73">
            <v>46109</v>
          </cell>
          <cell r="E73">
            <v>500554</v>
          </cell>
          <cell r="N73" t="str">
            <v>Vrij</v>
          </cell>
          <cell r="Y73" t="str">
            <v>CJB Middelburg 2</v>
          </cell>
        </row>
        <row r="74">
          <cell r="A74">
            <v>14</v>
          </cell>
          <cell r="B74">
            <v>46109</v>
          </cell>
          <cell r="E74">
            <v>500555</v>
          </cell>
          <cell r="N74" t="str">
            <v>JBC Maasstad 1</v>
          </cell>
          <cell r="Y74" t="str">
            <v>JdB Les Francophiles 2</v>
          </cell>
        </row>
        <row r="75">
          <cell r="A75">
            <v>14</v>
          </cell>
          <cell r="B75">
            <v>46109</v>
          </cell>
          <cell r="E75">
            <v>500556</v>
          </cell>
          <cell r="N75" t="str">
            <v>Les Boulistes 2</v>
          </cell>
          <cell r="Y75" t="str">
            <v>Va-Tout 3</v>
          </cell>
        </row>
      </sheetData>
      <sheetData sheetId="41">
        <row r="20">
          <cell r="A20">
            <v>1</v>
          </cell>
          <cell r="B20">
            <v>45920</v>
          </cell>
          <cell r="E20">
            <v>500601</v>
          </cell>
          <cell r="N20" t="str">
            <v>ACP Les Pointeurs 3</v>
          </cell>
          <cell r="Y20" t="str">
            <v>Amicale Boule d'Argent 2</v>
          </cell>
        </row>
        <row r="21">
          <cell r="A21">
            <v>1</v>
          </cell>
          <cell r="B21">
            <v>45920</v>
          </cell>
          <cell r="E21">
            <v>500602</v>
          </cell>
          <cell r="N21" t="str">
            <v>MIDI 3</v>
          </cell>
          <cell r="Y21" t="str">
            <v>JBV Nederlek 2</v>
          </cell>
        </row>
        <row r="22">
          <cell r="A22">
            <v>1</v>
          </cell>
          <cell r="B22">
            <v>45920</v>
          </cell>
          <cell r="E22">
            <v>500603</v>
          </cell>
          <cell r="N22" t="str">
            <v>PV Gouda 4</v>
          </cell>
          <cell r="Y22" t="str">
            <v>De Goede Worp 2</v>
          </cell>
        </row>
        <row r="23">
          <cell r="A23">
            <v>1</v>
          </cell>
          <cell r="B23">
            <v>45920</v>
          </cell>
          <cell r="E23">
            <v>500604</v>
          </cell>
          <cell r="N23" t="str">
            <v>JBC Nieuwerkerk 3</v>
          </cell>
          <cell r="Y23" t="str">
            <v>Folâtre 3</v>
          </cell>
        </row>
        <row r="24">
          <cell r="A24">
            <v>2</v>
          </cell>
          <cell r="B24">
            <v>45934</v>
          </cell>
          <cell r="E24">
            <v>500605</v>
          </cell>
          <cell r="N24" t="str">
            <v>Folâtre 3</v>
          </cell>
          <cell r="Y24" t="str">
            <v>PV Gouda 4</v>
          </cell>
        </row>
        <row r="25">
          <cell r="A25">
            <v>2</v>
          </cell>
          <cell r="B25">
            <v>45934</v>
          </cell>
          <cell r="E25">
            <v>500606</v>
          </cell>
          <cell r="N25" t="str">
            <v>De Goede Worp 2</v>
          </cell>
          <cell r="Y25" t="str">
            <v>MIDI 3</v>
          </cell>
        </row>
        <row r="26">
          <cell r="A26">
            <v>2</v>
          </cell>
          <cell r="B26">
            <v>45934</v>
          </cell>
          <cell r="E26">
            <v>500607</v>
          </cell>
          <cell r="N26" t="str">
            <v>JBV Nederlek 2</v>
          </cell>
          <cell r="Y26" t="str">
            <v>ACP Les Pointeurs 3</v>
          </cell>
        </row>
        <row r="27">
          <cell r="A27">
            <v>2</v>
          </cell>
          <cell r="B27">
            <v>45934</v>
          </cell>
          <cell r="E27">
            <v>500608</v>
          </cell>
          <cell r="N27" t="str">
            <v>Amicale Boule d'Argent 2</v>
          </cell>
          <cell r="Y27" t="str">
            <v>JBC Nieuwerkerk 3</v>
          </cell>
        </row>
        <row r="28">
          <cell r="A28">
            <v>3</v>
          </cell>
          <cell r="B28">
            <v>45948</v>
          </cell>
          <cell r="E28">
            <v>500609</v>
          </cell>
          <cell r="N28" t="str">
            <v>JBC Nieuwerkerk 3</v>
          </cell>
          <cell r="Y28" t="str">
            <v>PV Gouda 4</v>
          </cell>
        </row>
        <row r="29">
          <cell r="A29">
            <v>3</v>
          </cell>
          <cell r="B29">
            <v>45948</v>
          </cell>
          <cell r="E29">
            <v>500610</v>
          </cell>
          <cell r="N29" t="str">
            <v>MIDI 3</v>
          </cell>
          <cell r="Y29" t="str">
            <v>Folâtre 3</v>
          </cell>
        </row>
        <row r="30">
          <cell r="A30">
            <v>3</v>
          </cell>
          <cell r="B30">
            <v>45948</v>
          </cell>
          <cell r="E30">
            <v>500611</v>
          </cell>
          <cell r="N30" t="str">
            <v>De Goede Worp 2</v>
          </cell>
          <cell r="Y30" t="str">
            <v>ACP Les Pointeurs 3</v>
          </cell>
        </row>
        <row r="31">
          <cell r="A31">
            <v>3</v>
          </cell>
          <cell r="B31">
            <v>45948</v>
          </cell>
          <cell r="E31">
            <v>500612</v>
          </cell>
          <cell r="N31" t="str">
            <v>Amicale Boule d'Argent 2</v>
          </cell>
          <cell r="Y31" t="str">
            <v>JBV Nederlek 2</v>
          </cell>
        </row>
        <row r="32">
          <cell r="A32">
            <v>4</v>
          </cell>
          <cell r="B32">
            <v>45962</v>
          </cell>
          <cell r="E32">
            <v>500613</v>
          </cell>
          <cell r="N32" t="str">
            <v>ACP Les Pointeurs 3</v>
          </cell>
          <cell r="Y32" t="str">
            <v>Folâtre 3</v>
          </cell>
        </row>
        <row r="33">
          <cell r="A33">
            <v>4</v>
          </cell>
          <cell r="B33">
            <v>45962</v>
          </cell>
          <cell r="E33">
            <v>500614</v>
          </cell>
          <cell r="N33" t="str">
            <v>MIDI 3</v>
          </cell>
          <cell r="Y33" t="str">
            <v>JBC Nieuwerkerk 3</v>
          </cell>
        </row>
        <row r="34">
          <cell r="A34">
            <v>4</v>
          </cell>
          <cell r="B34">
            <v>45962</v>
          </cell>
          <cell r="E34">
            <v>500615</v>
          </cell>
          <cell r="N34" t="str">
            <v>PV Gouda 4</v>
          </cell>
          <cell r="Y34" t="str">
            <v>Amicale Boule d'Argent 2</v>
          </cell>
        </row>
        <row r="35">
          <cell r="A35">
            <v>4</v>
          </cell>
          <cell r="B35">
            <v>45962</v>
          </cell>
          <cell r="E35">
            <v>500616</v>
          </cell>
          <cell r="N35" t="str">
            <v>JBV Nederlek 2</v>
          </cell>
          <cell r="Y35" t="str">
            <v>De Goede Worp 2</v>
          </cell>
        </row>
        <row r="36">
          <cell r="A36">
            <v>5</v>
          </cell>
          <cell r="B36">
            <v>45976</v>
          </cell>
          <cell r="E36">
            <v>500617</v>
          </cell>
          <cell r="N36" t="str">
            <v>PV Gouda 4</v>
          </cell>
          <cell r="Y36" t="str">
            <v>MIDI 3</v>
          </cell>
        </row>
        <row r="37">
          <cell r="A37">
            <v>5</v>
          </cell>
          <cell r="B37">
            <v>45976</v>
          </cell>
          <cell r="E37">
            <v>500618</v>
          </cell>
          <cell r="N37" t="str">
            <v>JBC Nieuwerkerk 3</v>
          </cell>
          <cell r="Y37" t="str">
            <v>ACP Les Pointeurs 3</v>
          </cell>
        </row>
        <row r="38">
          <cell r="A38">
            <v>5</v>
          </cell>
          <cell r="B38">
            <v>45976</v>
          </cell>
          <cell r="E38">
            <v>500619</v>
          </cell>
          <cell r="N38" t="str">
            <v>JBV Nederlek 2</v>
          </cell>
          <cell r="Y38" t="str">
            <v>Folâtre 3</v>
          </cell>
        </row>
        <row r="39">
          <cell r="A39">
            <v>5</v>
          </cell>
          <cell r="B39">
            <v>45976</v>
          </cell>
          <cell r="E39">
            <v>500620</v>
          </cell>
          <cell r="N39" t="str">
            <v>De Goede Worp 2</v>
          </cell>
          <cell r="Y39" t="str">
            <v>Amicale Boule d'Argent 2</v>
          </cell>
        </row>
        <row r="40">
          <cell r="A40">
            <v>6</v>
          </cell>
          <cell r="B40">
            <v>45990</v>
          </cell>
          <cell r="E40">
            <v>500621</v>
          </cell>
          <cell r="N40" t="str">
            <v>ACP Les Pointeurs 3</v>
          </cell>
          <cell r="Y40" t="str">
            <v>PV Gouda 4</v>
          </cell>
        </row>
        <row r="41">
          <cell r="A41">
            <v>6</v>
          </cell>
          <cell r="B41">
            <v>45990</v>
          </cell>
          <cell r="E41">
            <v>500622</v>
          </cell>
          <cell r="N41" t="str">
            <v>Folâtre 3</v>
          </cell>
          <cell r="Y41" t="str">
            <v>De Goede Worp 2</v>
          </cell>
        </row>
        <row r="42">
          <cell r="A42">
            <v>6</v>
          </cell>
          <cell r="B42">
            <v>45990</v>
          </cell>
          <cell r="E42">
            <v>500623</v>
          </cell>
          <cell r="N42" t="str">
            <v>JBV Nederlek 2</v>
          </cell>
          <cell r="Y42" t="str">
            <v>JBC Nieuwerkerk 3</v>
          </cell>
        </row>
        <row r="43">
          <cell r="A43">
            <v>6</v>
          </cell>
          <cell r="B43">
            <v>45990</v>
          </cell>
          <cell r="E43">
            <v>500624</v>
          </cell>
          <cell r="N43" t="str">
            <v>Amicale Boule d'Argent 2</v>
          </cell>
          <cell r="Y43" t="str">
            <v>MIDI 3</v>
          </cell>
        </row>
        <row r="44">
          <cell r="A44">
            <v>7</v>
          </cell>
          <cell r="B44">
            <v>45997</v>
          </cell>
          <cell r="E44">
            <v>500625</v>
          </cell>
          <cell r="N44" t="str">
            <v>ACP Les Pointeurs 3</v>
          </cell>
          <cell r="Y44" t="str">
            <v>MIDI 3</v>
          </cell>
        </row>
        <row r="45">
          <cell r="A45">
            <v>7</v>
          </cell>
          <cell r="B45">
            <v>45997</v>
          </cell>
          <cell r="E45">
            <v>500626</v>
          </cell>
          <cell r="N45" t="str">
            <v>PV Gouda 4</v>
          </cell>
          <cell r="Y45" t="str">
            <v>JBV Nederlek 2</v>
          </cell>
        </row>
        <row r="46">
          <cell r="A46">
            <v>7</v>
          </cell>
          <cell r="B46">
            <v>45997</v>
          </cell>
          <cell r="E46">
            <v>500627</v>
          </cell>
          <cell r="N46" t="str">
            <v>De Goede Worp 2</v>
          </cell>
          <cell r="Y46" t="str">
            <v>JBC Nieuwerkerk 3</v>
          </cell>
        </row>
        <row r="47">
          <cell r="A47">
            <v>7</v>
          </cell>
          <cell r="B47">
            <v>45997</v>
          </cell>
          <cell r="E47">
            <v>500628</v>
          </cell>
          <cell r="N47" t="str">
            <v>Folâtre 3</v>
          </cell>
          <cell r="Y47" t="str">
            <v>Amicale Boule d'Argent 2</v>
          </cell>
        </row>
        <row r="48">
          <cell r="A48">
            <v>8</v>
          </cell>
          <cell r="B48">
            <v>46032</v>
          </cell>
          <cell r="E48">
            <v>500629</v>
          </cell>
          <cell r="N48" t="str">
            <v>Folâtre 3</v>
          </cell>
          <cell r="Y48" t="str">
            <v>JBC Nieuwerkerk 3</v>
          </cell>
        </row>
        <row r="49">
          <cell r="A49">
            <v>8</v>
          </cell>
          <cell r="B49">
            <v>46032</v>
          </cell>
          <cell r="E49">
            <v>500630</v>
          </cell>
          <cell r="N49" t="str">
            <v>De Goede Worp 2</v>
          </cell>
          <cell r="Y49" t="str">
            <v>PV Gouda 4</v>
          </cell>
        </row>
        <row r="50">
          <cell r="A50">
            <v>8</v>
          </cell>
          <cell r="B50">
            <v>46032</v>
          </cell>
          <cell r="E50">
            <v>500631</v>
          </cell>
          <cell r="N50" t="str">
            <v>JBV Nederlek 2</v>
          </cell>
          <cell r="Y50" t="str">
            <v>MIDI 3</v>
          </cell>
        </row>
        <row r="51">
          <cell r="A51">
            <v>8</v>
          </cell>
          <cell r="B51">
            <v>46032</v>
          </cell>
          <cell r="E51">
            <v>500632</v>
          </cell>
          <cell r="N51" t="str">
            <v>Amicale Boule d'Argent 2</v>
          </cell>
          <cell r="Y51" t="str">
            <v>ACP Les Pointeurs 3</v>
          </cell>
        </row>
        <row r="52">
          <cell r="A52">
            <v>9</v>
          </cell>
          <cell r="B52">
            <v>46046</v>
          </cell>
          <cell r="E52">
            <v>500633</v>
          </cell>
          <cell r="N52" t="str">
            <v>ACP Les Pointeurs 3</v>
          </cell>
          <cell r="Y52" t="str">
            <v>JBV Nederlek 2</v>
          </cell>
        </row>
        <row r="53">
          <cell r="A53">
            <v>9</v>
          </cell>
          <cell r="B53">
            <v>46046</v>
          </cell>
          <cell r="E53">
            <v>500634</v>
          </cell>
          <cell r="N53" t="str">
            <v>MIDI 3</v>
          </cell>
          <cell r="Y53" t="str">
            <v>De Goede Worp 2</v>
          </cell>
        </row>
        <row r="54">
          <cell r="A54">
            <v>9</v>
          </cell>
          <cell r="B54">
            <v>46046</v>
          </cell>
          <cell r="E54">
            <v>500635</v>
          </cell>
          <cell r="N54" t="str">
            <v>PV Gouda 4</v>
          </cell>
          <cell r="Y54" t="str">
            <v>Folâtre 3</v>
          </cell>
        </row>
        <row r="55">
          <cell r="A55">
            <v>9</v>
          </cell>
          <cell r="B55">
            <v>46046</v>
          </cell>
          <cell r="E55">
            <v>500636</v>
          </cell>
          <cell r="N55" t="str">
            <v>JBC Nieuwerkerk 3</v>
          </cell>
          <cell r="Y55" t="str">
            <v>Amicale Boule d'Argent 2</v>
          </cell>
        </row>
        <row r="56">
          <cell r="A56">
            <v>10</v>
          </cell>
          <cell r="B56">
            <v>46060</v>
          </cell>
          <cell r="E56">
            <v>500637</v>
          </cell>
          <cell r="N56" t="str">
            <v>ACP Les Pointeurs 3</v>
          </cell>
          <cell r="Y56" t="str">
            <v>De Goede Worp 2</v>
          </cell>
        </row>
        <row r="57">
          <cell r="A57">
            <v>10</v>
          </cell>
          <cell r="B57">
            <v>46060</v>
          </cell>
          <cell r="E57">
            <v>500638</v>
          </cell>
          <cell r="N57" t="str">
            <v>Folâtre 3</v>
          </cell>
          <cell r="Y57" t="str">
            <v>MIDI 3</v>
          </cell>
        </row>
        <row r="58">
          <cell r="A58">
            <v>10</v>
          </cell>
          <cell r="B58">
            <v>46060</v>
          </cell>
          <cell r="E58">
            <v>500639</v>
          </cell>
          <cell r="N58" t="str">
            <v>PV Gouda 4</v>
          </cell>
          <cell r="Y58" t="str">
            <v>JBC Nieuwerkerk 3</v>
          </cell>
        </row>
        <row r="59">
          <cell r="A59">
            <v>10</v>
          </cell>
          <cell r="B59">
            <v>46060</v>
          </cell>
          <cell r="E59">
            <v>500640</v>
          </cell>
          <cell r="N59" t="str">
            <v>JBV Nederlek 2</v>
          </cell>
          <cell r="Y59" t="str">
            <v>Amicale Boule d'Argent 2</v>
          </cell>
        </row>
        <row r="60">
          <cell r="A60">
            <v>11</v>
          </cell>
          <cell r="B60">
            <v>46074</v>
          </cell>
          <cell r="E60">
            <v>500641</v>
          </cell>
          <cell r="N60" t="str">
            <v>JBC Nieuwerkerk 3</v>
          </cell>
          <cell r="Y60" t="str">
            <v>MIDI 3</v>
          </cell>
        </row>
        <row r="61">
          <cell r="A61">
            <v>11</v>
          </cell>
          <cell r="B61">
            <v>46074</v>
          </cell>
          <cell r="E61">
            <v>500642</v>
          </cell>
          <cell r="N61" t="str">
            <v>Folâtre 3</v>
          </cell>
          <cell r="Y61" t="str">
            <v>ACP Les Pointeurs 3</v>
          </cell>
        </row>
        <row r="62">
          <cell r="A62">
            <v>11</v>
          </cell>
          <cell r="B62">
            <v>46074</v>
          </cell>
          <cell r="E62">
            <v>500643</v>
          </cell>
          <cell r="N62" t="str">
            <v>De Goede Worp 2</v>
          </cell>
          <cell r="Y62" t="str">
            <v>JBV Nederlek 2</v>
          </cell>
        </row>
        <row r="63">
          <cell r="A63">
            <v>11</v>
          </cell>
          <cell r="B63">
            <v>46074</v>
          </cell>
          <cell r="E63">
            <v>500644</v>
          </cell>
          <cell r="N63" t="str">
            <v>Amicale Boule d'Argent 2</v>
          </cell>
          <cell r="Y63" t="str">
            <v>PV Gouda 4</v>
          </cell>
        </row>
        <row r="64">
          <cell r="A64">
            <v>12</v>
          </cell>
          <cell r="B64">
            <v>46088</v>
          </cell>
          <cell r="E64">
            <v>500645</v>
          </cell>
          <cell r="N64" t="str">
            <v>ACP Les Pointeurs 3</v>
          </cell>
          <cell r="Y64" t="str">
            <v>JBC Nieuwerkerk 3</v>
          </cell>
        </row>
        <row r="65">
          <cell r="A65">
            <v>12</v>
          </cell>
          <cell r="B65">
            <v>46088</v>
          </cell>
          <cell r="E65">
            <v>500646</v>
          </cell>
          <cell r="N65" t="str">
            <v>MIDI 3</v>
          </cell>
          <cell r="Y65" t="str">
            <v>PV Gouda 4</v>
          </cell>
        </row>
        <row r="66">
          <cell r="A66">
            <v>12</v>
          </cell>
          <cell r="B66">
            <v>46088</v>
          </cell>
          <cell r="E66">
            <v>500647</v>
          </cell>
          <cell r="N66" t="str">
            <v>Folâtre 3</v>
          </cell>
          <cell r="Y66" t="str">
            <v>JBV Nederlek 2</v>
          </cell>
        </row>
        <row r="67">
          <cell r="A67">
            <v>12</v>
          </cell>
          <cell r="B67">
            <v>46088</v>
          </cell>
          <cell r="E67">
            <v>500648</v>
          </cell>
          <cell r="N67" t="str">
            <v>Amicale Boule d'Argent 2</v>
          </cell>
          <cell r="Y67" t="str">
            <v>De Goede Worp 2</v>
          </cell>
        </row>
        <row r="68">
          <cell r="A68">
            <v>13</v>
          </cell>
          <cell r="B68">
            <v>46102</v>
          </cell>
          <cell r="E68">
            <v>500649</v>
          </cell>
          <cell r="N68" t="str">
            <v>MIDI 3</v>
          </cell>
          <cell r="Y68" t="str">
            <v>Amicale Boule d'Argent 2</v>
          </cell>
        </row>
        <row r="69">
          <cell r="A69">
            <v>13</v>
          </cell>
          <cell r="B69">
            <v>46102</v>
          </cell>
          <cell r="E69">
            <v>500650</v>
          </cell>
          <cell r="N69" t="str">
            <v>PV Gouda 4</v>
          </cell>
          <cell r="Y69" t="str">
            <v>ACP Les Pointeurs 3</v>
          </cell>
        </row>
        <row r="70">
          <cell r="A70">
            <v>13</v>
          </cell>
          <cell r="B70">
            <v>46102</v>
          </cell>
          <cell r="E70">
            <v>500651</v>
          </cell>
          <cell r="N70" t="str">
            <v>JBC Nieuwerkerk 3</v>
          </cell>
          <cell r="Y70" t="str">
            <v>JBV Nederlek 2</v>
          </cell>
        </row>
        <row r="71">
          <cell r="A71">
            <v>13</v>
          </cell>
          <cell r="B71">
            <v>46102</v>
          </cell>
          <cell r="E71">
            <v>500652</v>
          </cell>
          <cell r="N71" t="str">
            <v>De Goede Worp 2</v>
          </cell>
          <cell r="Y71" t="str">
            <v>Folâtre 3</v>
          </cell>
        </row>
        <row r="72">
          <cell r="A72">
            <v>14</v>
          </cell>
          <cell r="B72">
            <v>46109</v>
          </cell>
          <cell r="E72">
            <v>500653</v>
          </cell>
          <cell r="N72" t="str">
            <v>MIDI 3</v>
          </cell>
          <cell r="Y72" t="str">
            <v>ACP Les Pointeurs 3</v>
          </cell>
        </row>
        <row r="73">
          <cell r="A73">
            <v>14</v>
          </cell>
          <cell r="B73">
            <v>46109</v>
          </cell>
          <cell r="E73">
            <v>500654</v>
          </cell>
          <cell r="N73" t="str">
            <v>JBC Nieuwerkerk 3</v>
          </cell>
          <cell r="Y73" t="str">
            <v>De Goede Worp 2</v>
          </cell>
        </row>
        <row r="74">
          <cell r="A74">
            <v>14</v>
          </cell>
          <cell r="B74">
            <v>46109</v>
          </cell>
          <cell r="E74">
            <v>500655</v>
          </cell>
          <cell r="N74" t="str">
            <v>JBV Nederlek 2</v>
          </cell>
          <cell r="Y74" t="str">
            <v>PV Gouda 4</v>
          </cell>
        </row>
        <row r="75">
          <cell r="A75">
            <v>14</v>
          </cell>
          <cell r="B75">
            <v>46109</v>
          </cell>
          <cell r="E75">
            <v>500656</v>
          </cell>
          <cell r="N75" t="str">
            <v>Amicale Boule d'Argent 2</v>
          </cell>
          <cell r="Y75" t="str">
            <v>Folâtre 3</v>
          </cell>
        </row>
      </sheetData>
      <sheetData sheetId="42">
        <row r="20">
          <cell r="A20">
            <v>1</v>
          </cell>
          <cell r="B20">
            <v>45920</v>
          </cell>
          <cell r="E20">
            <v>500701</v>
          </cell>
          <cell r="N20" t="str">
            <v>PV Gouda 5</v>
          </cell>
          <cell r="Y20" t="str">
            <v>PVN 2</v>
          </cell>
        </row>
        <row r="21">
          <cell r="A21">
            <v>1</v>
          </cell>
          <cell r="B21">
            <v>45920</v>
          </cell>
          <cell r="E21">
            <v>500702</v>
          </cell>
          <cell r="N21" t="str">
            <v>JdB vereniging OSB 2</v>
          </cell>
          <cell r="Y21" t="str">
            <v>ACP Les Pointeurs 4</v>
          </cell>
        </row>
        <row r="22">
          <cell r="A22">
            <v>1</v>
          </cell>
          <cell r="B22">
            <v>45920</v>
          </cell>
          <cell r="E22">
            <v>500703</v>
          </cell>
          <cell r="N22" t="str">
            <v>JBC Zoetermeer 2</v>
          </cell>
          <cell r="Y22" t="str">
            <v>Sporting Badhoevedorp 2 + PCM</v>
          </cell>
        </row>
        <row r="23">
          <cell r="A23">
            <v>1</v>
          </cell>
          <cell r="B23">
            <v>45927</v>
          </cell>
          <cell r="E23">
            <v>500704</v>
          </cell>
          <cell r="N23" t="str">
            <v>De Boel de Boule 3</v>
          </cell>
          <cell r="Y23" t="str">
            <v>De Boulende Stier 1</v>
          </cell>
        </row>
        <row r="24">
          <cell r="A24">
            <v>2</v>
          </cell>
          <cell r="B24">
            <v>45934</v>
          </cell>
          <cell r="E24">
            <v>500705</v>
          </cell>
          <cell r="N24" t="str">
            <v>De Boulende Stier 1</v>
          </cell>
          <cell r="Y24" t="str">
            <v>JBC Zoetermeer 2</v>
          </cell>
        </row>
        <row r="25">
          <cell r="A25">
            <v>2</v>
          </cell>
          <cell r="B25">
            <v>45934</v>
          </cell>
          <cell r="E25">
            <v>500706</v>
          </cell>
          <cell r="N25" t="str">
            <v>Sporting Badhoevedorp 2 + PCM</v>
          </cell>
          <cell r="Y25" t="str">
            <v>JdB vereniging OSB 2</v>
          </cell>
        </row>
        <row r="26">
          <cell r="A26">
            <v>2</v>
          </cell>
          <cell r="B26">
            <v>45934</v>
          </cell>
          <cell r="E26">
            <v>500707</v>
          </cell>
          <cell r="N26" t="str">
            <v>ACP Les Pointeurs 4</v>
          </cell>
          <cell r="Y26" t="str">
            <v>PVN 2</v>
          </cell>
        </row>
        <row r="27">
          <cell r="A27">
            <v>2</v>
          </cell>
          <cell r="B27">
            <v>45934</v>
          </cell>
          <cell r="E27">
            <v>500708</v>
          </cell>
          <cell r="N27" t="str">
            <v>PV Gouda 5</v>
          </cell>
          <cell r="Y27" t="str">
            <v>De Boel de Boule 3</v>
          </cell>
        </row>
        <row r="28">
          <cell r="A28">
            <v>3</v>
          </cell>
          <cell r="B28">
            <v>45948</v>
          </cell>
          <cell r="E28">
            <v>500709</v>
          </cell>
          <cell r="N28" t="str">
            <v>De Boel de Boule 3</v>
          </cell>
          <cell r="Y28" t="str">
            <v>JBC Zoetermeer 2</v>
          </cell>
        </row>
        <row r="29">
          <cell r="A29">
            <v>3</v>
          </cell>
          <cell r="B29">
            <v>45948</v>
          </cell>
          <cell r="E29">
            <v>500710</v>
          </cell>
          <cell r="N29" t="str">
            <v>JdB vereniging OSB 2</v>
          </cell>
          <cell r="Y29" t="str">
            <v>De Boulende Stier 1</v>
          </cell>
        </row>
        <row r="30">
          <cell r="A30">
            <v>3</v>
          </cell>
          <cell r="B30">
            <v>45948</v>
          </cell>
          <cell r="E30">
            <v>500711</v>
          </cell>
          <cell r="N30" t="str">
            <v>Sporting Badhoevedorp 2 + PCM</v>
          </cell>
          <cell r="Y30" t="str">
            <v>PVN 2</v>
          </cell>
        </row>
        <row r="31">
          <cell r="A31">
            <v>3</v>
          </cell>
          <cell r="B31">
            <v>45948</v>
          </cell>
          <cell r="E31">
            <v>500712</v>
          </cell>
          <cell r="N31" t="str">
            <v>PV Gouda 5</v>
          </cell>
          <cell r="Y31" t="str">
            <v>ACP Les Pointeurs 4</v>
          </cell>
        </row>
        <row r="32">
          <cell r="A32">
            <v>4</v>
          </cell>
          <cell r="B32">
            <v>45962</v>
          </cell>
          <cell r="E32">
            <v>500713</v>
          </cell>
          <cell r="N32" t="str">
            <v>PVN 2</v>
          </cell>
          <cell r="Y32" t="str">
            <v>De Boulende Stier 1</v>
          </cell>
        </row>
        <row r="33">
          <cell r="A33">
            <v>4</v>
          </cell>
          <cell r="B33">
            <v>45962</v>
          </cell>
          <cell r="E33">
            <v>500714</v>
          </cell>
          <cell r="N33" t="str">
            <v>JdB vereniging OSB 2</v>
          </cell>
          <cell r="Y33" t="str">
            <v>De Boel de Boule 3</v>
          </cell>
        </row>
        <row r="34">
          <cell r="A34">
            <v>4</v>
          </cell>
          <cell r="B34">
            <v>45962</v>
          </cell>
          <cell r="E34">
            <v>500715</v>
          </cell>
          <cell r="N34" t="str">
            <v>JBC Zoetermeer 2</v>
          </cell>
          <cell r="Y34" t="str">
            <v>PV Gouda 5</v>
          </cell>
        </row>
        <row r="35">
          <cell r="A35">
            <v>4</v>
          </cell>
          <cell r="B35">
            <v>45962</v>
          </cell>
          <cell r="E35">
            <v>500716</v>
          </cell>
          <cell r="N35" t="str">
            <v>ACP Les Pointeurs 4</v>
          </cell>
          <cell r="Y35" t="str">
            <v>Sporting Badhoevedorp 2 + PCM</v>
          </cell>
        </row>
        <row r="36">
          <cell r="A36">
            <v>5</v>
          </cell>
          <cell r="B36">
            <v>45976</v>
          </cell>
          <cell r="E36">
            <v>500717</v>
          </cell>
          <cell r="N36" t="str">
            <v>JBC Zoetermeer 2</v>
          </cell>
          <cell r="Y36" t="str">
            <v>JdB vereniging OSB 2</v>
          </cell>
        </row>
        <row r="37">
          <cell r="A37">
            <v>5</v>
          </cell>
          <cell r="B37">
            <v>45976</v>
          </cell>
          <cell r="E37">
            <v>500718</v>
          </cell>
          <cell r="N37" t="str">
            <v>De Boel de Boule 3</v>
          </cell>
          <cell r="Y37" t="str">
            <v>PVN 2</v>
          </cell>
        </row>
        <row r="38">
          <cell r="A38">
            <v>5</v>
          </cell>
          <cell r="B38">
            <v>45976</v>
          </cell>
          <cell r="E38">
            <v>500719</v>
          </cell>
          <cell r="N38" t="str">
            <v>ACP Les Pointeurs 4</v>
          </cell>
          <cell r="Y38" t="str">
            <v>De Boulende Stier 1</v>
          </cell>
        </row>
        <row r="39">
          <cell r="A39">
            <v>5</v>
          </cell>
          <cell r="B39">
            <v>45976</v>
          </cell>
          <cell r="E39">
            <v>500720</v>
          </cell>
          <cell r="N39" t="str">
            <v>Sporting Badhoevedorp 2 + PCM</v>
          </cell>
          <cell r="Y39" t="str">
            <v>PV Gouda 5</v>
          </cell>
        </row>
        <row r="40">
          <cell r="A40">
            <v>6</v>
          </cell>
          <cell r="B40">
            <v>45990</v>
          </cell>
          <cell r="E40">
            <v>500721</v>
          </cell>
          <cell r="N40" t="str">
            <v>PVN 2</v>
          </cell>
          <cell r="Y40" t="str">
            <v>JBC Zoetermeer 2</v>
          </cell>
        </row>
        <row r="41">
          <cell r="A41">
            <v>6</v>
          </cell>
          <cell r="B41">
            <v>45990</v>
          </cell>
          <cell r="E41">
            <v>500722</v>
          </cell>
          <cell r="N41" t="str">
            <v>De Boulende Stier 1</v>
          </cell>
          <cell r="Y41" t="str">
            <v>Sporting Badhoevedorp 2 + PCM</v>
          </cell>
        </row>
        <row r="42">
          <cell r="A42">
            <v>6</v>
          </cell>
          <cell r="B42">
            <v>45990</v>
          </cell>
          <cell r="E42">
            <v>500723</v>
          </cell>
          <cell r="N42" t="str">
            <v>ACP Les Pointeurs 4</v>
          </cell>
          <cell r="Y42" t="str">
            <v>De Boel de Boule 3</v>
          </cell>
        </row>
        <row r="43">
          <cell r="A43">
            <v>6</v>
          </cell>
          <cell r="B43">
            <v>45990</v>
          </cell>
          <cell r="E43">
            <v>500724</v>
          </cell>
          <cell r="N43" t="str">
            <v>PV Gouda 5</v>
          </cell>
          <cell r="Y43" t="str">
            <v>JdB vereniging OSB 2</v>
          </cell>
        </row>
        <row r="44">
          <cell r="A44">
            <v>7</v>
          </cell>
          <cell r="B44">
            <v>45997</v>
          </cell>
          <cell r="E44">
            <v>500725</v>
          </cell>
          <cell r="N44" t="str">
            <v>PVN 2</v>
          </cell>
          <cell r="Y44" t="str">
            <v>JdB vereniging OSB 2</v>
          </cell>
        </row>
        <row r="45">
          <cell r="A45">
            <v>7</v>
          </cell>
          <cell r="B45">
            <v>45997</v>
          </cell>
          <cell r="E45">
            <v>500726</v>
          </cell>
          <cell r="N45" t="str">
            <v>JBC Zoetermeer 2</v>
          </cell>
          <cell r="Y45" t="str">
            <v>ACP Les Pointeurs 4</v>
          </cell>
        </row>
        <row r="46">
          <cell r="A46">
            <v>7</v>
          </cell>
          <cell r="B46">
            <v>45997</v>
          </cell>
          <cell r="E46">
            <v>500727</v>
          </cell>
          <cell r="N46" t="str">
            <v>Sporting Badhoevedorp 2 + PCM</v>
          </cell>
          <cell r="Y46" t="str">
            <v>De Boel de Boule 3</v>
          </cell>
        </row>
        <row r="47">
          <cell r="A47">
            <v>7</v>
          </cell>
          <cell r="B47">
            <v>45997</v>
          </cell>
          <cell r="E47">
            <v>500728</v>
          </cell>
          <cell r="N47" t="str">
            <v>De Boulende Stier 1</v>
          </cell>
          <cell r="Y47" t="str">
            <v>PV Gouda 5</v>
          </cell>
        </row>
        <row r="48">
          <cell r="A48">
            <v>8</v>
          </cell>
          <cell r="B48">
            <v>46032</v>
          </cell>
          <cell r="E48">
            <v>500729</v>
          </cell>
          <cell r="N48" t="str">
            <v>De Boulende Stier 1</v>
          </cell>
          <cell r="Y48" t="str">
            <v>De Boel de Boule 3</v>
          </cell>
        </row>
        <row r="49">
          <cell r="A49">
            <v>8</v>
          </cell>
          <cell r="B49">
            <v>46032</v>
          </cell>
          <cell r="E49">
            <v>500730</v>
          </cell>
          <cell r="N49" t="str">
            <v>Sporting Badhoevedorp 2 + PCM</v>
          </cell>
          <cell r="Y49" t="str">
            <v>JBC Zoetermeer 2</v>
          </cell>
        </row>
        <row r="50">
          <cell r="A50">
            <v>8</v>
          </cell>
          <cell r="B50">
            <v>46032</v>
          </cell>
          <cell r="E50">
            <v>500731</v>
          </cell>
          <cell r="N50" t="str">
            <v>ACP Les Pointeurs 4</v>
          </cell>
          <cell r="Y50" t="str">
            <v>JdB vereniging OSB 2</v>
          </cell>
        </row>
        <row r="51">
          <cell r="A51">
            <v>8</v>
          </cell>
          <cell r="B51">
            <v>46032</v>
          </cell>
          <cell r="E51">
            <v>500732</v>
          </cell>
          <cell r="N51" t="str">
            <v>PVN 2</v>
          </cell>
          <cell r="Y51" t="str">
            <v>PV Gouda 5</v>
          </cell>
        </row>
        <row r="52">
          <cell r="A52">
            <v>9</v>
          </cell>
          <cell r="B52">
            <v>46046</v>
          </cell>
          <cell r="E52">
            <v>500733</v>
          </cell>
          <cell r="N52" t="str">
            <v>PVN 2</v>
          </cell>
          <cell r="Y52" t="str">
            <v>ACP Les Pointeurs 4</v>
          </cell>
        </row>
        <row r="53">
          <cell r="A53">
            <v>9</v>
          </cell>
          <cell r="B53">
            <v>46046</v>
          </cell>
          <cell r="E53">
            <v>500734</v>
          </cell>
          <cell r="N53" t="str">
            <v>JdB vereniging OSB 2</v>
          </cell>
          <cell r="Y53" t="str">
            <v>Sporting Badhoevedorp 2 + PCM</v>
          </cell>
        </row>
        <row r="54">
          <cell r="A54">
            <v>9</v>
          </cell>
          <cell r="B54">
            <v>46046</v>
          </cell>
          <cell r="E54">
            <v>500735</v>
          </cell>
          <cell r="N54" t="str">
            <v>JBC Zoetermeer 2</v>
          </cell>
          <cell r="Y54" t="str">
            <v>De Boulende Stier 1</v>
          </cell>
        </row>
        <row r="55">
          <cell r="A55">
            <v>9</v>
          </cell>
          <cell r="B55">
            <v>46046</v>
          </cell>
          <cell r="E55">
            <v>500736</v>
          </cell>
          <cell r="N55" t="str">
            <v>De Boel de Boule 3</v>
          </cell>
          <cell r="Y55" t="str">
            <v>PV Gouda 5</v>
          </cell>
        </row>
        <row r="56">
          <cell r="A56">
            <v>10</v>
          </cell>
          <cell r="B56">
            <v>46060</v>
          </cell>
          <cell r="E56">
            <v>500737</v>
          </cell>
          <cell r="N56" t="str">
            <v>PVN 2</v>
          </cell>
          <cell r="Y56" t="str">
            <v>Sporting Badhoevedorp 2 + PCM</v>
          </cell>
        </row>
        <row r="57">
          <cell r="A57">
            <v>10</v>
          </cell>
          <cell r="B57">
            <v>46060</v>
          </cell>
          <cell r="E57">
            <v>500738</v>
          </cell>
          <cell r="N57" t="str">
            <v>De Boulende Stier 1</v>
          </cell>
          <cell r="Y57" t="str">
            <v>JdB vereniging OSB 2</v>
          </cell>
        </row>
        <row r="58">
          <cell r="A58">
            <v>10</v>
          </cell>
          <cell r="B58">
            <v>46060</v>
          </cell>
          <cell r="E58">
            <v>500739</v>
          </cell>
          <cell r="N58" t="str">
            <v>JBC Zoetermeer 2</v>
          </cell>
          <cell r="Y58" t="str">
            <v>De Boel de Boule 3</v>
          </cell>
        </row>
        <row r="59">
          <cell r="A59">
            <v>10</v>
          </cell>
          <cell r="B59">
            <v>46060</v>
          </cell>
          <cell r="E59">
            <v>500740</v>
          </cell>
          <cell r="N59" t="str">
            <v>ACP Les Pointeurs 4</v>
          </cell>
          <cell r="Y59" t="str">
            <v>PV Gouda 5</v>
          </cell>
        </row>
        <row r="60">
          <cell r="A60">
            <v>11</v>
          </cell>
          <cell r="B60">
            <v>46074</v>
          </cell>
          <cell r="E60">
            <v>500741</v>
          </cell>
          <cell r="N60" t="str">
            <v>De Boel de Boule 3</v>
          </cell>
          <cell r="Y60" t="str">
            <v>JdB vereniging OSB 2</v>
          </cell>
        </row>
        <row r="61">
          <cell r="A61">
            <v>11</v>
          </cell>
          <cell r="B61">
            <v>46074</v>
          </cell>
          <cell r="E61">
            <v>500742</v>
          </cell>
          <cell r="N61" t="str">
            <v>De Boulende Stier 1</v>
          </cell>
          <cell r="Y61" t="str">
            <v>PVN 2</v>
          </cell>
        </row>
        <row r="62">
          <cell r="A62">
            <v>11</v>
          </cell>
          <cell r="B62">
            <v>46074</v>
          </cell>
          <cell r="E62">
            <v>500743</v>
          </cell>
          <cell r="N62" t="str">
            <v>Sporting Badhoevedorp 2 + PCM</v>
          </cell>
          <cell r="Y62" t="str">
            <v>ACP Les Pointeurs 4</v>
          </cell>
        </row>
        <row r="63">
          <cell r="A63">
            <v>11</v>
          </cell>
          <cell r="B63">
            <v>46074</v>
          </cell>
          <cell r="E63">
            <v>500744</v>
          </cell>
          <cell r="N63" t="str">
            <v>PV Gouda 5</v>
          </cell>
          <cell r="Y63" t="str">
            <v>JBC Zoetermeer 2</v>
          </cell>
        </row>
        <row r="64">
          <cell r="A64">
            <v>12</v>
          </cell>
          <cell r="B64">
            <v>46088</v>
          </cell>
          <cell r="E64">
            <v>500745</v>
          </cell>
          <cell r="N64" t="str">
            <v>PVN 2</v>
          </cell>
          <cell r="Y64" t="str">
            <v>De Boel de Boule 3</v>
          </cell>
        </row>
        <row r="65">
          <cell r="A65">
            <v>12</v>
          </cell>
          <cell r="B65">
            <v>46088</v>
          </cell>
          <cell r="E65">
            <v>500746</v>
          </cell>
          <cell r="N65" t="str">
            <v>JdB vereniging OSB 2</v>
          </cell>
          <cell r="Y65" t="str">
            <v>JBC Zoetermeer 2</v>
          </cell>
        </row>
        <row r="66">
          <cell r="A66">
            <v>12</v>
          </cell>
          <cell r="B66">
            <v>46088</v>
          </cell>
          <cell r="E66">
            <v>500747</v>
          </cell>
          <cell r="N66" t="str">
            <v>De Boulende Stier 1</v>
          </cell>
          <cell r="Y66" t="str">
            <v>ACP Les Pointeurs 4</v>
          </cell>
        </row>
        <row r="67">
          <cell r="A67">
            <v>12</v>
          </cell>
          <cell r="B67">
            <v>46088</v>
          </cell>
          <cell r="E67">
            <v>500748</v>
          </cell>
          <cell r="N67" t="str">
            <v>PV Gouda 5</v>
          </cell>
          <cell r="Y67" t="str">
            <v>Sporting Badhoevedorp 2 + PCM</v>
          </cell>
        </row>
        <row r="68">
          <cell r="A68">
            <v>13</v>
          </cell>
          <cell r="B68">
            <v>46102</v>
          </cell>
          <cell r="E68">
            <v>500749</v>
          </cell>
          <cell r="N68" t="str">
            <v>JdB vereniging OSB 2</v>
          </cell>
          <cell r="Y68" t="str">
            <v>PV Gouda 5</v>
          </cell>
        </row>
        <row r="69">
          <cell r="A69">
            <v>13</v>
          </cell>
          <cell r="B69">
            <v>46102</v>
          </cell>
          <cell r="E69">
            <v>500750</v>
          </cell>
          <cell r="N69" t="str">
            <v>JBC Zoetermeer 2</v>
          </cell>
          <cell r="Y69" t="str">
            <v>PVN 2</v>
          </cell>
        </row>
        <row r="70">
          <cell r="A70">
            <v>13</v>
          </cell>
          <cell r="B70">
            <v>46102</v>
          </cell>
          <cell r="E70">
            <v>500751</v>
          </cell>
          <cell r="N70" t="str">
            <v>De Boel de Boule 3</v>
          </cell>
          <cell r="Y70" t="str">
            <v>ACP Les Pointeurs 4</v>
          </cell>
        </row>
        <row r="71">
          <cell r="A71">
            <v>13</v>
          </cell>
          <cell r="B71">
            <v>46102</v>
          </cell>
          <cell r="E71">
            <v>500752</v>
          </cell>
          <cell r="N71" t="str">
            <v>Sporting Badhoevedorp 2 + PCM</v>
          </cell>
          <cell r="Y71" t="str">
            <v>De Boulende Stier 1</v>
          </cell>
        </row>
        <row r="72">
          <cell r="A72">
            <v>14</v>
          </cell>
          <cell r="B72">
            <v>46109</v>
          </cell>
          <cell r="E72">
            <v>500753</v>
          </cell>
          <cell r="N72" t="str">
            <v>JdB vereniging OSB 2</v>
          </cell>
          <cell r="Y72" t="str">
            <v>PVN 2</v>
          </cell>
        </row>
        <row r="73">
          <cell r="A73">
            <v>14</v>
          </cell>
          <cell r="B73">
            <v>46109</v>
          </cell>
          <cell r="E73">
            <v>500754</v>
          </cell>
          <cell r="N73" t="str">
            <v>De Boel de Boule 3</v>
          </cell>
          <cell r="Y73" t="str">
            <v>Sporting Badhoevedorp 2 + PCM</v>
          </cell>
        </row>
        <row r="74">
          <cell r="A74">
            <v>14</v>
          </cell>
          <cell r="B74">
            <v>46109</v>
          </cell>
          <cell r="E74">
            <v>500755</v>
          </cell>
          <cell r="N74" t="str">
            <v>ACP Les Pointeurs 4</v>
          </cell>
          <cell r="Y74" t="str">
            <v>JBC Zoetermeer 2</v>
          </cell>
        </row>
        <row r="75">
          <cell r="A75">
            <v>14</v>
          </cell>
          <cell r="B75">
            <v>46109</v>
          </cell>
          <cell r="E75">
            <v>500756</v>
          </cell>
          <cell r="N75" t="str">
            <v>PV Gouda 5</v>
          </cell>
          <cell r="Y75" t="str">
            <v>De Boulende Stier 1</v>
          </cell>
        </row>
      </sheetData>
      <sheetData sheetId="43">
        <row r="20">
          <cell r="A20">
            <v>1</v>
          </cell>
          <cell r="B20">
            <v>45920</v>
          </cell>
          <cell r="E20">
            <v>500801</v>
          </cell>
          <cell r="N20" t="str">
            <v>Pétanque Club Ça Roule 1</v>
          </cell>
          <cell r="Y20" t="str">
            <v>De Meteoor 3</v>
          </cell>
        </row>
        <row r="21">
          <cell r="A21">
            <v>1</v>
          </cell>
          <cell r="B21">
            <v>45920</v>
          </cell>
          <cell r="E21">
            <v>500802</v>
          </cell>
          <cell r="N21" t="str">
            <v>Les Mille Îles 3</v>
          </cell>
          <cell r="Y21" t="str">
            <v>JdB De Stetters 1</v>
          </cell>
        </row>
        <row r="22">
          <cell r="A22">
            <v>1</v>
          </cell>
          <cell r="B22">
            <v>45920</v>
          </cell>
          <cell r="E22">
            <v>500803</v>
          </cell>
          <cell r="N22" t="str">
            <v>ASV Celeritas 3</v>
          </cell>
          <cell r="Y22" t="str">
            <v>PV de Purmer Boules 2</v>
          </cell>
        </row>
        <row r="23">
          <cell r="A23">
            <v>1</v>
          </cell>
          <cell r="B23">
            <v>45920</v>
          </cell>
          <cell r="E23">
            <v>500804</v>
          </cell>
          <cell r="N23" t="str">
            <v>De Bouledozers 2</v>
          </cell>
          <cell r="Y23" t="str">
            <v>De Bouledozers 3</v>
          </cell>
        </row>
        <row r="24">
          <cell r="A24">
            <v>2</v>
          </cell>
          <cell r="B24">
            <v>45934</v>
          </cell>
          <cell r="E24">
            <v>500805</v>
          </cell>
          <cell r="N24" t="str">
            <v>De Bouledozers 3</v>
          </cell>
          <cell r="Y24" t="str">
            <v>ASV Celeritas 3</v>
          </cell>
        </row>
        <row r="25">
          <cell r="A25">
            <v>2</v>
          </cell>
          <cell r="B25">
            <v>45934</v>
          </cell>
          <cell r="E25">
            <v>500806</v>
          </cell>
          <cell r="N25" t="str">
            <v>PV de Purmer Boules 2</v>
          </cell>
          <cell r="Y25" t="str">
            <v>Les Mille Îles 3</v>
          </cell>
        </row>
        <row r="26">
          <cell r="A26">
            <v>2</v>
          </cell>
          <cell r="B26">
            <v>45934</v>
          </cell>
          <cell r="E26">
            <v>500807</v>
          </cell>
          <cell r="N26" t="str">
            <v>JdB De Stetters 1</v>
          </cell>
          <cell r="Y26" t="str">
            <v>Pétanque Club Ça Roule 1</v>
          </cell>
        </row>
        <row r="27">
          <cell r="A27">
            <v>2</v>
          </cell>
          <cell r="B27">
            <v>45934</v>
          </cell>
          <cell r="E27">
            <v>500808</v>
          </cell>
          <cell r="N27" t="str">
            <v>De Meteoor 3</v>
          </cell>
          <cell r="Y27" t="str">
            <v>De Bouledozers 2</v>
          </cell>
        </row>
        <row r="28">
          <cell r="A28">
            <v>3</v>
          </cell>
          <cell r="B28">
            <v>45948</v>
          </cell>
          <cell r="E28">
            <v>500809</v>
          </cell>
          <cell r="N28" t="str">
            <v>De Bouledozers 2</v>
          </cell>
          <cell r="Y28" t="str">
            <v>ASV Celeritas 3</v>
          </cell>
        </row>
        <row r="29">
          <cell r="A29">
            <v>3</v>
          </cell>
          <cell r="B29">
            <v>45948</v>
          </cell>
          <cell r="E29">
            <v>500810</v>
          </cell>
          <cell r="N29" t="str">
            <v>Les Mille Îles 3</v>
          </cell>
          <cell r="Y29" t="str">
            <v>De Bouledozers 3</v>
          </cell>
        </row>
        <row r="30">
          <cell r="A30">
            <v>3</v>
          </cell>
          <cell r="B30">
            <v>45948</v>
          </cell>
          <cell r="E30">
            <v>500811</v>
          </cell>
          <cell r="N30" t="str">
            <v>PV de Purmer Boules 2</v>
          </cell>
          <cell r="Y30" t="str">
            <v>Pétanque Club Ça Roule 1</v>
          </cell>
        </row>
        <row r="31">
          <cell r="A31">
            <v>3</v>
          </cell>
          <cell r="B31">
            <v>45948</v>
          </cell>
          <cell r="E31">
            <v>500812</v>
          </cell>
          <cell r="N31" t="str">
            <v>De Meteoor 3</v>
          </cell>
          <cell r="Y31" t="str">
            <v>JdB De Stetters 1</v>
          </cell>
        </row>
        <row r="32">
          <cell r="A32">
            <v>4</v>
          </cell>
          <cell r="B32">
            <v>45962</v>
          </cell>
          <cell r="E32">
            <v>500813</v>
          </cell>
          <cell r="N32" t="str">
            <v>Pétanque Club Ça Roule 1</v>
          </cell>
          <cell r="Y32" t="str">
            <v>De Bouledozers 3</v>
          </cell>
        </row>
        <row r="33">
          <cell r="A33">
            <v>4</v>
          </cell>
          <cell r="B33">
            <v>45962</v>
          </cell>
          <cell r="E33">
            <v>500814</v>
          </cell>
          <cell r="N33" t="str">
            <v>Les Mille Îles 3</v>
          </cell>
          <cell r="Y33" t="str">
            <v>De Bouledozers 2</v>
          </cell>
        </row>
        <row r="34">
          <cell r="A34">
            <v>4</v>
          </cell>
          <cell r="B34">
            <v>45962</v>
          </cell>
          <cell r="E34">
            <v>500815</v>
          </cell>
          <cell r="N34" t="str">
            <v>ASV Celeritas 3</v>
          </cell>
          <cell r="Y34" t="str">
            <v>De Meteoor 3</v>
          </cell>
        </row>
        <row r="35">
          <cell r="A35">
            <v>4</v>
          </cell>
          <cell r="B35">
            <v>45962</v>
          </cell>
          <cell r="E35">
            <v>500816</v>
          </cell>
          <cell r="N35" t="str">
            <v>JdB De Stetters 1</v>
          </cell>
          <cell r="Y35" t="str">
            <v>PV de Purmer Boules 2</v>
          </cell>
        </row>
        <row r="36">
          <cell r="A36">
            <v>5</v>
          </cell>
          <cell r="B36">
            <v>45976</v>
          </cell>
          <cell r="E36">
            <v>500817</v>
          </cell>
          <cell r="N36" t="str">
            <v>Les Mille Îles 3</v>
          </cell>
          <cell r="Y36" t="str">
            <v>ASV Celeritas 3</v>
          </cell>
        </row>
        <row r="37">
          <cell r="A37">
            <v>5</v>
          </cell>
          <cell r="B37">
            <v>45976</v>
          </cell>
          <cell r="E37">
            <v>500818</v>
          </cell>
          <cell r="N37" t="str">
            <v>De Bouledozers 2</v>
          </cell>
          <cell r="Y37" t="str">
            <v>Pétanque Club Ça Roule 1</v>
          </cell>
        </row>
        <row r="38">
          <cell r="A38">
            <v>5</v>
          </cell>
          <cell r="B38">
            <v>45976</v>
          </cell>
          <cell r="E38">
            <v>500819</v>
          </cell>
          <cell r="N38" t="str">
            <v>JdB De Stetters 1</v>
          </cell>
          <cell r="Y38" t="str">
            <v>De Bouledozers 3</v>
          </cell>
        </row>
        <row r="39">
          <cell r="A39">
            <v>5</v>
          </cell>
          <cell r="B39">
            <v>45976</v>
          </cell>
          <cell r="E39">
            <v>500820</v>
          </cell>
          <cell r="N39" t="str">
            <v>PV de Purmer Boules 2</v>
          </cell>
          <cell r="Y39" t="str">
            <v>De Meteoor 3</v>
          </cell>
        </row>
        <row r="40">
          <cell r="A40">
            <v>6</v>
          </cell>
          <cell r="B40">
            <v>45990</v>
          </cell>
          <cell r="E40">
            <v>500821</v>
          </cell>
          <cell r="N40" t="str">
            <v>ASV Celeritas 3</v>
          </cell>
          <cell r="Y40" t="str">
            <v>Pétanque Club Ça Roule 1</v>
          </cell>
        </row>
        <row r="41">
          <cell r="A41">
            <v>6</v>
          </cell>
          <cell r="B41">
            <v>45990</v>
          </cell>
          <cell r="E41">
            <v>500822</v>
          </cell>
          <cell r="N41" t="str">
            <v>De Bouledozers 3</v>
          </cell>
          <cell r="Y41" t="str">
            <v>PV de Purmer Boules 2</v>
          </cell>
        </row>
        <row r="42">
          <cell r="A42">
            <v>6</v>
          </cell>
          <cell r="B42">
            <v>45990</v>
          </cell>
          <cell r="E42">
            <v>500823</v>
          </cell>
          <cell r="N42" t="str">
            <v>JdB De Stetters 1</v>
          </cell>
          <cell r="Y42" t="str">
            <v>De Bouledozers 2</v>
          </cell>
        </row>
        <row r="43">
          <cell r="A43">
            <v>6</v>
          </cell>
          <cell r="B43">
            <v>45990</v>
          </cell>
          <cell r="E43">
            <v>500824</v>
          </cell>
          <cell r="N43" t="str">
            <v>De Meteoor 3</v>
          </cell>
          <cell r="Y43" t="str">
            <v>Les Mille Îles 3</v>
          </cell>
        </row>
        <row r="44">
          <cell r="A44">
            <v>7</v>
          </cell>
          <cell r="B44">
            <v>45997</v>
          </cell>
          <cell r="E44">
            <v>500825</v>
          </cell>
          <cell r="N44" t="str">
            <v>Pétanque Club Ça Roule 1</v>
          </cell>
          <cell r="Y44" t="str">
            <v>Les Mille Îles 3</v>
          </cell>
        </row>
        <row r="45">
          <cell r="A45">
            <v>7</v>
          </cell>
          <cell r="B45">
            <v>45997</v>
          </cell>
          <cell r="E45">
            <v>500826</v>
          </cell>
          <cell r="N45" t="str">
            <v>ASV Celeritas 3</v>
          </cell>
          <cell r="Y45" t="str">
            <v>JdB De Stetters 1</v>
          </cell>
        </row>
        <row r="46">
          <cell r="A46">
            <v>7</v>
          </cell>
          <cell r="B46">
            <v>45997</v>
          </cell>
          <cell r="E46">
            <v>500827</v>
          </cell>
          <cell r="N46" t="str">
            <v>PV de Purmer Boules 2</v>
          </cell>
          <cell r="Y46" t="str">
            <v>De Bouledozers 2</v>
          </cell>
        </row>
        <row r="47">
          <cell r="A47">
            <v>7</v>
          </cell>
          <cell r="B47">
            <v>45997</v>
          </cell>
          <cell r="E47">
            <v>500828</v>
          </cell>
          <cell r="N47" t="str">
            <v>De Bouledozers 3</v>
          </cell>
          <cell r="Y47" t="str">
            <v>De Meteoor 3</v>
          </cell>
        </row>
        <row r="48">
          <cell r="A48">
            <v>8</v>
          </cell>
          <cell r="B48">
            <v>46032</v>
          </cell>
          <cell r="E48">
            <v>500829</v>
          </cell>
          <cell r="N48" t="str">
            <v>De Bouledozers 3</v>
          </cell>
          <cell r="Y48" t="str">
            <v>De Bouledozers 2</v>
          </cell>
        </row>
        <row r="49">
          <cell r="A49">
            <v>8</v>
          </cell>
          <cell r="B49">
            <v>46032</v>
          </cell>
          <cell r="E49">
            <v>500830</v>
          </cell>
          <cell r="N49" t="str">
            <v>PV de Purmer Boules 2</v>
          </cell>
          <cell r="Y49" t="str">
            <v>ASV Celeritas 3</v>
          </cell>
        </row>
        <row r="50">
          <cell r="A50">
            <v>8</v>
          </cell>
          <cell r="B50">
            <v>46032</v>
          </cell>
          <cell r="E50">
            <v>500831</v>
          </cell>
          <cell r="N50" t="str">
            <v>JdB De Stetters 1</v>
          </cell>
          <cell r="Y50" t="str">
            <v>Les Mille Îles 3</v>
          </cell>
        </row>
        <row r="51">
          <cell r="A51">
            <v>8</v>
          </cell>
          <cell r="B51">
            <v>46032</v>
          </cell>
          <cell r="E51">
            <v>500832</v>
          </cell>
          <cell r="N51" t="str">
            <v>De Meteoor 3</v>
          </cell>
          <cell r="Y51" t="str">
            <v>Pétanque Club Ça Roule 1</v>
          </cell>
        </row>
        <row r="52">
          <cell r="A52">
            <v>9</v>
          </cell>
          <cell r="B52">
            <v>46046</v>
          </cell>
          <cell r="E52">
            <v>500833</v>
          </cell>
          <cell r="N52" t="str">
            <v>Pétanque Club Ça Roule 1</v>
          </cell>
          <cell r="Y52" t="str">
            <v>JdB De Stetters 1</v>
          </cell>
        </row>
        <row r="53">
          <cell r="A53">
            <v>9</v>
          </cell>
          <cell r="B53">
            <v>46046</v>
          </cell>
          <cell r="E53">
            <v>500834</v>
          </cell>
          <cell r="N53" t="str">
            <v>Les Mille Îles 3</v>
          </cell>
          <cell r="Y53" t="str">
            <v>PV de Purmer Boules 2</v>
          </cell>
        </row>
        <row r="54">
          <cell r="A54">
            <v>9</v>
          </cell>
          <cell r="B54">
            <v>46046</v>
          </cell>
          <cell r="E54">
            <v>500835</v>
          </cell>
          <cell r="N54" t="str">
            <v>ASV Celeritas 3</v>
          </cell>
          <cell r="Y54" t="str">
            <v>De Bouledozers 3</v>
          </cell>
        </row>
        <row r="55">
          <cell r="A55">
            <v>9</v>
          </cell>
          <cell r="B55">
            <v>46046</v>
          </cell>
          <cell r="E55">
            <v>500836</v>
          </cell>
          <cell r="N55" t="str">
            <v>De Bouledozers 2</v>
          </cell>
          <cell r="Y55" t="str">
            <v>De Meteoor 3</v>
          </cell>
        </row>
        <row r="56">
          <cell r="A56">
            <v>10</v>
          </cell>
          <cell r="B56">
            <v>46060</v>
          </cell>
          <cell r="E56">
            <v>500837</v>
          </cell>
          <cell r="N56" t="str">
            <v>Pétanque Club Ça Roule 1</v>
          </cell>
          <cell r="Y56" t="str">
            <v>PV de Purmer Boules 2</v>
          </cell>
        </row>
        <row r="57">
          <cell r="A57">
            <v>10</v>
          </cell>
          <cell r="B57">
            <v>46060</v>
          </cell>
          <cell r="E57">
            <v>500838</v>
          </cell>
          <cell r="N57" t="str">
            <v>De Bouledozers 3</v>
          </cell>
          <cell r="Y57" t="str">
            <v>Les Mille Îles 3</v>
          </cell>
        </row>
        <row r="58">
          <cell r="A58">
            <v>10</v>
          </cell>
          <cell r="B58">
            <v>46060</v>
          </cell>
          <cell r="E58">
            <v>500839</v>
          </cell>
          <cell r="N58" t="str">
            <v>ASV Celeritas 3</v>
          </cell>
          <cell r="Y58" t="str">
            <v>De Bouledozers 2</v>
          </cell>
        </row>
        <row r="59">
          <cell r="A59">
            <v>10</v>
          </cell>
          <cell r="B59">
            <v>46060</v>
          </cell>
          <cell r="E59">
            <v>500840</v>
          </cell>
          <cell r="N59" t="str">
            <v>JdB De Stetters 1</v>
          </cell>
          <cell r="Y59" t="str">
            <v>De Meteoor 3</v>
          </cell>
        </row>
        <row r="60">
          <cell r="A60">
            <v>11</v>
          </cell>
          <cell r="B60">
            <v>46074</v>
          </cell>
          <cell r="E60">
            <v>500841</v>
          </cell>
          <cell r="N60" t="str">
            <v>De Bouledozers 2</v>
          </cell>
          <cell r="Y60" t="str">
            <v>Les Mille Îles 3</v>
          </cell>
        </row>
        <row r="61">
          <cell r="A61">
            <v>11</v>
          </cell>
          <cell r="B61">
            <v>46074</v>
          </cell>
          <cell r="E61">
            <v>500842</v>
          </cell>
          <cell r="N61" t="str">
            <v>De Bouledozers 3</v>
          </cell>
          <cell r="Y61" t="str">
            <v>Pétanque Club Ça Roule 1</v>
          </cell>
        </row>
        <row r="62">
          <cell r="A62">
            <v>11</v>
          </cell>
          <cell r="B62">
            <v>46074</v>
          </cell>
          <cell r="E62">
            <v>500843</v>
          </cell>
          <cell r="N62" t="str">
            <v>PV de Purmer Boules 2</v>
          </cell>
          <cell r="Y62" t="str">
            <v>JdB De Stetters 1</v>
          </cell>
        </row>
        <row r="63">
          <cell r="A63">
            <v>11</v>
          </cell>
          <cell r="B63">
            <v>46074</v>
          </cell>
          <cell r="E63">
            <v>500844</v>
          </cell>
          <cell r="N63" t="str">
            <v>De Meteoor 3</v>
          </cell>
          <cell r="Y63" t="str">
            <v>ASV Celeritas 3</v>
          </cell>
        </row>
        <row r="64">
          <cell r="A64">
            <v>12</v>
          </cell>
          <cell r="B64">
            <v>46088</v>
          </cell>
          <cell r="E64">
            <v>500845</v>
          </cell>
          <cell r="N64" t="str">
            <v>Pétanque Club Ça Roule 1</v>
          </cell>
          <cell r="Y64" t="str">
            <v>De Bouledozers 2</v>
          </cell>
        </row>
        <row r="65">
          <cell r="A65">
            <v>12</v>
          </cell>
          <cell r="B65">
            <v>46088</v>
          </cell>
          <cell r="E65">
            <v>500846</v>
          </cell>
          <cell r="N65" t="str">
            <v>ASV Celeritas 3</v>
          </cell>
          <cell r="Y65" t="str">
            <v>Les Mille Îles 3</v>
          </cell>
        </row>
        <row r="66">
          <cell r="A66">
            <v>12</v>
          </cell>
          <cell r="B66">
            <v>46088</v>
          </cell>
          <cell r="E66">
            <v>500847</v>
          </cell>
          <cell r="N66" t="str">
            <v>De Bouledozers 3</v>
          </cell>
          <cell r="Y66" t="str">
            <v>JdB De Stetters 1</v>
          </cell>
        </row>
        <row r="67">
          <cell r="A67">
            <v>12</v>
          </cell>
          <cell r="B67">
            <v>46088</v>
          </cell>
          <cell r="E67">
            <v>500848</v>
          </cell>
          <cell r="N67" t="str">
            <v>De Meteoor 3</v>
          </cell>
          <cell r="Y67" t="str">
            <v>PV de Purmer Boules 2</v>
          </cell>
        </row>
        <row r="68">
          <cell r="A68">
            <v>13</v>
          </cell>
          <cell r="B68">
            <v>46102</v>
          </cell>
          <cell r="E68">
            <v>500849</v>
          </cell>
          <cell r="N68" t="str">
            <v>Les Mille Îles 3</v>
          </cell>
          <cell r="Y68" t="str">
            <v>De Meteoor 3</v>
          </cell>
        </row>
        <row r="69">
          <cell r="A69">
            <v>13</v>
          </cell>
          <cell r="B69">
            <v>46102</v>
          </cell>
          <cell r="E69">
            <v>500850</v>
          </cell>
          <cell r="N69" t="str">
            <v>Pétanque Club Ça Roule 1</v>
          </cell>
          <cell r="Y69" t="str">
            <v>ASV Celeritas 3</v>
          </cell>
        </row>
        <row r="70">
          <cell r="A70">
            <v>13</v>
          </cell>
          <cell r="B70">
            <v>46102</v>
          </cell>
          <cell r="E70">
            <v>500851</v>
          </cell>
          <cell r="N70" t="str">
            <v>De Bouledozers 2</v>
          </cell>
          <cell r="Y70" t="str">
            <v>JdB De Stetters 1</v>
          </cell>
        </row>
        <row r="71">
          <cell r="A71">
            <v>13</v>
          </cell>
          <cell r="B71">
            <v>46102</v>
          </cell>
          <cell r="E71">
            <v>500852</v>
          </cell>
          <cell r="N71" t="str">
            <v>PV de Purmer Boules 2</v>
          </cell>
          <cell r="Y71" t="str">
            <v>De Bouledozers 3</v>
          </cell>
        </row>
        <row r="72">
          <cell r="A72">
            <v>14</v>
          </cell>
          <cell r="B72">
            <v>46109</v>
          </cell>
          <cell r="E72">
            <v>500853</v>
          </cell>
          <cell r="N72" t="str">
            <v>Les Mille Îles 3</v>
          </cell>
          <cell r="Y72" t="str">
            <v>Pétanque Club Ça Roule 1</v>
          </cell>
        </row>
        <row r="73">
          <cell r="A73">
            <v>14</v>
          </cell>
          <cell r="B73">
            <v>46109</v>
          </cell>
          <cell r="E73">
            <v>500854</v>
          </cell>
          <cell r="N73" t="str">
            <v>De Bouledozers 2</v>
          </cell>
          <cell r="Y73" t="str">
            <v>PV de Purmer Boules 2</v>
          </cell>
        </row>
        <row r="74">
          <cell r="A74">
            <v>14</v>
          </cell>
          <cell r="B74">
            <v>46109</v>
          </cell>
          <cell r="E74">
            <v>500855</v>
          </cell>
          <cell r="N74" t="str">
            <v>JdB De Stetters 1</v>
          </cell>
          <cell r="Y74" t="str">
            <v>ASV Celeritas 3</v>
          </cell>
        </row>
        <row r="75">
          <cell r="A75">
            <v>14</v>
          </cell>
          <cell r="B75">
            <v>46109</v>
          </cell>
          <cell r="E75">
            <v>500856</v>
          </cell>
          <cell r="N75" t="str">
            <v>De Meteoor 3</v>
          </cell>
          <cell r="Y75" t="str">
            <v>De Bouledozers 3</v>
          </cell>
        </row>
      </sheetData>
      <sheetData sheetId="44">
        <row r="20">
          <cell r="A20">
            <v>1</v>
          </cell>
          <cell r="B20">
            <v>45920</v>
          </cell>
          <cell r="E20">
            <v>500901</v>
          </cell>
          <cell r="N20" t="str">
            <v>CdP Les Cailloux 4</v>
          </cell>
          <cell r="Y20" t="str">
            <v>Cercle de Petanque 1</v>
          </cell>
        </row>
        <row r="21">
          <cell r="A21">
            <v>1</v>
          </cell>
          <cell r="B21">
            <v>45920</v>
          </cell>
          <cell r="E21">
            <v>500902</v>
          </cell>
          <cell r="N21" t="str">
            <v>Jeu de Bommel 4</v>
          </cell>
          <cell r="Y21" t="str">
            <v>De Gooiers 4</v>
          </cell>
        </row>
        <row r="22">
          <cell r="A22">
            <v>1</v>
          </cell>
          <cell r="B22">
            <v>45920</v>
          </cell>
          <cell r="E22">
            <v>500903</v>
          </cell>
          <cell r="N22" t="str">
            <v>Les Sabots 2</v>
          </cell>
          <cell r="Y22" t="str">
            <v>ETJBV de Teerling 1</v>
          </cell>
        </row>
        <row r="23">
          <cell r="A23">
            <v>1</v>
          </cell>
          <cell r="B23">
            <v>45920</v>
          </cell>
          <cell r="E23">
            <v>500904</v>
          </cell>
          <cell r="N23" t="str">
            <v>JBC De Hakhorst 2</v>
          </cell>
          <cell r="Y23" t="str">
            <v>JBC De Hakhorst 3</v>
          </cell>
        </row>
        <row r="24">
          <cell r="A24">
            <v>2</v>
          </cell>
          <cell r="B24">
            <v>45934</v>
          </cell>
          <cell r="E24">
            <v>500905</v>
          </cell>
          <cell r="N24" t="str">
            <v>JBC De Hakhorst 3</v>
          </cell>
          <cell r="Y24" t="str">
            <v>Les Sabots 2</v>
          </cell>
        </row>
        <row r="25">
          <cell r="A25">
            <v>2</v>
          </cell>
          <cell r="B25">
            <v>45934</v>
          </cell>
          <cell r="E25">
            <v>500906</v>
          </cell>
          <cell r="N25" t="str">
            <v>ETJBV de Teerling 1</v>
          </cell>
          <cell r="Y25" t="str">
            <v>Jeu de Bommel 4</v>
          </cell>
        </row>
        <row r="26">
          <cell r="A26">
            <v>2</v>
          </cell>
          <cell r="B26">
            <v>45934</v>
          </cell>
          <cell r="E26">
            <v>500907</v>
          </cell>
          <cell r="N26" t="str">
            <v>De Gooiers 4</v>
          </cell>
          <cell r="Y26" t="str">
            <v>CdP Les Cailloux 4</v>
          </cell>
        </row>
        <row r="27">
          <cell r="A27">
            <v>2</v>
          </cell>
          <cell r="B27">
            <v>45934</v>
          </cell>
          <cell r="E27">
            <v>500908</v>
          </cell>
          <cell r="N27" t="str">
            <v>Cercle de Petanque 1</v>
          </cell>
          <cell r="Y27" t="str">
            <v>JBC De Hakhorst 2</v>
          </cell>
        </row>
        <row r="28">
          <cell r="A28">
            <v>3</v>
          </cell>
          <cell r="B28">
            <v>45948</v>
          </cell>
          <cell r="E28">
            <v>500909</v>
          </cell>
          <cell r="N28" t="str">
            <v>JBC De Hakhorst 2</v>
          </cell>
          <cell r="Y28" t="str">
            <v>Les Sabots 2</v>
          </cell>
        </row>
        <row r="29">
          <cell r="A29">
            <v>3</v>
          </cell>
          <cell r="B29">
            <v>45948</v>
          </cell>
          <cell r="E29">
            <v>500910</v>
          </cell>
          <cell r="N29" t="str">
            <v>Jeu de Bommel 4</v>
          </cell>
          <cell r="Y29" t="str">
            <v>JBC De Hakhorst 3</v>
          </cell>
        </row>
        <row r="30">
          <cell r="A30">
            <v>3</v>
          </cell>
          <cell r="B30">
            <v>45948</v>
          </cell>
          <cell r="E30">
            <v>500911</v>
          </cell>
          <cell r="N30" t="str">
            <v>ETJBV de Teerling 1</v>
          </cell>
          <cell r="Y30" t="str">
            <v>CdP Les Cailloux 4</v>
          </cell>
        </row>
        <row r="31">
          <cell r="A31">
            <v>3</v>
          </cell>
          <cell r="B31">
            <v>45948</v>
          </cell>
          <cell r="E31">
            <v>500912</v>
          </cell>
          <cell r="N31" t="str">
            <v>Cercle de Petanque 1</v>
          </cell>
          <cell r="Y31" t="str">
            <v>De Gooiers 4</v>
          </cell>
        </row>
        <row r="32">
          <cell r="A32">
            <v>4</v>
          </cell>
          <cell r="B32">
            <v>45962</v>
          </cell>
          <cell r="E32">
            <v>500913</v>
          </cell>
          <cell r="N32" t="str">
            <v>CdP Les Cailloux 4</v>
          </cell>
          <cell r="Y32" t="str">
            <v>JBC De Hakhorst 3</v>
          </cell>
        </row>
        <row r="33">
          <cell r="A33">
            <v>4</v>
          </cell>
          <cell r="B33">
            <v>45962</v>
          </cell>
          <cell r="E33">
            <v>500914</v>
          </cell>
          <cell r="N33" t="str">
            <v>Jeu de Bommel 4</v>
          </cell>
          <cell r="Y33" t="str">
            <v>JBC De Hakhorst 2</v>
          </cell>
        </row>
        <row r="34">
          <cell r="A34">
            <v>4</v>
          </cell>
          <cell r="B34">
            <v>45962</v>
          </cell>
          <cell r="E34">
            <v>500915</v>
          </cell>
          <cell r="N34" t="str">
            <v>Les Sabots 2</v>
          </cell>
          <cell r="Y34" t="str">
            <v>Cercle de Petanque 1</v>
          </cell>
        </row>
        <row r="35">
          <cell r="A35">
            <v>4</v>
          </cell>
          <cell r="B35">
            <v>45962</v>
          </cell>
          <cell r="E35">
            <v>500916</v>
          </cell>
          <cell r="N35" t="str">
            <v>De Gooiers 4</v>
          </cell>
          <cell r="Y35" t="str">
            <v>ETJBV de Teerling 1</v>
          </cell>
        </row>
        <row r="36">
          <cell r="A36">
            <v>5</v>
          </cell>
          <cell r="B36">
            <v>45976</v>
          </cell>
          <cell r="E36">
            <v>500917</v>
          </cell>
          <cell r="N36" t="str">
            <v>Les Sabots 2</v>
          </cell>
          <cell r="Y36" t="str">
            <v>Jeu de Bommel 4</v>
          </cell>
        </row>
        <row r="37">
          <cell r="A37">
            <v>5</v>
          </cell>
          <cell r="B37">
            <v>45976</v>
          </cell>
          <cell r="E37">
            <v>500918</v>
          </cell>
          <cell r="N37" t="str">
            <v>JBC De Hakhorst 2</v>
          </cell>
          <cell r="Y37" t="str">
            <v>CdP Les Cailloux 4</v>
          </cell>
        </row>
        <row r="38">
          <cell r="A38">
            <v>5</v>
          </cell>
          <cell r="B38">
            <v>45976</v>
          </cell>
          <cell r="E38">
            <v>500919</v>
          </cell>
          <cell r="N38" t="str">
            <v>De Gooiers 4</v>
          </cell>
          <cell r="Y38" t="str">
            <v>JBC De Hakhorst 3</v>
          </cell>
        </row>
        <row r="39">
          <cell r="A39">
            <v>5</v>
          </cell>
          <cell r="B39">
            <v>45976</v>
          </cell>
          <cell r="E39">
            <v>500920</v>
          </cell>
          <cell r="N39" t="str">
            <v>ETJBV de Teerling 1</v>
          </cell>
          <cell r="Y39" t="str">
            <v>Cercle de Petanque 1</v>
          </cell>
        </row>
        <row r="40">
          <cell r="A40">
            <v>6</v>
          </cell>
          <cell r="B40">
            <v>45990</v>
          </cell>
          <cell r="E40">
            <v>500921</v>
          </cell>
          <cell r="N40" t="str">
            <v>CdP Les Cailloux 4</v>
          </cell>
          <cell r="Y40" t="str">
            <v>Les Sabots 2</v>
          </cell>
        </row>
        <row r="41">
          <cell r="A41">
            <v>6</v>
          </cell>
          <cell r="B41">
            <v>45990</v>
          </cell>
          <cell r="E41">
            <v>500922</v>
          </cell>
          <cell r="N41" t="str">
            <v>JBC De Hakhorst 3</v>
          </cell>
          <cell r="Y41" t="str">
            <v>ETJBV de Teerling 1</v>
          </cell>
        </row>
        <row r="42">
          <cell r="A42">
            <v>6</v>
          </cell>
          <cell r="B42">
            <v>45990</v>
          </cell>
          <cell r="E42">
            <v>500923</v>
          </cell>
          <cell r="N42" t="str">
            <v>De Gooiers 4</v>
          </cell>
          <cell r="Y42" t="str">
            <v>JBC De Hakhorst 2</v>
          </cell>
        </row>
        <row r="43">
          <cell r="A43">
            <v>6</v>
          </cell>
          <cell r="B43">
            <v>45990</v>
          </cell>
          <cell r="E43">
            <v>500924</v>
          </cell>
          <cell r="N43" t="str">
            <v>Cercle de Petanque 1</v>
          </cell>
          <cell r="Y43" t="str">
            <v>Jeu de Bommel 4</v>
          </cell>
        </row>
        <row r="44">
          <cell r="A44">
            <v>7</v>
          </cell>
          <cell r="B44">
            <v>45997</v>
          </cell>
          <cell r="E44">
            <v>500925</v>
          </cell>
          <cell r="N44" t="str">
            <v>Jeu de Bommel 4</v>
          </cell>
          <cell r="Y44" t="str">
            <v>CdP Les Cailloux 4</v>
          </cell>
        </row>
        <row r="45">
          <cell r="A45">
            <v>7</v>
          </cell>
          <cell r="B45">
            <v>45997</v>
          </cell>
          <cell r="E45">
            <v>500926</v>
          </cell>
          <cell r="N45" t="str">
            <v>Les Sabots 2</v>
          </cell>
          <cell r="Y45" t="str">
            <v>De Gooiers 4</v>
          </cell>
        </row>
        <row r="46">
          <cell r="A46">
            <v>7</v>
          </cell>
          <cell r="B46">
            <v>45997</v>
          </cell>
          <cell r="E46">
            <v>500927</v>
          </cell>
          <cell r="N46" t="str">
            <v>ETJBV de Teerling 1</v>
          </cell>
          <cell r="Y46" t="str">
            <v>JBC De Hakhorst 2</v>
          </cell>
        </row>
        <row r="47">
          <cell r="A47">
            <v>7</v>
          </cell>
          <cell r="B47">
            <v>45997</v>
          </cell>
          <cell r="E47">
            <v>500928</v>
          </cell>
          <cell r="N47" t="str">
            <v>JBC De Hakhorst 3</v>
          </cell>
          <cell r="Y47" t="str">
            <v>Cercle de Petanque 1</v>
          </cell>
        </row>
        <row r="48">
          <cell r="A48">
            <v>8</v>
          </cell>
          <cell r="B48">
            <v>46032</v>
          </cell>
          <cell r="E48">
            <v>500929</v>
          </cell>
          <cell r="N48" t="str">
            <v>JBC De Hakhorst 3</v>
          </cell>
          <cell r="Y48" t="str">
            <v>JBC De Hakhorst 2</v>
          </cell>
        </row>
        <row r="49">
          <cell r="A49">
            <v>8</v>
          </cell>
          <cell r="B49">
            <v>46032</v>
          </cell>
          <cell r="E49">
            <v>500930</v>
          </cell>
          <cell r="N49" t="str">
            <v>ETJBV de Teerling 1</v>
          </cell>
          <cell r="Y49" t="str">
            <v>Les Sabots 2</v>
          </cell>
        </row>
        <row r="50">
          <cell r="A50">
            <v>8</v>
          </cell>
          <cell r="B50">
            <v>46032</v>
          </cell>
          <cell r="E50">
            <v>500931</v>
          </cell>
          <cell r="N50" t="str">
            <v>De Gooiers 4</v>
          </cell>
          <cell r="Y50" t="str">
            <v>Jeu de Bommel 4</v>
          </cell>
        </row>
        <row r="51">
          <cell r="A51">
            <v>8</v>
          </cell>
          <cell r="B51">
            <v>46032</v>
          </cell>
          <cell r="E51">
            <v>500932</v>
          </cell>
          <cell r="N51" t="str">
            <v>Cercle de Petanque 1</v>
          </cell>
          <cell r="Y51" t="str">
            <v>CdP Les Cailloux 4</v>
          </cell>
        </row>
        <row r="52">
          <cell r="A52">
            <v>9</v>
          </cell>
          <cell r="B52">
            <v>46046</v>
          </cell>
          <cell r="E52">
            <v>500933</v>
          </cell>
          <cell r="N52" t="str">
            <v>CdP Les Cailloux 4</v>
          </cell>
          <cell r="Y52" t="str">
            <v>De Gooiers 4</v>
          </cell>
        </row>
        <row r="53">
          <cell r="A53">
            <v>9</v>
          </cell>
          <cell r="B53">
            <v>46046</v>
          </cell>
          <cell r="E53">
            <v>500934</v>
          </cell>
          <cell r="N53" t="str">
            <v>Jeu de Bommel 4</v>
          </cell>
          <cell r="Y53" t="str">
            <v>ETJBV de Teerling 1</v>
          </cell>
        </row>
        <row r="54">
          <cell r="A54">
            <v>9</v>
          </cell>
          <cell r="B54">
            <v>46046</v>
          </cell>
          <cell r="E54">
            <v>500935</v>
          </cell>
          <cell r="N54" t="str">
            <v>Les Sabots 2</v>
          </cell>
          <cell r="Y54" t="str">
            <v>JBC De Hakhorst 3</v>
          </cell>
        </row>
        <row r="55">
          <cell r="A55">
            <v>9</v>
          </cell>
          <cell r="B55">
            <v>46046</v>
          </cell>
          <cell r="E55">
            <v>500936</v>
          </cell>
          <cell r="N55" t="str">
            <v>JBC De Hakhorst 2</v>
          </cell>
          <cell r="Y55" t="str">
            <v>Cercle de Petanque 1</v>
          </cell>
        </row>
        <row r="56">
          <cell r="A56">
            <v>10</v>
          </cell>
          <cell r="B56">
            <v>46060</v>
          </cell>
          <cell r="E56">
            <v>500937</v>
          </cell>
          <cell r="N56" t="str">
            <v>CdP Les Cailloux 4</v>
          </cell>
          <cell r="Y56" t="str">
            <v>ETJBV de Teerling 1</v>
          </cell>
        </row>
        <row r="57">
          <cell r="A57">
            <v>10</v>
          </cell>
          <cell r="B57">
            <v>46060</v>
          </cell>
          <cell r="E57">
            <v>500938</v>
          </cell>
          <cell r="N57" t="str">
            <v>JBC De Hakhorst 3</v>
          </cell>
          <cell r="Y57" t="str">
            <v>Jeu de Bommel 4</v>
          </cell>
        </row>
        <row r="58">
          <cell r="A58">
            <v>10</v>
          </cell>
          <cell r="B58">
            <v>46060</v>
          </cell>
          <cell r="E58">
            <v>500939</v>
          </cell>
          <cell r="N58" t="str">
            <v>Les Sabots 2</v>
          </cell>
          <cell r="Y58" t="str">
            <v>JBC De Hakhorst 2</v>
          </cell>
        </row>
        <row r="59">
          <cell r="A59">
            <v>10</v>
          </cell>
          <cell r="B59">
            <v>46060</v>
          </cell>
          <cell r="E59">
            <v>500940</v>
          </cell>
          <cell r="N59" t="str">
            <v>De Gooiers 4</v>
          </cell>
          <cell r="Y59" t="str">
            <v>Cercle de Petanque 1</v>
          </cell>
        </row>
        <row r="60">
          <cell r="A60">
            <v>11</v>
          </cell>
          <cell r="B60">
            <v>46074</v>
          </cell>
          <cell r="E60">
            <v>500941</v>
          </cell>
          <cell r="N60" t="str">
            <v>JBC De Hakhorst 2</v>
          </cell>
          <cell r="Y60" t="str">
            <v>Jeu de Bommel 4</v>
          </cell>
        </row>
        <row r="61">
          <cell r="A61">
            <v>11</v>
          </cell>
          <cell r="B61">
            <v>46074</v>
          </cell>
          <cell r="E61">
            <v>500942</v>
          </cell>
          <cell r="N61" t="str">
            <v>JBC De Hakhorst 3</v>
          </cell>
          <cell r="Y61" t="str">
            <v>CdP Les Cailloux 4</v>
          </cell>
        </row>
        <row r="62">
          <cell r="A62">
            <v>11</v>
          </cell>
          <cell r="B62">
            <v>46074</v>
          </cell>
          <cell r="E62">
            <v>500943</v>
          </cell>
          <cell r="N62" t="str">
            <v>ETJBV de Teerling 1</v>
          </cell>
          <cell r="Y62" t="str">
            <v>De Gooiers 4</v>
          </cell>
        </row>
        <row r="63">
          <cell r="A63">
            <v>11</v>
          </cell>
          <cell r="B63">
            <v>46074</v>
          </cell>
          <cell r="E63">
            <v>500944</v>
          </cell>
          <cell r="N63" t="str">
            <v>Cercle de Petanque 1</v>
          </cell>
          <cell r="Y63" t="str">
            <v>Les Sabots 2</v>
          </cell>
        </row>
        <row r="64">
          <cell r="A64">
            <v>12</v>
          </cell>
          <cell r="B64">
            <v>46088</v>
          </cell>
          <cell r="E64">
            <v>500945</v>
          </cell>
          <cell r="N64" t="str">
            <v>CdP Les Cailloux 4</v>
          </cell>
          <cell r="Y64" t="str">
            <v>JBC De Hakhorst 2</v>
          </cell>
        </row>
        <row r="65">
          <cell r="A65">
            <v>12</v>
          </cell>
          <cell r="B65">
            <v>46088</v>
          </cell>
          <cell r="E65">
            <v>500946</v>
          </cell>
          <cell r="N65" t="str">
            <v>Jeu de Bommel 4</v>
          </cell>
          <cell r="Y65" t="str">
            <v>Les Sabots 2</v>
          </cell>
        </row>
        <row r="66">
          <cell r="A66">
            <v>12</v>
          </cell>
          <cell r="B66">
            <v>46088</v>
          </cell>
          <cell r="E66">
            <v>500947</v>
          </cell>
          <cell r="N66" t="str">
            <v>JBC De Hakhorst 3</v>
          </cell>
          <cell r="Y66" t="str">
            <v>De Gooiers 4</v>
          </cell>
        </row>
        <row r="67">
          <cell r="A67">
            <v>12</v>
          </cell>
          <cell r="B67">
            <v>46088</v>
          </cell>
          <cell r="E67">
            <v>500948</v>
          </cell>
          <cell r="N67" t="str">
            <v>Cercle de Petanque 1</v>
          </cell>
          <cell r="Y67" t="str">
            <v>ETJBV de Teerling 1</v>
          </cell>
        </row>
        <row r="68">
          <cell r="A68">
            <v>13</v>
          </cell>
          <cell r="B68">
            <v>46102</v>
          </cell>
          <cell r="E68">
            <v>500949</v>
          </cell>
          <cell r="N68" t="str">
            <v>Jeu de Bommel 4</v>
          </cell>
          <cell r="Y68" t="str">
            <v>Cercle de Petanque 1</v>
          </cell>
        </row>
        <row r="69">
          <cell r="A69">
            <v>13</v>
          </cell>
          <cell r="B69">
            <v>46102</v>
          </cell>
          <cell r="E69">
            <v>500950</v>
          </cell>
          <cell r="N69" t="str">
            <v>Les Sabots 2</v>
          </cell>
          <cell r="Y69" t="str">
            <v>CdP Les Cailloux 4</v>
          </cell>
        </row>
        <row r="70">
          <cell r="A70">
            <v>13</v>
          </cell>
          <cell r="B70">
            <v>46102</v>
          </cell>
          <cell r="E70">
            <v>500951</v>
          </cell>
          <cell r="N70" t="str">
            <v>JBC De Hakhorst 2</v>
          </cell>
          <cell r="Y70" t="str">
            <v>De Gooiers 4</v>
          </cell>
        </row>
        <row r="71">
          <cell r="A71">
            <v>13</v>
          </cell>
          <cell r="B71">
            <v>46102</v>
          </cell>
          <cell r="E71">
            <v>500952</v>
          </cell>
          <cell r="N71" t="str">
            <v>ETJBV de Teerling 1</v>
          </cell>
          <cell r="Y71" t="str">
            <v>JBC De Hakhorst 3</v>
          </cell>
        </row>
        <row r="72">
          <cell r="A72">
            <v>14</v>
          </cell>
          <cell r="B72">
            <v>46109</v>
          </cell>
          <cell r="E72">
            <v>500953</v>
          </cell>
          <cell r="N72" t="str">
            <v>CdP Les Cailloux 4</v>
          </cell>
          <cell r="Y72" t="str">
            <v>Jeu de Bommel 4</v>
          </cell>
        </row>
        <row r="73">
          <cell r="A73">
            <v>14</v>
          </cell>
          <cell r="B73">
            <v>46109</v>
          </cell>
          <cell r="E73">
            <v>500954</v>
          </cell>
          <cell r="N73" t="str">
            <v>JBC De Hakhorst 2</v>
          </cell>
          <cell r="Y73" t="str">
            <v>ETJBV de Teerling 1</v>
          </cell>
        </row>
        <row r="74">
          <cell r="A74">
            <v>14</v>
          </cell>
          <cell r="B74">
            <v>46109</v>
          </cell>
          <cell r="E74">
            <v>500955</v>
          </cell>
          <cell r="N74" t="str">
            <v>De Gooiers 4</v>
          </cell>
          <cell r="Y74" t="str">
            <v>Les Sabots 2</v>
          </cell>
        </row>
        <row r="75">
          <cell r="A75">
            <v>14</v>
          </cell>
          <cell r="B75">
            <v>46109</v>
          </cell>
          <cell r="E75">
            <v>500956</v>
          </cell>
          <cell r="N75" t="str">
            <v>Cercle de Petanque 1</v>
          </cell>
          <cell r="Y75" t="str">
            <v>JBC De Hakhorst 3</v>
          </cell>
        </row>
      </sheetData>
      <sheetData sheetId="45">
        <row r="20">
          <cell r="A20">
            <v>1</v>
          </cell>
          <cell r="B20">
            <v>45920</v>
          </cell>
          <cell r="E20">
            <v>501001</v>
          </cell>
          <cell r="N20" t="str">
            <v>Amicale de Pétanque 2</v>
          </cell>
          <cell r="Y20" t="str">
            <v>PVN 1</v>
          </cell>
        </row>
        <row r="21">
          <cell r="A21">
            <v>1</v>
          </cell>
          <cell r="B21">
            <v>45920</v>
          </cell>
          <cell r="E21">
            <v>501002</v>
          </cell>
          <cell r="N21" t="str">
            <v>JBC Randenbroek 2</v>
          </cell>
          <cell r="Y21" t="str">
            <v>JBC De Hakhorst 1</v>
          </cell>
        </row>
        <row r="22">
          <cell r="A22">
            <v>1</v>
          </cell>
          <cell r="B22">
            <v>45920</v>
          </cell>
          <cell r="E22">
            <v>501003</v>
          </cell>
          <cell r="N22" t="str">
            <v>DOSC 2</v>
          </cell>
          <cell r="Y22" t="str">
            <v>Abcoude JdB 1</v>
          </cell>
        </row>
        <row r="23">
          <cell r="A23">
            <v>1</v>
          </cell>
          <cell r="B23">
            <v>45920</v>
          </cell>
          <cell r="E23">
            <v>501004</v>
          </cell>
          <cell r="N23" t="str">
            <v>De Gooiers 5</v>
          </cell>
          <cell r="Y23" t="str">
            <v>De Gooiers 6</v>
          </cell>
        </row>
        <row r="24">
          <cell r="A24">
            <v>2</v>
          </cell>
          <cell r="B24">
            <v>45934</v>
          </cell>
          <cell r="E24">
            <v>501005</v>
          </cell>
          <cell r="N24" t="str">
            <v>De Gooiers 6</v>
          </cell>
          <cell r="Y24" t="str">
            <v>DOSC 2</v>
          </cell>
        </row>
        <row r="25">
          <cell r="A25">
            <v>2</v>
          </cell>
          <cell r="B25">
            <v>45934</v>
          </cell>
          <cell r="E25">
            <v>501006</v>
          </cell>
          <cell r="N25" t="str">
            <v>Abcoude JdB 1</v>
          </cell>
          <cell r="Y25" t="str">
            <v>JBC Randenbroek 2</v>
          </cell>
        </row>
        <row r="26">
          <cell r="A26">
            <v>2</v>
          </cell>
          <cell r="B26">
            <v>45934</v>
          </cell>
          <cell r="E26">
            <v>501007</v>
          </cell>
          <cell r="N26" t="str">
            <v>JBC De Hakhorst 1</v>
          </cell>
          <cell r="Y26" t="str">
            <v>PVN 1</v>
          </cell>
        </row>
        <row r="27">
          <cell r="A27">
            <v>2</v>
          </cell>
          <cell r="B27">
            <v>45934</v>
          </cell>
          <cell r="E27">
            <v>501008</v>
          </cell>
          <cell r="N27" t="str">
            <v>Amicale de Pétanque 2</v>
          </cell>
          <cell r="Y27" t="str">
            <v>De Gooiers 5</v>
          </cell>
        </row>
        <row r="28">
          <cell r="A28">
            <v>3</v>
          </cell>
          <cell r="B28">
            <v>45948</v>
          </cell>
          <cell r="E28">
            <v>501009</v>
          </cell>
          <cell r="N28" t="str">
            <v>De Gooiers 5</v>
          </cell>
          <cell r="Y28" t="str">
            <v>DOSC 2</v>
          </cell>
        </row>
        <row r="29">
          <cell r="A29">
            <v>3</v>
          </cell>
          <cell r="B29">
            <v>45948</v>
          </cell>
          <cell r="E29">
            <v>501010</v>
          </cell>
          <cell r="N29" t="str">
            <v>JBC Randenbroek 2</v>
          </cell>
          <cell r="Y29" t="str">
            <v>De Gooiers 6</v>
          </cell>
        </row>
        <row r="30">
          <cell r="A30">
            <v>3</v>
          </cell>
          <cell r="B30">
            <v>45948</v>
          </cell>
          <cell r="E30">
            <v>501011</v>
          </cell>
          <cell r="N30" t="str">
            <v>Abcoude JdB 1</v>
          </cell>
          <cell r="Y30" t="str">
            <v>PVN 1</v>
          </cell>
        </row>
        <row r="31">
          <cell r="A31">
            <v>3</v>
          </cell>
          <cell r="B31">
            <v>45948</v>
          </cell>
          <cell r="E31">
            <v>501012</v>
          </cell>
          <cell r="N31" t="str">
            <v>Amicale de Pétanque 2</v>
          </cell>
          <cell r="Y31" t="str">
            <v>JBC De Hakhorst 1</v>
          </cell>
        </row>
        <row r="32">
          <cell r="A32">
            <v>4</v>
          </cell>
          <cell r="B32">
            <v>45962</v>
          </cell>
          <cell r="E32">
            <v>501013</v>
          </cell>
          <cell r="N32" t="str">
            <v>PVN 1</v>
          </cell>
          <cell r="Y32" t="str">
            <v>De Gooiers 6</v>
          </cell>
        </row>
        <row r="33">
          <cell r="A33">
            <v>4</v>
          </cell>
          <cell r="B33">
            <v>45962</v>
          </cell>
          <cell r="E33">
            <v>501014</v>
          </cell>
          <cell r="N33" t="str">
            <v>JBC Randenbroek 2</v>
          </cell>
          <cell r="Y33" t="str">
            <v>De Gooiers 5</v>
          </cell>
        </row>
        <row r="34">
          <cell r="A34">
            <v>4</v>
          </cell>
          <cell r="B34">
            <v>45962</v>
          </cell>
          <cell r="E34">
            <v>501015</v>
          </cell>
          <cell r="N34" t="str">
            <v>DOSC 2</v>
          </cell>
          <cell r="Y34" t="str">
            <v>Amicale de Pétanque 2</v>
          </cell>
        </row>
        <row r="35">
          <cell r="A35">
            <v>4</v>
          </cell>
          <cell r="B35">
            <v>45962</v>
          </cell>
          <cell r="E35">
            <v>501016</v>
          </cell>
          <cell r="N35" t="str">
            <v>JBC De Hakhorst 1</v>
          </cell>
          <cell r="Y35" t="str">
            <v>Abcoude JdB 1</v>
          </cell>
        </row>
        <row r="36">
          <cell r="A36">
            <v>5</v>
          </cell>
          <cell r="B36">
            <v>45976</v>
          </cell>
          <cell r="E36">
            <v>501017</v>
          </cell>
          <cell r="N36" t="str">
            <v>DOSC 2</v>
          </cell>
          <cell r="Y36" t="str">
            <v>JBC Randenbroek 2</v>
          </cell>
        </row>
        <row r="37">
          <cell r="A37">
            <v>5</v>
          </cell>
          <cell r="B37">
            <v>45976</v>
          </cell>
          <cell r="E37">
            <v>501018</v>
          </cell>
          <cell r="N37" t="str">
            <v>De Gooiers 5</v>
          </cell>
          <cell r="Y37" t="str">
            <v>PVN 1</v>
          </cell>
        </row>
        <row r="38">
          <cell r="A38">
            <v>5</v>
          </cell>
          <cell r="B38">
            <v>45976</v>
          </cell>
          <cell r="E38">
            <v>501019</v>
          </cell>
          <cell r="N38" t="str">
            <v>JBC De Hakhorst 1</v>
          </cell>
          <cell r="Y38" t="str">
            <v>De Gooiers 6</v>
          </cell>
        </row>
        <row r="39">
          <cell r="A39">
            <v>5</v>
          </cell>
          <cell r="B39">
            <v>45976</v>
          </cell>
          <cell r="E39">
            <v>501020</v>
          </cell>
          <cell r="N39" t="str">
            <v>Abcoude JdB 1</v>
          </cell>
          <cell r="Y39" t="str">
            <v>Amicale de Pétanque 2</v>
          </cell>
        </row>
        <row r="40">
          <cell r="A40">
            <v>6</v>
          </cell>
          <cell r="B40">
            <v>45990</v>
          </cell>
          <cell r="E40">
            <v>501021</v>
          </cell>
          <cell r="N40" t="str">
            <v>PVN 1</v>
          </cell>
          <cell r="Y40" t="str">
            <v>DOSC 2</v>
          </cell>
        </row>
        <row r="41">
          <cell r="A41">
            <v>6</v>
          </cell>
          <cell r="B41">
            <v>45990</v>
          </cell>
          <cell r="E41">
            <v>501022</v>
          </cell>
          <cell r="N41" t="str">
            <v>De Gooiers 6</v>
          </cell>
          <cell r="Y41" t="str">
            <v>Abcoude JdB 1</v>
          </cell>
        </row>
        <row r="42">
          <cell r="A42">
            <v>6</v>
          </cell>
          <cell r="B42">
            <v>45990</v>
          </cell>
          <cell r="E42">
            <v>501023</v>
          </cell>
          <cell r="N42" t="str">
            <v>JBC De Hakhorst 1</v>
          </cell>
          <cell r="Y42" t="str">
            <v>De Gooiers 5</v>
          </cell>
        </row>
        <row r="43">
          <cell r="A43">
            <v>6</v>
          </cell>
          <cell r="B43">
            <v>45990</v>
          </cell>
          <cell r="E43">
            <v>501024</v>
          </cell>
          <cell r="N43" t="str">
            <v>Amicale de Pétanque 2</v>
          </cell>
          <cell r="Y43" t="str">
            <v>JBC Randenbroek 2</v>
          </cell>
        </row>
        <row r="44">
          <cell r="A44">
            <v>7</v>
          </cell>
          <cell r="B44">
            <v>45997</v>
          </cell>
          <cell r="E44">
            <v>501025</v>
          </cell>
          <cell r="N44" t="str">
            <v>PVN 1</v>
          </cell>
          <cell r="Y44" t="str">
            <v>JBC Randenbroek 2</v>
          </cell>
        </row>
        <row r="45">
          <cell r="A45">
            <v>7</v>
          </cell>
          <cell r="B45">
            <v>45997</v>
          </cell>
          <cell r="E45">
            <v>501026</v>
          </cell>
          <cell r="N45" t="str">
            <v>DOSC 2</v>
          </cell>
          <cell r="Y45" t="str">
            <v>JBC De Hakhorst 1</v>
          </cell>
        </row>
        <row r="46">
          <cell r="A46">
            <v>7</v>
          </cell>
          <cell r="B46">
            <v>45997</v>
          </cell>
          <cell r="E46">
            <v>501027</v>
          </cell>
          <cell r="N46" t="str">
            <v>Abcoude JdB 1</v>
          </cell>
          <cell r="Y46" t="str">
            <v>De Gooiers 5</v>
          </cell>
        </row>
        <row r="47">
          <cell r="A47">
            <v>7</v>
          </cell>
          <cell r="B47">
            <v>45997</v>
          </cell>
          <cell r="E47">
            <v>501028</v>
          </cell>
          <cell r="N47" t="str">
            <v>De Gooiers 6</v>
          </cell>
          <cell r="Y47" t="str">
            <v>Amicale de Pétanque 2</v>
          </cell>
        </row>
        <row r="48">
          <cell r="A48">
            <v>8</v>
          </cell>
          <cell r="B48">
            <v>46032</v>
          </cell>
          <cell r="E48">
            <v>501029</v>
          </cell>
          <cell r="N48" t="str">
            <v>De Gooiers 6</v>
          </cell>
          <cell r="Y48" t="str">
            <v>De Gooiers 5</v>
          </cell>
        </row>
        <row r="49">
          <cell r="A49">
            <v>8</v>
          </cell>
          <cell r="B49">
            <v>46032</v>
          </cell>
          <cell r="E49">
            <v>501030</v>
          </cell>
          <cell r="N49" t="str">
            <v>Abcoude JdB 1</v>
          </cell>
          <cell r="Y49" t="str">
            <v>DOSC 2</v>
          </cell>
        </row>
        <row r="50">
          <cell r="A50">
            <v>8</v>
          </cell>
          <cell r="B50">
            <v>46032</v>
          </cell>
          <cell r="E50">
            <v>501031</v>
          </cell>
          <cell r="N50" t="str">
            <v>JBC De Hakhorst 1</v>
          </cell>
          <cell r="Y50" t="str">
            <v>JBC Randenbroek 2</v>
          </cell>
        </row>
        <row r="51">
          <cell r="A51">
            <v>8</v>
          </cell>
          <cell r="B51">
            <v>46032</v>
          </cell>
          <cell r="E51">
            <v>501032</v>
          </cell>
          <cell r="N51" t="str">
            <v>PVN 1</v>
          </cell>
          <cell r="Y51" t="str">
            <v>Amicale de Pétanque 2</v>
          </cell>
        </row>
        <row r="52">
          <cell r="A52">
            <v>9</v>
          </cell>
          <cell r="B52">
            <v>46046</v>
          </cell>
          <cell r="E52">
            <v>501033</v>
          </cell>
          <cell r="N52" t="str">
            <v>PVN 1</v>
          </cell>
          <cell r="Y52" t="str">
            <v>JBC De Hakhorst 1</v>
          </cell>
        </row>
        <row r="53">
          <cell r="A53">
            <v>9</v>
          </cell>
          <cell r="B53">
            <v>46046</v>
          </cell>
          <cell r="E53">
            <v>501034</v>
          </cell>
          <cell r="N53" t="str">
            <v>JBC Randenbroek 2</v>
          </cell>
          <cell r="Y53" t="str">
            <v>Abcoude JdB 1</v>
          </cell>
        </row>
        <row r="54">
          <cell r="A54">
            <v>9</v>
          </cell>
          <cell r="B54">
            <v>46046</v>
          </cell>
          <cell r="E54">
            <v>501035</v>
          </cell>
          <cell r="N54" t="str">
            <v>DOSC 2</v>
          </cell>
          <cell r="Y54" t="str">
            <v>De Gooiers 6</v>
          </cell>
        </row>
        <row r="55">
          <cell r="A55">
            <v>9</v>
          </cell>
          <cell r="B55">
            <v>46046</v>
          </cell>
          <cell r="E55">
            <v>501036</v>
          </cell>
          <cell r="N55" t="str">
            <v>De Gooiers 5</v>
          </cell>
          <cell r="Y55" t="str">
            <v>Amicale de Pétanque 2</v>
          </cell>
        </row>
        <row r="56">
          <cell r="A56">
            <v>10</v>
          </cell>
          <cell r="B56">
            <v>46060</v>
          </cell>
          <cell r="E56">
            <v>501037</v>
          </cell>
          <cell r="N56" t="str">
            <v>PVN 1</v>
          </cell>
          <cell r="Y56" t="str">
            <v>Abcoude JdB 1</v>
          </cell>
        </row>
        <row r="57">
          <cell r="A57">
            <v>10</v>
          </cell>
          <cell r="B57">
            <v>46060</v>
          </cell>
          <cell r="E57">
            <v>501038</v>
          </cell>
          <cell r="N57" t="str">
            <v>De Gooiers 6</v>
          </cell>
          <cell r="Y57" t="str">
            <v>JBC Randenbroek 2</v>
          </cell>
        </row>
        <row r="58">
          <cell r="A58">
            <v>10</v>
          </cell>
          <cell r="B58">
            <v>46060</v>
          </cell>
          <cell r="E58">
            <v>501039</v>
          </cell>
          <cell r="N58" t="str">
            <v>DOSC 2</v>
          </cell>
          <cell r="Y58" t="str">
            <v>De Gooiers 5</v>
          </cell>
        </row>
        <row r="59">
          <cell r="A59">
            <v>10</v>
          </cell>
          <cell r="B59">
            <v>46060</v>
          </cell>
          <cell r="E59">
            <v>501040</v>
          </cell>
          <cell r="N59" t="str">
            <v>JBC De Hakhorst 1</v>
          </cell>
          <cell r="Y59" t="str">
            <v>Amicale de Pétanque 2</v>
          </cell>
        </row>
        <row r="60">
          <cell r="A60">
            <v>11</v>
          </cell>
          <cell r="B60">
            <v>46074</v>
          </cell>
          <cell r="E60">
            <v>501041</v>
          </cell>
          <cell r="N60" t="str">
            <v>De Gooiers 5</v>
          </cell>
          <cell r="Y60" t="str">
            <v>JBC Randenbroek 2</v>
          </cell>
        </row>
        <row r="61">
          <cell r="A61">
            <v>11</v>
          </cell>
          <cell r="B61">
            <v>46074</v>
          </cell>
          <cell r="E61">
            <v>501042</v>
          </cell>
          <cell r="N61" t="str">
            <v>De Gooiers 6</v>
          </cell>
          <cell r="Y61" t="str">
            <v>PVN 1</v>
          </cell>
        </row>
        <row r="62">
          <cell r="A62">
            <v>11</v>
          </cell>
          <cell r="B62">
            <v>46074</v>
          </cell>
          <cell r="E62">
            <v>501043</v>
          </cell>
          <cell r="N62" t="str">
            <v>Abcoude JdB 1</v>
          </cell>
          <cell r="Y62" t="str">
            <v>JBC De Hakhorst 1</v>
          </cell>
        </row>
        <row r="63">
          <cell r="A63">
            <v>11</v>
          </cell>
          <cell r="B63">
            <v>46074</v>
          </cell>
          <cell r="E63">
            <v>501044</v>
          </cell>
          <cell r="N63" t="str">
            <v>Amicale de Pétanque 2</v>
          </cell>
          <cell r="Y63" t="str">
            <v>DOSC 2</v>
          </cell>
        </row>
        <row r="64">
          <cell r="A64">
            <v>12</v>
          </cell>
          <cell r="B64">
            <v>46088</v>
          </cell>
          <cell r="E64">
            <v>501045</v>
          </cell>
          <cell r="N64" t="str">
            <v>PVN 1</v>
          </cell>
          <cell r="Y64" t="str">
            <v>De Gooiers 5</v>
          </cell>
        </row>
        <row r="65">
          <cell r="A65">
            <v>12</v>
          </cell>
          <cell r="B65">
            <v>46088</v>
          </cell>
          <cell r="E65">
            <v>501046</v>
          </cell>
          <cell r="N65" t="str">
            <v>JBC Randenbroek 2</v>
          </cell>
          <cell r="Y65" t="str">
            <v>DOSC 2</v>
          </cell>
        </row>
        <row r="66">
          <cell r="A66">
            <v>12</v>
          </cell>
          <cell r="B66">
            <v>46088</v>
          </cell>
          <cell r="E66">
            <v>501047</v>
          </cell>
          <cell r="N66" t="str">
            <v>De Gooiers 6</v>
          </cell>
          <cell r="Y66" t="str">
            <v>JBC De Hakhorst 1</v>
          </cell>
        </row>
        <row r="67">
          <cell r="A67">
            <v>12</v>
          </cell>
          <cell r="B67">
            <v>46088</v>
          </cell>
          <cell r="E67">
            <v>501048</v>
          </cell>
          <cell r="N67" t="str">
            <v>Amicale de Pétanque 2</v>
          </cell>
          <cell r="Y67" t="str">
            <v>Abcoude JdB 1</v>
          </cell>
        </row>
        <row r="68">
          <cell r="A68">
            <v>13</v>
          </cell>
          <cell r="B68">
            <v>46102</v>
          </cell>
          <cell r="E68">
            <v>501049</v>
          </cell>
          <cell r="N68" t="str">
            <v>JBC Randenbroek 2</v>
          </cell>
          <cell r="Y68" t="str">
            <v>Amicale de Pétanque 2</v>
          </cell>
        </row>
        <row r="69">
          <cell r="A69">
            <v>13</v>
          </cell>
          <cell r="B69">
            <v>46102</v>
          </cell>
          <cell r="E69">
            <v>501050</v>
          </cell>
          <cell r="N69" t="str">
            <v>DOSC 2</v>
          </cell>
          <cell r="Y69" t="str">
            <v>PVN 1</v>
          </cell>
        </row>
        <row r="70">
          <cell r="A70">
            <v>13</v>
          </cell>
          <cell r="B70">
            <v>46102</v>
          </cell>
          <cell r="E70">
            <v>501051</v>
          </cell>
          <cell r="N70" t="str">
            <v>De Gooiers 5</v>
          </cell>
          <cell r="Y70" t="str">
            <v>JBC De Hakhorst 1</v>
          </cell>
        </row>
        <row r="71">
          <cell r="A71">
            <v>13</v>
          </cell>
          <cell r="B71">
            <v>46102</v>
          </cell>
          <cell r="E71">
            <v>501052</v>
          </cell>
          <cell r="N71" t="str">
            <v>Abcoude JdB 1</v>
          </cell>
          <cell r="Y71" t="str">
            <v>De Gooiers 6</v>
          </cell>
        </row>
        <row r="72">
          <cell r="A72">
            <v>14</v>
          </cell>
          <cell r="B72">
            <v>46109</v>
          </cell>
          <cell r="E72">
            <v>501053</v>
          </cell>
          <cell r="N72" t="str">
            <v>JBC Randenbroek 2</v>
          </cell>
          <cell r="Y72" t="str">
            <v>PVN 1</v>
          </cell>
        </row>
        <row r="73">
          <cell r="A73">
            <v>14</v>
          </cell>
          <cell r="B73">
            <v>46109</v>
          </cell>
          <cell r="E73">
            <v>501054</v>
          </cell>
          <cell r="N73" t="str">
            <v>De Gooiers 5</v>
          </cell>
          <cell r="Y73" t="str">
            <v>Abcoude JdB 1</v>
          </cell>
        </row>
        <row r="74">
          <cell r="A74">
            <v>14</v>
          </cell>
          <cell r="B74">
            <v>46109</v>
          </cell>
          <cell r="E74">
            <v>501055</v>
          </cell>
          <cell r="N74" t="str">
            <v>JBC De Hakhorst 1</v>
          </cell>
          <cell r="Y74" t="str">
            <v>DOSC 2</v>
          </cell>
        </row>
        <row r="75">
          <cell r="A75">
            <v>14</v>
          </cell>
          <cell r="B75">
            <v>46109</v>
          </cell>
          <cell r="E75">
            <v>501056</v>
          </cell>
          <cell r="N75" t="str">
            <v>Amicale de Pétanque 2</v>
          </cell>
          <cell r="Y75" t="str">
            <v>De Gooiers 6</v>
          </cell>
        </row>
      </sheetData>
      <sheetData sheetId="46">
        <row r="20">
          <cell r="A20">
            <v>1</v>
          </cell>
          <cell r="B20">
            <v>45920</v>
          </cell>
          <cell r="E20">
            <v>600101</v>
          </cell>
          <cell r="N20" t="str">
            <v>Les Sabots 3</v>
          </cell>
          <cell r="Y20" t="str">
            <v>'t Zwijntje 3</v>
          </cell>
        </row>
        <row r="21">
          <cell r="A21">
            <v>1</v>
          </cell>
          <cell r="B21">
            <v>45920</v>
          </cell>
          <cell r="E21">
            <v>600102</v>
          </cell>
          <cell r="N21" t="str">
            <v>JBC Zevenaar 1</v>
          </cell>
          <cell r="Y21" t="str">
            <v>Maboul 4</v>
          </cell>
        </row>
        <row r="22">
          <cell r="A22">
            <v>1</v>
          </cell>
          <cell r="B22">
            <v>45920</v>
          </cell>
          <cell r="E22">
            <v>600103</v>
          </cell>
          <cell r="N22" t="str">
            <v>Pétanque Club Doetinchem 3</v>
          </cell>
          <cell r="Y22" t="str">
            <v>DBC Karro Deux 2</v>
          </cell>
        </row>
        <row r="23">
          <cell r="A23">
            <v>1</v>
          </cell>
          <cell r="B23">
            <v>45920</v>
          </cell>
          <cell r="E23">
            <v>600104</v>
          </cell>
          <cell r="N23" t="str">
            <v>JBC Zevenaar 2</v>
          </cell>
          <cell r="Y23" t="str">
            <v>JBC Lingewaard 3</v>
          </cell>
        </row>
        <row r="24">
          <cell r="A24">
            <v>2</v>
          </cell>
          <cell r="B24">
            <v>45934</v>
          </cell>
          <cell r="E24">
            <v>600105</v>
          </cell>
          <cell r="N24" t="str">
            <v>JBC Lingewaard 3</v>
          </cell>
          <cell r="Y24" t="str">
            <v>Pétanque Club Doetinchem 3</v>
          </cell>
        </row>
        <row r="25">
          <cell r="A25">
            <v>2</v>
          </cell>
          <cell r="B25">
            <v>45934</v>
          </cell>
          <cell r="E25">
            <v>600106</v>
          </cell>
          <cell r="N25" t="str">
            <v>DBC Karro Deux 2</v>
          </cell>
          <cell r="Y25" t="str">
            <v>JBC Zevenaar 1</v>
          </cell>
        </row>
        <row r="26">
          <cell r="A26">
            <v>2</v>
          </cell>
          <cell r="B26">
            <v>45934</v>
          </cell>
          <cell r="E26">
            <v>600107</v>
          </cell>
          <cell r="N26" t="str">
            <v>Maboul 4</v>
          </cell>
          <cell r="Y26" t="str">
            <v>Les Sabots 3</v>
          </cell>
        </row>
        <row r="27">
          <cell r="A27">
            <v>2</v>
          </cell>
          <cell r="B27">
            <v>45934</v>
          </cell>
          <cell r="E27">
            <v>600108</v>
          </cell>
          <cell r="N27" t="str">
            <v>'t Zwijntje 3</v>
          </cell>
          <cell r="Y27" t="str">
            <v>JBC Zevenaar 2</v>
          </cell>
        </row>
        <row r="28">
          <cell r="A28">
            <v>3</v>
          </cell>
          <cell r="B28">
            <v>45948</v>
          </cell>
          <cell r="E28">
            <v>600109</v>
          </cell>
          <cell r="N28" t="str">
            <v>Pétanque Club Doetinchem 3</v>
          </cell>
          <cell r="Y28" t="str">
            <v>JBC Zevenaar 2</v>
          </cell>
        </row>
        <row r="29">
          <cell r="A29">
            <v>3</v>
          </cell>
          <cell r="B29">
            <v>45948</v>
          </cell>
          <cell r="E29">
            <v>600110</v>
          </cell>
          <cell r="N29" t="str">
            <v>JBC Lingewaard 3</v>
          </cell>
          <cell r="Y29" t="str">
            <v>JBC Zevenaar 1</v>
          </cell>
        </row>
        <row r="30">
          <cell r="A30">
            <v>3</v>
          </cell>
          <cell r="B30">
            <v>45948</v>
          </cell>
          <cell r="E30">
            <v>600111</v>
          </cell>
          <cell r="N30" t="str">
            <v>DBC Karro Deux 2</v>
          </cell>
          <cell r="Y30" t="str">
            <v>Les Sabots 3</v>
          </cell>
        </row>
        <row r="31">
          <cell r="A31">
            <v>3</v>
          </cell>
          <cell r="B31">
            <v>45948</v>
          </cell>
          <cell r="E31">
            <v>600112</v>
          </cell>
          <cell r="N31" t="str">
            <v>'t Zwijntje 3</v>
          </cell>
          <cell r="Y31" t="str">
            <v>Maboul 4</v>
          </cell>
        </row>
        <row r="32">
          <cell r="A32">
            <v>4</v>
          </cell>
          <cell r="B32">
            <v>45962</v>
          </cell>
          <cell r="E32">
            <v>600113</v>
          </cell>
          <cell r="N32" t="str">
            <v>Les Sabots 3</v>
          </cell>
          <cell r="Y32" t="str">
            <v>JBC Lingewaard 3</v>
          </cell>
        </row>
        <row r="33">
          <cell r="A33">
            <v>4</v>
          </cell>
          <cell r="B33">
            <v>45962</v>
          </cell>
          <cell r="E33">
            <v>600114</v>
          </cell>
          <cell r="N33" t="str">
            <v>JBC Zevenaar 1</v>
          </cell>
          <cell r="Y33" t="str">
            <v>JBC Zevenaar 2</v>
          </cell>
        </row>
        <row r="34">
          <cell r="A34">
            <v>4</v>
          </cell>
          <cell r="B34">
            <v>45962</v>
          </cell>
          <cell r="E34">
            <v>600115</v>
          </cell>
          <cell r="N34" t="str">
            <v>'t Zwijntje 3</v>
          </cell>
          <cell r="Y34" t="str">
            <v>Pétanque Club Doetinchem 3</v>
          </cell>
        </row>
        <row r="35">
          <cell r="A35">
            <v>4</v>
          </cell>
          <cell r="B35">
            <v>45962</v>
          </cell>
          <cell r="E35">
            <v>600116</v>
          </cell>
          <cell r="N35" t="str">
            <v>DBC Karro Deux 2</v>
          </cell>
          <cell r="Y35" t="str">
            <v>Maboul 4</v>
          </cell>
        </row>
        <row r="36">
          <cell r="A36">
            <v>5</v>
          </cell>
          <cell r="B36">
            <v>45976</v>
          </cell>
          <cell r="E36">
            <v>600117</v>
          </cell>
          <cell r="N36" t="str">
            <v>Pétanque Club Doetinchem 3</v>
          </cell>
          <cell r="Y36" t="str">
            <v>JBC Zevenaar 1</v>
          </cell>
        </row>
        <row r="37">
          <cell r="A37">
            <v>5</v>
          </cell>
          <cell r="B37">
            <v>45976</v>
          </cell>
          <cell r="E37">
            <v>600118</v>
          </cell>
          <cell r="N37" t="str">
            <v>JBC Zevenaar 2</v>
          </cell>
          <cell r="Y37" t="str">
            <v>Les Sabots 3</v>
          </cell>
        </row>
        <row r="38">
          <cell r="A38">
            <v>5</v>
          </cell>
          <cell r="B38">
            <v>45976</v>
          </cell>
          <cell r="E38">
            <v>600119</v>
          </cell>
          <cell r="N38" t="str">
            <v>Maboul 4</v>
          </cell>
          <cell r="Y38" t="str">
            <v>JBC Lingewaard 3</v>
          </cell>
        </row>
        <row r="39">
          <cell r="A39">
            <v>5</v>
          </cell>
          <cell r="B39">
            <v>45976</v>
          </cell>
          <cell r="E39">
            <v>600120</v>
          </cell>
          <cell r="N39" t="str">
            <v>DBC Karro Deux 2</v>
          </cell>
          <cell r="Y39" t="str">
            <v>'t Zwijntje 3</v>
          </cell>
        </row>
        <row r="40">
          <cell r="A40">
            <v>6</v>
          </cell>
          <cell r="B40">
            <v>45990</v>
          </cell>
          <cell r="E40">
            <v>600121</v>
          </cell>
          <cell r="N40" t="str">
            <v>Les Sabots 3</v>
          </cell>
          <cell r="Y40" t="str">
            <v>Pétanque Club Doetinchem 3</v>
          </cell>
        </row>
        <row r="41">
          <cell r="A41">
            <v>6</v>
          </cell>
          <cell r="B41">
            <v>45990</v>
          </cell>
          <cell r="E41">
            <v>600122</v>
          </cell>
          <cell r="N41" t="str">
            <v>JBC Lingewaard 3</v>
          </cell>
          <cell r="Y41" t="str">
            <v>DBC Karro Deux 2</v>
          </cell>
        </row>
        <row r="42">
          <cell r="A42">
            <v>6</v>
          </cell>
          <cell r="B42">
            <v>45990</v>
          </cell>
          <cell r="E42">
            <v>600123</v>
          </cell>
          <cell r="N42" t="str">
            <v>JBC Zevenaar 2</v>
          </cell>
          <cell r="Y42" t="str">
            <v>Maboul 4</v>
          </cell>
        </row>
        <row r="43">
          <cell r="A43">
            <v>6</v>
          </cell>
          <cell r="B43">
            <v>45990</v>
          </cell>
          <cell r="E43">
            <v>600124</v>
          </cell>
          <cell r="N43" t="str">
            <v>JBC Zevenaar 1</v>
          </cell>
          <cell r="Y43" t="str">
            <v>'t Zwijntje 3</v>
          </cell>
        </row>
        <row r="44">
          <cell r="A44">
            <v>7</v>
          </cell>
          <cell r="B44">
            <v>45997</v>
          </cell>
          <cell r="E44">
            <v>600125</v>
          </cell>
          <cell r="N44" t="str">
            <v>Les Sabots 3</v>
          </cell>
          <cell r="Y44" t="str">
            <v>JBC Zevenaar 1</v>
          </cell>
        </row>
        <row r="45">
          <cell r="A45">
            <v>7</v>
          </cell>
          <cell r="B45">
            <v>45997</v>
          </cell>
          <cell r="E45">
            <v>600126</v>
          </cell>
          <cell r="N45" t="str">
            <v>Maboul 4</v>
          </cell>
          <cell r="Y45" t="str">
            <v>Pétanque Club Doetinchem 3</v>
          </cell>
        </row>
        <row r="46">
          <cell r="A46">
            <v>7</v>
          </cell>
          <cell r="B46">
            <v>45997</v>
          </cell>
          <cell r="E46">
            <v>600127</v>
          </cell>
          <cell r="N46" t="str">
            <v>DBC Karro Deux 2</v>
          </cell>
          <cell r="Y46" t="str">
            <v>JBC Zevenaar 2</v>
          </cell>
        </row>
        <row r="47">
          <cell r="A47">
            <v>7</v>
          </cell>
          <cell r="B47">
            <v>45997</v>
          </cell>
          <cell r="E47">
            <v>600128</v>
          </cell>
          <cell r="N47" t="str">
            <v>JBC Lingewaard 3</v>
          </cell>
          <cell r="Y47" t="str">
            <v>'t Zwijntje 3</v>
          </cell>
        </row>
        <row r="48">
          <cell r="A48">
            <v>8</v>
          </cell>
          <cell r="B48">
            <v>46032</v>
          </cell>
          <cell r="E48">
            <v>600129</v>
          </cell>
          <cell r="N48" t="str">
            <v>JBC Lingewaard 3</v>
          </cell>
          <cell r="Y48" t="str">
            <v>JBC Zevenaar 2</v>
          </cell>
        </row>
        <row r="49">
          <cell r="A49">
            <v>8</v>
          </cell>
          <cell r="B49">
            <v>46032</v>
          </cell>
          <cell r="E49">
            <v>600130</v>
          </cell>
          <cell r="N49" t="str">
            <v>DBC Karro Deux 2</v>
          </cell>
          <cell r="Y49" t="str">
            <v>Pétanque Club Doetinchem 3</v>
          </cell>
        </row>
        <row r="50">
          <cell r="A50">
            <v>8</v>
          </cell>
          <cell r="B50">
            <v>46032</v>
          </cell>
          <cell r="E50">
            <v>600131</v>
          </cell>
          <cell r="N50" t="str">
            <v>Maboul 4</v>
          </cell>
          <cell r="Y50" t="str">
            <v>JBC Zevenaar 1</v>
          </cell>
        </row>
        <row r="51">
          <cell r="A51">
            <v>8</v>
          </cell>
          <cell r="B51">
            <v>46032</v>
          </cell>
          <cell r="E51">
            <v>600132</v>
          </cell>
          <cell r="N51" t="str">
            <v>'t Zwijntje 3</v>
          </cell>
          <cell r="Y51" t="str">
            <v>Les Sabots 3</v>
          </cell>
        </row>
        <row r="52">
          <cell r="A52">
            <v>9</v>
          </cell>
          <cell r="B52">
            <v>46046</v>
          </cell>
          <cell r="E52">
            <v>600133</v>
          </cell>
          <cell r="N52" t="str">
            <v>Les Sabots 3</v>
          </cell>
          <cell r="Y52" t="str">
            <v>Maboul 4</v>
          </cell>
        </row>
        <row r="53">
          <cell r="A53">
            <v>9</v>
          </cell>
          <cell r="B53">
            <v>46046</v>
          </cell>
          <cell r="E53">
            <v>600134</v>
          </cell>
          <cell r="N53" t="str">
            <v>JBC Zevenaar 1</v>
          </cell>
          <cell r="Y53" t="str">
            <v>DBC Karro Deux 2</v>
          </cell>
        </row>
        <row r="54">
          <cell r="A54">
            <v>9</v>
          </cell>
          <cell r="B54">
            <v>46046</v>
          </cell>
          <cell r="E54">
            <v>600135</v>
          </cell>
          <cell r="N54" t="str">
            <v>Pétanque Club Doetinchem 3</v>
          </cell>
          <cell r="Y54" t="str">
            <v>JBC Lingewaard 3</v>
          </cell>
        </row>
        <row r="55">
          <cell r="A55">
            <v>9</v>
          </cell>
          <cell r="B55">
            <v>46046</v>
          </cell>
          <cell r="E55">
            <v>600136</v>
          </cell>
          <cell r="N55" t="str">
            <v>JBC Zevenaar 2</v>
          </cell>
          <cell r="Y55" t="str">
            <v>'t Zwijntje 3</v>
          </cell>
        </row>
        <row r="56">
          <cell r="A56">
            <v>10</v>
          </cell>
          <cell r="B56">
            <v>46060</v>
          </cell>
          <cell r="E56">
            <v>600137</v>
          </cell>
          <cell r="N56" t="str">
            <v>Les Sabots 3</v>
          </cell>
          <cell r="Y56" t="str">
            <v>DBC Karro Deux 2</v>
          </cell>
        </row>
        <row r="57">
          <cell r="A57">
            <v>10</v>
          </cell>
          <cell r="B57">
            <v>46060</v>
          </cell>
          <cell r="E57">
            <v>600138</v>
          </cell>
          <cell r="N57" t="str">
            <v>JBC Zevenaar 1</v>
          </cell>
          <cell r="Y57" t="str">
            <v>JBC Lingewaard 3</v>
          </cell>
        </row>
        <row r="58">
          <cell r="A58">
            <v>10</v>
          </cell>
          <cell r="B58">
            <v>46060</v>
          </cell>
          <cell r="E58">
            <v>600139</v>
          </cell>
          <cell r="N58" t="str">
            <v>JBC Zevenaar 2</v>
          </cell>
          <cell r="Y58" t="str">
            <v>Pétanque Club Doetinchem 3</v>
          </cell>
        </row>
        <row r="59">
          <cell r="A59">
            <v>10</v>
          </cell>
          <cell r="B59">
            <v>46060</v>
          </cell>
          <cell r="E59">
            <v>600140</v>
          </cell>
          <cell r="N59" t="str">
            <v>Maboul 4</v>
          </cell>
          <cell r="Y59" t="str">
            <v>'t Zwijntje 3</v>
          </cell>
        </row>
        <row r="60">
          <cell r="A60">
            <v>11</v>
          </cell>
          <cell r="B60">
            <v>46074</v>
          </cell>
          <cell r="E60">
            <v>600141</v>
          </cell>
          <cell r="N60" t="str">
            <v>JBC Zevenaar 2</v>
          </cell>
          <cell r="Y60" t="str">
            <v>JBC Zevenaar 1</v>
          </cell>
        </row>
        <row r="61">
          <cell r="A61">
            <v>11</v>
          </cell>
          <cell r="B61">
            <v>46074</v>
          </cell>
          <cell r="E61">
            <v>600142</v>
          </cell>
          <cell r="N61" t="str">
            <v>JBC Lingewaard 3</v>
          </cell>
          <cell r="Y61" t="str">
            <v>Les Sabots 3</v>
          </cell>
        </row>
        <row r="62">
          <cell r="A62">
            <v>11</v>
          </cell>
          <cell r="B62">
            <v>46074</v>
          </cell>
          <cell r="E62">
            <v>600143</v>
          </cell>
          <cell r="N62" t="str">
            <v>Maboul 4</v>
          </cell>
          <cell r="Y62" t="str">
            <v>DBC Karro Deux 2</v>
          </cell>
        </row>
        <row r="63">
          <cell r="A63">
            <v>11</v>
          </cell>
          <cell r="B63">
            <v>46074</v>
          </cell>
          <cell r="E63">
            <v>600144</v>
          </cell>
          <cell r="N63" t="str">
            <v>Pétanque Club Doetinchem 3</v>
          </cell>
          <cell r="Y63" t="str">
            <v>'t Zwijntje 3</v>
          </cell>
        </row>
        <row r="64">
          <cell r="A64">
            <v>12</v>
          </cell>
          <cell r="B64">
            <v>46088</v>
          </cell>
          <cell r="E64">
            <v>600145</v>
          </cell>
          <cell r="N64" t="str">
            <v>Les Sabots 3</v>
          </cell>
          <cell r="Y64" t="str">
            <v>JBC Zevenaar 2</v>
          </cell>
        </row>
        <row r="65">
          <cell r="A65">
            <v>12</v>
          </cell>
          <cell r="B65">
            <v>46088</v>
          </cell>
          <cell r="E65">
            <v>600146</v>
          </cell>
          <cell r="N65" t="str">
            <v>JBC Zevenaar 1</v>
          </cell>
          <cell r="Y65" t="str">
            <v>Pétanque Club Doetinchem 3</v>
          </cell>
        </row>
        <row r="66">
          <cell r="A66">
            <v>12</v>
          </cell>
          <cell r="B66">
            <v>46088</v>
          </cell>
          <cell r="E66">
            <v>600147</v>
          </cell>
          <cell r="N66" t="str">
            <v>JBC Lingewaard 3</v>
          </cell>
          <cell r="Y66" t="str">
            <v>Maboul 4</v>
          </cell>
        </row>
        <row r="67">
          <cell r="A67">
            <v>12</v>
          </cell>
          <cell r="B67">
            <v>46088</v>
          </cell>
          <cell r="E67">
            <v>600148</v>
          </cell>
          <cell r="N67" t="str">
            <v>'t Zwijntje 3</v>
          </cell>
          <cell r="Y67" t="str">
            <v>DBC Karro Deux 2</v>
          </cell>
        </row>
        <row r="68">
          <cell r="A68">
            <v>13</v>
          </cell>
          <cell r="B68">
            <v>46102</v>
          </cell>
          <cell r="E68">
            <v>600149</v>
          </cell>
          <cell r="N68" t="str">
            <v>'t Zwijntje 3</v>
          </cell>
          <cell r="Y68" t="str">
            <v>JBC Zevenaar 1</v>
          </cell>
        </row>
        <row r="69">
          <cell r="A69">
            <v>13</v>
          </cell>
          <cell r="B69">
            <v>46102</v>
          </cell>
          <cell r="E69">
            <v>600150</v>
          </cell>
          <cell r="N69" t="str">
            <v>Pétanque Club Doetinchem 3</v>
          </cell>
          <cell r="Y69" t="str">
            <v>Les Sabots 3</v>
          </cell>
        </row>
        <row r="70">
          <cell r="A70">
            <v>13</v>
          </cell>
          <cell r="B70">
            <v>46102</v>
          </cell>
          <cell r="E70">
            <v>600151</v>
          </cell>
          <cell r="N70" t="str">
            <v>Maboul 4</v>
          </cell>
          <cell r="Y70" t="str">
            <v>JBC Zevenaar 2</v>
          </cell>
        </row>
        <row r="71">
          <cell r="A71">
            <v>13</v>
          </cell>
          <cell r="B71">
            <v>46102</v>
          </cell>
          <cell r="E71">
            <v>600152</v>
          </cell>
          <cell r="N71" t="str">
            <v>DBC Karro Deux 2</v>
          </cell>
          <cell r="Y71" t="str">
            <v>JBC Lingewaard 3</v>
          </cell>
        </row>
        <row r="72">
          <cell r="A72">
            <v>14</v>
          </cell>
          <cell r="B72">
            <v>46109</v>
          </cell>
          <cell r="E72">
            <v>600153</v>
          </cell>
          <cell r="N72" t="str">
            <v>JBC Zevenaar 1</v>
          </cell>
          <cell r="Y72" t="str">
            <v>Les Sabots 3</v>
          </cell>
        </row>
        <row r="73">
          <cell r="A73">
            <v>14</v>
          </cell>
          <cell r="B73">
            <v>46109</v>
          </cell>
          <cell r="E73">
            <v>600154</v>
          </cell>
          <cell r="N73" t="str">
            <v>JBC Zevenaar 2</v>
          </cell>
          <cell r="Y73" t="str">
            <v>DBC Karro Deux 2</v>
          </cell>
        </row>
        <row r="74">
          <cell r="A74">
            <v>14</v>
          </cell>
          <cell r="B74">
            <v>46109</v>
          </cell>
          <cell r="E74">
            <v>600155</v>
          </cell>
          <cell r="N74" t="str">
            <v>Pétanque Club Doetinchem 3</v>
          </cell>
          <cell r="Y74" t="str">
            <v>Maboul 4</v>
          </cell>
        </row>
        <row r="75">
          <cell r="A75">
            <v>14</v>
          </cell>
          <cell r="B75">
            <v>46109</v>
          </cell>
          <cell r="E75">
            <v>600156</v>
          </cell>
          <cell r="N75" t="str">
            <v>'t Zwijntje 3</v>
          </cell>
          <cell r="Y75" t="str">
            <v>JBC Lingewaard 3</v>
          </cell>
        </row>
      </sheetData>
      <sheetData sheetId="47">
        <row r="20">
          <cell r="A20">
            <v>1</v>
          </cell>
          <cell r="B20">
            <v>45920</v>
          </cell>
          <cell r="E20">
            <v>600201</v>
          </cell>
          <cell r="N20" t="str">
            <v>Jeu de Bouckles 2</v>
          </cell>
          <cell r="Y20" t="str">
            <v>Cloeck en Moedigh 6</v>
          </cell>
        </row>
        <row r="21">
          <cell r="A21">
            <v>1</v>
          </cell>
          <cell r="B21">
            <v>45920</v>
          </cell>
          <cell r="E21">
            <v>600202</v>
          </cell>
          <cell r="N21" t="str">
            <v>JBC Plop 6</v>
          </cell>
          <cell r="Y21" t="str">
            <v>JBC Lingewaard 2</v>
          </cell>
        </row>
        <row r="22">
          <cell r="A22">
            <v>1</v>
          </cell>
          <cell r="B22">
            <v>45920</v>
          </cell>
          <cell r="E22">
            <v>600203</v>
          </cell>
          <cell r="N22" t="str">
            <v>PV Beek 3</v>
          </cell>
          <cell r="Y22" t="str">
            <v>JBC Plop 5</v>
          </cell>
        </row>
        <row r="23">
          <cell r="A23">
            <v>1</v>
          </cell>
          <cell r="B23">
            <v>45927</v>
          </cell>
          <cell r="E23">
            <v>600204</v>
          </cell>
          <cell r="N23" t="str">
            <v>JBV Amicale Cuyk 3</v>
          </cell>
          <cell r="Y23" t="str">
            <v>PV Le Château 4</v>
          </cell>
        </row>
        <row r="24">
          <cell r="A24">
            <v>2</v>
          </cell>
          <cell r="B24">
            <v>45934</v>
          </cell>
          <cell r="E24">
            <v>600205</v>
          </cell>
          <cell r="N24" t="str">
            <v>PV Le Château 4</v>
          </cell>
          <cell r="Y24" t="str">
            <v>PV Beek 3</v>
          </cell>
        </row>
        <row r="25">
          <cell r="A25">
            <v>2</v>
          </cell>
          <cell r="B25">
            <v>45934</v>
          </cell>
          <cell r="E25">
            <v>600206</v>
          </cell>
          <cell r="N25" t="str">
            <v>JBC Plop 5</v>
          </cell>
          <cell r="Y25" t="str">
            <v>JBC Plop 6</v>
          </cell>
        </row>
        <row r="26">
          <cell r="A26">
            <v>2</v>
          </cell>
          <cell r="B26">
            <v>45934</v>
          </cell>
          <cell r="E26">
            <v>600207</v>
          </cell>
          <cell r="N26" t="str">
            <v>JBC Lingewaard 2</v>
          </cell>
          <cell r="Y26" t="str">
            <v>Jeu de Bouckles 2</v>
          </cell>
        </row>
        <row r="27">
          <cell r="A27">
            <v>2</v>
          </cell>
          <cell r="B27">
            <v>45934</v>
          </cell>
          <cell r="E27">
            <v>600208</v>
          </cell>
          <cell r="N27" t="str">
            <v>Cloeck en Moedigh 6</v>
          </cell>
          <cell r="Y27" t="str">
            <v>JBV Amicale Cuyk 3</v>
          </cell>
        </row>
        <row r="28">
          <cell r="A28">
            <v>3</v>
          </cell>
          <cell r="B28">
            <v>45955</v>
          </cell>
          <cell r="E28">
            <v>600209</v>
          </cell>
          <cell r="N28" t="str">
            <v>JBV Amicale Cuyk 3</v>
          </cell>
          <cell r="Y28" t="str">
            <v>PV Beek 3</v>
          </cell>
        </row>
        <row r="29">
          <cell r="A29">
            <v>3</v>
          </cell>
          <cell r="B29">
            <v>45948</v>
          </cell>
          <cell r="E29">
            <v>600210</v>
          </cell>
          <cell r="N29" t="str">
            <v>JBC Plop 6</v>
          </cell>
          <cell r="Y29" t="str">
            <v>PV Le Château 4</v>
          </cell>
        </row>
        <row r="30">
          <cell r="A30">
            <v>3</v>
          </cell>
          <cell r="B30">
            <v>45948</v>
          </cell>
          <cell r="E30">
            <v>600211</v>
          </cell>
          <cell r="N30" t="str">
            <v>JBC Plop 5</v>
          </cell>
          <cell r="Y30" t="str">
            <v>Jeu de Bouckles 2</v>
          </cell>
        </row>
        <row r="31">
          <cell r="A31">
            <v>3</v>
          </cell>
          <cell r="B31">
            <v>45948</v>
          </cell>
          <cell r="E31">
            <v>600212</v>
          </cell>
          <cell r="N31" t="str">
            <v>Cloeck en Moedigh 6</v>
          </cell>
          <cell r="Y31" t="str">
            <v>JBC Lingewaard 2</v>
          </cell>
        </row>
        <row r="32">
          <cell r="A32">
            <v>4</v>
          </cell>
          <cell r="B32">
            <v>45962</v>
          </cell>
          <cell r="E32">
            <v>600213</v>
          </cell>
          <cell r="N32" t="str">
            <v>Jeu de Bouckles 2</v>
          </cell>
          <cell r="Y32" t="str">
            <v>PV Le Château 4</v>
          </cell>
        </row>
        <row r="33">
          <cell r="A33">
            <v>4</v>
          </cell>
          <cell r="B33">
            <v>45962</v>
          </cell>
          <cell r="E33">
            <v>600214</v>
          </cell>
          <cell r="N33" t="str">
            <v>JBC Plop 6</v>
          </cell>
          <cell r="Y33" t="str">
            <v>JBV Amicale Cuyk 3</v>
          </cell>
        </row>
        <row r="34">
          <cell r="A34">
            <v>4</v>
          </cell>
          <cell r="B34">
            <v>45962</v>
          </cell>
          <cell r="E34">
            <v>600215</v>
          </cell>
          <cell r="N34" t="str">
            <v>PV Beek 3</v>
          </cell>
          <cell r="Y34" t="str">
            <v>Cloeck en Moedigh 6</v>
          </cell>
        </row>
        <row r="35">
          <cell r="A35">
            <v>4</v>
          </cell>
          <cell r="B35">
            <v>45962</v>
          </cell>
          <cell r="E35">
            <v>600216</v>
          </cell>
          <cell r="N35" t="str">
            <v>JBC Lingewaard 2</v>
          </cell>
          <cell r="Y35" t="str">
            <v>JBC Plop 5</v>
          </cell>
        </row>
        <row r="36">
          <cell r="A36">
            <v>5</v>
          </cell>
          <cell r="B36">
            <v>45976</v>
          </cell>
          <cell r="E36">
            <v>600217</v>
          </cell>
          <cell r="N36" t="str">
            <v>PV Beek 3</v>
          </cell>
          <cell r="Y36" t="str">
            <v>JBC Plop 6</v>
          </cell>
        </row>
        <row r="37">
          <cell r="A37">
            <v>5</v>
          </cell>
          <cell r="B37">
            <v>45983</v>
          </cell>
          <cell r="E37">
            <v>600218</v>
          </cell>
          <cell r="N37" t="str">
            <v>JBV Amicale Cuyk 3</v>
          </cell>
          <cell r="Y37" t="str">
            <v>Jeu de Bouckles 2</v>
          </cell>
        </row>
        <row r="38">
          <cell r="A38">
            <v>5</v>
          </cell>
          <cell r="B38">
            <v>45976</v>
          </cell>
          <cell r="E38">
            <v>600219</v>
          </cell>
          <cell r="N38" t="str">
            <v>JBC Lingewaard 2</v>
          </cell>
          <cell r="Y38" t="str">
            <v>PV Le Château 4</v>
          </cell>
        </row>
        <row r="39">
          <cell r="A39">
            <v>5</v>
          </cell>
          <cell r="B39">
            <v>45969</v>
          </cell>
          <cell r="E39">
            <v>600220</v>
          </cell>
          <cell r="N39" t="str">
            <v>JBC Plop 5</v>
          </cell>
          <cell r="Y39" t="str">
            <v>Cloeck en Moedigh 6</v>
          </cell>
        </row>
        <row r="40">
          <cell r="A40">
            <v>6</v>
          </cell>
          <cell r="B40">
            <v>45990</v>
          </cell>
          <cell r="E40">
            <v>600221</v>
          </cell>
          <cell r="N40" t="str">
            <v>Jeu de Bouckles 2</v>
          </cell>
          <cell r="Y40" t="str">
            <v>PV Beek 3</v>
          </cell>
        </row>
        <row r="41">
          <cell r="A41">
            <v>6</v>
          </cell>
          <cell r="B41">
            <v>45990</v>
          </cell>
          <cell r="E41">
            <v>600222</v>
          </cell>
          <cell r="N41" t="str">
            <v>PV Le Château 4</v>
          </cell>
          <cell r="Y41" t="str">
            <v>JBC Plop 5</v>
          </cell>
        </row>
        <row r="42">
          <cell r="A42">
            <v>6</v>
          </cell>
          <cell r="B42">
            <v>45990</v>
          </cell>
          <cell r="E42">
            <v>600223</v>
          </cell>
          <cell r="N42" t="str">
            <v>JBC Lingewaard 2</v>
          </cell>
          <cell r="Y42" t="str">
            <v>JBV Amicale Cuyk 3</v>
          </cell>
        </row>
        <row r="43">
          <cell r="A43">
            <v>6</v>
          </cell>
          <cell r="B43">
            <v>45990</v>
          </cell>
          <cell r="E43">
            <v>600224</v>
          </cell>
          <cell r="N43" t="str">
            <v>Cloeck en Moedigh 6</v>
          </cell>
          <cell r="Y43" t="str">
            <v>JBC Plop 6</v>
          </cell>
        </row>
        <row r="44">
          <cell r="A44">
            <v>7</v>
          </cell>
          <cell r="B44">
            <v>45997</v>
          </cell>
          <cell r="E44">
            <v>600225</v>
          </cell>
          <cell r="N44" t="str">
            <v>Jeu de Bouckles 2</v>
          </cell>
          <cell r="Y44" t="str">
            <v>JBC Plop 6</v>
          </cell>
        </row>
        <row r="45">
          <cell r="A45">
            <v>7</v>
          </cell>
          <cell r="B45">
            <v>45997</v>
          </cell>
          <cell r="E45">
            <v>600226</v>
          </cell>
          <cell r="N45" t="str">
            <v>PV Beek 3</v>
          </cell>
          <cell r="Y45" t="str">
            <v>JBC Lingewaard 2</v>
          </cell>
        </row>
        <row r="46">
          <cell r="A46">
            <v>7</v>
          </cell>
          <cell r="B46">
            <v>45997</v>
          </cell>
          <cell r="E46">
            <v>600227</v>
          </cell>
          <cell r="N46" t="str">
            <v>JBC Plop 5</v>
          </cell>
          <cell r="Y46" t="str">
            <v>JBV Amicale Cuyk 3</v>
          </cell>
        </row>
        <row r="47">
          <cell r="A47">
            <v>7</v>
          </cell>
          <cell r="B47">
            <v>45997</v>
          </cell>
          <cell r="E47">
            <v>600228</v>
          </cell>
          <cell r="N47" t="str">
            <v>PV Le Château 4</v>
          </cell>
          <cell r="Y47" t="str">
            <v>Cloeck en Moedigh 6</v>
          </cell>
        </row>
        <row r="48">
          <cell r="A48">
            <v>8</v>
          </cell>
          <cell r="B48">
            <v>46032</v>
          </cell>
          <cell r="E48">
            <v>600229</v>
          </cell>
          <cell r="N48" t="str">
            <v>PV Le Château 4</v>
          </cell>
          <cell r="Y48" t="str">
            <v>JBV Amicale Cuyk 3</v>
          </cell>
        </row>
        <row r="49">
          <cell r="A49">
            <v>8</v>
          </cell>
          <cell r="B49">
            <v>46032</v>
          </cell>
          <cell r="E49">
            <v>600230</v>
          </cell>
          <cell r="N49" t="str">
            <v>JBC Plop 5</v>
          </cell>
          <cell r="Y49" t="str">
            <v>PV Beek 3</v>
          </cell>
        </row>
        <row r="50">
          <cell r="A50">
            <v>8</v>
          </cell>
          <cell r="B50">
            <v>46032</v>
          </cell>
          <cell r="E50">
            <v>600231</v>
          </cell>
          <cell r="N50" t="str">
            <v>JBC Lingewaard 2</v>
          </cell>
          <cell r="Y50" t="str">
            <v>JBC Plop 6</v>
          </cell>
        </row>
        <row r="51">
          <cell r="A51">
            <v>8</v>
          </cell>
          <cell r="B51">
            <v>46032</v>
          </cell>
          <cell r="E51">
            <v>600232</v>
          </cell>
          <cell r="N51" t="str">
            <v>Cloeck en Moedigh 6</v>
          </cell>
          <cell r="Y51" t="str">
            <v>Jeu de Bouckles 2</v>
          </cell>
        </row>
        <row r="52">
          <cell r="A52">
            <v>9</v>
          </cell>
          <cell r="B52">
            <v>46046</v>
          </cell>
          <cell r="E52">
            <v>600233</v>
          </cell>
          <cell r="N52" t="str">
            <v>Jeu de Bouckles 2</v>
          </cell>
          <cell r="Y52" t="str">
            <v>JBC Lingewaard 2</v>
          </cell>
        </row>
        <row r="53">
          <cell r="A53">
            <v>9</v>
          </cell>
          <cell r="B53">
            <v>46053</v>
          </cell>
          <cell r="E53">
            <v>600234</v>
          </cell>
          <cell r="N53" t="str">
            <v>JBC Plop 6</v>
          </cell>
          <cell r="Y53" t="str">
            <v>JBC Plop 5</v>
          </cell>
        </row>
        <row r="54">
          <cell r="A54">
            <v>9</v>
          </cell>
          <cell r="B54">
            <v>46046</v>
          </cell>
          <cell r="E54">
            <v>600235</v>
          </cell>
          <cell r="N54" t="str">
            <v>PV Beek 3</v>
          </cell>
          <cell r="Y54" t="str">
            <v>PV Le Château 4</v>
          </cell>
        </row>
        <row r="55">
          <cell r="A55">
            <v>9</v>
          </cell>
          <cell r="B55">
            <v>46039</v>
          </cell>
          <cell r="E55">
            <v>600236</v>
          </cell>
          <cell r="N55" t="str">
            <v>JBV Amicale Cuyk 3</v>
          </cell>
          <cell r="Y55" t="str">
            <v>Cloeck en Moedigh 6</v>
          </cell>
        </row>
        <row r="56">
          <cell r="A56">
            <v>10</v>
          </cell>
          <cell r="B56">
            <v>46060</v>
          </cell>
          <cell r="E56">
            <v>600237</v>
          </cell>
          <cell r="N56" t="str">
            <v>Jeu de Bouckles 2</v>
          </cell>
          <cell r="Y56" t="str">
            <v>JBC Plop 5</v>
          </cell>
        </row>
        <row r="57">
          <cell r="A57">
            <v>10</v>
          </cell>
          <cell r="B57">
            <v>46060</v>
          </cell>
          <cell r="E57">
            <v>600238</v>
          </cell>
          <cell r="N57" t="str">
            <v>PV Le Château 4</v>
          </cell>
          <cell r="Y57" t="str">
            <v>JBC Plop 6</v>
          </cell>
        </row>
        <row r="58">
          <cell r="A58">
            <v>10</v>
          </cell>
          <cell r="B58">
            <v>46060</v>
          </cell>
          <cell r="E58">
            <v>600239</v>
          </cell>
          <cell r="N58" t="str">
            <v>PV Beek 3</v>
          </cell>
          <cell r="Y58" t="str">
            <v>JBV Amicale Cuyk 3</v>
          </cell>
        </row>
        <row r="59">
          <cell r="A59">
            <v>10</v>
          </cell>
          <cell r="B59">
            <v>46060</v>
          </cell>
          <cell r="E59">
            <v>600240</v>
          </cell>
          <cell r="N59" t="str">
            <v>JBC Lingewaard 2</v>
          </cell>
          <cell r="Y59" t="str">
            <v>Cloeck en Moedigh 6</v>
          </cell>
        </row>
        <row r="60">
          <cell r="A60">
            <v>11</v>
          </cell>
          <cell r="B60">
            <v>46067</v>
          </cell>
          <cell r="E60">
            <v>600241</v>
          </cell>
          <cell r="N60" t="str">
            <v>JBV Amicale Cuyk 3</v>
          </cell>
          <cell r="Y60" t="str">
            <v>JBC Plop 6</v>
          </cell>
        </row>
        <row r="61">
          <cell r="A61">
            <v>11</v>
          </cell>
          <cell r="B61">
            <v>46074</v>
          </cell>
          <cell r="E61">
            <v>600242</v>
          </cell>
          <cell r="N61" t="str">
            <v>PV Le Château 4</v>
          </cell>
          <cell r="Y61" t="str">
            <v>Jeu de Bouckles 2</v>
          </cell>
        </row>
        <row r="62">
          <cell r="A62">
            <v>11</v>
          </cell>
          <cell r="B62">
            <v>46074</v>
          </cell>
          <cell r="E62">
            <v>600243</v>
          </cell>
          <cell r="N62" t="str">
            <v>JBC Plop 5</v>
          </cell>
          <cell r="Y62" t="str">
            <v>JBC Lingewaard 2</v>
          </cell>
        </row>
        <row r="63">
          <cell r="A63">
            <v>11</v>
          </cell>
          <cell r="B63">
            <v>46074</v>
          </cell>
          <cell r="E63">
            <v>600244</v>
          </cell>
          <cell r="N63" t="str">
            <v>Cloeck en Moedigh 6</v>
          </cell>
          <cell r="Y63" t="str">
            <v>PV Beek 3</v>
          </cell>
        </row>
        <row r="64">
          <cell r="A64">
            <v>12</v>
          </cell>
          <cell r="B64">
            <v>46088</v>
          </cell>
          <cell r="E64">
            <v>600245</v>
          </cell>
          <cell r="N64" t="str">
            <v>Jeu de Bouckles 2</v>
          </cell>
          <cell r="Y64" t="str">
            <v>JBV Amicale Cuyk 3</v>
          </cell>
        </row>
        <row r="65">
          <cell r="A65">
            <v>12</v>
          </cell>
          <cell r="B65">
            <v>46088</v>
          </cell>
          <cell r="E65">
            <v>600246</v>
          </cell>
          <cell r="N65" t="str">
            <v>JBC Plop 6</v>
          </cell>
          <cell r="Y65" t="str">
            <v>PV Beek 3</v>
          </cell>
        </row>
        <row r="66">
          <cell r="A66">
            <v>12</v>
          </cell>
          <cell r="B66">
            <v>46088</v>
          </cell>
          <cell r="E66">
            <v>600247</v>
          </cell>
          <cell r="N66" t="str">
            <v>PV Le Château 4</v>
          </cell>
          <cell r="Y66" t="str">
            <v>JBC Lingewaard 2</v>
          </cell>
        </row>
        <row r="67">
          <cell r="A67">
            <v>12</v>
          </cell>
          <cell r="B67">
            <v>46088</v>
          </cell>
          <cell r="E67">
            <v>600248</v>
          </cell>
          <cell r="N67" t="str">
            <v>Cloeck en Moedigh 6</v>
          </cell>
          <cell r="Y67" t="str">
            <v>JBC Plop 5</v>
          </cell>
        </row>
        <row r="68">
          <cell r="A68">
            <v>13</v>
          </cell>
          <cell r="B68">
            <v>46102</v>
          </cell>
          <cell r="E68">
            <v>600249</v>
          </cell>
          <cell r="N68" t="str">
            <v>JBC Plop 6</v>
          </cell>
          <cell r="Y68" t="str">
            <v>Cloeck en Moedigh 6</v>
          </cell>
        </row>
        <row r="69">
          <cell r="A69">
            <v>13</v>
          </cell>
          <cell r="B69">
            <v>46102</v>
          </cell>
          <cell r="E69">
            <v>600250</v>
          </cell>
          <cell r="N69" t="str">
            <v>PV Beek 3</v>
          </cell>
          <cell r="Y69" t="str">
            <v>Jeu de Bouckles 2</v>
          </cell>
        </row>
        <row r="70">
          <cell r="A70">
            <v>13</v>
          </cell>
          <cell r="B70">
            <v>46081</v>
          </cell>
          <cell r="E70">
            <v>600251</v>
          </cell>
          <cell r="N70" t="str">
            <v>JBV Amicale Cuyk 3</v>
          </cell>
          <cell r="Y70" t="str">
            <v>JBC Lingewaard 2</v>
          </cell>
        </row>
        <row r="71">
          <cell r="A71">
            <v>13</v>
          </cell>
          <cell r="B71">
            <v>46102</v>
          </cell>
          <cell r="E71">
            <v>600252</v>
          </cell>
          <cell r="N71" t="str">
            <v>JBC Plop 5</v>
          </cell>
          <cell r="Y71" t="str">
            <v>PV Le Château 4</v>
          </cell>
        </row>
        <row r="72">
          <cell r="A72">
            <v>14</v>
          </cell>
          <cell r="B72">
            <v>46109</v>
          </cell>
          <cell r="E72">
            <v>600253</v>
          </cell>
          <cell r="N72" t="str">
            <v>JBC Plop 6</v>
          </cell>
          <cell r="Y72" t="str">
            <v>Jeu de Bouckles 2</v>
          </cell>
        </row>
        <row r="73">
          <cell r="A73">
            <v>14</v>
          </cell>
          <cell r="B73">
            <v>46095</v>
          </cell>
          <cell r="E73">
            <v>600254</v>
          </cell>
          <cell r="N73" t="str">
            <v>JBV Amicale Cuyk 3</v>
          </cell>
          <cell r="Y73" t="str">
            <v>JBC Plop 5</v>
          </cell>
        </row>
        <row r="74">
          <cell r="A74">
            <v>14</v>
          </cell>
          <cell r="B74">
            <v>46109</v>
          </cell>
          <cell r="E74">
            <v>600255</v>
          </cell>
          <cell r="N74" t="str">
            <v>JBC Lingewaard 2</v>
          </cell>
          <cell r="Y74" t="str">
            <v>PV Beek 3</v>
          </cell>
        </row>
        <row r="75">
          <cell r="A75">
            <v>14</v>
          </cell>
          <cell r="B75">
            <v>46109</v>
          </cell>
          <cell r="E75">
            <v>600256</v>
          </cell>
          <cell r="N75" t="str">
            <v>Cloeck en Moedigh 6</v>
          </cell>
          <cell r="Y75" t="str">
            <v>PV Le Château 4</v>
          </cell>
        </row>
      </sheetData>
      <sheetData sheetId="48">
        <row r="20">
          <cell r="A20">
            <v>1</v>
          </cell>
          <cell r="B20">
            <v>45920</v>
          </cell>
          <cell r="E20">
            <v>600301</v>
          </cell>
          <cell r="N20" t="str">
            <v>Gemert de Boules 2</v>
          </cell>
          <cell r="Y20" t="str">
            <v>Cloeck en Moedigh 7</v>
          </cell>
        </row>
        <row r="21">
          <cell r="A21">
            <v>1</v>
          </cell>
          <cell r="B21">
            <v>45920</v>
          </cell>
          <cell r="E21">
            <v>600302</v>
          </cell>
          <cell r="N21" t="str">
            <v>JBC Venray 80 3</v>
          </cell>
          <cell r="Y21" t="str">
            <v>JdB Stiphout 2</v>
          </cell>
        </row>
        <row r="22">
          <cell r="A22">
            <v>1</v>
          </cell>
          <cell r="B22">
            <v>45920</v>
          </cell>
          <cell r="E22">
            <v>600303</v>
          </cell>
          <cell r="N22" t="str">
            <v>JBC Plop 7</v>
          </cell>
          <cell r="Y22" t="str">
            <v>Littie of Littienie 2</v>
          </cell>
        </row>
        <row r="23">
          <cell r="A23">
            <v>1</v>
          </cell>
          <cell r="B23">
            <v>45920</v>
          </cell>
          <cell r="E23">
            <v>600304</v>
          </cell>
          <cell r="N23" t="str">
            <v>Jeu de Bouckles 3</v>
          </cell>
          <cell r="Y23" t="str">
            <v>De Lammen Errem 2</v>
          </cell>
        </row>
        <row r="24">
          <cell r="A24">
            <v>2</v>
          </cell>
          <cell r="B24">
            <v>45934</v>
          </cell>
          <cell r="E24">
            <v>600305</v>
          </cell>
          <cell r="N24" t="str">
            <v>De Lammen Errem 2</v>
          </cell>
          <cell r="Y24" t="str">
            <v>JBC Plop 7</v>
          </cell>
        </row>
        <row r="25">
          <cell r="A25">
            <v>2</v>
          </cell>
          <cell r="B25">
            <v>45934</v>
          </cell>
          <cell r="E25">
            <v>600306</v>
          </cell>
          <cell r="N25" t="str">
            <v>JBC Venray 80 3</v>
          </cell>
          <cell r="Y25" t="str">
            <v>Littie of Littienie 2</v>
          </cell>
        </row>
        <row r="26">
          <cell r="A26">
            <v>2</v>
          </cell>
          <cell r="B26">
            <v>45934</v>
          </cell>
          <cell r="E26">
            <v>600307</v>
          </cell>
          <cell r="N26" t="str">
            <v>JdB Stiphout 2</v>
          </cell>
          <cell r="Y26" t="str">
            <v>Gemert de Boules 2</v>
          </cell>
        </row>
        <row r="27">
          <cell r="A27">
            <v>2</v>
          </cell>
          <cell r="B27">
            <v>45934</v>
          </cell>
          <cell r="E27">
            <v>600308</v>
          </cell>
          <cell r="N27" t="str">
            <v>Cloeck en Moedigh 7</v>
          </cell>
          <cell r="Y27" t="str">
            <v>Jeu de Bouckles 3</v>
          </cell>
        </row>
        <row r="28">
          <cell r="A28">
            <v>3</v>
          </cell>
          <cell r="B28">
            <v>45948</v>
          </cell>
          <cell r="E28">
            <v>600309</v>
          </cell>
          <cell r="N28" t="str">
            <v>Jeu de Bouckles 3</v>
          </cell>
          <cell r="Y28" t="str">
            <v>JBC Plop 7</v>
          </cell>
        </row>
        <row r="29">
          <cell r="A29">
            <v>3</v>
          </cell>
          <cell r="B29">
            <v>45948</v>
          </cell>
          <cell r="E29">
            <v>600310</v>
          </cell>
          <cell r="N29" t="str">
            <v>JBC Venray 80 3</v>
          </cell>
          <cell r="Y29" t="str">
            <v>De Lammen Errem 2</v>
          </cell>
        </row>
        <row r="30">
          <cell r="A30">
            <v>3</v>
          </cell>
          <cell r="B30">
            <v>45948</v>
          </cell>
          <cell r="E30">
            <v>600311</v>
          </cell>
          <cell r="N30" t="str">
            <v>Littie of Littienie 2</v>
          </cell>
          <cell r="Y30" t="str">
            <v>Gemert de Boules 2</v>
          </cell>
        </row>
        <row r="31">
          <cell r="A31">
            <v>3</v>
          </cell>
          <cell r="B31">
            <v>45948</v>
          </cell>
          <cell r="E31">
            <v>600312</v>
          </cell>
          <cell r="N31" t="str">
            <v>Cloeck en Moedigh 7</v>
          </cell>
          <cell r="Y31" t="str">
            <v>JdB Stiphout 2</v>
          </cell>
        </row>
        <row r="32">
          <cell r="A32">
            <v>4</v>
          </cell>
          <cell r="B32">
            <v>45962</v>
          </cell>
          <cell r="E32">
            <v>600313</v>
          </cell>
          <cell r="N32" t="str">
            <v>De Lammen Errem 2</v>
          </cell>
          <cell r="Y32" t="str">
            <v>Gemert de Boules 2</v>
          </cell>
        </row>
        <row r="33">
          <cell r="A33">
            <v>4</v>
          </cell>
          <cell r="B33">
            <v>45962</v>
          </cell>
          <cell r="E33">
            <v>600314</v>
          </cell>
          <cell r="N33" t="str">
            <v>JBC Venray 80 3</v>
          </cell>
          <cell r="Y33" t="str">
            <v>Jeu de Bouckles 3</v>
          </cell>
        </row>
        <row r="34">
          <cell r="A34">
            <v>4</v>
          </cell>
          <cell r="B34">
            <v>45962</v>
          </cell>
          <cell r="E34">
            <v>600315</v>
          </cell>
          <cell r="N34" t="str">
            <v>JBC Plop 7</v>
          </cell>
          <cell r="Y34" t="str">
            <v>Cloeck en Moedigh 7</v>
          </cell>
        </row>
        <row r="35">
          <cell r="A35">
            <v>4</v>
          </cell>
          <cell r="B35">
            <v>45962</v>
          </cell>
          <cell r="E35">
            <v>600316</v>
          </cell>
          <cell r="N35" t="str">
            <v>JdB Stiphout 2</v>
          </cell>
          <cell r="Y35" t="str">
            <v>Littie of Littienie 2</v>
          </cell>
        </row>
        <row r="36">
          <cell r="A36">
            <v>5</v>
          </cell>
          <cell r="B36">
            <v>45976</v>
          </cell>
          <cell r="E36">
            <v>600317</v>
          </cell>
          <cell r="N36" t="str">
            <v>JBC Plop 7</v>
          </cell>
          <cell r="Y36" t="str">
            <v>JBC Venray 80 3</v>
          </cell>
        </row>
        <row r="37">
          <cell r="A37">
            <v>5</v>
          </cell>
          <cell r="B37">
            <v>45976</v>
          </cell>
          <cell r="E37">
            <v>600318</v>
          </cell>
          <cell r="N37" t="str">
            <v>Jeu de Bouckles 3</v>
          </cell>
          <cell r="Y37" t="str">
            <v>Gemert de Boules 2</v>
          </cell>
        </row>
        <row r="38">
          <cell r="A38">
            <v>5</v>
          </cell>
          <cell r="B38">
            <v>45976</v>
          </cell>
          <cell r="E38">
            <v>600319</v>
          </cell>
          <cell r="N38" t="str">
            <v>JdB Stiphout 2</v>
          </cell>
          <cell r="Y38" t="str">
            <v>De Lammen Errem 2</v>
          </cell>
        </row>
        <row r="39">
          <cell r="A39">
            <v>5</v>
          </cell>
          <cell r="B39">
            <v>45976</v>
          </cell>
          <cell r="E39">
            <v>600320</v>
          </cell>
          <cell r="N39" t="str">
            <v>Littie of Littienie 2</v>
          </cell>
          <cell r="Y39" t="str">
            <v>Cloeck en Moedigh 7</v>
          </cell>
        </row>
        <row r="40">
          <cell r="A40">
            <v>6</v>
          </cell>
          <cell r="B40">
            <v>45990</v>
          </cell>
          <cell r="E40">
            <v>600321</v>
          </cell>
          <cell r="N40" t="str">
            <v>JBC Plop 7</v>
          </cell>
          <cell r="Y40" t="str">
            <v>Gemert de Boules 2</v>
          </cell>
        </row>
        <row r="41">
          <cell r="A41">
            <v>6</v>
          </cell>
          <cell r="B41">
            <v>45990</v>
          </cell>
          <cell r="E41">
            <v>600322</v>
          </cell>
          <cell r="N41" t="str">
            <v>De Lammen Errem 2</v>
          </cell>
          <cell r="Y41" t="str">
            <v>Littie of Littienie 2</v>
          </cell>
        </row>
        <row r="42">
          <cell r="A42">
            <v>6</v>
          </cell>
          <cell r="B42">
            <v>45990</v>
          </cell>
          <cell r="E42">
            <v>600323</v>
          </cell>
          <cell r="N42" t="str">
            <v>JdB Stiphout 2</v>
          </cell>
          <cell r="Y42" t="str">
            <v>Jeu de Bouckles 3</v>
          </cell>
        </row>
        <row r="43">
          <cell r="A43">
            <v>6</v>
          </cell>
          <cell r="B43">
            <v>45990</v>
          </cell>
          <cell r="E43">
            <v>600324</v>
          </cell>
          <cell r="N43" t="str">
            <v>Cloeck en Moedigh 7</v>
          </cell>
          <cell r="Y43" t="str">
            <v>JBC Venray 80 3</v>
          </cell>
        </row>
        <row r="44">
          <cell r="A44">
            <v>7</v>
          </cell>
          <cell r="B44">
            <v>45997</v>
          </cell>
          <cell r="E44">
            <v>600325</v>
          </cell>
          <cell r="N44" t="str">
            <v>JBC Venray 80 3</v>
          </cell>
          <cell r="Y44" t="str">
            <v>Gemert de Boules 2</v>
          </cell>
        </row>
        <row r="45">
          <cell r="A45">
            <v>7</v>
          </cell>
          <cell r="B45">
            <v>45997</v>
          </cell>
          <cell r="E45">
            <v>600326</v>
          </cell>
          <cell r="N45" t="str">
            <v>JBC Plop 7</v>
          </cell>
          <cell r="Y45" t="str">
            <v>JdB Stiphout 2</v>
          </cell>
        </row>
        <row r="46">
          <cell r="A46">
            <v>7</v>
          </cell>
          <cell r="B46">
            <v>45997</v>
          </cell>
          <cell r="E46">
            <v>600327</v>
          </cell>
          <cell r="N46" t="str">
            <v>Littie of Littienie 2</v>
          </cell>
          <cell r="Y46" t="str">
            <v>Jeu de Bouckles 3</v>
          </cell>
        </row>
        <row r="47">
          <cell r="A47">
            <v>7</v>
          </cell>
          <cell r="B47">
            <v>45997</v>
          </cell>
          <cell r="E47">
            <v>600328</v>
          </cell>
          <cell r="N47" t="str">
            <v>De Lammen Errem 2</v>
          </cell>
          <cell r="Y47" t="str">
            <v>Cloeck en Moedigh 7</v>
          </cell>
        </row>
        <row r="48">
          <cell r="A48">
            <v>8</v>
          </cell>
          <cell r="B48">
            <v>46032</v>
          </cell>
          <cell r="E48">
            <v>600329</v>
          </cell>
          <cell r="N48" t="str">
            <v>De Lammen Errem 2</v>
          </cell>
          <cell r="Y48" t="str">
            <v>Jeu de Bouckles 3</v>
          </cell>
        </row>
        <row r="49">
          <cell r="A49">
            <v>8</v>
          </cell>
          <cell r="B49">
            <v>46032</v>
          </cell>
          <cell r="E49">
            <v>600330</v>
          </cell>
          <cell r="N49" t="str">
            <v>Littie of Littienie 2</v>
          </cell>
          <cell r="Y49" t="str">
            <v>JBC Plop 7</v>
          </cell>
        </row>
        <row r="50">
          <cell r="A50">
            <v>8</v>
          </cell>
          <cell r="B50">
            <v>46032</v>
          </cell>
          <cell r="E50">
            <v>600331</v>
          </cell>
          <cell r="N50" t="str">
            <v>JdB Stiphout 2</v>
          </cell>
          <cell r="Y50" t="str">
            <v>JBC Venray 80 3</v>
          </cell>
        </row>
        <row r="51">
          <cell r="A51">
            <v>8</v>
          </cell>
          <cell r="B51">
            <v>46032</v>
          </cell>
          <cell r="E51">
            <v>600332</v>
          </cell>
          <cell r="N51" t="str">
            <v>Cloeck en Moedigh 7</v>
          </cell>
          <cell r="Y51" t="str">
            <v>Gemert de Boules 2</v>
          </cell>
        </row>
        <row r="52">
          <cell r="A52">
            <v>9</v>
          </cell>
          <cell r="B52">
            <v>46046</v>
          </cell>
          <cell r="E52">
            <v>600333</v>
          </cell>
          <cell r="N52" t="str">
            <v>Gemert de Boules 2</v>
          </cell>
          <cell r="Y52" t="str">
            <v>JdB Stiphout 2</v>
          </cell>
        </row>
        <row r="53">
          <cell r="A53">
            <v>9</v>
          </cell>
          <cell r="B53">
            <v>46046</v>
          </cell>
          <cell r="E53">
            <v>600334</v>
          </cell>
          <cell r="N53" t="str">
            <v>Littie of Littienie 2</v>
          </cell>
          <cell r="Y53" t="str">
            <v>JBC Venray 80 3</v>
          </cell>
        </row>
        <row r="54">
          <cell r="A54">
            <v>9</v>
          </cell>
          <cell r="B54">
            <v>46046</v>
          </cell>
          <cell r="E54">
            <v>600335</v>
          </cell>
          <cell r="N54" t="str">
            <v>JBC Plop 7</v>
          </cell>
          <cell r="Y54" t="str">
            <v>De Lammen Errem 2</v>
          </cell>
        </row>
        <row r="55">
          <cell r="A55">
            <v>9</v>
          </cell>
          <cell r="B55">
            <v>46046</v>
          </cell>
          <cell r="E55">
            <v>600336</v>
          </cell>
          <cell r="N55" t="str">
            <v>Jeu de Bouckles 3</v>
          </cell>
          <cell r="Y55" t="str">
            <v>Cloeck en Moedigh 7</v>
          </cell>
        </row>
        <row r="56">
          <cell r="A56">
            <v>10</v>
          </cell>
          <cell r="B56">
            <v>46060</v>
          </cell>
          <cell r="E56">
            <v>600337</v>
          </cell>
          <cell r="N56" t="str">
            <v>Gemert de Boules 2</v>
          </cell>
          <cell r="Y56" t="str">
            <v>Littie of Littienie 2</v>
          </cell>
        </row>
        <row r="57">
          <cell r="A57">
            <v>10</v>
          </cell>
          <cell r="B57">
            <v>46060</v>
          </cell>
          <cell r="E57">
            <v>600338</v>
          </cell>
          <cell r="N57" t="str">
            <v>De Lammen Errem 2</v>
          </cell>
          <cell r="Y57" t="str">
            <v>JBC Venray 80 3</v>
          </cell>
        </row>
        <row r="58">
          <cell r="A58">
            <v>10</v>
          </cell>
          <cell r="B58">
            <v>46053</v>
          </cell>
          <cell r="E58">
            <v>600339</v>
          </cell>
          <cell r="N58" t="str">
            <v>JBC Plop 7</v>
          </cell>
          <cell r="Y58" t="str">
            <v>Jeu de Bouckles 3</v>
          </cell>
        </row>
        <row r="59">
          <cell r="A59">
            <v>10</v>
          </cell>
          <cell r="B59">
            <v>46060</v>
          </cell>
          <cell r="E59">
            <v>600340</v>
          </cell>
          <cell r="N59" t="str">
            <v>JdB Stiphout 2</v>
          </cell>
          <cell r="Y59" t="str">
            <v>Cloeck en Moedigh 7</v>
          </cell>
        </row>
        <row r="60">
          <cell r="A60">
            <v>11</v>
          </cell>
          <cell r="B60">
            <v>46074</v>
          </cell>
          <cell r="E60">
            <v>600341</v>
          </cell>
          <cell r="N60" t="str">
            <v>Jeu de Bouckles 3</v>
          </cell>
          <cell r="Y60" t="str">
            <v>JBC Venray 80 3</v>
          </cell>
        </row>
        <row r="61">
          <cell r="A61">
            <v>11</v>
          </cell>
          <cell r="B61">
            <v>46074</v>
          </cell>
          <cell r="E61">
            <v>600342</v>
          </cell>
          <cell r="N61" t="str">
            <v>Gemert de Boules 2</v>
          </cell>
          <cell r="Y61" t="str">
            <v>De Lammen Errem 2</v>
          </cell>
        </row>
        <row r="62">
          <cell r="A62">
            <v>11</v>
          </cell>
          <cell r="B62">
            <v>46074</v>
          </cell>
          <cell r="E62">
            <v>600343</v>
          </cell>
          <cell r="N62" t="str">
            <v>Littie of Littienie 2</v>
          </cell>
          <cell r="Y62" t="str">
            <v>JdB Stiphout 2</v>
          </cell>
        </row>
        <row r="63">
          <cell r="A63">
            <v>11</v>
          </cell>
          <cell r="B63">
            <v>46074</v>
          </cell>
          <cell r="E63">
            <v>600344</v>
          </cell>
          <cell r="N63" t="str">
            <v>Cloeck en Moedigh 7</v>
          </cell>
          <cell r="Y63" t="str">
            <v>JBC Plop 7</v>
          </cell>
        </row>
        <row r="64">
          <cell r="A64">
            <v>12</v>
          </cell>
          <cell r="B64">
            <v>46088</v>
          </cell>
          <cell r="E64">
            <v>600345</v>
          </cell>
          <cell r="N64" t="str">
            <v>Gemert de Boules 2</v>
          </cell>
          <cell r="Y64" t="str">
            <v>Jeu de Bouckles 3</v>
          </cell>
        </row>
        <row r="65">
          <cell r="A65">
            <v>12</v>
          </cell>
          <cell r="B65">
            <v>46088</v>
          </cell>
          <cell r="E65">
            <v>600346</v>
          </cell>
          <cell r="N65" t="str">
            <v>JBC Venray 80 3</v>
          </cell>
          <cell r="Y65" t="str">
            <v>JBC Plop 7</v>
          </cell>
        </row>
        <row r="66">
          <cell r="A66">
            <v>12</v>
          </cell>
          <cell r="B66">
            <v>46088</v>
          </cell>
          <cell r="E66">
            <v>600347</v>
          </cell>
          <cell r="N66" t="str">
            <v>De Lammen Errem 2</v>
          </cell>
          <cell r="Y66" t="str">
            <v>JdB Stiphout 2</v>
          </cell>
        </row>
        <row r="67">
          <cell r="A67">
            <v>12</v>
          </cell>
          <cell r="B67">
            <v>46088</v>
          </cell>
          <cell r="E67">
            <v>600348</v>
          </cell>
          <cell r="N67" t="str">
            <v>Cloeck en Moedigh 7</v>
          </cell>
          <cell r="Y67" t="str">
            <v>Littie of Littienie 2</v>
          </cell>
        </row>
        <row r="68">
          <cell r="A68">
            <v>13</v>
          </cell>
          <cell r="B68">
            <v>46102</v>
          </cell>
          <cell r="E68">
            <v>600349</v>
          </cell>
          <cell r="N68" t="str">
            <v>JBC Venray 80 3</v>
          </cell>
          <cell r="Y68" t="str">
            <v>Cloeck en Moedigh 7</v>
          </cell>
        </row>
        <row r="69">
          <cell r="A69">
            <v>13</v>
          </cell>
          <cell r="B69">
            <v>46102</v>
          </cell>
          <cell r="E69">
            <v>600350</v>
          </cell>
          <cell r="N69" t="str">
            <v>Gemert de Boules 2</v>
          </cell>
          <cell r="Y69" t="str">
            <v>JBC Plop 7</v>
          </cell>
        </row>
        <row r="70">
          <cell r="A70">
            <v>13</v>
          </cell>
          <cell r="B70">
            <v>46102</v>
          </cell>
          <cell r="E70">
            <v>600351</v>
          </cell>
          <cell r="N70" t="str">
            <v>Jeu de Bouckles 3</v>
          </cell>
          <cell r="Y70" t="str">
            <v>JdB Stiphout 2</v>
          </cell>
        </row>
        <row r="71">
          <cell r="A71">
            <v>13</v>
          </cell>
          <cell r="B71">
            <v>46102</v>
          </cell>
          <cell r="E71">
            <v>600352</v>
          </cell>
          <cell r="N71" t="str">
            <v>Littie of Littienie 2</v>
          </cell>
          <cell r="Y71" t="str">
            <v>De Lammen Errem 2</v>
          </cell>
        </row>
        <row r="72">
          <cell r="A72">
            <v>14</v>
          </cell>
          <cell r="B72">
            <v>46109</v>
          </cell>
          <cell r="E72">
            <v>600353</v>
          </cell>
          <cell r="N72" t="str">
            <v>Gemert de Boules 2</v>
          </cell>
          <cell r="Y72" t="str">
            <v>JBC Venray 80 3</v>
          </cell>
        </row>
        <row r="73">
          <cell r="A73">
            <v>14</v>
          </cell>
          <cell r="B73">
            <v>46109</v>
          </cell>
          <cell r="E73">
            <v>600354</v>
          </cell>
          <cell r="N73" t="str">
            <v>Jeu de Bouckles 3</v>
          </cell>
          <cell r="Y73" t="str">
            <v>Littie of Littienie 2</v>
          </cell>
        </row>
        <row r="74">
          <cell r="A74">
            <v>14</v>
          </cell>
          <cell r="B74">
            <v>46109</v>
          </cell>
          <cell r="E74">
            <v>600355</v>
          </cell>
          <cell r="N74" t="str">
            <v>JdB Stiphout 2</v>
          </cell>
          <cell r="Y74" t="str">
            <v>JBC Plop 7</v>
          </cell>
        </row>
        <row r="75">
          <cell r="A75">
            <v>14</v>
          </cell>
          <cell r="B75">
            <v>46109</v>
          </cell>
          <cell r="E75">
            <v>600356</v>
          </cell>
          <cell r="N75" t="str">
            <v>Cloeck en Moedigh 7</v>
          </cell>
          <cell r="Y75" t="str">
            <v>De Lammen Errem 2</v>
          </cell>
        </row>
      </sheetData>
      <sheetData sheetId="49">
        <row r="20">
          <cell r="A20">
            <v>1</v>
          </cell>
          <cell r="B20">
            <v>45920</v>
          </cell>
          <cell r="E20">
            <v>600401</v>
          </cell>
          <cell r="N20" t="str">
            <v>JBV De Walnoot 2</v>
          </cell>
          <cell r="Y20" t="str">
            <v>Jeu de Boules Club Dongen 3</v>
          </cell>
        </row>
        <row r="21">
          <cell r="A21">
            <v>1</v>
          </cell>
          <cell r="B21">
            <v>45920</v>
          </cell>
          <cell r="E21">
            <v>600402</v>
          </cell>
          <cell r="N21" t="str">
            <v>PV Wij Liggen 4</v>
          </cell>
          <cell r="Y21" t="str">
            <v>PC Oisterwijk 1</v>
          </cell>
        </row>
        <row r="22">
          <cell r="A22">
            <v>1</v>
          </cell>
          <cell r="B22">
            <v>45920</v>
          </cell>
          <cell r="E22">
            <v>600403</v>
          </cell>
          <cell r="N22" t="str">
            <v>De Soepele Pols 1</v>
          </cell>
          <cell r="Y22" t="str">
            <v>Amitié Best 3</v>
          </cell>
        </row>
        <row r="23">
          <cell r="A23">
            <v>1</v>
          </cell>
          <cell r="B23">
            <v>45927</v>
          </cell>
          <cell r="E23">
            <v>600404</v>
          </cell>
          <cell r="N23" t="str">
            <v>JBC Plop 4</v>
          </cell>
          <cell r="Y23" t="str">
            <v>Cloeck en Moedigh 5</v>
          </cell>
        </row>
        <row r="24">
          <cell r="A24">
            <v>2</v>
          </cell>
          <cell r="B24">
            <v>45941</v>
          </cell>
          <cell r="E24">
            <v>600405</v>
          </cell>
          <cell r="N24" t="str">
            <v>Cloeck en Moedigh 5</v>
          </cell>
          <cell r="Y24" t="str">
            <v>De Soepele Pols 1</v>
          </cell>
        </row>
        <row r="25">
          <cell r="A25">
            <v>2</v>
          </cell>
          <cell r="B25">
            <v>45934</v>
          </cell>
          <cell r="E25">
            <v>600406</v>
          </cell>
          <cell r="N25" t="str">
            <v>Amitié Best 3</v>
          </cell>
          <cell r="Y25" t="str">
            <v>PV Wij Liggen 4</v>
          </cell>
        </row>
        <row r="26">
          <cell r="A26">
            <v>2</v>
          </cell>
          <cell r="B26">
            <v>45934</v>
          </cell>
          <cell r="E26">
            <v>600407</v>
          </cell>
          <cell r="N26" t="str">
            <v>PC Oisterwijk 1</v>
          </cell>
          <cell r="Y26" t="str">
            <v>JBV De Walnoot 2</v>
          </cell>
        </row>
        <row r="27">
          <cell r="A27">
            <v>2</v>
          </cell>
          <cell r="B27">
            <v>45934</v>
          </cell>
          <cell r="E27">
            <v>600408</v>
          </cell>
          <cell r="N27" t="str">
            <v>Jeu de Boules Club Dongen 3</v>
          </cell>
          <cell r="Y27" t="str">
            <v>JBC Plop 4</v>
          </cell>
        </row>
        <row r="28">
          <cell r="A28">
            <v>3</v>
          </cell>
          <cell r="B28">
            <v>45948</v>
          </cell>
          <cell r="E28">
            <v>600409</v>
          </cell>
          <cell r="N28" t="str">
            <v>JBC Plop 4</v>
          </cell>
          <cell r="Y28" t="str">
            <v>De Soepele Pols 1</v>
          </cell>
        </row>
        <row r="29">
          <cell r="A29">
            <v>3</v>
          </cell>
          <cell r="B29">
            <v>45948</v>
          </cell>
          <cell r="E29">
            <v>600410</v>
          </cell>
          <cell r="N29" t="str">
            <v>PV Wij Liggen 4</v>
          </cell>
          <cell r="Y29" t="str">
            <v>Cloeck en Moedigh 5</v>
          </cell>
        </row>
        <row r="30">
          <cell r="A30">
            <v>3</v>
          </cell>
          <cell r="B30">
            <v>45948</v>
          </cell>
          <cell r="E30">
            <v>600411</v>
          </cell>
          <cell r="N30" t="str">
            <v>Amitié Best 3</v>
          </cell>
          <cell r="Y30" t="str">
            <v>JBV De Walnoot 2</v>
          </cell>
        </row>
        <row r="31">
          <cell r="A31">
            <v>3</v>
          </cell>
          <cell r="B31">
            <v>45948</v>
          </cell>
          <cell r="E31">
            <v>600412</v>
          </cell>
          <cell r="N31" t="str">
            <v>Jeu de Boules Club Dongen 3</v>
          </cell>
          <cell r="Y31" t="str">
            <v>PC Oisterwijk 1</v>
          </cell>
        </row>
        <row r="32">
          <cell r="A32">
            <v>4</v>
          </cell>
          <cell r="B32">
            <v>45962</v>
          </cell>
          <cell r="E32">
            <v>600413</v>
          </cell>
          <cell r="N32" t="str">
            <v>JBV De Walnoot 2</v>
          </cell>
          <cell r="Y32" t="str">
            <v>Cloeck en Moedigh 5</v>
          </cell>
        </row>
        <row r="33">
          <cell r="A33">
            <v>4</v>
          </cell>
          <cell r="B33">
            <v>45962</v>
          </cell>
          <cell r="E33">
            <v>600414</v>
          </cell>
          <cell r="N33" t="str">
            <v>PV Wij Liggen 4</v>
          </cell>
          <cell r="Y33" t="str">
            <v>JBC Plop 4</v>
          </cell>
        </row>
        <row r="34">
          <cell r="A34">
            <v>4</v>
          </cell>
          <cell r="B34">
            <v>45962</v>
          </cell>
          <cell r="E34">
            <v>600415</v>
          </cell>
          <cell r="N34" t="str">
            <v>De Soepele Pols 1</v>
          </cell>
          <cell r="Y34" t="str">
            <v>Jeu de Boules Club Dongen 3</v>
          </cell>
        </row>
        <row r="35">
          <cell r="A35">
            <v>4</v>
          </cell>
          <cell r="B35">
            <v>45962</v>
          </cell>
          <cell r="E35">
            <v>600416</v>
          </cell>
          <cell r="N35" t="str">
            <v>PC Oisterwijk 1</v>
          </cell>
          <cell r="Y35" t="str">
            <v>Amitié Best 3</v>
          </cell>
        </row>
        <row r="36">
          <cell r="A36">
            <v>5</v>
          </cell>
          <cell r="B36">
            <v>45976</v>
          </cell>
          <cell r="E36">
            <v>600417</v>
          </cell>
          <cell r="N36" t="str">
            <v>De Soepele Pols 1</v>
          </cell>
          <cell r="Y36" t="str">
            <v>PV Wij Liggen 4</v>
          </cell>
        </row>
        <row r="37">
          <cell r="A37">
            <v>5</v>
          </cell>
          <cell r="B37">
            <v>45976</v>
          </cell>
          <cell r="E37">
            <v>600418</v>
          </cell>
          <cell r="N37" t="str">
            <v>JBC Plop 4</v>
          </cell>
          <cell r="Y37" t="str">
            <v>JBV De Walnoot 2</v>
          </cell>
        </row>
        <row r="38">
          <cell r="A38">
            <v>5</v>
          </cell>
          <cell r="B38">
            <v>45969</v>
          </cell>
          <cell r="E38">
            <v>600419</v>
          </cell>
          <cell r="N38" t="str">
            <v>Cloeck en Moedigh 5</v>
          </cell>
          <cell r="Y38" t="str">
            <v>PC Oisterwijk 1</v>
          </cell>
        </row>
        <row r="39">
          <cell r="A39">
            <v>5</v>
          </cell>
          <cell r="B39">
            <v>45976</v>
          </cell>
          <cell r="E39">
            <v>600420</v>
          </cell>
          <cell r="N39" t="str">
            <v>Amitié Best 3</v>
          </cell>
          <cell r="Y39" t="str">
            <v>Jeu de Boules Club Dongen 3</v>
          </cell>
        </row>
        <row r="40">
          <cell r="A40">
            <v>6</v>
          </cell>
          <cell r="B40">
            <v>45990</v>
          </cell>
          <cell r="E40">
            <v>600421</v>
          </cell>
          <cell r="N40" t="str">
            <v>JBV De Walnoot 2</v>
          </cell>
          <cell r="Y40" t="str">
            <v>De Soepele Pols 1</v>
          </cell>
        </row>
        <row r="41">
          <cell r="A41">
            <v>6</v>
          </cell>
          <cell r="B41">
            <v>45983</v>
          </cell>
          <cell r="E41">
            <v>600422</v>
          </cell>
          <cell r="N41" t="str">
            <v>Cloeck en Moedigh 5</v>
          </cell>
          <cell r="Y41" t="str">
            <v>Amitié Best 3</v>
          </cell>
        </row>
        <row r="42">
          <cell r="A42">
            <v>6</v>
          </cell>
          <cell r="B42">
            <v>45990</v>
          </cell>
          <cell r="E42">
            <v>600423</v>
          </cell>
          <cell r="N42" t="str">
            <v>PC Oisterwijk 1</v>
          </cell>
          <cell r="Y42" t="str">
            <v>JBC Plop 4</v>
          </cell>
        </row>
        <row r="43">
          <cell r="A43">
            <v>6</v>
          </cell>
          <cell r="B43">
            <v>45990</v>
          </cell>
          <cell r="E43">
            <v>600424</v>
          </cell>
          <cell r="N43" t="str">
            <v>PV Wij Liggen 4</v>
          </cell>
          <cell r="Y43" t="str">
            <v>Jeu de Boules Club Dongen 3</v>
          </cell>
        </row>
        <row r="44">
          <cell r="A44">
            <v>7</v>
          </cell>
          <cell r="B44">
            <v>45997</v>
          </cell>
          <cell r="E44">
            <v>600425</v>
          </cell>
          <cell r="N44" t="str">
            <v>JBV De Walnoot 2</v>
          </cell>
          <cell r="Y44" t="str">
            <v>PV Wij Liggen 4</v>
          </cell>
        </row>
        <row r="45">
          <cell r="A45">
            <v>7</v>
          </cell>
          <cell r="B45">
            <v>45997</v>
          </cell>
          <cell r="E45">
            <v>600426</v>
          </cell>
          <cell r="N45" t="str">
            <v>PC Oisterwijk 1</v>
          </cell>
          <cell r="Y45" t="str">
            <v>De Soepele Pols 1</v>
          </cell>
        </row>
        <row r="46">
          <cell r="A46">
            <v>7</v>
          </cell>
          <cell r="B46">
            <v>45997</v>
          </cell>
          <cell r="E46">
            <v>600427</v>
          </cell>
          <cell r="N46" t="str">
            <v>Amitié Best 3</v>
          </cell>
          <cell r="Y46" t="str">
            <v>JBC Plop 4</v>
          </cell>
        </row>
        <row r="47">
          <cell r="A47">
            <v>7</v>
          </cell>
          <cell r="B47">
            <v>46004</v>
          </cell>
          <cell r="E47">
            <v>600428</v>
          </cell>
          <cell r="N47" t="str">
            <v>Cloeck en Moedigh 5</v>
          </cell>
          <cell r="Y47" t="str">
            <v>Jeu de Boules Club Dongen 3</v>
          </cell>
        </row>
        <row r="48">
          <cell r="A48">
            <v>8</v>
          </cell>
          <cell r="B48">
            <v>46025</v>
          </cell>
          <cell r="E48">
            <v>600429</v>
          </cell>
          <cell r="N48" t="str">
            <v>Cloeck en Moedigh 5</v>
          </cell>
          <cell r="Y48" t="str">
            <v>JBC Plop 4</v>
          </cell>
        </row>
        <row r="49">
          <cell r="A49">
            <v>8</v>
          </cell>
          <cell r="B49">
            <v>46032</v>
          </cell>
          <cell r="E49">
            <v>600430</v>
          </cell>
          <cell r="N49" t="str">
            <v>Amitié Best 3</v>
          </cell>
          <cell r="Y49" t="str">
            <v>De Soepele Pols 1</v>
          </cell>
        </row>
        <row r="50">
          <cell r="A50">
            <v>8</v>
          </cell>
          <cell r="B50">
            <v>46032</v>
          </cell>
          <cell r="E50">
            <v>600431</v>
          </cell>
          <cell r="N50" t="str">
            <v>PC Oisterwijk 1</v>
          </cell>
          <cell r="Y50" t="str">
            <v>PV Wij Liggen 4</v>
          </cell>
        </row>
        <row r="51">
          <cell r="A51">
            <v>8</v>
          </cell>
          <cell r="B51">
            <v>46032</v>
          </cell>
          <cell r="E51">
            <v>600432</v>
          </cell>
          <cell r="N51" t="str">
            <v>Jeu de Boules Club Dongen 3</v>
          </cell>
          <cell r="Y51" t="str">
            <v>JBV De Walnoot 2</v>
          </cell>
        </row>
        <row r="52">
          <cell r="A52">
            <v>9</v>
          </cell>
          <cell r="B52">
            <v>46046</v>
          </cell>
          <cell r="E52">
            <v>600433</v>
          </cell>
          <cell r="N52" t="str">
            <v>JBV De Walnoot 2</v>
          </cell>
          <cell r="Y52" t="str">
            <v>PC Oisterwijk 1</v>
          </cell>
        </row>
        <row r="53">
          <cell r="A53">
            <v>9</v>
          </cell>
          <cell r="B53">
            <v>46046</v>
          </cell>
          <cell r="E53">
            <v>600434</v>
          </cell>
          <cell r="N53" t="str">
            <v>PV Wij Liggen 4</v>
          </cell>
          <cell r="Y53" t="str">
            <v>Amitié Best 3</v>
          </cell>
        </row>
        <row r="54">
          <cell r="A54">
            <v>9</v>
          </cell>
          <cell r="B54">
            <v>46046</v>
          </cell>
          <cell r="E54">
            <v>600435</v>
          </cell>
          <cell r="N54" t="str">
            <v>De Soepele Pols 1</v>
          </cell>
          <cell r="Y54" t="str">
            <v>Cloeck en Moedigh 5</v>
          </cell>
        </row>
        <row r="55">
          <cell r="A55">
            <v>9</v>
          </cell>
          <cell r="B55">
            <v>46046</v>
          </cell>
          <cell r="E55">
            <v>600436</v>
          </cell>
          <cell r="N55" t="str">
            <v>JBC Plop 4</v>
          </cell>
          <cell r="Y55" t="str">
            <v>Jeu de Boules Club Dongen 3</v>
          </cell>
        </row>
        <row r="56">
          <cell r="A56">
            <v>10</v>
          </cell>
          <cell r="B56">
            <v>46060</v>
          </cell>
          <cell r="E56">
            <v>600437</v>
          </cell>
          <cell r="N56" t="str">
            <v>JBV De Walnoot 2</v>
          </cell>
          <cell r="Y56" t="str">
            <v>Amitié Best 3</v>
          </cell>
        </row>
        <row r="57">
          <cell r="A57">
            <v>10</v>
          </cell>
          <cell r="B57">
            <v>46053</v>
          </cell>
          <cell r="E57">
            <v>600438</v>
          </cell>
          <cell r="N57" t="str">
            <v>Cloeck en Moedigh 5</v>
          </cell>
          <cell r="Y57" t="str">
            <v>PV Wij Liggen 4</v>
          </cell>
        </row>
        <row r="58">
          <cell r="A58">
            <v>10</v>
          </cell>
          <cell r="B58">
            <v>46060</v>
          </cell>
          <cell r="E58">
            <v>600439</v>
          </cell>
          <cell r="N58" t="str">
            <v>De Soepele Pols 1</v>
          </cell>
          <cell r="Y58" t="str">
            <v>JBC Plop 4</v>
          </cell>
        </row>
        <row r="59">
          <cell r="A59">
            <v>10</v>
          </cell>
          <cell r="B59">
            <v>46060</v>
          </cell>
          <cell r="E59">
            <v>600440</v>
          </cell>
          <cell r="N59" t="str">
            <v>PC Oisterwijk 1</v>
          </cell>
          <cell r="Y59" t="str">
            <v>Jeu de Boules Club Dongen 3</v>
          </cell>
        </row>
        <row r="60">
          <cell r="A60">
            <v>11</v>
          </cell>
          <cell r="B60">
            <v>46074</v>
          </cell>
          <cell r="E60">
            <v>600441</v>
          </cell>
          <cell r="N60" t="str">
            <v>JBC Plop 4</v>
          </cell>
          <cell r="Y60" t="str">
            <v>PV Wij Liggen 4</v>
          </cell>
        </row>
        <row r="61">
          <cell r="A61">
            <v>11</v>
          </cell>
          <cell r="B61">
            <v>46067</v>
          </cell>
          <cell r="E61">
            <v>600442</v>
          </cell>
          <cell r="N61" t="str">
            <v>Cloeck en Moedigh 5</v>
          </cell>
          <cell r="Y61" t="str">
            <v>JBV De Walnoot 2</v>
          </cell>
        </row>
        <row r="62">
          <cell r="A62">
            <v>11</v>
          </cell>
          <cell r="B62">
            <v>46074</v>
          </cell>
          <cell r="E62">
            <v>600443</v>
          </cell>
          <cell r="N62" t="str">
            <v>Amitié Best 3</v>
          </cell>
          <cell r="Y62" t="str">
            <v>PC Oisterwijk 1</v>
          </cell>
        </row>
        <row r="63">
          <cell r="A63">
            <v>11</v>
          </cell>
          <cell r="B63">
            <v>46074</v>
          </cell>
          <cell r="E63">
            <v>600444</v>
          </cell>
          <cell r="N63" t="str">
            <v>Jeu de Boules Club Dongen 3</v>
          </cell>
          <cell r="Y63" t="str">
            <v>De Soepele Pols 1</v>
          </cell>
        </row>
        <row r="64">
          <cell r="A64">
            <v>12</v>
          </cell>
          <cell r="B64">
            <v>46088</v>
          </cell>
          <cell r="E64">
            <v>600445</v>
          </cell>
          <cell r="N64" t="str">
            <v>JBV De Walnoot 2</v>
          </cell>
          <cell r="Y64" t="str">
            <v>JBC Plop 4</v>
          </cell>
        </row>
        <row r="65">
          <cell r="A65">
            <v>12</v>
          </cell>
          <cell r="B65">
            <v>46088</v>
          </cell>
          <cell r="E65">
            <v>600446</v>
          </cell>
          <cell r="N65" t="str">
            <v>PV Wij Liggen 4</v>
          </cell>
          <cell r="Y65" t="str">
            <v>De Soepele Pols 1</v>
          </cell>
        </row>
        <row r="66">
          <cell r="A66">
            <v>12</v>
          </cell>
          <cell r="B66">
            <v>46088</v>
          </cell>
          <cell r="E66">
            <v>600447</v>
          </cell>
          <cell r="N66" t="str">
            <v>PC Oisterwijk 1</v>
          </cell>
          <cell r="Y66" t="str">
            <v>Cloeck en Moedigh 5</v>
          </cell>
        </row>
        <row r="67">
          <cell r="A67">
            <v>12</v>
          </cell>
          <cell r="B67">
            <v>46088</v>
          </cell>
          <cell r="E67">
            <v>600448</v>
          </cell>
          <cell r="N67" t="str">
            <v>Jeu de Boules Club Dongen 3</v>
          </cell>
          <cell r="Y67" t="str">
            <v>Amitié Best 3</v>
          </cell>
        </row>
        <row r="68">
          <cell r="A68">
            <v>13</v>
          </cell>
          <cell r="B68">
            <v>46102</v>
          </cell>
          <cell r="E68">
            <v>600449</v>
          </cell>
          <cell r="N68" t="str">
            <v>Jeu de Boules Club Dongen 3</v>
          </cell>
          <cell r="Y68" t="str">
            <v>PV Wij Liggen 4</v>
          </cell>
        </row>
        <row r="69">
          <cell r="A69">
            <v>13</v>
          </cell>
          <cell r="B69">
            <v>46102</v>
          </cell>
          <cell r="E69">
            <v>600450</v>
          </cell>
          <cell r="N69" t="str">
            <v>De Soepele Pols 1</v>
          </cell>
          <cell r="Y69" t="str">
            <v>JBV De Walnoot 2</v>
          </cell>
        </row>
        <row r="70">
          <cell r="A70">
            <v>13</v>
          </cell>
          <cell r="B70">
            <v>46102</v>
          </cell>
          <cell r="E70">
            <v>600451</v>
          </cell>
          <cell r="N70" t="str">
            <v>JBC Plop 4</v>
          </cell>
          <cell r="Y70" t="str">
            <v>PC Oisterwijk 1</v>
          </cell>
        </row>
        <row r="71">
          <cell r="A71">
            <v>13</v>
          </cell>
          <cell r="B71">
            <v>46102</v>
          </cell>
          <cell r="E71">
            <v>600452</v>
          </cell>
          <cell r="N71" t="str">
            <v>Amitié Best 3</v>
          </cell>
          <cell r="Y71" t="str">
            <v>Cloeck en Moedigh 5</v>
          </cell>
        </row>
        <row r="72">
          <cell r="A72">
            <v>14</v>
          </cell>
          <cell r="B72">
            <v>46109</v>
          </cell>
          <cell r="E72">
            <v>600453</v>
          </cell>
          <cell r="N72" t="str">
            <v>PV Wij Liggen 4</v>
          </cell>
          <cell r="Y72" t="str">
            <v>JBV De Walnoot 2</v>
          </cell>
        </row>
        <row r="73">
          <cell r="A73">
            <v>14</v>
          </cell>
          <cell r="B73">
            <v>46109</v>
          </cell>
          <cell r="E73">
            <v>600454</v>
          </cell>
          <cell r="N73" t="str">
            <v>JBC Plop 4</v>
          </cell>
          <cell r="Y73" t="str">
            <v>Amitié Best 3</v>
          </cell>
        </row>
        <row r="74">
          <cell r="A74">
            <v>14</v>
          </cell>
          <cell r="B74">
            <v>46109</v>
          </cell>
          <cell r="E74">
            <v>600455</v>
          </cell>
          <cell r="N74" t="str">
            <v>De Soepele Pols 1</v>
          </cell>
          <cell r="Y74" t="str">
            <v>PC Oisterwijk 1</v>
          </cell>
        </row>
        <row r="75">
          <cell r="A75">
            <v>14</v>
          </cell>
          <cell r="B75">
            <v>46109</v>
          </cell>
          <cell r="E75">
            <v>600456</v>
          </cell>
          <cell r="N75" t="str">
            <v>Jeu de Boules Club Dongen 3</v>
          </cell>
          <cell r="Y75" t="str">
            <v>Cloeck en Moedigh 5</v>
          </cell>
        </row>
      </sheetData>
      <sheetData sheetId="50">
        <row r="20">
          <cell r="A20">
            <v>1</v>
          </cell>
          <cell r="B20">
            <v>45920</v>
          </cell>
          <cell r="E20">
            <v>600501</v>
          </cell>
          <cell r="N20" t="str">
            <v>JBV De Walnoot 3</v>
          </cell>
          <cell r="Y20" t="str">
            <v>JBC 't Dupke 4</v>
          </cell>
        </row>
        <row r="21">
          <cell r="A21">
            <v>1</v>
          </cell>
          <cell r="B21">
            <v>45920</v>
          </cell>
          <cell r="E21">
            <v>600502</v>
          </cell>
          <cell r="N21" t="str">
            <v>JB Altena 2</v>
          </cell>
          <cell r="Y21" t="str">
            <v>L'Ammerzo 2</v>
          </cell>
        </row>
        <row r="22">
          <cell r="A22">
            <v>1</v>
          </cell>
          <cell r="B22">
            <v>45920</v>
          </cell>
          <cell r="E22">
            <v>600503</v>
          </cell>
          <cell r="N22" t="str">
            <v>Jeu de Boules Club Dongen 4</v>
          </cell>
          <cell r="Y22" t="str">
            <v>Jeu de Bommel 5</v>
          </cell>
        </row>
        <row r="23">
          <cell r="A23">
            <v>1</v>
          </cell>
          <cell r="B23">
            <v>45920</v>
          </cell>
          <cell r="E23">
            <v>600504</v>
          </cell>
          <cell r="N23" t="str">
            <v>JB Altena 3</v>
          </cell>
          <cell r="Y23" t="str">
            <v>PC Oisterwijk 2</v>
          </cell>
        </row>
        <row r="24">
          <cell r="A24">
            <v>2</v>
          </cell>
          <cell r="B24">
            <v>45934</v>
          </cell>
          <cell r="E24">
            <v>600505</v>
          </cell>
          <cell r="N24" t="str">
            <v>PC Oisterwijk 2</v>
          </cell>
          <cell r="Y24" t="str">
            <v>Jeu de Boules Club Dongen 4</v>
          </cell>
        </row>
        <row r="25">
          <cell r="A25">
            <v>2</v>
          </cell>
          <cell r="B25">
            <v>45934</v>
          </cell>
          <cell r="E25">
            <v>600506</v>
          </cell>
          <cell r="N25" t="str">
            <v>Jeu de Bommel 5</v>
          </cell>
          <cell r="Y25" t="str">
            <v>JB Altena 2</v>
          </cell>
        </row>
        <row r="26">
          <cell r="A26">
            <v>2</v>
          </cell>
          <cell r="B26">
            <v>45934</v>
          </cell>
          <cell r="E26">
            <v>600507</v>
          </cell>
          <cell r="N26" t="str">
            <v>L'Ammerzo 2</v>
          </cell>
          <cell r="Y26" t="str">
            <v>JBV De Walnoot 3</v>
          </cell>
        </row>
        <row r="27">
          <cell r="A27">
            <v>2</v>
          </cell>
          <cell r="B27">
            <v>45934</v>
          </cell>
          <cell r="E27">
            <v>600508</v>
          </cell>
          <cell r="N27" t="str">
            <v>JBC 't Dupke 4</v>
          </cell>
          <cell r="Y27" t="str">
            <v>JB Altena 3</v>
          </cell>
        </row>
        <row r="28">
          <cell r="A28">
            <v>3</v>
          </cell>
          <cell r="B28">
            <v>45948</v>
          </cell>
          <cell r="E28">
            <v>600509</v>
          </cell>
          <cell r="N28" t="str">
            <v>JB Altena 3</v>
          </cell>
          <cell r="Y28" t="str">
            <v>Jeu de Boules Club Dongen 4</v>
          </cell>
        </row>
        <row r="29">
          <cell r="A29">
            <v>3</v>
          </cell>
          <cell r="B29">
            <v>45948</v>
          </cell>
          <cell r="E29">
            <v>600510</v>
          </cell>
          <cell r="N29" t="str">
            <v>JB Altena 2</v>
          </cell>
          <cell r="Y29" t="str">
            <v>PC Oisterwijk 2</v>
          </cell>
        </row>
        <row r="30">
          <cell r="A30">
            <v>3</v>
          </cell>
          <cell r="B30">
            <v>45948</v>
          </cell>
          <cell r="E30">
            <v>600511</v>
          </cell>
          <cell r="N30" t="str">
            <v>Jeu de Bommel 5</v>
          </cell>
          <cell r="Y30" t="str">
            <v>JBV De Walnoot 3</v>
          </cell>
        </row>
        <row r="31">
          <cell r="A31">
            <v>3</v>
          </cell>
          <cell r="B31">
            <v>45948</v>
          </cell>
          <cell r="E31">
            <v>600512</v>
          </cell>
          <cell r="N31" t="str">
            <v>JBC 't Dupke 4</v>
          </cell>
          <cell r="Y31" t="str">
            <v>L'Ammerzo 2</v>
          </cell>
        </row>
        <row r="32">
          <cell r="A32">
            <v>4</v>
          </cell>
          <cell r="B32">
            <v>45962</v>
          </cell>
          <cell r="E32">
            <v>600513</v>
          </cell>
          <cell r="N32" t="str">
            <v>JBV De Walnoot 3</v>
          </cell>
          <cell r="Y32" t="str">
            <v>PC Oisterwijk 2</v>
          </cell>
        </row>
        <row r="33">
          <cell r="A33">
            <v>4</v>
          </cell>
          <cell r="B33">
            <v>45962</v>
          </cell>
          <cell r="E33">
            <v>600514</v>
          </cell>
          <cell r="N33" t="str">
            <v>JB Altena 2</v>
          </cell>
          <cell r="Y33" t="str">
            <v>JB Altena 3</v>
          </cell>
        </row>
        <row r="34">
          <cell r="A34">
            <v>4</v>
          </cell>
          <cell r="B34">
            <v>45962</v>
          </cell>
          <cell r="E34">
            <v>600515</v>
          </cell>
          <cell r="N34" t="str">
            <v>Jeu de Boules Club Dongen 4</v>
          </cell>
          <cell r="Y34" t="str">
            <v>JBC 't Dupke 4</v>
          </cell>
        </row>
        <row r="35">
          <cell r="A35">
            <v>4</v>
          </cell>
          <cell r="B35">
            <v>45962</v>
          </cell>
          <cell r="E35">
            <v>600516</v>
          </cell>
          <cell r="N35" t="str">
            <v>L'Ammerzo 2</v>
          </cell>
          <cell r="Y35" t="str">
            <v>Jeu de Bommel 5</v>
          </cell>
        </row>
        <row r="36">
          <cell r="A36">
            <v>5</v>
          </cell>
          <cell r="B36">
            <v>45976</v>
          </cell>
          <cell r="E36">
            <v>600517</v>
          </cell>
          <cell r="N36" t="str">
            <v>Jeu de Boules Club Dongen 4</v>
          </cell>
          <cell r="Y36" t="str">
            <v>JB Altena 2</v>
          </cell>
        </row>
        <row r="37">
          <cell r="A37">
            <v>5</v>
          </cell>
          <cell r="B37">
            <v>45976</v>
          </cell>
          <cell r="E37">
            <v>600518</v>
          </cell>
          <cell r="N37" t="str">
            <v>JB Altena 3</v>
          </cell>
          <cell r="Y37" t="str">
            <v>JBV De Walnoot 3</v>
          </cell>
        </row>
        <row r="38">
          <cell r="A38">
            <v>5</v>
          </cell>
          <cell r="B38">
            <v>45976</v>
          </cell>
          <cell r="E38">
            <v>600519</v>
          </cell>
          <cell r="N38" t="str">
            <v>L'Ammerzo 2</v>
          </cell>
          <cell r="Y38" t="str">
            <v>PC Oisterwijk 2</v>
          </cell>
        </row>
        <row r="39">
          <cell r="A39">
            <v>5</v>
          </cell>
          <cell r="B39">
            <v>45976</v>
          </cell>
          <cell r="E39">
            <v>600520</v>
          </cell>
          <cell r="N39" t="str">
            <v>Jeu de Bommel 5</v>
          </cell>
          <cell r="Y39" t="str">
            <v>JBC 't Dupke 4</v>
          </cell>
        </row>
        <row r="40">
          <cell r="A40">
            <v>6</v>
          </cell>
          <cell r="B40">
            <v>45990</v>
          </cell>
          <cell r="E40">
            <v>600521</v>
          </cell>
          <cell r="N40" t="str">
            <v>JBV De Walnoot 3</v>
          </cell>
          <cell r="Y40" t="str">
            <v>Jeu de Boules Club Dongen 4</v>
          </cell>
        </row>
        <row r="41">
          <cell r="A41">
            <v>6</v>
          </cell>
          <cell r="B41">
            <v>45990</v>
          </cell>
          <cell r="E41">
            <v>600522</v>
          </cell>
          <cell r="N41" t="str">
            <v>PC Oisterwijk 2</v>
          </cell>
          <cell r="Y41" t="str">
            <v>Jeu de Bommel 5</v>
          </cell>
        </row>
        <row r="42">
          <cell r="A42">
            <v>6</v>
          </cell>
          <cell r="B42">
            <v>45990</v>
          </cell>
          <cell r="E42">
            <v>600523</v>
          </cell>
          <cell r="N42" t="str">
            <v>L'Ammerzo 2</v>
          </cell>
          <cell r="Y42" t="str">
            <v>JB Altena 3</v>
          </cell>
        </row>
        <row r="43">
          <cell r="A43">
            <v>6</v>
          </cell>
          <cell r="B43">
            <v>45990</v>
          </cell>
          <cell r="E43">
            <v>600524</v>
          </cell>
          <cell r="N43" t="str">
            <v>JBC 't Dupke 4</v>
          </cell>
          <cell r="Y43" t="str">
            <v>JB Altena 2</v>
          </cell>
        </row>
        <row r="44">
          <cell r="A44">
            <v>7</v>
          </cell>
          <cell r="B44">
            <v>45997</v>
          </cell>
          <cell r="E44">
            <v>600525</v>
          </cell>
          <cell r="N44" t="str">
            <v>JBV De Walnoot 3</v>
          </cell>
          <cell r="Y44" t="str">
            <v>JB Altena 2</v>
          </cell>
        </row>
        <row r="45">
          <cell r="A45">
            <v>7</v>
          </cell>
          <cell r="B45">
            <v>45997</v>
          </cell>
          <cell r="E45">
            <v>600526</v>
          </cell>
          <cell r="N45" t="str">
            <v>Jeu de Boules Club Dongen 4</v>
          </cell>
          <cell r="Y45" t="str">
            <v>L'Ammerzo 2</v>
          </cell>
        </row>
        <row r="46">
          <cell r="A46">
            <v>7</v>
          </cell>
          <cell r="B46">
            <v>45997</v>
          </cell>
          <cell r="E46">
            <v>600527</v>
          </cell>
          <cell r="N46" t="str">
            <v>JB Altena 3</v>
          </cell>
          <cell r="Y46" t="str">
            <v>Jeu de Bommel 5</v>
          </cell>
        </row>
        <row r="47">
          <cell r="A47">
            <v>7</v>
          </cell>
          <cell r="B47">
            <v>45997</v>
          </cell>
          <cell r="E47">
            <v>600528</v>
          </cell>
          <cell r="N47" t="str">
            <v>PC Oisterwijk 2</v>
          </cell>
          <cell r="Y47" t="str">
            <v>JBC 't Dupke 4</v>
          </cell>
        </row>
        <row r="48">
          <cell r="A48">
            <v>8</v>
          </cell>
          <cell r="B48">
            <v>46032</v>
          </cell>
          <cell r="E48">
            <v>600529</v>
          </cell>
          <cell r="N48" t="str">
            <v>PC Oisterwijk 2</v>
          </cell>
          <cell r="Y48" t="str">
            <v>JB Altena 3</v>
          </cell>
        </row>
        <row r="49">
          <cell r="A49">
            <v>8</v>
          </cell>
          <cell r="B49">
            <v>46032</v>
          </cell>
          <cell r="E49">
            <v>600530</v>
          </cell>
          <cell r="N49" t="str">
            <v>Jeu de Bommel 5</v>
          </cell>
          <cell r="Y49" t="str">
            <v>Jeu de Boules Club Dongen 4</v>
          </cell>
        </row>
        <row r="50">
          <cell r="A50">
            <v>8</v>
          </cell>
          <cell r="B50">
            <v>46032</v>
          </cell>
          <cell r="E50">
            <v>600531</v>
          </cell>
          <cell r="N50" t="str">
            <v>L'Ammerzo 2</v>
          </cell>
          <cell r="Y50" t="str">
            <v>JB Altena 2</v>
          </cell>
        </row>
        <row r="51">
          <cell r="A51">
            <v>8</v>
          </cell>
          <cell r="B51">
            <v>46032</v>
          </cell>
          <cell r="E51">
            <v>600532</v>
          </cell>
          <cell r="N51" t="str">
            <v>JBC 't Dupke 4</v>
          </cell>
          <cell r="Y51" t="str">
            <v>JBV De Walnoot 3</v>
          </cell>
        </row>
        <row r="52">
          <cell r="A52">
            <v>9</v>
          </cell>
          <cell r="B52">
            <v>46046</v>
          </cell>
          <cell r="E52">
            <v>600533</v>
          </cell>
          <cell r="N52" t="str">
            <v>JBV De Walnoot 3</v>
          </cell>
          <cell r="Y52" t="str">
            <v>L'Ammerzo 2</v>
          </cell>
        </row>
        <row r="53">
          <cell r="A53">
            <v>9</v>
          </cell>
          <cell r="B53">
            <v>46046</v>
          </cell>
          <cell r="E53">
            <v>600534</v>
          </cell>
          <cell r="N53" t="str">
            <v>JB Altena 2</v>
          </cell>
          <cell r="Y53" t="str">
            <v>Jeu de Bommel 5</v>
          </cell>
        </row>
        <row r="54">
          <cell r="A54">
            <v>9</v>
          </cell>
          <cell r="B54">
            <v>46046</v>
          </cell>
          <cell r="E54">
            <v>600535</v>
          </cell>
          <cell r="N54" t="str">
            <v>Jeu de Boules Club Dongen 4</v>
          </cell>
          <cell r="Y54" t="str">
            <v>PC Oisterwijk 2</v>
          </cell>
        </row>
        <row r="55">
          <cell r="A55">
            <v>9</v>
          </cell>
          <cell r="B55">
            <v>46046</v>
          </cell>
          <cell r="E55">
            <v>600536</v>
          </cell>
          <cell r="N55" t="str">
            <v>JB Altena 3</v>
          </cell>
          <cell r="Y55" t="str">
            <v>JBC 't Dupke 4</v>
          </cell>
        </row>
        <row r="56">
          <cell r="A56">
            <v>10</v>
          </cell>
          <cell r="B56">
            <v>46060</v>
          </cell>
          <cell r="E56">
            <v>600537</v>
          </cell>
          <cell r="N56" t="str">
            <v>JBV De Walnoot 3</v>
          </cell>
          <cell r="Y56" t="str">
            <v>Jeu de Bommel 5</v>
          </cell>
        </row>
        <row r="57">
          <cell r="A57">
            <v>10</v>
          </cell>
          <cell r="B57">
            <v>46060</v>
          </cell>
          <cell r="E57">
            <v>600538</v>
          </cell>
          <cell r="N57" t="str">
            <v>PC Oisterwijk 2</v>
          </cell>
          <cell r="Y57" t="str">
            <v>JB Altena 2</v>
          </cell>
        </row>
        <row r="58">
          <cell r="A58">
            <v>10</v>
          </cell>
          <cell r="B58">
            <v>46060</v>
          </cell>
          <cell r="E58">
            <v>600539</v>
          </cell>
          <cell r="N58" t="str">
            <v>Jeu de Boules Club Dongen 4</v>
          </cell>
          <cell r="Y58" t="str">
            <v>JB Altena 3</v>
          </cell>
        </row>
        <row r="59">
          <cell r="A59">
            <v>10</v>
          </cell>
          <cell r="B59">
            <v>46060</v>
          </cell>
          <cell r="E59">
            <v>600540</v>
          </cell>
          <cell r="N59" t="str">
            <v>L'Ammerzo 2</v>
          </cell>
          <cell r="Y59" t="str">
            <v>JBC 't Dupke 4</v>
          </cell>
        </row>
        <row r="60">
          <cell r="A60">
            <v>11</v>
          </cell>
          <cell r="B60">
            <v>46074</v>
          </cell>
          <cell r="E60">
            <v>600541</v>
          </cell>
          <cell r="N60" t="str">
            <v>JB Altena 3</v>
          </cell>
          <cell r="Y60" t="str">
            <v>JB Altena 2</v>
          </cell>
        </row>
        <row r="61">
          <cell r="A61">
            <v>11</v>
          </cell>
          <cell r="B61">
            <v>46074</v>
          </cell>
          <cell r="E61">
            <v>600542</v>
          </cell>
          <cell r="N61" t="str">
            <v>PC Oisterwijk 2</v>
          </cell>
          <cell r="Y61" t="str">
            <v>JBV De Walnoot 3</v>
          </cell>
        </row>
        <row r="62">
          <cell r="A62">
            <v>11</v>
          </cell>
          <cell r="B62">
            <v>46074</v>
          </cell>
          <cell r="E62">
            <v>600543</v>
          </cell>
          <cell r="N62" t="str">
            <v>Jeu de Bommel 5</v>
          </cell>
          <cell r="Y62" t="str">
            <v>L'Ammerzo 2</v>
          </cell>
        </row>
        <row r="63">
          <cell r="A63">
            <v>11</v>
          </cell>
          <cell r="B63">
            <v>46074</v>
          </cell>
          <cell r="E63">
            <v>600544</v>
          </cell>
          <cell r="N63" t="str">
            <v>JBC 't Dupke 4</v>
          </cell>
          <cell r="Y63" t="str">
            <v>Jeu de Boules Club Dongen 4</v>
          </cell>
        </row>
        <row r="64">
          <cell r="A64">
            <v>12</v>
          </cell>
          <cell r="B64">
            <v>46088</v>
          </cell>
          <cell r="E64">
            <v>600545</v>
          </cell>
          <cell r="N64" t="str">
            <v>JBV De Walnoot 3</v>
          </cell>
          <cell r="Y64" t="str">
            <v>JB Altena 3</v>
          </cell>
        </row>
        <row r="65">
          <cell r="A65">
            <v>12</v>
          </cell>
          <cell r="B65">
            <v>46088</v>
          </cell>
          <cell r="E65">
            <v>600546</v>
          </cell>
          <cell r="N65" t="str">
            <v>JB Altena 2</v>
          </cell>
          <cell r="Y65" t="str">
            <v>Jeu de Boules Club Dongen 4</v>
          </cell>
        </row>
        <row r="66">
          <cell r="A66">
            <v>12</v>
          </cell>
          <cell r="B66">
            <v>46088</v>
          </cell>
          <cell r="E66">
            <v>600547</v>
          </cell>
          <cell r="N66" t="str">
            <v>PC Oisterwijk 2</v>
          </cell>
          <cell r="Y66" t="str">
            <v>L'Ammerzo 2</v>
          </cell>
        </row>
        <row r="67">
          <cell r="A67">
            <v>12</v>
          </cell>
          <cell r="B67">
            <v>46088</v>
          </cell>
          <cell r="E67">
            <v>600548</v>
          </cell>
          <cell r="N67" t="str">
            <v>JBC 't Dupke 4</v>
          </cell>
          <cell r="Y67" t="str">
            <v>Jeu de Bommel 5</v>
          </cell>
        </row>
        <row r="68">
          <cell r="A68">
            <v>13</v>
          </cell>
          <cell r="B68">
            <v>46102</v>
          </cell>
          <cell r="E68">
            <v>600549</v>
          </cell>
          <cell r="N68" t="str">
            <v>JB Altena 2</v>
          </cell>
          <cell r="Y68" t="str">
            <v>JBC 't Dupke 4</v>
          </cell>
        </row>
        <row r="69">
          <cell r="A69">
            <v>13</v>
          </cell>
          <cell r="B69">
            <v>46102</v>
          </cell>
          <cell r="E69">
            <v>600550</v>
          </cell>
          <cell r="N69" t="str">
            <v>Jeu de Boules Club Dongen 4</v>
          </cell>
          <cell r="Y69" t="str">
            <v>JBV De Walnoot 3</v>
          </cell>
        </row>
        <row r="70">
          <cell r="A70">
            <v>13</v>
          </cell>
          <cell r="B70">
            <v>46102</v>
          </cell>
          <cell r="E70">
            <v>600551</v>
          </cell>
          <cell r="N70" t="str">
            <v>JB Altena 3</v>
          </cell>
          <cell r="Y70" t="str">
            <v>L'Ammerzo 2</v>
          </cell>
        </row>
        <row r="71">
          <cell r="A71">
            <v>13</v>
          </cell>
          <cell r="B71">
            <v>46102</v>
          </cell>
          <cell r="E71">
            <v>600552</v>
          </cell>
          <cell r="N71" t="str">
            <v>Jeu de Bommel 5</v>
          </cell>
          <cell r="Y71" t="str">
            <v>PC Oisterwijk 2</v>
          </cell>
        </row>
        <row r="72">
          <cell r="A72">
            <v>14</v>
          </cell>
          <cell r="B72">
            <v>46109</v>
          </cell>
          <cell r="E72">
            <v>600553</v>
          </cell>
          <cell r="N72" t="str">
            <v>JB Altena 2</v>
          </cell>
          <cell r="Y72" t="str">
            <v>JBV De Walnoot 3</v>
          </cell>
        </row>
        <row r="73">
          <cell r="A73">
            <v>14</v>
          </cell>
          <cell r="B73">
            <v>46109</v>
          </cell>
          <cell r="E73">
            <v>600554</v>
          </cell>
          <cell r="N73" t="str">
            <v>Jeu de Bommel 5</v>
          </cell>
          <cell r="Y73" t="str">
            <v>JB Altena 3</v>
          </cell>
        </row>
        <row r="74">
          <cell r="A74">
            <v>14</v>
          </cell>
          <cell r="B74">
            <v>46109</v>
          </cell>
          <cell r="E74">
            <v>600555</v>
          </cell>
          <cell r="N74" t="str">
            <v>L'Ammerzo 2</v>
          </cell>
          <cell r="Y74" t="str">
            <v>Jeu de Boules Club Dongen 4</v>
          </cell>
        </row>
        <row r="75">
          <cell r="A75">
            <v>14</v>
          </cell>
          <cell r="B75">
            <v>46109</v>
          </cell>
          <cell r="E75">
            <v>600556</v>
          </cell>
          <cell r="N75" t="str">
            <v>JBC 't Dupke 4</v>
          </cell>
          <cell r="Y75" t="str">
            <v>PC Oisterwijk 2</v>
          </cell>
        </row>
      </sheetData>
      <sheetData sheetId="51">
        <row r="20">
          <cell r="A20">
            <v>1</v>
          </cell>
          <cell r="B20">
            <v>45920</v>
          </cell>
          <cell r="E20">
            <v>600601</v>
          </cell>
          <cell r="N20" t="str">
            <v>Allez Tirer 1</v>
          </cell>
          <cell r="Y20" t="str">
            <v>PV Markeer 2</v>
          </cell>
        </row>
        <row r="21">
          <cell r="A21">
            <v>1</v>
          </cell>
          <cell r="B21">
            <v>45920</v>
          </cell>
          <cell r="E21">
            <v>600602</v>
          </cell>
          <cell r="N21" t="str">
            <v>JBC Vlaardingen 4</v>
          </cell>
          <cell r="Y21" t="str">
            <v>JBC Vlaardingen 3</v>
          </cell>
        </row>
        <row r="22">
          <cell r="A22">
            <v>1</v>
          </cell>
          <cell r="B22">
            <v>45920</v>
          </cell>
          <cell r="E22">
            <v>600603</v>
          </cell>
          <cell r="N22" t="str">
            <v>JdB Les Francophiles 4</v>
          </cell>
          <cell r="Y22" t="str">
            <v>Va-Tout 4</v>
          </cell>
        </row>
        <row r="23">
          <cell r="A23">
            <v>1</v>
          </cell>
          <cell r="B23">
            <v>45920</v>
          </cell>
          <cell r="E23">
            <v>600604</v>
          </cell>
          <cell r="N23" t="str">
            <v>Grand Cru '82 3</v>
          </cell>
          <cell r="Y23" t="str">
            <v>CJB Middelburg 4</v>
          </cell>
        </row>
        <row r="24">
          <cell r="A24">
            <v>2</v>
          </cell>
          <cell r="B24">
            <v>45934</v>
          </cell>
          <cell r="E24">
            <v>600605</v>
          </cell>
          <cell r="N24" t="str">
            <v>CJB Middelburg 4</v>
          </cell>
          <cell r="Y24" t="str">
            <v>JdB Les Francophiles 4</v>
          </cell>
        </row>
        <row r="25">
          <cell r="A25">
            <v>2</v>
          </cell>
          <cell r="B25">
            <v>45934</v>
          </cell>
          <cell r="E25">
            <v>600606</v>
          </cell>
          <cell r="N25" t="str">
            <v>Va-Tout 4</v>
          </cell>
          <cell r="Y25" t="str">
            <v>JBC Vlaardingen 3</v>
          </cell>
        </row>
        <row r="26">
          <cell r="A26">
            <v>2</v>
          </cell>
          <cell r="B26">
            <v>45934</v>
          </cell>
          <cell r="E26">
            <v>600607</v>
          </cell>
          <cell r="N26" t="str">
            <v>JBC Vlaardingen 4</v>
          </cell>
          <cell r="Y26" t="str">
            <v>Allez Tirer 1</v>
          </cell>
        </row>
        <row r="27">
          <cell r="A27">
            <v>2</v>
          </cell>
          <cell r="B27">
            <v>45934</v>
          </cell>
          <cell r="E27">
            <v>600608</v>
          </cell>
          <cell r="N27" t="str">
            <v>PV Markeer 2</v>
          </cell>
          <cell r="Y27" t="str">
            <v>Grand Cru '82 3</v>
          </cell>
        </row>
        <row r="28">
          <cell r="A28">
            <v>3</v>
          </cell>
          <cell r="B28">
            <v>45948</v>
          </cell>
          <cell r="E28">
            <v>600609</v>
          </cell>
          <cell r="N28" t="str">
            <v>Grand Cru '82 3</v>
          </cell>
          <cell r="Y28" t="str">
            <v>JdB Les Francophiles 4</v>
          </cell>
        </row>
        <row r="29">
          <cell r="A29">
            <v>3</v>
          </cell>
          <cell r="B29">
            <v>45948</v>
          </cell>
          <cell r="E29">
            <v>600610</v>
          </cell>
          <cell r="N29" t="str">
            <v>JBC Vlaardingen 3</v>
          </cell>
          <cell r="Y29" t="str">
            <v>CJB Middelburg 4</v>
          </cell>
        </row>
        <row r="30">
          <cell r="A30">
            <v>3</v>
          </cell>
          <cell r="B30">
            <v>45948</v>
          </cell>
          <cell r="E30">
            <v>600611</v>
          </cell>
          <cell r="N30" t="str">
            <v>Va-Tout 4</v>
          </cell>
          <cell r="Y30" t="str">
            <v>Allez Tirer 1</v>
          </cell>
        </row>
        <row r="31">
          <cell r="A31">
            <v>3</v>
          </cell>
          <cell r="B31">
            <v>45948</v>
          </cell>
          <cell r="E31">
            <v>600612</v>
          </cell>
          <cell r="N31" t="str">
            <v>PV Markeer 2</v>
          </cell>
          <cell r="Y31" t="str">
            <v>JBC Vlaardingen 4</v>
          </cell>
        </row>
        <row r="32">
          <cell r="A32">
            <v>4</v>
          </cell>
          <cell r="B32">
            <v>45962</v>
          </cell>
          <cell r="E32">
            <v>600613</v>
          </cell>
          <cell r="N32" t="str">
            <v>Allez Tirer 1</v>
          </cell>
          <cell r="Y32" t="str">
            <v>CJB Middelburg 4</v>
          </cell>
        </row>
        <row r="33">
          <cell r="A33">
            <v>4</v>
          </cell>
          <cell r="B33">
            <v>45941</v>
          </cell>
          <cell r="E33">
            <v>600614</v>
          </cell>
          <cell r="N33" t="str">
            <v>JBC Vlaardingen 3</v>
          </cell>
          <cell r="Y33" t="str">
            <v>Grand Cru '82 3</v>
          </cell>
        </row>
        <row r="34">
          <cell r="A34">
            <v>4</v>
          </cell>
          <cell r="B34">
            <v>45962</v>
          </cell>
          <cell r="E34">
            <v>600615</v>
          </cell>
          <cell r="N34" t="str">
            <v>JdB Les Francophiles 4</v>
          </cell>
          <cell r="Y34" t="str">
            <v>PV Markeer 2</v>
          </cell>
        </row>
        <row r="35">
          <cell r="A35">
            <v>4</v>
          </cell>
          <cell r="B35">
            <v>45962</v>
          </cell>
          <cell r="E35">
            <v>600616</v>
          </cell>
          <cell r="N35" t="str">
            <v>JBC Vlaardingen 4</v>
          </cell>
          <cell r="Y35" t="str">
            <v>Va-Tout 4</v>
          </cell>
        </row>
        <row r="36">
          <cell r="A36">
            <v>5</v>
          </cell>
          <cell r="B36">
            <v>45976</v>
          </cell>
          <cell r="E36">
            <v>600617</v>
          </cell>
          <cell r="N36" t="str">
            <v>JdB Les Francophiles 4</v>
          </cell>
          <cell r="Y36" t="str">
            <v>JBC Vlaardingen 3</v>
          </cell>
        </row>
        <row r="37">
          <cell r="A37">
            <v>5</v>
          </cell>
          <cell r="B37">
            <v>45976</v>
          </cell>
          <cell r="E37">
            <v>600618</v>
          </cell>
          <cell r="N37" t="str">
            <v>Grand Cru '82 3</v>
          </cell>
          <cell r="Y37" t="str">
            <v>Allez Tirer 1</v>
          </cell>
        </row>
        <row r="38">
          <cell r="A38">
            <v>5</v>
          </cell>
          <cell r="B38">
            <v>45976</v>
          </cell>
          <cell r="E38">
            <v>600619</v>
          </cell>
          <cell r="N38" t="str">
            <v>JBC Vlaardingen 4</v>
          </cell>
          <cell r="Y38" t="str">
            <v>CJB Middelburg 4</v>
          </cell>
        </row>
        <row r="39">
          <cell r="A39">
            <v>5</v>
          </cell>
          <cell r="B39">
            <v>45976</v>
          </cell>
          <cell r="E39">
            <v>600620</v>
          </cell>
          <cell r="N39" t="str">
            <v>Va-Tout 4</v>
          </cell>
          <cell r="Y39" t="str">
            <v>PV Markeer 2</v>
          </cell>
        </row>
        <row r="40">
          <cell r="A40">
            <v>6</v>
          </cell>
          <cell r="B40">
            <v>45990</v>
          </cell>
          <cell r="E40">
            <v>600621</v>
          </cell>
          <cell r="N40" t="str">
            <v>Allez Tirer 1</v>
          </cell>
          <cell r="Y40" t="str">
            <v>JdB Les Francophiles 4</v>
          </cell>
        </row>
        <row r="41">
          <cell r="A41">
            <v>6</v>
          </cell>
          <cell r="B41">
            <v>45990</v>
          </cell>
          <cell r="E41">
            <v>600622</v>
          </cell>
          <cell r="N41" t="str">
            <v>CJB Middelburg 4</v>
          </cell>
          <cell r="Y41" t="str">
            <v>Va-Tout 4</v>
          </cell>
        </row>
        <row r="42">
          <cell r="A42">
            <v>6</v>
          </cell>
          <cell r="B42">
            <v>45990</v>
          </cell>
          <cell r="E42">
            <v>600623</v>
          </cell>
          <cell r="N42" t="str">
            <v>JBC Vlaardingen 4</v>
          </cell>
          <cell r="Y42" t="str">
            <v>Grand Cru '82 3</v>
          </cell>
        </row>
        <row r="43">
          <cell r="A43">
            <v>6</v>
          </cell>
          <cell r="B43">
            <v>45990</v>
          </cell>
          <cell r="E43">
            <v>600624</v>
          </cell>
          <cell r="N43" t="str">
            <v>PV Markeer 2</v>
          </cell>
          <cell r="Y43" t="str">
            <v>JBC Vlaardingen 3</v>
          </cell>
        </row>
        <row r="44">
          <cell r="A44">
            <v>7</v>
          </cell>
          <cell r="B44">
            <v>45997</v>
          </cell>
          <cell r="E44">
            <v>600625</v>
          </cell>
          <cell r="N44" t="str">
            <v>Allez Tirer 1</v>
          </cell>
          <cell r="Y44" t="str">
            <v>JBC Vlaardingen 3</v>
          </cell>
        </row>
        <row r="45">
          <cell r="A45">
            <v>7</v>
          </cell>
          <cell r="B45">
            <v>45997</v>
          </cell>
          <cell r="E45">
            <v>600626</v>
          </cell>
          <cell r="N45" t="str">
            <v>JdB Les Francophiles 4</v>
          </cell>
          <cell r="Y45" t="str">
            <v>JBC Vlaardingen 4</v>
          </cell>
        </row>
        <row r="46">
          <cell r="A46">
            <v>7</v>
          </cell>
          <cell r="B46">
            <v>45997</v>
          </cell>
          <cell r="E46">
            <v>600627</v>
          </cell>
          <cell r="N46" t="str">
            <v>Va-Tout 4</v>
          </cell>
          <cell r="Y46" t="str">
            <v>Grand Cru '82 3</v>
          </cell>
        </row>
        <row r="47">
          <cell r="A47">
            <v>7</v>
          </cell>
          <cell r="B47">
            <v>45997</v>
          </cell>
          <cell r="E47">
            <v>600628</v>
          </cell>
          <cell r="N47" t="str">
            <v>CJB Middelburg 4</v>
          </cell>
          <cell r="Y47" t="str">
            <v>PV Markeer 2</v>
          </cell>
        </row>
        <row r="48">
          <cell r="A48">
            <v>8</v>
          </cell>
          <cell r="B48">
            <v>46032</v>
          </cell>
          <cell r="E48">
            <v>600629</v>
          </cell>
          <cell r="N48" t="str">
            <v>CJB Middelburg 4</v>
          </cell>
          <cell r="Y48" t="str">
            <v>Grand Cru '82 3</v>
          </cell>
        </row>
        <row r="49">
          <cell r="A49">
            <v>8</v>
          </cell>
          <cell r="B49">
            <v>46032</v>
          </cell>
          <cell r="E49">
            <v>600630</v>
          </cell>
          <cell r="N49" t="str">
            <v>Va-Tout 4</v>
          </cell>
          <cell r="Y49" t="str">
            <v>JdB Les Francophiles 4</v>
          </cell>
        </row>
        <row r="50">
          <cell r="A50">
            <v>8</v>
          </cell>
          <cell r="B50">
            <v>46032</v>
          </cell>
          <cell r="E50">
            <v>600631</v>
          </cell>
          <cell r="N50" t="str">
            <v>JBC Vlaardingen 3</v>
          </cell>
          <cell r="Y50" t="str">
            <v>JBC Vlaardingen 4</v>
          </cell>
        </row>
        <row r="51">
          <cell r="A51">
            <v>8</v>
          </cell>
          <cell r="B51">
            <v>46032</v>
          </cell>
          <cell r="E51">
            <v>600632</v>
          </cell>
          <cell r="N51" t="str">
            <v>PV Markeer 2</v>
          </cell>
          <cell r="Y51" t="str">
            <v>Allez Tirer 1</v>
          </cell>
        </row>
        <row r="52">
          <cell r="A52">
            <v>9</v>
          </cell>
          <cell r="B52">
            <v>46046</v>
          </cell>
          <cell r="E52">
            <v>600633</v>
          </cell>
          <cell r="N52" t="str">
            <v>Allez Tirer 1</v>
          </cell>
          <cell r="Y52" t="str">
            <v>JBC Vlaardingen 4</v>
          </cell>
        </row>
        <row r="53">
          <cell r="A53">
            <v>9</v>
          </cell>
          <cell r="B53">
            <v>46046</v>
          </cell>
          <cell r="E53">
            <v>600634</v>
          </cell>
          <cell r="N53" t="str">
            <v>JBC Vlaardingen 3</v>
          </cell>
          <cell r="Y53" t="str">
            <v>Va-Tout 4</v>
          </cell>
        </row>
        <row r="54">
          <cell r="A54">
            <v>9</v>
          </cell>
          <cell r="B54">
            <v>46046</v>
          </cell>
          <cell r="E54">
            <v>600635</v>
          </cell>
          <cell r="N54" t="str">
            <v>JdB Les Francophiles 4</v>
          </cell>
          <cell r="Y54" t="str">
            <v>CJB Middelburg 4</v>
          </cell>
        </row>
        <row r="55">
          <cell r="A55">
            <v>9</v>
          </cell>
          <cell r="B55">
            <v>46046</v>
          </cell>
          <cell r="E55">
            <v>600636</v>
          </cell>
          <cell r="N55" t="str">
            <v>Grand Cru '82 3</v>
          </cell>
          <cell r="Y55" t="str">
            <v>PV Markeer 2</v>
          </cell>
        </row>
        <row r="56">
          <cell r="A56">
            <v>10</v>
          </cell>
          <cell r="B56">
            <v>46060</v>
          </cell>
          <cell r="E56">
            <v>600637</v>
          </cell>
          <cell r="N56" t="str">
            <v>Allez Tirer 1</v>
          </cell>
          <cell r="Y56" t="str">
            <v>Va-Tout 4</v>
          </cell>
        </row>
        <row r="57">
          <cell r="A57">
            <v>10</v>
          </cell>
          <cell r="B57">
            <v>46060</v>
          </cell>
          <cell r="E57">
            <v>600638</v>
          </cell>
          <cell r="N57" t="str">
            <v>CJB Middelburg 4</v>
          </cell>
          <cell r="Y57" t="str">
            <v>JBC Vlaardingen 3</v>
          </cell>
        </row>
        <row r="58">
          <cell r="A58">
            <v>10</v>
          </cell>
          <cell r="B58">
            <v>46060</v>
          </cell>
          <cell r="E58">
            <v>600639</v>
          </cell>
          <cell r="N58" t="str">
            <v>JdB Les Francophiles 4</v>
          </cell>
          <cell r="Y58" t="str">
            <v>Grand Cru '82 3</v>
          </cell>
        </row>
        <row r="59">
          <cell r="A59">
            <v>10</v>
          </cell>
          <cell r="B59">
            <v>46067</v>
          </cell>
          <cell r="E59">
            <v>600640</v>
          </cell>
          <cell r="N59" t="str">
            <v>JBC Vlaardingen 4</v>
          </cell>
          <cell r="Y59" t="str">
            <v>PV Markeer 2</v>
          </cell>
        </row>
        <row r="60">
          <cell r="A60">
            <v>11</v>
          </cell>
          <cell r="B60">
            <v>46074</v>
          </cell>
          <cell r="E60">
            <v>600641</v>
          </cell>
          <cell r="N60" t="str">
            <v>Grand Cru '82 3</v>
          </cell>
          <cell r="Y60" t="str">
            <v>JBC Vlaardingen 3</v>
          </cell>
        </row>
        <row r="61">
          <cell r="A61">
            <v>11</v>
          </cell>
          <cell r="B61">
            <v>46074</v>
          </cell>
          <cell r="E61">
            <v>600642</v>
          </cell>
          <cell r="N61" t="str">
            <v>CJB Middelburg 4</v>
          </cell>
          <cell r="Y61" t="str">
            <v>Allez Tirer 1</v>
          </cell>
        </row>
        <row r="62">
          <cell r="A62">
            <v>11</v>
          </cell>
          <cell r="B62">
            <v>46074</v>
          </cell>
          <cell r="E62">
            <v>600643</v>
          </cell>
          <cell r="N62" t="str">
            <v>Va-Tout 4</v>
          </cell>
          <cell r="Y62" t="str">
            <v>JBC Vlaardingen 4</v>
          </cell>
        </row>
        <row r="63">
          <cell r="A63">
            <v>11</v>
          </cell>
          <cell r="B63">
            <v>46074</v>
          </cell>
          <cell r="E63">
            <v>600644</v>
          </cell>
          <cell r="N63" t="str">
            <v>PV Markeer 2</v>
          </cell>
          <cell r="Y63" t="str">
            <v>JdB Les Francophiles 4</v>
          </cell>
        </row>
        <row r="64">
          <cell r="A64">
            <v>12</v>
          </cell>
          <cell r="B64">
            <v>46088</v>
          </cell>
          <cell r="E64">
            <v>600645</v>
          </cell>
          <cell r="N64" t="str">
            <v>Allez Tirer 1</v>
          </cell>
          <cell r="Y64" t="str">
            <v>Grand Cru '82 3</v>
          </cell>
        </row>
        <row r="65">
          <cell r="A65">
            <v>12</v>
          </cell>
          <cell r="B65">
            <v>46088</v>
          </cell>
          <cell r="E65">
            <v>600646</v>
          </cell>
          <cell r="N65" t="str">
            <v>JBC Vlaardingen 3</v>
          </cell>
          <cell r="Y65" t="str">
            <v>JdB Les Francophiles 4</v>
          </cell>
        </row>
        <row r="66">
          <cell r="A66">
            <v>12</v>
          </cell>
          <cell r="B66">
            <v>46088</v>
          </cell>
          <cell r="E66">
            <v>600647</v>
          </cell>
          <cell r="N66" t="str">
            <v>CJB Middelburg 4</v>
          </cell>
          <cell r="Y66" t="str">
            <v>JBC Vlaardingen 4</v>
          </cell>
        </row>
        <row r="67">
          <cell r="A67">
            <v>12</v>
          </cell>
          <cell r="B67">
            <v>46088</v>
          </cell>
          <cell r="E67">
            <v>600648</v>
          </cell>
          <cell r="N67" t="str">
            <v>PV Markeer 2</v>
          </cell>
          <cell r="Y67" t="str">
            <v>Va-Tout 4</v>
          </cell>
        </row>
        <row r="68">
          <cell r="A68">
            <v>13</v>
          </cell>
          <cell r="B68">
            <v>46102</v>
          </cell>
          <cell r="E68">
            <v>600649</v>
          </cell>
          <cell r="N68" t="str">
            <v>JBC Vlaardingen 3</v>
          </cell>
          <cell r="Y68" t="str">
            <v>PV Markeer 2</v>
          </cell>
        </row>
        <row r="69">
          <cell r="A69">
            <v>13</v>
          </cell>
          <cell r="B69">
            <v>46102</v>
          </cell>
          <cell r="E69">
            <v>600650</v>
          </cell>
          <cell r="N69" t="str">
            <v>JdB Les Francophiles 4</v>
          </cell>
          <cell r="Y69" t="str">
            <v>Allez Tirer 1</v>
          </cell>
        </row>
        <row r="70">
          <cell r="A70">
            <v>13</v>
          </cell>
          <cell r="B70">
            <v>46102</v>
          </cell>
          <cell r="E70">
            <v>600651</v>
          </cell>
          <cell r="N70" t="str">
            <v>Grand Cru '82 3</v>
          </cell>
          <cell r="Y70" t="str">
            <v>JBC Vlaardingen 4</v>
          </cell>
        </row>
        <row r="71">
          <cell r="A71">
            <v>13</v>
          </cell>
          <cell r="B71">
            <v>46102</v>
          </cell>
          <cell r="E71">
            <v>600652</v>
          </cell>
          <cell r="N71" t="str">
            <v>Va-Tout 4</v>
          </cell>
          <cell r="Y71" t="str">
            <v>CJB Middelburg 4</v>
          </cell>
        </row>
        <row r="72">
          <cell r="A72">
            <v>14</v>
          </cell>
          <cell r="B72">
            <v>46109</v>
          </cell>
          <cell r="E72">
            <v>600653</v>
          </cell>
          <cell r="N72" t="str">
            <v>JBC Vlaardingen 3</v>
          </cell>
          <cell r="Y72" t="str">
            <v>Allez Tirer 1</v>
          </cell>
        </row>
        <row r="73">
          <cell r="A73">
            <v>14</v>
          </cell>
          <cell r="B73">
            <v>46109</v>
          </cell>
          <cell r="E73">
            <v>600654</v>
          </cell>
          <cell r="N73" t="str">
            <v>Grand Cru '82 3</v>
          </cell>
          <cell r="Y73" t="str">
            <v>Va-Tout 4</v>
          </cell>
        </row>
        <row r="74">
          <cell r="A74">
            <v>14</v>
          </cell>
          <cell r="B74">
            <v>46109</v>
          </cell>
          <cell r="E74">
            <v>600655</v>
          </cell>
          <cell r="N74" t="str">
            <v>JBC Vlaardingen 4</v>
          </cell>
          <cell r="Y74" t="str">
            <v>JdB Les Francophiles 4</v>
          </cell>
        </row>
        <row r="75">
          <cell r="A75">
            <v>14</v>
          </cell>
          <cell r="B75">
            <v>46109</v>
          </cell>
          <cell r="E75">
            <v>600656</v>
          </cell>
          <cell r="N75" t="str">
            <v>PV Markeer 2</v>
          </cell>
          <cell r="Y75" t="str">
            <v>CJB Middelburg 4</v>
          </cell>
        </row>
      </sheetData>
      <sheetData sheetId="52">
        <row r="20">
          <cell r="A20">
            <v>1</v>
          </cell>
          <cell r="B20">
            <v>45920</v>
          </cell>
          <cell r="E20">
            <v>600701</v>
          </cell>
          <cell r="N20" t="str">
            <v>CJB Middelburg 5</v>
          </cell>
          <cell r="Y20" t="str">
            <v>JdB Les Francophiles 3</v>
          </cell>
        </row>
        <row r="21">
          <cell r="A21">
            <v>1</v>
          </cell>
          <cell r="B21">
            <v>45920</v>
          </cell>
          <cell r="E21">
            <v>600702</v>
          </cell>
          <cell r="N21" t="str">
            <v>Folâtre 4</v>
          </cell>
          <cell r="Y21" t="str">
            <v>Folâtre 5</v>
          </cell>
        </row>
        <row r="22">
          <cell r="A22">
            <v>1</v>
          </cell>
          <cell r="B22">
            <v>45920</v>
          </cell>
          <cell r="E22">
            <v>600703</v>
          </cell>
          <cell r="N22" t="str">
            <v>Grand Cru '82 2</v>
          </cell>
          <cell r="Y22" t="str">
            <v>JBC Zoetermeer 3</v>
          </cell>
        </row>
        <row r="23">
          <cell r="A23">
            <v>1</v>
          </cell>
          <cell r="B23">
            <v>45920</v>
          </cell>
          <cell r="E23">
            <v>600704</v>
          </cell>
          <cell r="N23" t="str">
            <v>JBC Vlaardingen 5</v>
          </cell>
          <cell r="Y23" t="str">
            <v>JBC Vlaardingen 6</v>
          </cell>
        </row>
        <row r="24">
          <cell r="A24">
            <v>2</v>
          </cell>
          <cell r="B24">
            <v>45934</v>
          </cell>
          <cell r="E24">
            <v>600705</v>
          </cell>
          <cell r="N24" t="str">
            <v>JBC Vlaardingen 6</v>
          </cell>
          <cell r="Y24" t="str">
            <v>Grand Cru '82 2</v>
          </cell>
        </row>
        <row r="25">
          <cell r="A25">
            <v>2</v>
          </cell>
          <cell r="B25">
            <v>45934</v>
          </cell>
          <cell r="E25">
            <v>600706</v>
          </cell>
          <cell r="N25" t="str">
            <v>Folâtre 4</v>
          </cell>
          <cell r="Y25" t="str">
            <v>JBC Zoetermeer 3</v>
          </cell>
        </row>
        <row r="26">
          <cell r="A26">
            <v>2</v>
          </cell>
          <cell r="B26">
            <v>45934</v>
          </cell>
          <cell r="E26">
            <v>600707</v>
          </cell>
          <cell r="N26" t="str">
            <v>Folâtre 5</v>
          </cell>
          <cell r="Y26" t="str">
            <v>CJB Middelburg 5</v>
          </cell>
        </row>
        <row r="27">
          <cell r="A27">
            <v>2</v>
          </cell>
          <cell r="B27">
            <v>45934</v>
          </cell>
          <cell r="E27">
            <v>600708</v>
          </cell>
          <cell r="N27" t="str">
            <v>JdB Les Francophiles 3</v>
          </cell>
          <cell r="Y27" t="str">
            <v>JBC Vlaardingen 5</v>
          </cell>
        </row>
        <row r="28">
          <cell r="A28">
            <v>3</v>
          </cell>
          <cell r="B28">
            <v>45948</v>
          </cell>
          <cell r="E28">
            <v>600709</v>
          </cell>
          <cell r="N28" t="str">
            <v>JBC Vlaardingen 5</v>
          </cell>
          <cell r="Y28" t="str">
            <v>Grand Cru '82 2</v>
          </cell>
        </row>
        <row r="29">
          <cell r="A29">
            <v>3</v>
          </cell>
          <cell r="B29">
            <v>45948</v>
          </cell>
          <cell r="E29">
            <v>600710</v>
          </cell>
          <cell r="N29" t="str">
            <v>Folâtre 4</v>
          </cell>
          <cell r="Y29" t="str">
            <v>JBC Vlaardingen 6</v>
          </cell>
        </row>
        <row r="30">
          <cell r="A30">
            <v>3</v>
          </cell>
          <cell r="B30">
            <v>45948</v>
          </cell>
          <cell r="E30">
            <v>600711</v>
          </cell>
          <cell r="N30" t="str">
            <v>JBC Zoetermeer 3</v>
          </cell>
          <cell r="Y30" t="str">
            <v>CJB Middelburg 5</v>
          </cell>
        </row>
        <row r="31">
          <cell r="A31">
            <v>3</v>
          </cell>
          <cell r="B31">
            <v>45948</v>
          </cell>
          <cell r="E31">
            <v>600712</v>
          </cell>
          <cell r="N31" t="str">
            <v>JdB Les Francophiles 3</v>
          </cell>
          <cell r="Y31" t="str">
            <v>Folâtre 5</v>
          </cell>
        </row>
        <row r="32">
          <cell r="A32">
            <v>4</v>
          </cell>
          <cell r="B32">
            <v>45962</v>
          </cell>
          <cell r="E32">
            <v>600713</v>
          </cell>
          <cell r="N32" t="str">
            <v>CJB Middelburg 5</v>
          </cell>
          <cell r="Y32" t="str">
            <v>JBC Vlaardingen 6</v>
          </cell>
        </row>
        <row r="33">
          <cell r="A33">
            <v>4</v>
          </cell>
          <cell r="B33">
            <v>45962</v>
          </cell>
          <cell r="E33">
            <v>600714</v>
          </cell>
          <cell r="N33" t="str">
            <v>Folâtre 4</v>
          </cell>
          <cell r="Y33" t="str">
            <v>JBC Vlaardingen 5</v>
          </cell>
        </row>
        <row r="34">
          <cell r="A34">
            <v>4</v>
          </cell>
          <cell r="B34">
            <v>45962</v>
          </cell>
          <cell r="E34">
            <v>600715</v>
          </cell>
          <cell r="N34" t="str">
            <v>Grand Cru '82 2</v>
          </cell>
          <cell r="Y34" t="str">
            <v>JdB Les Francophiles 3</v>
          </cell>
        </row>
        <row r="35">
          <cell r="A35">
            <v>4</v>
          </cell>
          <cell r="B35">
            <v>45962</v>
          </cell>
          <cell r="E35">
            <v>600716</v>
          </cell>
          <cell r="N35" t="str">
            <v>Folâtre 5</v>
          </cell>
          <cell r="Y35" t="str">
            <v>JBC Zoetermeer 3</v>
          </cell>
        </row>
        <row r="36">
          <cell r="A36">
            <v>5</v>
          </cell>
          <cell r="B36">
            <v>45976</v>
          </cell>
          <cell r="E36">
            <v>600717</v>
          </cell>
          <cell r="N36" t="str">
            <v>Grand Cru '82 2</v>
          </cell>
          <cell r="Y36" t="str">
            <v>Folâtre 4</v>
          </cell>
        </row>
        <row r="37">
          <cell r="A37">
            <v>5</v>
          </cell>
          <cell r="B37">
            <v>45983</v>
          </cell>
          <cell r="E37">
            <v>600718</v>
          </cell>
          <cell r="N37" t="str">
            <v>JBC Vlaardingen 5</v>
          </cell>
          <cell r="Y37" t="str">
            <v>CJB Middelburg 5</v>
          </cell>
        </row>
        <row r="38">
          <cell r="A38">
            <v>5</v>
          </cell>
          <cell r="B38">
            <v>45976</v>
          </cell>
          <cell r="E38">
            <v>600719</v>
          </cell>
          <cell r="N38" t="str">
            <v>Folâtre 5</v>
          </cell>
          <cell r="Y38" t="str">
            <v>JBC Vlaardingen 6</v>
          </cell>
        </row>
        <row r="39">
          <cell r="A39">
            <v>5</v>
          </cell>
          <cell r="B39">
            <v>45976</v>
          </cell>
          <cell r="E39">
            <v>600720</v>
          </cell>
          <cell r="N39" t="str">
            <v>JBC Zoetermeer 3</v>
          </cell>
          <cell r="Y39" t="str">
            <v>JdB Les Francophiles 3</v>
          </cell>
        </row>
        <row r="40">
          <cell r="A40">
            <v>6</v>
          </cell>
          <cell r="B40">
            <v>45990</v>
          </cell>
          <cell r="E40">
            <v>600721</v>
          </cell>
          <cell r="N40" t="str">
            <v>CJB Middelburg 5</v>
          </cell>
          <cell r="Y40" t="str">
            <v>Grand Cru '82 2</v>
          </cell>
        </row>
        <row r="41">
          <cell r="A41">
            <v>6</v>
          </cell>
          <cell r="B41">
            <v>45983</v>
          </cell>
          <cell r="E41">
            <v>600722</v>
          </cell>
          <cell r="N41" t="str">
            <v>JBC Vlaardingen 6</v>
          </cell>
          <cell r="Y41" t="str">
            <v>JBC Zoetermeer 3</v>
          </cell>
        </row>
        <row r="42">
          <cell r="A42">
            <v>6</v>
          </cell>
          <cell r="B42">
            <v>45990</v>
          </cell>
          <cell r="E42">
            <v>600723</v>
          </cell>
          <cell r="N42" t="str">
            <v>Folâtre 5</v>
          </cell>
          <cell r="Y42" t="str">
            <v>JBC Vlaardingen 5</v>
          </cell>
        </row>
        <row r="43">
          <cell r="A43">
            <v>6</v>
          </cell>
          <cell r="B43">
            <v>45990</v>
          </cell>
          <cell r="E43">
            <v>600724</v>
          </cell>
          <cell r="N43" t="str">
            <v>JdB Les Francophiles 3</v>
          </cell>
          <cell r="Y43" t="str">
            <v>Folâtre 4</v>
          </cell>
        </row>
        <row r="44">
          <cell r="A44">
            <v>7</v>
          </cell>
          <cell r="B44">
            <v>45997</v>
          </cell>
          <cell r="E44">
            <v>600725</v>
          </cell>
          <cell r="N44" t="str">
            <v>Folâtre 4</v>
          </cell>
          <cell r="Y44" t="str">
            <v>CJB Middelburg 5</v>
          </cell>
        </row>
        <row r="45">
          <cell r="A45">
            <v>7</v>
          </cell>
          <cell r="B45">
            <v>45997</v>
          </cell>
          <cell r="E45">
            <v>600726</v>
          </cell>
          <cell r="N45" t="str">
            <v>Grand Cru '82 2</v>
          </cell>
          <cell r="Y45" t="str">
            <v>Folâtre 5</v>
          </cell>
        </row>
        <row r="46">
          <cell r="A46">
            <v>7</v>
          </cell>
          <cell r="B46">
            <v>45997</v>
          </cell>
          <cell r="E46">
            <v>600727</v>
          </cell>
          <cell r="N46" t="str">
            <v>JBC Zoetermeer 3</v>
          </cell>
          <cell r="Y46" t="str">
            <v>JBC Vlaardingen 5</v>
          </cell>
        </row>
        <row r="47">
          <cell r="A47">
            <v>7</v>
          </cell>
          <cell r="B47">
            <v>46039</v>
          </cell>
          <cell r="E47">
            <v>600728</v>
          </cell>
          <cell r="N47" t="str">
            <v>JBC Vlaardingen 6</v>
          </cell>
          <cell r="Y47" t="str">
            <v>JdB Les Francophiles 3</v>
          </cell>
        </row>
        <row r="48">
          <cell r="A48">
            <v>8</v>
          </cell>
          <cell r="B48">
            <v>46032</v>
          </cell>
          <cell r="E48">
            <v>600729</v>
          </cell>
          <cell r="N48" t="str">
            <v>JBC Vlaardingen 6</v>
          </cell>
          <cell r="Y48" t="str">
            <v>JBC Vlaardingen 5</v>
          </cell>
        </row>
        <row r="49">
          <cell r="A49">
            <v>8</v>
          </cell>
          <cell r="B49">
            <v>46032</v>
          </cell>
          <cell r="E49">
            <v>600730</v>
          </cell>
          <cell r="N49" t="str">
            <v>JBC Zoetermeer 3</v>
          </cell>
          <cell r="Y49" t="str">
            <v>Grand Cru '82 2</v>
          </cell>
        </row>
        <row r="50">
          <cell r="A50">
            <v>8</v>
          </cell>
          <cell r="B50">
            <v>46032</v>
          </cell>
          <cell r="E50">
            <v>600731</v>
          </cell>
          <cell r="N50" t="str">
            <v>Folâtre 5</v>
          </cell>
          <cell r="Y50" t="str">
            <v>Folâtre 4</v>
          </cell>
        </row>
        <row r="51">
          <cell r="A51">
            <v>8</v>
          </cell>
          <cell r="B51">
            <v>46032</v>
          </cell>
          <cell r="E51">
            <v>600732</v>
          </cell>
          <cell r="N51" t="str">
            <v>JdB Les Francophiles 3</v>
          </cell>
          <cell r="Y51" t="str">
            <v>CJB Middelburg 5</v>
          </cell>
        </row>
        <row r="52">
          <cell r="A52">
            <v>9</v>
          </cell>
          <cell r="B52">
            <v>46046</v>
          </cell>
          <cell r="E52">
            <v>600733</v>
          </cell>
          <cell r="N52" t="str">
            <v>CJB Middelburg 5</v>
          </cell>
          <cell r="Y52" t="str">
            <v>Folâtre 5</v>
          </cell>
        </row>
        <row r="53">
          <cell r="A53">
            <v>9</v>
          </cell>
          <cell r="B53">
            <v>46046</v>
          </cell>
          <cell r="E53">
            <v>600734</v>
          </cell>
          <cell r="N53" t="str">
            <v>JBC Zoetermeer 3</v>
          </cell>
          <cell r="Y53" t="str">
            <v>Folâtre 4</v>
          </cell>
        </row>
        <row r="54">
          <cell r="A54">
            <v>9</v>
          </cell>
          <cell r="B54">
            <v>46046</v>
          </cell>
          <cell r="E54">
            <v>600735</v>
          </cell>
          <cell r="N54" t="str">
            <v>Grand Cru '82 2</v>
          </cell>
          <cell r="Y54" t="str">
            <v>JBC Vlaardingen 6</v>
          </cell>
        </row>
        <row r="55">
          <cell r="A55">
            <v>9</v>
          </cell>
          <cell r="B55">
            <v>46046</v>
          </cell>
          <cell r="E55">
            <v>600736</v>
          </cell>
          <cell r="N55" t="str">
            <v>JBC Vlaardingen 5</v>
          </cell>
          <cell r="Y55" t="str">
            <v>JdB Les Francophiles 3</v>
          </cell>
        </row>
        <row r="56">
          <cell r="A56">
            <v>10</v>
          </cell>
          <cell r="B56">
            <v>46060</v>
          </cell>
          <cell r="E56">
            <v>600737</v>
          </cell>
          <cell r="N56" t="str">
            <v>CJB Middelburg 5</v>
          </cell>
          <cell r="Y56" t="str">
            <v>JBC Zoetermeer 3</v>
          </cell>
        </row>
        <row r="57">
          <cell r="A57">
            <v>10</v>
          </cell>
          <cell r="B57">
            <v>46060</v>
          </cell>
          <cell r="E57">
            <v>600738</v>
          </cell>
          <cell r="N57" t="str">
            <v>JBC Vlaardingen 6</v>
          </cell>
          <cell r="Y57" t="str">
            <v>Folâtre 4</v>
          </cell>
        </row>
        <row r="58">
          <cell r="A58">
            <v>10</v>
          </cell>
          <cell r="B58">
            <v>46060</v>
          </cell>
          <cell r="E58">
            <v>600739</v>
          </cell>
          <cell r="N58" t="str">
            <v>Grand Cru '82 2</v>
          </cell>
          <cell r="Y58" t="str">
            <v>JBC Vlaardingen 5</v>
          </cell>
        </row>
        <row r="59">
          <cell r="A59">
            <v>10</v>
          </cell>
          <cell r="B59">
            <v>46060</v>
          </cell>
          <cell r="E59">
            <v>600740</v>
          </cell>
          <cell r="N59" t="str">
            <v>Folâtre 5</v>
          </cell>
          <cell r="Y59" t="str">
            <v>JdB Les Francophiles 3</v>
          </cell>
        </row>
        <row r="60">
          <cell r="A60">
            <v>11</v>
          </cell>
          <cell r="B60">
            <v>46074</v>
          </cell>
          <cell r="E60">
            <v>600741</v>
          </cell>
          <cell r="N60" t="str">
            <v>JBC Vlaardingen 5</v>
          </cell>
          <cell r="Y60" t="str">
            <v>Folâtre 4</v>
          </cell>
        </row>
        <row r="61">
          <cell r="A61">
            <v>11</v>
          </cell>
          <cell r="B61">
            <v>46074</v>
          </cell>
          <cell r="E61">
            <v>600742</v>
          </cell>
          <cell r="N61" t="str">
            <v>JBC Vlaardingen 6</v>
          </cell>
          <cell r="Y61" t="str">
            <v>CJB Middelburg 5</v>
          </cell>
        </row>
        <row r="62">
          <cell r="A62">
            <v>11</v>
          </cell>
          <cell r="B62">
            <v>46074</v>
          </cell>
          <cell r="E62">
            <v>600743</v>
          </cell>
          <cell r="N62" t="str">
            <v>JBC Zoetermeer 3</v>
          </cell>
          <cell r="Y62" t="str">
            <v>Folâtre 5</v>
          </cell>
        </row>
        <row r="63">
          <cell r="A63">
            <v>11</v>
          </cell>
          <cell r="B63">
            <v>46074</v>
          </cell>
          <cell r="E63">
            <v>600744</v>
          </cell>
          <cell r="N63" t="str">
            <v>JdB Les Francophiles 3</v>
          </cell>
          <cell r="Y63" t="str">
            <v>Grand Cru '82 2</v>
          </cell>
        </row>
        <row r="64">
          <cell r="A64">
            <v>12</v>
          </cell>
          <cell r="B64">
            <v>46088</v>
          </cell>
          <cell r="E64">
            <v>600745</v>
          </cell>
          <cell r="N64" t="str">
            <v>CJB Middelburg 5</v>
          </cell>
          <cell r="Y64" t="str">
            <v>JBC Vlaardingen 5</v>
          </cell>
        </row>
        <row r="65">
          <cell r="A65">
            <v>12</v>
          </cell>
          <cell r="B65">
            <v>46088</v>
          </cell>
          <cell r="E65">
            <v>600746</v>
          </cell>
          <cell r="N65" t="str">
            <v>Folâtre 4</v>
          </cell>
          <cell r="Y65" t="str">
            <v>Grand Cru '82 2</v>
          </cell>
        </row>
        <row r="66">
          <cell r="A66">
            <v>12</v>
          </cell>
          <cell r="B66">
            <v>46088</v>
          </cell>
          <cell r="E66">
            <v>600747</v>
          </cell>
          <cell r="N66" t="str">
            <v>JBC Vlaardingen 6</v>
          </cell>
          <cell r="Y66" t="str">
            <v>Folâtre 5</v>
          </cell>
        </row>
        <row r="67">
          <cell r="A67">
            <v>12</v>
          </cell>
          <cell r="B67">
            <v>46088</v>
          </cell>
          <cell r="E67">
            <v>600748</v>
          </cell>
          <cell r="N67" t="str">
            <v>JdB Les Francophiles 3</v>
          </cell>
          <cell r="Y67" t="str">
            <v>JBC Zoetermeer 3</v>
          </cell>
        </row>
        <row r="68">
          <cell r="A68">
            <v>13</v>
          </cell>
          <cell r="B68">
            <v>46102</v>
          </cell>
          <cell r="E68">
            <v>600749</v>
          </cell>
          <cell r="N68" t="str">
            <v>Folâtre 4</v>
          </cell>
          <cell r="Y68" t="str">
            <v>JdB Les Francophiles 3</v>
          </cell>
        </row>
        <row r="69">
          <cell r="A69">
            <v>13</v>
          </cell>
          <cell r="B69">
            <v>46102</v>
          </cell>
          <cell r="E69">
            <v>600750</v>
          </cell>
          <cell r="N69" t="str">
            <v>Grand Cru '82 2</v>
          </cell>
          <cell r="Y69" t="str">
            <v>CJB Middelburg 5</v>
          </cell>
        </row>
        <row r="70">
          <cell r="A70">
            <v>13</v>
          </cell>
          <cell r="B70">
            <v>46102</v>
          </cell>
          <cell r="E70">
            <v>600751</v>
          </cell>
          <cell r="N70" t="str">
            <v>JBC Vlaardingen 5</v>
          </cell>
          <cell r="Y70" t="str">
            <v>Folâtre 5</v>
          </cell>
        </row>
        <row r="71">
          <cell r="A71">
            <v>13</v>
          </cell>
          <cell r="B71">
            <v>46102</v>
          </cell>
          <cell r="E71">
            <v>600752</v>
          </cell>
          <cell r="N71" t="str">
            <v>JBC Zoetermeer 3</v>
          </cell>
          <cell r="Y71" t="str">
            <v>JBC Vlaardingen 6</v>
          </cell>
        </row>
        <row r="72">
          <cell r="A72">
            <v>14</v>
          </cell>
          <cell r="B72">
            <v>46109</v>
          </cell>
          <cell r="E72">
            <v>600753</v>
          </cell>
          <cell r="N72" t="str">
            <v>CJB Middelburg 5</v>
          </cell>
          <cell r="Y72" t="str">
            <v>Folâtre 4</v>
          </cell>
        </row>
        <row r="73">
          <cell r="A73">
            <v>14</v>
          </cell>
          <cell r="B73">
            <v>46109</v>
          </cell>
          <cell r="E73">
            <v>600754</v>
          </cell>
          <cell r="N73" t="str">
            <v>JBC Vlaardingen 5</v>
          </cell>
          <cell r="Y73" t="str">
            <v>JBC Zoetermeer 3</v>
          </cell>
        </row>
        <row r="74">
          <cell r="A74">
            <v>14</v>
          </cell>
          <cell r="B74">
            <v>46109</v>
          </cell>
          <cell r="E74">
            <v>600755</v>
          </cell>
          <cell r="N74" t="str">
            <v>Folâtre 5</v>
          </cell>
          <cell r="Y74" t="str">
            <v>Grand Cru '82 2</v>
          </cell>
        </row>
        <row r="75">
          <cell r="A75">
            <v>14</v>
          </cell>
          <cell r="B75">
            <v>46109</v>
          </cell>
          <cell r="E75">
            <v>600756</v>
          </cell>
          <cell r="N75" t="str">
            <v>JdB Les Francophiles 3</v>
          </cell>
          <cell r="Y75" t="str">
            <v>JBC Vlaardingen 6</v>
          </cell>
        </row>
      </sheetData>
      <sheetData sheetId="53">
        <row r="20">
          <cell r="A20">
            <v>1</v>
          </cell>
          <cell r="B20">
            <v>45920</v>
          </cell>
          <cell r="E20">
            <v>600801</v>
          </cell>
          <cell r="N20" t="str">
            <v>Folâtre 6</v>
          </cell>
          <cell r="Y20" t="str">
            <v>Amicale Boule d'Argent 3</v>
          </cell>
        </row>
        <row r="21">
          <cell r="A21">
            <v>1</v>
          </cell>
          <cell r="B21">
            <v>45920</v>
          </cell>
          <cell r="E21">
            <v>600802</v>
          </cell>
          <cell r="N21" t="str">
            <v>MIDI 4</v>
          </cell>
          <cell r="Y21" t="str">
            <v>JBC Vlaardingen 7</v>
          </cell>
        </row>
        <row r="22">
          <cell r="A22">
            <v>1</v>
          </cell>
          <cell r="B22">
            <v>45920</v>
          </cell>
          <cell r="E22">
            <v>600803</v>
          </cell>
          <cell r="N22" t="str">
            <v>PV Gouda 6</v>
          </cell>
          <cell r="Y22" t="str">
            <v>De Goede Worp 3</v>
          </cell>
        </row>
        <row r="23">
          <cell r="A23">
            <v>1</v>
          </cell>
          <cell r="B23">
            <v>45920</v>
          </cell>
          <cell r="E23">
            <v>600804</v>
          </cell>
          <cell r="N23" t="str">
            <v>CJB Middelburg 3</v>
          </cell>
          <cell r="Y23" t="str">
            <v>JBC Zoetermeer 4</v>
          </cell>
        </row>
        <row r="24">
          <cell r="A24">
            <v>2</v>
          </cell>
          <cell r="B24">
            <v>45934</v>
          </cell>
          <cell r="E24">
            <v>600805</v>
          </cell>
          <cell r="N24" t="str">
            <v>JBC Zoetermeer 4</v>
          </cell>
          <cell r="Y24" t="str">
            <v>PV Gouda 6</v>
          </cell>
        </row>
        <row r="25">
          <cell r="A25">
            <v>2</v>
          </cell>
          <cell r="B25">
            <v>45934</v>
          </cell>
          <cell r="E25">
            <v>600806</v>
          </cell>
          <cell r="N25" t="str">
            <v>De Goede Worp 3</v>
          </cell>
          <cell r="Y25" t="str">
            <v>MIDI 4</v>
          </cell>
        </row>
        <row r="26">
          <cell r="A26">
            <v>2</v>
          </cell>
          <cell r="B26">
            <v>45934</v>
          </cell>
          <cell r="E26">
            <v>600807</v>
          </cell>
          <cell r="N26" t="str">
            <v>JBC Vlaardingen 7</v>
          </cell>
          <cell r="Y26" t="str">
            <v>Folâtre 6</v>
          </cell>
        </row>
        <row r="27">
          <cell r="A27">
            <v>2</v>
          </cell>
          <cell r="B27">
            <v>45934</v>
          </cell>
          <cell r="E27">
            <v>600808</v>
          </cell>
          <cell r="N27" t="str">
            <v>Amicale Boule d'Argent 3</v>
          </cell>
          <cell r="Y27" t="str">
            <v>CJB Middelburg 3</v>
          </cell>
        </row>
        <row r="28">
          <cell r="A28">
            <v>3</v>
          </cell>
          <cell r="B28">
            <v>45948</v>
          </cell>
          <cell r="E28">
            <v>600809</v>
          </cell>
          <cell r="N28" t="str">
            <v>CJB Middelburg 3</v>
          </cell>
          <cell r="Y28" t="str">
            <v>PV Gouda 6</v>
          </cell>
        </row>
        <row r="29">
          <cell r="A29">
            <v>3</v>
          </cell>
          <cell r="B29">
            <v>45948</v>
          </cell>
          <cell r="E29">
            <v>600810</v>
          </cell>
          <cell r="N29" t="str">
            <v>MIDI 4</v>
          </cell>
          <cell r="Y29" t="str">
            <v>JBC Zoetermeer 4</v>
          </cell>
        </row>
        <row r="30">
          <cell r="A30">
            <v>3</v>
          </cell>
          <cell r="B30">
            <v>45948</v>
          </cell>
          <cell r="E30">
            <v>600811</v>
          </cell>
          <cell r="N30" t="str">
            <v>De Goede Worp 3</v>
          </cell>
          <cell r="Y30" t="str">
            <v>Folâtre 6</v>
          </cell>
        </row>
        <row r="31">
          <cell r="A31">
            <v>3</v>
          </cell>
          <cell r="B31">
            <v>45948</v>
          </cell>
          <cell r="E31">
            <v>600812</v>
          </cell>
          <cell r="N31" t="str">
            <v>Amicale Boule d'Argent 3</v>
          </cell>
          <cell r="Y31" t="str">
            <v>JBC Vlaardingen 7</v>
          </cell>
        </row>
        <row r="32">
          <cell r="A32">
            <v>4</v>
          </cell>
          <cell r="B32">
            <v>45962</v>
          </cell>
          <cell r="E32">
            <v>600813</v>
          </cell>
          <cell r="N32" t="str">
            <v>Folâtre 6</v>
          </cell>
          <cell r="Y32" t="str">
            <v>JBC Zoetermeer 4</v>
          </cell>
        </row>
        <row r="33">
          <cell r="A33">
            <v>4</v>
          </cell>
          <cell r="B33">
            <v>45962</v>
          </cell>
          <cell r="E33">
            <v>600814</v>
          </cell>
          <cell r="N33" t="str">
            <v>MIDI 4</v>
          </cell>
          <cell r="Y33" t="str">
            <v>CJB Middelburg 3</v>
          </cell>
        </row>
        <row r="34">
          <cell r="A34">
            <v>4</v>
          </cell>
          <cell r="B34">
            <v>45962</v>
          </cell>
          <cell r="E34">
            <v>600815</v>
          </cell>
          <cell r="N34" t="str">
            <v>PV Gouda 6</v>
          </cell>
          <cell r="Y34" t="str">
            <v>Amicale Boule d'Argent 3</v>
          </cell>
        </row>
        <row r="35">
          <cell r="A35">
            <v>4</v>
          </cell>
          <cell r="B35">
            <v>45962</v>
          </cell>
          <cell r="E35">
            <v>600816</v>
          </cell>
          <cell r="N35" t="str">
            <v>JBC Vlaardingen 7</v>
          </cell>
          <cell r="Y35" t="str">
            <v>De Goede Worp 3</v>
          </cell>
        </row>
        <row r="36">
          <cell r="A36">
            <v>5</v>
          </cell>
          <cell r="B36">
            <v>45976</v>
          </cell>
          <cell r="E36">
            <v>600817</v>
          </cell>
          <cell r="N36" t="str">
            <v>PV Gouda 6</v>
          </cell>
          <cell r="Y36" t="str">
            <v>MIDI 4</v>
          </cell>
        </row>
        <row r="37">
          <cell r="A37">
            <v>5</v>
          </cell>
          <cell r="B37">
            <v>45976</v>
          </cell>
          <cell r="E37">
            <v>600818</v>
          </cell>
          <cell r="N37" t="str">
            <v>CJB Middelburg 3</v>
          </cell>
          <cell r="Y37" t="str">
            <v>Folâtre 6</v>
          </cell>
        </row>
        <row r="38">
          <cell r="A38">
            <v>5</v>
          </cell>
          <cell r="B38">
            <v>45976</v>
          </cell>
          <cell r="E38">
            <v>600819</v>
          </cell>
          <cell r="N38" t="str">
            <v>JBC Vlaardingen 7</v>
          </cell>
          <cell r="Y38" t="str">
            <v>JBC Zoetermeer 4</v>
          </cell>
        </row>
        <row r="39">
          <cell r="A39">
            <v>5</v>
          </cell>
          <cell r="B39">
            <v>45976</v>
          </cell>
          <cell r="E39">
            <v>600820</v>
          </cell>
          <cell r="N39" t="str">
            <v>De Goede Worp 3</v>
          </cell>
          <cell r="Y39" t="str">
            <v>Amicale Boule d'Argent 3</v>
          </cell>
        </row>
        <row r="40">
          <cell r="A40">
            <v>6</v>
          </cell>
          <cell r="B40">
            <v>45990</v>
          </cell>
          <cell r="E40">
            <v>600821</v>
          </cell>
          <cell r="N40" t="str">
            <v>Folâtre 6</v>
          </cell>
          <cell r="Y40" t="str">
            <v>PV Gouda 6</v>
          </cell>
        </row>
        <row r="41">
          <cell r="A41">
            <v>6</v>
          </cell>
          <cell r="B41">
            <v>45990</v>
          </cell>
          <cell r="E41">
            <v>600822</v>
          </cell>
          <cell r="N41" t="str">
            <v>JBC Zoetermeer 4</v>
          </cell>
          <cell r="Y41" t="str">
            <v>De Goede Worp 3</v>
          </cell>
        </row>
        <row r="42">
          <cell r="A42">
            <v>6</v>
          </cell>
          <cell r="B42">
            <v>45990</v>
          </cell>
          <cell r="E42">
            <v>600823</v>
          </cell>
          <cell r="N42" t="str">
            <v>JBC Vlaardingen 7</v>
          </cell>
          <cell r="Y42" t="str">
            <v>CJB Middelburg 3</v>
          </cell>
        </row>
        <row r="43">
          <cell r="A43">
            <v>6</v>
          </cell>
          <cell r="B43">
            <v>45990</v>
          </cell>
          <cell r="E43">
            <v>600824</v>
          </cell>
          <cell r="N43" t="str">
            <v>Amicale Boule d'Argent 3</v>
          </cell>
          <cell r="Y43" t="str">
            <v>MIDI 4</v>
          </cell>
        </row>
        <row r="44">
          <cell r="A44">
            <v>7</v>
          </cell>
          <cell r="B44">
            <v>45997</v>
          </cell>
          <cell r="E44">
            <v>600825</v>
          </cell>
          <cell r="N44" t="str">
            <v>Folâtre 6</v>
          </cell>
          <cell r="Y44" t="str">
            <v>MIDI 4</v>
          </cell>
        </row>
        <row r="45">
          <cell r="A45">
            <v>7</v>
          </cell>
          <cell r="B45">
            <v>46004</v>
          </cell>
          <cell r="E45">
            <v>600826</v>
          </cell>
          <cell r="N45" t="str">
            <v>JBC Vlaardingen 7</v>
          </cell>
          <cell r="Y45" t="str">
            <v>PV Gouda 6</v>
          </cell>
        </row>
        <row r="46">
          <cell r="A46">
            <v>7</v>
          </cell>
          <cell r="B46">
            <v>45997</v>
          </cell>
          <cell r="E46">
            <v>600827</v>
          </cell>
          <cell r="N46" t="str">
            <v>De Goede Worp 3</v>
          </cell>
          <cell r="Y46" t="str">
            <v>CJB Middelburg 3</v>
          </cell>
        </row>
        <row r="47">
          <cell r="A47">
            <v>7</v>
          </cell>
          <cell r="B47">
            <v>45997</v>
          </cell>
          <cell r="E47">
            <v>600828</v>
          </cell>
          <cell r="N47" t="str">
            <v>JBC Zoetermeer 4</v>
          </cell>
          <cell r="Y47" t="str">
            <v>Amicale Boule d'Argent 3</v>
          </cell>
        </row>
        <row r="48">
          <cell r="A48">
            <v>8</v>
          </cell>
          <cell r="B48">
            <v>46032</v>
          </cell>
          <cell r="E48">
            <v>600829</v>
          </cell>
          <cell r="N48" t="str">
            <v>JBC Zoetermeer 4</v>
          </cell>
          <cell r="Y48" t="str">
            <v>CJB Middelburg 3</v>
          </cell>
        </row>
        <row r="49">
          <cell r="A49">
            <v>8</v>
          </cell>
          <cell r="B49">
            <v>46032</v>
          </cell>
          <cell r="E49">
            <v>600830</v>
          </cell>
          <cell r="N49" t="str">
            <v>De Goede Worp 3</v>
          </cell>
          <cell r="Y49" t="str">
            <v>PV Gouda 6</v>
          </cell>
        </row>
        <row r="50">
          <cell r="A50">
            <v>8</v>
          </cell>
          <cell r="B50">
            <v>46039</v>
          </cell>
          <cell r="E50">
            <v>600831</v>
          </cell>
          <cell r="N50" t="str">
            <v>JBC Vlaardingen 7</v>
          </cell>
          <cell r="Y50" t="str">
            <v>MIDI 4</v>
          </cell>
        </row>
        <row r="51">
          <cell r="A51">
            <v>8</v>
          </cell>
          <cell r="B51">
            <v>46032</v>
          </cell>
          <cell r="E51">
            <v>600832</v>
          </cell>
          <cell r="N51" t="str">
            <v>Amicale Boule d'Argent 3</v>
          </cell>
          <cell r="Y51" t="str">
            <v>Folâtre 6</v>
          </cell>
        </row>
        <row r="52">
          <cell r="A52">
            <v>9</v>
          </cell>
          <cell r="B52">
            <v>46046</v>
          </cell>
          <cell r="E52">
            <v>600833</v>
          </cell>
          <cell r="N52" t="str">
            <v>Folâtre 6</v>
          </cell>
          <cell r="Y52" t="str">
            <v>JBC Vlaardingen 7</v>
          </cell>
        </row>
        <row r="53">
          <cell r="A53">
            <v>9</v>
          </cell>
          <cell r="B53">
            <v>46046</v>
          </cell>
          <cell r="E53">
            <v>600834</v>
          </cell>
          <cell r="N53" t="str">
            <v>MIDI 4</v>
          </cell>
          <cell r="Y53" t="str">
            <v>De Goede Worp 3</v>
          </cell>
        </row>
        <row r="54">
          <cell r="A54">
            <v>9</v>
          </cell>
          <cell r="B54">
            <v>46046</v>
          </cell>
          <cell r="E54">
            <v>600835</v>
          </cell>
          <cell r="N54" t="str">
            <v>PV Gouda 6</v>
          </cell>
          <cell r="Y54" t="str">
            <v>JBC Zoetermeer 4</v>
          </cell>
        </row>
        <row r="55">
          <cell r="A55">
            <v>9</v>
          </cell>
          <cell r="B55">
            <v>46046</v>
          </cell>
          <cell r="E55">
            <v>600836</v>
          </cell>
          <cell r="N55" t="str">
            <v>CJB Middelburg 3</v>
          </cell>
          <cell r="Y55" t="str">
            <v>Amicale Boule d'Argent 3</v>
          </cell>
        </row>
        <row r="56">
          <cell r="A56">
            <v>10</v>
          </cell>
          <cell r="B56">
            <v>46060</v>
          </cell>
          <cell r="E56">
            <v>600837</v>
          </cell>
          <cell r="N56" t="str">
            <v>Folâtre 6</v>
          </cell>
          <cell r="Y56" t="str">
            <v>De Goede Worp 3</v>
          </cell>
        </row>
        <row r="57">
          <cell r="A57">
            <v>10</v>
          </cell>
          <cell r="B57">
            <v>46060</v>
          </cell>
          <cell r="E57">
            <v>600838</v>
          </cell>
          <cell r="N57" t="str">
            <v>JBC Zoetermeer 4</v>
          </cell>
          <cell r="Y57" t="str">
            <v>MIDI 4</v>
          </cell>
        </row>
        <row r="58">
          <cell r="A58">
            <v>10</v>
          </cell>
          <cell r="B58">
            <v>46060</v>
          </cell>
          <cell r="E58">
            <v>600839</v>
          </cell>
          <cell r="N58" t="str">
            <v>PV Gouda 6</v>
          </cell>
          <cell r="Y58" t="str">
            <v>CJB Middelburg 3</v>
          </cell>
        </row>
        <row r="59">
          <cell r="A59">
            <v>10</v>
          </cell>
          <cell r="B59">
            <v>46060</v>
          </cell>
          <cell r="E59">
            <v>600840</v>
          </cell>
          <cell r="N59" t="str">
            <v>JBC Vlaardingen 7</v>
          </cell>
          <cell r="Y59" t="str">
            <v>Amicale Boule d'Argent 3</v>
          </cell>
        </row>
        <row r="60">
          <cell r="A60">
            <v>11</v>
          </cell>
          <cell r="B60">
            <v>46074</v>
          </cell>
          <cell r="E60">
            <v>600841</v>
          </cell>
          <cell r="N60" t="str">
            <v>CJB Middelburg 3</v>
          </cell>
          <cell r="Y60" t="str">
            <v>MIDI 4</v>
          </cell>
        </row>
        <row r="61">
          <cell r="A61">
            <v>11</v>
          </cell>
          <cell r="B61">
            <v>46074</v>
          </cell>
          <cell r="E61">
            <v>600842</v>
          </cell>
          <cell r="N61" t="str">
            <v>JBC Zoetermeer 4</v>
          </cell>
          <cell r="Y61" t="str">
            <v>Folâtre 6</v>
          </cell>
        </row>
        <row r="62">
          <cell r="A62">
            <v>11</v>
          </cell>
          <cell r="B62">
            <v>46074</v>
          </cell>
          <cell r="E62">
            <v>600843</v>
          </cell>
          <cell r="N62" t="str">
            <v>De Goede Worp 3</v>
          </cell>
          <cell r="Y62" t="str">
            <v>JBC Vlaardingen 7</v>
          </cell>
        </row>
        <row r="63">
          <cell r="A63">
            <v>11</v>
          </cell>
          <cell r="B63">
            <v>46074</v>
          </cell>
          <cell r="E63">
            <v>600844</v>
          </cell>
          <cell r="N63" t="str">
            <v>Amicale Boule d'Argent 3</v>
          </cell>
          <cell r="Y63" t="str">
            <v>PV Gouda 6</v>
          </cell>
        </row>
        <row r="64">
          <cell r="A64">
            <v>12</v>
          </cell>
          <cell r="B64">
            <v>46088</v>
          </cell>
          <cell r="E64">
            <v>600845</v>
          </cell>
          <cell r="N64" t="str">
            <v>Folâtre 6</v>
          </cell>
          <cell r="Y64" t="str">
            <v>CJB Middelburg 3</v>
          </cell>
        </row>
        <row r="65">
          <cell r="A65">
            <v>12</v>
          </cell>
          <cell r="B65">
            <v>46088</v>
          </cell>
          <cell r="E65">
            <v>600846</v>
          </cell>
          <cell r="N65" t="str">
            <v>MIDI 4</v>
          </cell>
          <cell r="Y65" t="str">
            <v>PV Gouda 6</v>
          </cell>
        </row>
        <row r="66">
          <cell r="A66">
            <v>12</v>
          </cell>
          <cell r="B66">
            <v>46088</v>
          </cell>
          <cell r="E66">
            <v>600847</v>
          </cell>
          <cell r="N66" t="str">
            <v>JBC Zoetermeer 4</v>
          </cell>
          <cell r="Y66" t="str">
            <v>JBC Vlaardingen 7</v>
          </cell>
        </row>
        <row r="67">
          <cell r="A67">
            <v>12</v>
          </cell>
          <cell r="B67">
            <v>46088</v>
          </cell>
          <cell r="E67">
            <v>600848</v>
          </cell>
          <cell r="N67" t="str">
            <v>Amicale Boule d'Argent 3</v>
          </cell>
          <cell r="Y67" t="str">
            <v>De Goede Worp 3</v>
          </cell>
        </row>
        <row r="68">
          <cell r="A68">
            <v>13</v>
          </cell>
          <cell r="B68">
            <v>46102</v>
          </cell>
          <cell r="E68">
            <v>600849</v>
          </cell>
          <cell r="N68" t="str">
            <v>MIDI 4</v>
          </cell>
          <cell r="Y68" t="str">
            <v>Amicale Boule d'Argent 3</v>
          </cell>
        </row>
        <row r="69">
          <cell r="A69">
            <v>13</v>
          </cell>
          <cell r="B69">
            <v>46102</v>
          </cell>
          <cell r="E69">
            <v>600850</v>
          </cell>
          <cell r="N69" t="str">
            <v>PV Gouda 6</v>
          </cell>
          <cell r="Y69" t="str">
            <v>Folâtre 6</v>
          </cell>
        </row>
        <row r="70">
          <cell r="A70">
            <v>13</v>
          </cell>
          <cell r="B70">
            <v>46102</v>
          </cell>
          <cell r="E70">
            <v>600851</v>
          </cell>
          <cell r="N70" t="str">
            <v>CJB Middelburg 3</v>
          </cell>
          <cell r="Y70" t="str">
            <v>JBC Vlaardingen 7</v>
          </cell>
        </row>
        <row r="71">
          <cell r="A71">
            <v>13</v>
          </cell>
          <cell r="B71">
            <v>46102</v>
          </cell>
          <cell r="E71">
            <v>600852</v>
          </cell>
          <cell r="N71" t="str">
            <v>De Goede Worp 3</v>
          </cell>
          <cell r="Y71" t="str">
            <v>JBC Zoetermeer 4</v>
          </cell>
        </row>
        <row r="72">
          <cell r="A72">
            <v>14</v>
          </cell>
          <cell r="B72">
            <v>46109</v>
          </cell>
          <cell r="E72">
            <v>600853</v>
          </cell>
          <cell r="N72" t="str">
            <v>MIDI 4</v>
          </cell>
          <cell r="Y72" t="str">
            <v>Folâtre 6</v>
          </cell>
        </row>
        <row r="73">
          <cell r="A73">
            <v>14</v>
          </cell>
          <cell r="B73">
            <v>46109</v>
          </cell>
          <cell r="E73">
            <v>600854</v>
          </cell>
          <cell r="N73" t="str">
            <v>CJB Middelburg 3</v>
          </cell>
          <cell r="Y73" t="str">
            <v>De Goede Worp 3</v>
          </cell>
        </row>
        <row r="74">
          <cell r="A74">
            <v>14</v>
          </cell>
          <cell r="B74">
            <v>46109</v>
          </cell>
          <cell r="E74">
            <v>600855</v>
          </cell>
          <cell r="N74" t="str">
            <v>PV Gouda 6</v>
          </cell>
          <cell r="Y74" t="str">
            <v>JBC Vlaardingen 7</v>
          </cell>
        </row>
        <row r="75">
          <cell r="A75">
            <v>14</v>
          </cell>
          <cell r="B75">
            <v>46109</v>
          </cell>
          <cell r="E75">
            <v>600856</v>
          </cell>
          <cell r="N75" t="str">
            <v>Amicale Boule d'Argent 3</v>
          </cell>
          <cell r="Y75" t="str">
            <v>JBC Zoetermeer 4</v>
          </cell>
        </row>
      </sheetData>
      <sheetData sheetId="54">
        <row r="20">
          <cell r="A20">
            <v>1</v>
          </cell>
          <cell r="B20">
            <v>45920</v>
          </cell>
          <cell r="E20">
            <v>600901</v>
          </cell>
          <cell r="N20" t="str">
            <v>JBC Nieuwerkerk 4</v>
          </cell>
          <cell r="Y20" t="str">
            <v>JBC Zoetermeer 5</v>
          </cell>
        </row>
        <row r="21">
          <cell r="A21">
            <v>1</v>
          </cell>
          <cell r="B21">
            <v>45920</v>
          </cell>
          <cell r="E21">
            <v>600902</v>
          </cell>
          <cell r="N21" t="str">
            <v>JdB vereniging OSB 3 + BUT</v>
          </cell>
          <cell r="Y21" t="str">
            <v>Waddinxveen JdB 2</v>
          </cell>
        </row>
        <row r="22">
          <cell r="A22">
            <v>1</v>
          </cell>
          <cell r="B22">
            <v>45920</v>
          </cell>
          <cell r="E22">
            <v>600903</v>
          </cell>
          <cell r="N22" t="str">
            <v>PVN 3</v>
          </cell>
          <cell r="Y22" t="str">
            <v>PVN 4</v>
          </cell>
        </row>
        <row r="23">
          <cell r="A23">
            <v>1</v>
          </cell>
          <cell r="B23">
            <v>45920</v>
          </cell>
          <cell r="E23">
            <v>600904</v>
          </cell>
          <cell r="N23" t="str">
            <v>ACP Les Pointeurs 5</v>
          </cell>
          <cell r="Y23" t="str">
            <v>PV Gouda 7</v>
          </cell>
        </row>
        <row r="24">
          <cell r="A24">
            <v>2</v>
          </cell>
          <cell r="B24">
            <v>45934</v>
          </cell>
          <cell r="E24">
            <v>600905</v>
          </cell>
          <cell r="N24" t="str">
            <v>PV Gouda 7</v>
          </cell>
          <cell r="Y24" t="str">
            <v>PVN 3</v>
          </cell>
        </row>
        <row r="25">
          <cell r="A25">
            <v>2</v>
          </cell>
          <cell r="B25">
            <v>45934</v>
          </cell>
          <cell r="E25">
            <v>600906</v>
          </cell>
          <cell r="N25" t="str">
            <v>PVN 4</v>
          </cell>
          <cell r="Y25" t="str">
            <v>JdB vereniging OSB 3 + BUT</v>
          </cell>
        </row>
        <row r="26">
          <cell r="A26">
            <v>2</v>
          </cell>
          <cell r="B26">
            <v>45934</v>
          </cell>
          <cell r="E26">
            <v>600907</v>
          </cell>
          <cell r="N26" t="str">
            <v>Waddinxveen JdB 2</v>
          </cell>
          <cell r="Y26" t="str">
            <v>JBC Nieuwerkerk 4</v>
          </cell>
        </row>
        <row r="27">
          <cell r="A27">
            <v>2</v>
          </cell>
          <cell r="B27">
            <v>45934</v>
          </cell>
          <cell r="E27">
            <v>600908</v>
          </cell>
          <cell r="N27" t="str">
            <v>JBC Zoetermeer 5</v>
          </cell>
          <cell r="Y27" t="str">
            <v>ACP Les Pointeurs 5</v>
          </cell>
        </row>
        <row r="28">
          <cell r="A28">
            <v>3</v>
          </cell>
          <cell r="B28">
            <v>45948</v>
          </cell>
          <cell r="E28">
            <v>600909</v>
          </cell>
          <cell r="N28" t="str">
            <v>ACP Les Pointeurs 5</v>
          </cell>
          <cell r="Y28" t="str">
            <v>PVN 3</v>
          </cell>
        </row>
        <row r="29">
          <cell r="A29">
            <v>3</v>
          </cell>
          <cell r="B29">
            <v>45948</v>
          </cell>
          <cell r="E29">
            <v>600910</v>
          </cell>
          <cell r="N29" t="str">
            <v>JdB vereniging OSB 3 + BUT</v>
          </cell>
          <cell r="Y29" t="str">
            <v>PV Gouda 7</v>
          </cell>
        </row>
        <row r="30">
          <cell r="A30">
            <v>3</v>
          </cell>
          <cell r="B30">
            <v>45948</v>
          </cell>
          <cell r="E30">
            <v>600911</v>
          </cell>
          <cell r="N30" t="str">
            <v>JBC Nieuwerkerk 4</v>
          </cell>
          <cell r="Y30" t="str">
            <v>PVN 4</v>
          </cell>
        </row>
        <row r="31">
          <cell r="A31">
            <v>3</v>
          </cell>
          <cell r="B31">
            <v>45948</v>
          </cell>
          <cell r="E31">
            <v>600912</v>
          </cell>
          <cell r="N31" t="str">
            <v>JBC Zoetermeer 5</v>
          </cell>
          <cell r="Y31" t="str">
            <v>Waddinxveen JdB 2</v>
          </cell>
        </row>
        <row r="32">
          <cell r="A32">
            <v>4</v>
          </cell>
          <cell r="B32">
            <v>45962</v>
          </cell>
          <cell r="E32">
            <v>600913</v>
          </cell>
          <cell r="N32" t="str">
            <v>JBC Nieuwerkerk 4</v>
          </cell>
          <cell r="Y32" t="str">
            <v>PV Gouda 7</v>
          </cell>
        </row>
        <row r="33">
          <cell r="A33">
            <v>4</v>
          </cell>
          <cell r="B33">
            <v>45962</v>
          </cell>
          <cell r="E33">
            <v>600914</v>
          </cell>
          <cell r="N33" t="str">
            <v>JdB vereniging OSB 3 + BUT</v>
          </cell>
          <cell r="Y33" t="str">
            <v>ACP Les Pointeurs 5</v>
          </cell>
        </row>
        <row r="34">
          <cell r="A34">
            <v>4</v>
          </cell>
          <cell r="B34">
            <v>45962</v>
          </cell>
          <cell r="E34">
            <v>600915</v>
          </cell>
          <cell r="N34" t="str">
            <v>PVN 3</v>
          </cell>
          <cell r="Y34" t="str">
            <v>JBC Zoetermeer 5</v>
          </cell>
        </row>
        <row r="35">
          <cell r="A35">
            <v>4</v>
          </cell>
          <cell r="B35">
            <v>45962</v>
          </cell>
          <cell r="E35">
            <v>600916</v>
          </cell>
          <cell r="N35" t="str">
            <v>Waddinxveen JdB 2</v>
          </cell>
          <cell r="Y35" t="str">
            <v>PVN 4</v>
          </cell>
        </row>
        <row r="36">
          <cell r="A36">
            <v>5</v>
          </cell>
          <cell r="B36">
            <v>45976</v>
          </cell>
          <cell r="E36">
            <v>600917</v>
          </cell>
          <cell r="N36" t="str">
            <v>PVN 3</v>
          </cell>
          <cell r="Y36" t="str">
            <v>JdB vereniging OSB 3 + BUT</v>
          </cell>
        </row>
        <row r="37">
          <cell r="A37">
            <v>5</v>
          </cell>
          <cell r="B37">
            <v>45976</v>
          </cell>
          <cell r="E37">
            <v>600918</v>
          </cell>
          <cell r="N37" t="str">
            <v>ACP Les Pointeurs 5</v>
          </cell>
          <cell r="Y37" t="str">
            <v>JBC Nieuwerkerk 4</v>
          </cell>
        </row>
        <row r="38">
          <cell r="A38">
            <v>5</v>
          </cell>
          <cell r="B38">
            <v>45976</v>
          </cell>
          <cell r="E38">
            <v>600919</v>
          </cell>
          <cell r="N38" t="str">
            <v>Waddinxveen JdB 2</v>
          </cell>
          <cell r="Y38" t="str">
            <v>PV Gouda 7</v>
          </cell>
        </row>
        <row r="39">
          <cell r="A39">
            <v>5</v>
          </cell>
          <cell r="B39">
            <v>45976</v>
          </cell>
          <cell r="E39">
            <v>600920</v>
          </cell>
          <cell r="N39" t="str">
            <v>PVN 4</v>
          </cell>
          <cell r="Y39" t="str">
            <v>JBC Zoetermeer 5</v>
          </cell>
        </row>
        <row r="40">
          <cell r="A40">
            <v>6</v>
          </cell>
          <cell r="B40">
            <v>45990</v>
          </cell>
          <cell r="E40">
            <v>600921</v>
          </cell>
          <cell r="N40" t="str">
            <v>JBC Nieuwerkerk 4</v>
          </cell>
          <cell r="Y40" t="str">
            <v>PVN 3</v>
          </cell>
        </row>
        <row r="41">
          <cell r="A41">
            <v>6</v>
          </cell>
          <cell r="B41">
            <v>45990</v>
          </cell>
          <cell r="E41">
            <v>600922</v>
          </cell>
          <cell r="N41" t="str">
            <v>PV Gouda 7</v>
          </cell>
          <cell r="Y41" t="str">
            <v>PVN 4</v>
          </cell>
        </row>
        <row r="42">
          <cell r="A42">
            <v>6</v>
          </cell>
          <cell r="B42">
            <v>45990</v>
          </cell>
          <cell r="E42">
            <v>600923</v>
          </cell>
          <cell r="N42" t="str">
            <v>Waddinxveen JdB 2</v>
          </cell>
          <cell r="Y42" t="str">
            <v>ACP Les Pointeurs 5</v>
          </cell>
        </row>
        <row r="43">
          <cell r="A43">
            <v>6</v>
          </cell>
          <cell r="B43">
            <v>45990</v>
          </cell>
          <cell r="E43">
            <v>600924</v>
          </cell>
          <cell r="N43" t="str">
            <v>JBC Zoetermeer 5</v>
          </cell>
          <cell r="Y43" t="str">
            <v>JdB vereniging OSB 3 + BUT</v>
          </cell>
        </row>
        <row r="44">
          <cell r="A44">
            <v>7</v>
          </cell>
          <cell r="B44">
            <v>45997</v>
          </cell>
          <cell r="E44">
            <v>600925</v>
          </cell>
          <cell r="N44" t="str">
            <v>JBC Nieuwerkerk 4</v>
          </cell>
          <cell r="Y44" t="str">
            <v>JdB vereniging OSB 3 + BUT</v>
          </cell>
        </row>
        <row r="45">
          <cell r="A45">
            <v>7</v>
          </cell>
          <cell r="B45">
            <v>45997</v>
          </cell>
          <cell r="E45">
            <v>600926</v>
          </cell>
          <cell r="N45" t="str">
            <v>PVN 3</v>
          </cell>
          <cell r="Y45" t="str">
            <v>Waddinxveen JdB 2</v>
          </cell>
        </row>
        <row r="46">
          <cell r="A46">
            <v>7</v>
          </cell>
          <cell r="B46">
            <v>45997</v>
          </cell>
          <cell r="E46">
            <v>600927</v>
          </cell>
          <cell r="N46" t="str">
            <v>PVN 4</v>
          </cell>
          <cell r="Y46" t="str">
            <v>ACP Les Pointeurs 5</v>
          </cell>
        </row>
        <row r="47">
          <cell r="A47">
            <v>7</v>
          </cell>
          <cell r="B47">
            <v>45997</v>
          </cell>
          <cell r="E47">
            <v>600928</v>
          </cell>
          <cell r="N47" t="str">
            <v>PV Gouda 7</v>
          </cell>
          <cell r="Y47" t="str">
            <v>JBC Zoetermeer 5</v>
          </cell>
        </row>
        <row r="48">
          <cell r="A48">
            <v>8</v>
          </cell>
          <cell r="B48">
            <v>46032</v>
          </cell>
          <cell r="E48">
            <v>600929</v>
          </cell>
          <cell r="N48" t="str">
            <v>PV Gouda 7</v>
          </cell>
          <cell r="Y48" t="str">
            <v>ACP Les Pointeurs 5</v>
          </cell>
        </row>
        <row r="49">
          <cell r="A49">
            <v>8</v>
          </cell>
          <cell r="B49">
            <v>46032</v>
          </cell>
          <cell r="E49">
            <v>600930</v>
          </cell>
          <cell r="N49" t="str">
            <v>PVN 4</v>
          </cell>
          <cell r="Y49" t="str">
            <v>PVN 3</v>
          </cell>
        </row>
        <row r="50">
          <cell r="A50">
            <v>8</v>
          </cell>
          <cell r="B50">
            <v>46032</v>
          </cell>
          <cell r="E50">
            <v>600931</v>
          </cell>
          <cell r="N50" t="str">
            <v>Waddinxveen JdB 2</v>
          </cell>
          <cell r="Y50" t="str">
            <v>JdB vereniging OSB 3 + BUT</v>
          </cell>
        </row>
        <row r="51">
          <cell r="A51">
            <v>8</v>
          </cell>
          <cell r="B51">
            <v>46032</v>
          </cell>
          <cell r="E51">
            <v>600932</v>
          </cell>
          <cell r="N51" t="str">
            <v>JBC Zoetermeer 5</v>
          </cell>
          <cell r="Y51" t="str">
            <v>JBC Nieuwerkerk 4</v>
          </cell>
        </row>
        <row r="52">
          <cell r="A52">
            <v>9</v>
          </cell>
          <cell r="B52">
            <v>46046</v>
          </cell>
          <cell r="E52">
            <v>600933</v>
          </cell>
          <cell r="N52" t="str">
            <v>JBC Nieuwerkerk 4</v>
          </cell>
          <cell r="Y52" t="str">
            <v>Waddinxveen JdB 2</v>
          </cell>
        </row>
        <row r="53">
          <cell r="A53">
            <v>9</v>
          </cell>
          <cell r="B53">
            <v>46046</v>
          </cell>
          <cell r="E53">
            <v>600934</v>
          </cell>
          <cell r="N53" t="str">
            <v>JdB vereniging OSB 3 + BUT</v>
          </cell>
          <cell r="Y53" t="str">
            <v>PVN 4</v>
          </cell>
        </row>
        <row r="54">
          <cell r="A54">
            <v>9</v>
          </cell>
          <cell r="B54">
            <v>46046</v>
          </cell>
          <cell r="E54">
            <v>600935</v>
          </cell>
          <cell r="N54" t="str">
            <v>PVN 3</v>
          </cell>
          <cell r="Y54" t="str">
            <v>PV Gouda 7</v>
          </cell>
        </row>
        <row r="55">
          <cell r="A55">
            <v>9</v>
          </cell>
          <cell r="B55">
            <v>46046</v>
          </cell>
          <cell r="E55">
            <v>600936</v>
          </cell>
          <cell r="N55" t="str">
            <v>ACP Les Pointeurs 5</v>
          </cell>
          <cell r="Y55" t="str">
            <v>JBC Zoetermeer 5</v>
          </cell>
        </row>
        <row r="56">
          <cell r="A56">
            <v>10</v>
          </cell>
          <cell r="B56">
            <v>46060</v>
          </cell>
          <cell r="E56">
            <v>600937</v>
          </cell>
          <cell r="N56" t="str">
            <v>PVN 4</v>
          </cell>
          <cell r="Y56" t="str">
            <v>JBC Nieuwerkerk 4</v>
          </cell>
        </row>
        <row r="57">
          <cell r="A57">
            <v>10</v>
          </cell>
          <cell r="B57">
            <v>46060</v>
          </cell>
          <cell r="E57">
            <v>600938</v>
          </cell>
          <cell r="N57" t="str">
            <v>PV Gouda 7</v>
          </cell>
          <cell r="Y57" t="str">
            <v>JdB vereniging OSB 3 + BUT</v>
          </cell>
        </row>
        <row r="58">
          <cell r="A58">
            <v>10</v>
          </cell>
          <cell r="B58">
            <v>46060</v>
          </cell>
          <cell r="E58">
            <v>600939</v>
          </cell>
          <cell r="N58" t="str">
            <v>PVN 3</v>
          </cell>
          <cell r="Y58" t="str">
            <v>ACP Les Pointeurs 5</v>
          </cell>
        </row>
        <row r="59">
          <cell r="A59">
            <v>10</v>
          </cell>
          <cell r="B59">
            <v>46060</v>
          </cell>
          <cell r="E59">
            <v>600940</v>
          </cell>
          <cell r="N59" t="str">
            <v>Waddinxveen JdB 2</v>
          </cell>
          <cell r="Y59" t="str">
            <v>JBC Zoetermeer 5</v>
          </cell>
        </row>
        <row r="60">
          <cell r="A60">
            <v>11</v>
          </cell>
          <cell r="B60">
            <v>46074</v>
          </cell>
          <cell r="E60">
            <v>600941</v>
          </cell>
          <cell r="N60" t="str">
            <v>ACP Les Pointeurs 5</v>
          </cell>
          <cell r="Y60" t="str">
            <v>JdB vereniging OSB 3 + BUT</v>
          </cell>
        </row>
        <row r="61">
          <cell r="A61">
            <v>11</v>
          </cell>
          <cell r="B61">
            <v>46074</v>
          </cell>
          <cell r="E61">
            <v>600942</v>
          </cell>
          <cell r="N61" t="str">
            <v>PV Gouda 7</v>
          </cell>
          <cell r="Y61" t="str">
            <v>JBC Nieuwerkerk 4</v>
          </cell>
        </row>
        <row r="62">
          <cell r="A62">
            <v>11</v>
          </cell>
          <cell r="B62">
            <v>46074</v>
          </cell>
          <cell r="E62">
            <v>600943</v>
          </cell>
          <cell r="N62" t="str">
            <v>PVN 4</v>
          </cell>
          <cell r="Y62" t="str">
            <v>Waddinxveen JdB 2</v>
          </cell>
        </row>
        <row r="63">
          <cell r="A63">
            <v>11</v>
          </cell>
          <cell r="B63">
            <v>46074</v>
          </cell>
          <cell r="E63">
            <v>600944</v>
          </cell>
          <cell r="N63" t="str">
            <v>JBC Zoetermeer 5</v>
          </cell>
          <cell r="Y63" t="str">
            <v>PVN 3</v>
          </cell>
        </row>
        <row r="64">
          <cell r="A64">
            <v>12</v>
          </cell>
          <cell r="B64">
            <v>46088</v>
          </cell>
          <cell r="E64">
            <v>600945</v>
          </cell>
          <cell r="N64" t="str">
            <v>JBC Nieuwerkerk 4</v>
          </cell>
          <cell r="Y64" t="str">
            <v>ACP Les Pointeurs 5</v>
          </cell>
        </row>
        <row r="65">
          <cell r="A65">
            <v>12</v>
          </cell>
          <cell r="B65">
            <v>46088</v>
          </cell>
          <cell r="E65">
            <v>600946</v>
          </cell>
          <cell r="N65" t="str">
            <v>JdB vereniging OSB 3 + BUT</v>
          </cell>
          <cell r="Y65" t="str">
            <v>PVN 3</v>
          </cell>
        </row>
        <row r="66">
          <cell r="A66">
            <v>12</v>
          </cell>
          <cell r="B66">
            <v>46088</v>
          </cell>
          <cell r="E66">
            <v>600947</v>
          </cell>
          <cell r="N66" t="str">
            <v>PV Gouda 7</v>
          </cell>
          <cell r="Y66" t="str">
            <v>Waddinxveen JdB 2</v>
          </cell>
        </row>
        <row r="67">
          <cell r="A67">
            <v>12</v>
          </cell>
          <cell r="B67">
            <v>46088</v>
          </cell>
          <cell r="E67">
            <v>600948</v>
          </cell>
          <cell r="N67" t="str">
            <v>JBC Zoetermeer 5</v>
          </cell>
          <cell r="Y67" t="str">
            <v>PVN 4</v>
          </cell>
        </row>
        <row r="68">
          <cell r="A68">
            <v>13</v>
          </cell>
          <cell r="B68">
            <v>46102</v>
          </cell>
          <cell r="E68">
            <v>600949</v>
          </cell>
          <cell r="N68" t="str">
            <v>JdB vereniging OSB 3 + BUT</v>
          </cell>
          <cell r="Y68" t="str">
            <v>JBC Zoetermeer 5</v>
          </cell>
        </row>
        <row r="69">
          <cell r="A69">
            <v>13</v>
          </cell>
          <cell r="B69">
            <v>46102</v>
          </cell>
          <cell r="E69">
            <v>600950</v>
          </cell>
          <cell r="N69" t="str">
            <v>PVN 3</v>
          </cell>
          <cell r="Y69" t="str">
            <v>JBC Nieuwerkerk 4</v>
          </cell>
        </row>
        <row r="70">
          <cell r="A70">
            <v>13</v>
          </cell>
          <cell r="B70">
            <v>46102</v>
          </cell>
          <cell r="E70">
            <v>600951</v>
          </cell>
          <cell r="N70" t="str">
            <v>ACP Les Pointeurs 5</v>
          </cell>
          <cell r="Y70" t="str">
            <v>Waddinxveen JdB 2</v>
          </cell>
        </row>
        <row r="71">
          <cell r="A71">
            <v>13</v>
          </cell>
          <cell r="B71">
            <v>46102</v>
          </cell>
          <cell r="E71">
            <v>600952</v>
          </cell>
          <cell r="N71" t="str">
            <v>PVN 4</v>
          </cell>
          <cell r="Y71" t="str">
            <v>PV Gouda 7</v>
          </cell>
        </row>
        <row r="72">
          <cell r="A72">
            <v>14</v>
          </cell>
          <cell r="B72">
            <v>46109</v>
          </cell>
          <cell r="E72">
            <v>600953</v>
          </cell>
          <cell r="N72" t="str">
            <v>JdB vereniging OSB 3 + BUT</v>
          </cell>
          <cell r="Y72" t="str">
            <v>JBC Nieuwerkerk 4</v>
          </cell>
        </row>
        <row r="73">
          <cell r="A73">
            <v>14</v>
          </cell>
          <cell r="B73">
            <v>46109</v>
          </cell>
          <cell r="E73">
            <v>600954</v>
          </cell>
          <cell r="N73" t="str">
            <v>ACP Les Pointeurs 5</v>
          </cell>
          <cell r="Y73" t="str">
            <v>PVN 4</v>
          </cell>
        </row>
        <row r="74">
          <cell r="A74">
            <v>14</v>
          </cell>
          <cell r="B74">
            <v>46109</v>
          </cell>
          <cell r="E74">
            <v>600955</v>
          </cell>
          <cell r="N74" t="str">
            <v>Waddinxveen JdB 2</v>
          </cell>
          <cell r="Y74" t="str">
            <v>PVN 3</v>
          </cell>
        </row>
        <row r="75">
          <cell r="A75">
            <v>14</v>
          </cell>
          <cell r="B75">
            <v>46109</v>
          </cell>
          <cell r="E75">
            <v>600956</v>
          </cell>
          <cell r="N75" t="str">
            <v>JBC Zoetermeer 5</v>
          </cell>
          <cell r="Y75" t="str">
            <v>PV Gouda 7</v>
          </cell>
        </row>
      </sheetData>
      <sheetData sheetId="55">
        <row r="20">
          <cell r="A20">
            <v>1</v>
          </cell>
          <cell r="B20">
            <v>45920</v>
          </cell>
          <cell r="E20">
            <v>601001</v>
          </cell>
          <cell r="N20" t="str">
            <v>De Spaanse Ruiter 2</v>
          </cell>
          <cell r="Y20" t="str">
            <v>De Boel de Boule 4</v>
          </cell>
        </row>
        <row r="21">
          <cell r="A21">
            <v>1</v>
          </cell>
          <cell r="B21">
            <v>45920</v>
          </cell>
          <cell r="E21">
            <v>601002</v>
          </cell>
          <cell r="N21" t="str">
            <v>PUK-Haarlem 4</v>
          </cell>
          <cell r="Y21" t="str">
            <v>PUK-Haarlem 8</v>
          </cell>
        </row>
        <row r="22">
          <cell r="A22">
            <v>1</v>
          </cell>
          <cell r="B22">
            <v>45920</v>
          </cell>
          <cell r="E22">
            <v>601003</v>
          </cell>
          <cell r="N22" t="str">
            <v>Pétanque Lijnden 1</v>
          </cell>
          <cell r="Y22" t="str">
            <v>Jeu de Boules Hillegom 2</v>
          </cell>
        </row>
        <row r="23">
          <cell r="A23">
            <v>1</v>
          </cell>
          <cell r="B23">
            <v>45920</v>
          </cell>
          <cell r="E23">
            <v>601004</v>
          </cell>
          <cell r="N23" t="str">
            <v>De Gouden Gooi 2</v>
          </cell>
          <cell r="Y23" t="str">
            <v>Les Boules Fleuries 4</v>
          </cell>
        </row>
        <row r="24">
          <cell r="A24">
            <v>2</v>
          </cell>
          <cell r="B24">
            <v>45934</v>
          </cell>
          <cell r="E24">
            <v>601005</v>
          </cell>
          <cell r="N24" t="str">
            <v>Les Boules Fleuries 4</v>
          </cell>
          <cell r="Y24" t="str">
            <v>Pétanque Lijnden 1</v>
          </cell>
        </row>
        <row r="25">
          <cell r="A25">
            <v>2</v>
          </cell>
          <cell r="B25">
            <v>45934</v>
          </cell>
          <cell r="E25">
            <v>601006</v>
          </cell>
          <cell r="N25" t="str">
            <v>Jeu de Boules Hillegom 2</v>
          </cell>
          <cell r="Y25" t="str">
            <v>PUK-Haarlem 4</v>
          </cell>
        </row>
        <row r="26">
          <cell r="A26">
            <v>2</v>
          </cell>
          <cell r="B26">
            <v>45934</v>
          </cell>
          <cell r="E26">
            <v>601007</v>
          </cell>
          <cell r="N26" t="str">
            <v>PUK-Haarlem 8</v>
          </cell>
          <cell r="Y26" t="str">
            <v>De Spaanse Ruiter 2</v>
          </cell>
        </row>
        <row r="27">
          <cell r="A27">
            <v>2</v>
          </cell>
          <cell r="B27">
            <v>45934</v>
          </cell>
          <cell r="E27">
            <v>601008</v>
          </cell>
          <cell r="N27" t="str">
            <v>De Boel de Boule 4</v>
          </cell>
          <cell r="Y27" t="str">
            <v>De Gouden Gooi 2</v>
          </cell>
        </row>
        <row r="28">
          <cell r="A28">
            <v>3</v>
          </cell>
          <cell r="B28">
            <v>45948</v>
          </cell>
          <cell r="E28">
            <v>601009</v>
          </cell>
          <cell r="N28" t="str">
            <v>De Gouden Gooi 2</v>
          </cell>
          <cell r="Y28" t="str">
            <v>Pétanque Lijnden 1</v>
          </cell>
        </row>
        <row r="29">
          <cell r="A29">
            <v>3</v>
          </cell>
          <cell r="B29">
            <v>45948</v>
          </cell>
          <cell r="E29">
            <v>601010</v>
          </cell>
          <cell r="N29" t="str">
            <v>PUK-Haarlem 4</v>
          </cell>
          <cell r="Y29" t="str">
            <v>Les Boules Fleuries 4</v>
          </cell>
        </row>
        <row r="30">
          <cell r="A30">
            <v>3</v>
          </cell>
          <cell r="B30">
            <v>45948</v>
          </cell>
          <cell r="E30">
            <v>601011</v>
          </cell>
          <cell r="N30" t="str">
            <v>Jeu de Boules Hillegom 2</v>
          </cell>
          <cell r="Y30" t="str">
            <v>De Spaanse Ruiter 2</v>
          </cell>
        </row>
        <row r="31">
          <cell r="A31">
            <v>3</v>
          </cell>
          <cell r="B31">
            <v>45948</v>
          </cell>
          <cell r="E31">
            <v>601012</v>
          </cell>
          <cell r="N31" t="str">
            <v>De Boel de Boule 4</v>
          </cell>
          <cell r="Y31" t="str">
            <v>PUK-Haarlem 8</v>
          </cell>
        </row>
        <row r="32">
          <cell r="A32">
            <v>4</v>
          </cell>
          <cell r="B32">
            <v>45962</v>
          </cell>
          <cell r="E32">
            <v>601013</v>
          </cell>
          <cell r="N32" t="str">
            <v>De Spaanse Ruiter 2</v>
          </cell>
          <cell r="Y32" t="str">
            <v>Les Boules Fleuries 4</v>
          </cell>
        </row>
        <row r="33">
          <cell r="A33">
            <v>4</v>
          </cell>
          <cell r="B33">
            <v>45962</v>
          </cell>
          <cell r="E33">
            <v>601014</v>
          </cell>
          <cell r="N33" t="str">
            <v>PUK-Haarlem 4</v>
          </cell>
          <cell r="Y33" t="str">
            <v>De Gouden Gooi 2</v>
          </cell>
        </row>
        <row r="34">
          <cell r="A34">
            <v>4</v>
          </cell>
          <cell r="B34">
            <v>45962</v>
          </cell>
          <cell r="E34">
            <v>601015</v>
          </cell>
          <cell r="N34" t="str">
            <v>Pétanque Lijnden 1</v>
          </cell>
          <cell r="Y34" t="str">
            <v>De Boel de Boule 4</v>
          </cell>
        </row>
        <row r="35">
          <cell r="A35">
            <v>4</v>
          </cell>
          <cell r="B35">
            <v>45962</v>
          </cell>
          <cell r="E35">
            <v>601016</v>
          </cell>
          <cell r="N35" t="str">
            <v>PUK-Haarlem 8</v>
          </cell>
          <cell r="Y35" t="str">
            <v>Jeu de Boules Hillegom 2</v>
          </cell>
        </row>
        <row r="36">
          <cell r="A36">
            <v>5</v>
          </cell>
          <cell r="B36">
            <v>45976</v>
          </cell>
          <cell r="E36">
            <v>601017</v>
          </cell>
          <cell r="N36" t="str">
            <v>Pétanque Lijnden 1</v>
          </cell>
          <cell r="Y36" t="str">
            <v>PUK-Haarlem 4</v>
          </cell>
        </row>
        <row r="37">
          <cell r="A37">
            <v>5</v>
          </cell>
          <cell r="B37">
            <v>45976</v>
          </cell>
          <cell r="E37">
            <v>601018</v>
          </cell>
          <cell r="N37" t="str">
            <v>De Gouden Gooi 2</v>
          </cell>
          <cell r="Y37" t="str">
            <v>De Spaanse Ruiter 2</v>
          </cell>
        </row>
        <row r="38">
          <cell r="A38">
            <v>5</v>
          </cell>
          <cell r="B38">
            <v>45976</v>
          </cell>
          <cell r="E38">
            <v>601019</v>
          </cell>
          <cell r="N38" t="str">
            <v>PUK-Haarlem 8</v>
          </cell>
          <cell r="Y38" t="str">
            <v>Les Boules Fleuries 4</v>
          </cell>
        </row>
        <row r="39">
          <cell r="A39">
            <v>5</v>
          </cell>
          <cell r="B39">
            <v>45976</v>
          </cell>
          <cell r="E39">
            <v>601020</v>
          </cell>
          <cell r="N39" t="str">
            <v>Jeu de Boules Hillegom 2</v>
          </cell>
          <cell r="Y39" t="str">
            <v>De Boel de Boule 4</v>
          </cell>
        </row>
        <row r="40">
          <cell r="A40">
            <v>6</v>
          </cell>
          <cell r="B40">
            <v>45990</v>
          </cell>
          <cell r="E40">
            <v>601021</v>
          </cell>
          <cell r="N40" t="str">
            <v>De Spaanse Ruiter 2</v>
          </cell>
          <cell r="Y40" t="str">
            <v>Pétanque Lijnden 1</v>
          </cell>
        </row>
        <row r="41">
          <cell r="A41">
            <v>6</v>
          </cell>
          <cell r="B41">
            <v>45990</v>
          </cell>
          <cell r="E41">
            <v>601022</v>
          </cell>
          <cell r="N41" t="str">
            <v>Les Boules Fleuries 4</v>
          </cell>
          <cell r="Y41" t="str">
            <v>Jeu de Boules Hillegom 2</v>
          </cell>
        </row>
        <row r="42">
          <cell r="A42">
            <v>6</v>
          </cell>
          <cell r="B42">
            <v>45990</v>
          </cell>
          <cell r="E42">
            <v>601023</v>
          </cell>
          <cell r="N42" t="str">
            <v>De Gouden Gooi 2</v>
          </cell>
          <cell r="Y42" t="str">
            <v>PUK-Haarlem 8</v>
          </cell>
        </row>
        <row r="43">
          <cell r="A43">
            <v>6</v>
          </cell>
          <cell r="B43">
            <v>45990</v>
          </cell>
          <cell r="E43">
            <v>601024</v>
          </cell>
          <cell r="N43" t="str">
            <v>PUK-Haarlem 4</v>
          </cell>
          <cell r="Y43" t="str">
            <v>De Boel de Boule 4</v>
          </cell>
        </row>
        <row r="44">
          <cell r="A44">
            <v>7</v>
          </cell>
          <cell r="B44">
            <v>45997</v>
          </cell>
          <cell r="E44">
            <v>601025</v>
          </cell>
          <cell r="N44" t="str">
            <v>De Spaanse Ruiter 2</v>
          </cell>
          <cell r="Y44" t="str">
            <v>PUK-Haarlem 4</v>
          </cell>
        </row>
        <row r="45">
          <cell r="A45">
            <v>7</v>
          </cell>
          <cell r="B45">
            <v>45997</v>
          </cell>
          <cell r="E45">
            <v>601026</v>
          </cell>
          <cell r="N45" t="str">
            <v>Pétanque Lijnden 1</v>
          </cell>
          <cell r="Y45" t="str">
            <v>PUK-Haarlem 8</v>
          </cell>
        </row>
        <row r="46">
          <cell r="A46">
            <v>7</v>
          </cell>
          <cell r="B46">
            <v>45997</v>
          </cell>
          <cell r="E46">
            <v>601027</v>
          </cell>
          <cell r="N46" t="str">
            <v>Jeu de Boules Hillegom 2</v>
          </cell>
          <cell r="Y46" t="str">
            <v>De Gouden Gooi 2</v>
          </cell>
        </row>
        <row r="47">
          <cell r="A47">
            <v>7</v>
          </cell>
          <cell r="B47">
            <v>45997</v>
          </cell>
          <cell r="E47">
            <v>601028</v>
          </cell>
          <cell r="N47" t="str">
            <v>De Boel de Boule 4</v>
          </cell>
          <cell r="Y47" t="str">
            <v>Les Boules Fleuries 4</v>
          </cell>
        </row>
        <row r="48">
          <cell r="A48">
            <v>8</v>
          </cell>
          <cell r="B48">
            <v>46039</v>
          </cell>
          <cell r="E48">
            <v>601029</v>
          </cell>
          <cell r="N48" t="str">
            <v>Les Boules Fleuries 4</v>
          </cell>
          <cell r="Y48" t="str">
            <v>De Gouden Gooi 2</v>
          </cell>
        </row>
        <row r="49">
          <cell r="A49">
            <v>8</v>
          </cell>
          <cell r="B49">
            <v>46032</v>
          </cell>
          <cell r="E49">
            <v>601030</v>
          </cell>
          <cell r="N49" t="str">
            <v>Jeu de Boules Hillegom 2</v>
          </cell>
          <cell r="Y49" t="str">
            <v>Pétanque Lijnden 1</v>
          </cell>
        </row>
        <row r="50">
          <cell r="A50">
            <v>8</v>
          </cell>
          <cell r="B50">
            <v>46032</v>
          </cell>
          <cell r="E50">
            <v>601031</v>
          </cell>
          <cell r="N50" t="str">
            <v>PUK-Haarlem 8</v>
          </cell>
          <cell r="Y50" t="str">
            <v>PUK-Haarlem 4</v>
          </cell>
        </row>
        <row r="51">
          <cell r="A51">
            <v>8</v>
          </cell>
          <cell r="B51">
            <v>46032</v>
          </cell>
          <cell r="E51">
            <v>601032</v>
          </cell>
          <cell r="N51" t="str">
            <v>De Boel de Boule 4</v>
          </cell>
          <cell r="Y51" t="str">
            <v>De Spaanse Ruiter 2</v>
          </cell>
        </row>
        <row r="52">
          <cell r="A52">
            <v>9</v>
          </cell>
          <cell r="B52">
            <v>46046</v>
          </cell>
          <cell r="E52">
            <v>601033</v>
          </cell>
          <cell r="N52" t="str">
            <v>De Spaanse Ruiter 2</v>
          </cell>
          <cell r="Y52" t="str">
            <v>PUK-Haarlem 8</v>
          </cell>
        </row>
        <row r="53">
          <cell r="A53">
            <v>9</v>
          </cell>
          <cell r="B53">
            <v>46046</v>
          </cell>
          <cell r="E53">
            <v>601034</v>
          </cell>
          <cell r="N53" t="str">
            <v>PUK-Haarlem 4</v>
          </cell>
          <cell r="Y53" t="str">
            <v>Jeu de Boules Hillegom 2</v>
          </cell>
        </row>
        <row r="54">
          <cell r="A54">
            <v>9</v>
          </cell>
          <cell r="B54">
            <v>46046</v>
          </cell>
          <cell r="E54">
            <v>601035</v>
          </cell>
          <cell r="N54" t="str">
            <v>Pétanque Lijnden 1</v>
          </cell>
          <cell r="Y54" t="str">
            <v>Les Boules Fleuries 4</v>
          </cell>
        </row>
        <row r="55">
          <cell r="A55">
            <v>9</v>
          </cell>
          <cell r="B55">
            <v>46046</v>
          </cell>
          <cell r="E55">
            <v>601036</v>
          </cell>
          <cell r="N55" t="str">
            <v>De Gouden Gooi 2</v>
          </cell>
          <cell r="Y55" t="str">
            <v>De Boel de Boule 4</v>
          </cell>
        </row>
        <row r="56">
          <cell r="A56">
            <v>10</v>
          </cell>
          <cell r="B56">
            <v>46060</v>
          </cell>
          <cell r="E56">
            <v>601037</v>
          </cell>
          <cell r="N56" t="str">
            <v>De Spaanse Ruiter 2</v>
          </cell>
          <cell r="Y56" t="str">
            <v>Jeu de Boules Hillegom 2</v>
          </cell>
        </row>
        <row r="57">
          <cell r="A57">
            <v>10</v>
          </cell>
          <cell r="B57">
            <v>46060</v>
          </cell>
          <cell r="E57">
            <v>601038</v>
          </cell>
          <cell r="N57" t="str">
            <v>Les Boules Fleuries 4</v>
          </cell>
          <cell r="Y57" t="str">
            <v>PUK-Haarlem 4</v>
          </cell>
        </row>
        <row r="58">
          <cell r="A58">
            <v>10</v>
          </cell>
          <cell r="B58">
            <v>46060</v>
          </cell>
          <cell r="E58">
            <v>601039</v>
          </cell>
          <cell r="N58" t="str">
            <v>Pétanque Lijnden 1</v>
          </cell>
          <cell r="Y58" t="str">
            <v>De Gouden Gooi 2</v>
          </cell>
        </row>
        <row r="59">
          <cell r="A59">
            <v>10</v>
          </cell>
          <cell r="B59">
            <v>46060</v>
          </cell>
          <cell r="E59">
            <v>601040</v>
          </cell>
          <cell r="N59" t="str">
            <v>PUK-Haarlem 8</v>
          </cell>
          <cell r="Y59" t="str">
            <v>De Boel de Boule 4</v>
          </cell>
        </row>
        <row r="60">
          <cell r="A60">
            <v>11</v>
          </cell>
          <cell r="B60">
            <v>46074</v>
          </cell>
          <cell r="E60">
            <v>601041</v>
          </cell>
          <cell r="N60" t="str">
            <v>De Gouden Gooi 2</v>
          </cell>
          <cell r="Y60" t="str">
            <v>PUK-Haarlem 4</v>
          </cell>
        </row>
        <row r="61">
          <cell r="A61">
            <v>11</v>
          </cell>
          <cell r="B61">
            <v>46074</v>
          </cell>
          <cell r="E61">
            <v>601042</v>
          </cell>
          <cell r="N61" t="str">
            <v>Les Boules Fleuries 4</v>
          </cell>
          <cell r="Y61" t="str">
            <v>De Spaanse Ruiter 2</v>
          </cell>
        </row>
        <row r="62">
          <cell r="A62">
            <v>11</v>
          </cell>
          <cell r="B62">
            <v>46074</v>
          </cell>
          <cell r="E62">
            <v>601043</v>
          </cell>
          <cell r="N62" t="str">
            <v>Jeu de Boules Hillegom 2</v>
          </cell>
          <cell r="Y62" t="str">
            <v>PUK-Haarlem 8</v>
          </cell>
        </row>
        <row r="63">
          <cell r="A63">
            <v>11</v>
          </cell>
          <cell r="B63">
            <v>46074</v>
          </cell>
          <cell r="E63">
            <v>601044</v>
          </cell>
          <cell r="N63" t="str">
            <v>De Boel de Boule 4</v>
          </cell>
          <cell r="Y63" t="str">
            <v>Pétanque Lijnden 1</v>
          </cell>
        </row>
        <row r="64">
          <cell r="A64">
            <v>12</v>
          </cell>
          <cell r="B64">
            <v>46088</v>
          </cell>
          <cell r="E64">
            <v>601045</v>
          </cell>
          <cell r="N64" t="str">
            <v>De Spaanse Ruiter 2</v>
          </cell>
          <cell r="Y64" t="str">
            <v>De Gouden Gooi 2</v>
          </cell>
        </row>
        <row r="65">
          <cell r="A65">
            <v>12</v>
          </cell>
          <cell r="B65">
            <v>46088</v>
          </cell>
          <cell r="E65">
            <v>601046</v>
          </cell>
          <cell r="N65" t="str">
            <v>PUK-Haarlem 4</v>
          </cell>
          <cell r="Y65" t="str">
            <v>Pétanque Lijnden 1</v>
          </cell>
        </row>
        <row r="66">
          <cell r="A66">
            <v>12</v>
          </cell>
          <cell r="B66">
            <v>46088</v>
          </cell>
          <cell r="E66">
            <v>601047</v>
          </cell>
          <cell r="N66" t="str">
            <v>Les Boules Fleuries 4</v>
          </cell>
          <cell r="Y66" t="str">
            <v>PUK-Haarlem 8</v>
          </cell>
        </row>
        <row r="67">
          <cell r="A67">
            <v>12</v>
          </cell>
          <cell r="B67">
            <v>46088</v>
          </cell>
          <cell r="E67">
            <v>601048</v>
          </cell>
          <cell r="N67" t="str">
            <v>De Boel de Boule 4</v>
          </cell>
          <cell r="Y67" t="str">
            <v>Jeu de Boules Hillegom 2</v>
          </cell>
        </row>
        <row r="68">
          <cell r="A68">
            <v>13</v>
          </cell>
          <cell r="B68">
            <v>46102</v>
          </cell>
          <cell r="E68">
            <v>601049</v>
          </cell>
          <cell r="N68" t="str">
            <v>De Boel de Boule 4</v>
          </cell>
          <cell r="Y68" t="str">
            <v>PUK-Haarlem 4</v>
          </cell>
        </row>
        <row r="69">
          <cell r="A69">
            <v>13</v>
          </cell>
          <cell r="B69">
            <v>46102</v>
          </cell>
          <cell r="E69">
            <v>601050</v>
          </cell>
          <cell r="N69" t="str">
            <v>Pétanque Lijnden 1</v>
          </cell>
          <cell r="Y69" t="str">
            <v>De Spaanse Ruiter 2</v>
          </cell>
        </row>
        <row r="70">
          <cell r="A70">
            <v>13</v>
          </cell>
          <cell r="B70">
            <v>46102</v>
          </cell>
          <cell r="E70">
            <v>601051</v>
          </cell>
          <cell r="N70" t="str">
            <v>PUK-Haarlem 8</v>
          </cell>
          <cell r="Y70" t="str">
            <v>De Gouden Gooi 2</v>
          </cell>
        </row>
        <row r="71">
          <cell r="A71">
            <v>13</v>
          </cell>
          <cell r="B71">
            <v>46102</v>
          </cell>
          <cell r="E71">
            <v>601052</v>
          </cell>
          <cell r="N71" t="str">
            <v>Jeu de Boules Hillegom 2</v>
          </cell>
          <cell r="Y71" t="str">
            <v>Les Boules Fleuries 4</v>
          </cell>
        </row>
        <row r="72">
          <cell r="A72">
            <v>14</v>
          </cell>
          <cell r="B72">
            <v>46109</v>
          </cell>
          <cell r="E72">
            <v>601053</v>
          </cell>
          <cell r="N72" t="str">
            <v>PUK-Haarlem 4</v>
          </cell>
          <cell r="Y72" t="str">
            <v>De Spaanse Ruiter 2</v>
          </cell>
        </row>
        <row r="73">
          <cell r="A73">
            <v>14</v>
          </cell>
          <cell r="B73">
            <v>46109</v>
          </cell>
          <cell r="E73">
            <v>601054</v>
          </cell>
          <cell r="N73" t="str">
            <v>De Gouden Gooi 2</v>
          </cell>
          <cell r="Y73" t="str">
            <v>Jeu de Boules Hillegom 2</v>
          </cell>
        </row>
        <row r="74">
          <cell r="A74">
            <v>14</v>
          </cell>
          <cell r="B74">
            <v>46109</v>
          </cell>
          <cell r="E74">
            <v>601055</v>
          </cell>
          <cell r="N74" t="str">
            <v>PUK-Haarlem 8</v>
          </cell>
          <cell r="Y74" t="str">
            <v>Pétanque Lijnden 1</v>
          </cell>
        </row>
        <row r="75">
          <cell r="A75">
            <v>14</v>
          </cell>
          <cell r="B75">
            <v>46109</v>
          </cell>
          <cell r="E75">
            <v>601056</v>
          </cell>
          <cell r="N75" t="str">
            <v>Les Boules Fleuries 4</v>
          </cell>
          <cell r="Y75" t="str">
            <v>De Boel de Boule 4</v>
          </cell>
        </row>
      </sheetData>
      <sheetData sheetId="56"/>
      <sheetData sheetId="57">
        <row r="20">
          <cell r="A20">
            <v>1</v>
          </cell>
          <cell r="B20">
            <v>45920</v>
          </cell>
          <cell r="E20">
            <v>601101</v>
          </cell>
          <cell r="N20" t="str">
            <v>PUK-Haarlem 9</v>
          </cell>
          <cell r="Y20" t="str">
            <v>Pétanque Lijnden 2</v>
          </cell>
        </row>
        <row r="21">
          <cell r="A21">
            <v>1</v>
          </cell>
          <cell r="B21">
            <v>45920</v>
          </cell>
          <cell r="E21">
            <v>601102</v>
          </cell>
          <cell r="N21" t="str">
            <v>JB Almere 1</v>
          </cell>
          <cell r="Y21" t="str">
            <v>JBV Bulderbaan 2</v>
          </cell>
        </row>
        <row r="22">
          <cell r="A22">
            <v>1</v>
          </cell>
          <cell r="B22">
            <v>45920</v>
          </cell>
          <cell r="E22">
            <v>601103</v>
          </cell>
          <cell r="N22" t="str">
            <v>De Meteoor 4</v>
          </cell>
          <cell r="Y22" t="str">
            <v>PUK-Haarlem 10</v>
          </cell>
        </row>
        <row r="23">
          <cell r="A23">
            <v>1</v>
          </cell>
          <cell r="B23">
            <v>45920</v>
          </cell>
          <cell r="E23">
            <v>601104</v>
          </cell>
          <cell r="N23" t="str">
            <v>De Gouden Gooi 1</v>
          </cell>
          <cell r="Y23" t="str">
            <v>JdB De Stetters 3</v>
          </cell>
        </row>
        <row r="24">
          <cell r="A24">
            <v>2</v>
          </cell>
          <cell r="B24">
            <v>45934</v>
          </cell>
          <cell r="E24">
            <v>601105</v>
          </cell>
          <cell r="N24" t="str">
            <v>JdB De Stetters 3</v>
          </cell>
          <cell r="Y24" t="str">
            <v>De Meteoor 4</v>
          </cell>
        </row>
        <row r="25">
          <cell r="A25">
            <v>2</v>
          </cell>
          <cell r="B25">
            <v>45934</v>
          </cell>
          <cell r="E25">
            <v>601106</v>
          </cell>
          <cell r="N25" t="str">
            <v>PUK-Haarlem 10</v>
          </cell>
          <cell r="Y25" t="str">
            <v>JB Almere 1</v>
          </cell>
        </row>
        <row r="26">
          <cell r="A26">
            <v>2</v>
          </cell>
          <cell r="B26">
            <v>45934</v>
          </cell>
          <cell r="E26">
            <v>601107</v>
          </cell>
          <cell r="N26" t="str">
            <v>JBV Bulderbaan 2</v>
          </cell>
          <cell r="Y26" t="str">
            <v>PUK-Haarlem 9</v>
          </cell>
        </row>
        <row r="27">
          <cell r="A27">
            <v>2</v>
          </cell>
          <cell r="B27">
            <v>45934</v>
          </cell>
          <cell r="E27">
            <v>601108</v>
          </cell>
          <cell r="N27" t="str">
            <v>Pétanque Lijnden 2</v>
          </cell>
          <cell r="Y27" t="str">
            <v>De Gouden Gooi 1</v>
          </cell>
        </row>
        <row r="28">
          <cell r="A28">
            <v>3</v>
          </cell>
          <cell r="B28">
            <v>45948</v>
          </cell>
          <cell r="E28">
            <v>601109</v>
          </cell>
          <cell r="N28" t="str">
            <v>De Gouden Gooi 1</v>
          </cell>
          <cell r="Y28" t="str">
            <v>De Meteoor 4</v>
          </cell>
        </row>
        <row r="29">
          <cell r="A29">
            <v>3</v>
          </cell>
          <cell r="B29">
            <v>45948</v>
          </cell>
          <cell r="E29">
            <v>601110</v>
          </cell>
          <cell r="N29" t="str">
            <v>JB Almere 1</v>
          </cell>
          <cell r="Y29" t="str">
            <v>JdB De Stetters 3</v>
          </cell>
        </row>
        <row r="30">
          <cell r="A30">
            <v>3</v>
          </cell>
          <cell r="B30">
            <v>45948</v>
          </cell>
          <cell r="E30">
            <v>601111</v>
          </cell>
          <cell r="N30" t="str">
            <v>PUK-Haarlem 10</v>
          </cell>
          <cell r="Y30" t="str">
            <v>PUK-Haarlem 9</v>
          </cell>
        </row>
        <row r="31">
          <cell r="A31">
            <v>3</v>
          </cell>
          <cell r="B31">
            <v>45948</v>
          </cell>
          <cell r="E31">
            <v>601112</v>
          </cell>
          <cell r="N31" t="str">
            <v>Pétanque Lijnden 2</v>
          </cell>
          <cell r="Y31" t="str">
            <v>JBV Bulderbaan 2</v>
          </cell>
        </row>
        <row r="32">
          <cell r="A32">
            <v>4</v>
          </cell>
          <cell r="B32">
            <v>45962</v>
          </cell>
          <cell r="E32">
            <v>601113</v>
          </cell>
          <cell r="N32" t="str">
            <v>PUK-Haarlem 9</v>
          </cell>
          <cell r="Y32" t="str">
            <v>JdB De Stetters 3</v>
          </cell>
        </row>
        <row r="33">
          <cell r="A33">
            <v>4</v>
          </cell>
          <cell r="B33">
            <v>45962</v>
          </cell>
          <cell r="E33">
            <v>601114</v>
          </cell>
          <cell r="N33" t="str">
            <v>JB Almere 1</v>
          </cell>
          <cell r="Y33" t="str">
            <v>De Gouden Gooi 1</v>
          </cell>
        </row>
        <row r="34">
          <cell r="A34">
            <v>4</v>
          </cell>
          <cell r="B34">
            <v>45962</v>
          </cell>
          <cell r="E34">
            <v>601115</v>
          </cell>
          <cell r="N34" t="str">
            <v>De Meteoor 4</v>
          </cell>
          <cell r="Y34" t="str">
            <v>Pétanque Lijnden 2</v>
          </cell>
        </row>
        <row r="35">
          <cell r="A35">
            <v>4</v>
          </cell>
          <cell r="B35">
            <v>45962</v>
          </cell>
          <cell r="E35">
            <v>601116</v>
          </cell>
          <cell r="N35" t="str">
            <v>JBV Bulderbaan 2</v>
          </cell>
          <cell r="Y35" t="str">
            <v>PUK-Haarlem 10</v>
          </cell>
        </row>
        <row r="36">
          <cell r="A36">
            <v>5</v>
          </cell>
          <cell r="B36">
            <v>45976</v>
          </cell>
          <cell r="E36">
            <v>601117</v>
          </cell>
          <cell r="N36" t="str">
            <v>De Meteoor 4</v>
          </cell>
          <cell r="Y36" t="str">
            <v>JB Almere 1</v>
          </cell>
        </row>
        <row r="37">
          <cell r="A37">
            <v>5</v>
          </cell>
          <cell r="B37">
            <v>45976</v>
          </cell>
          <cell r="E37">
            <v>601118</v>
          </cell>
          <cell r="N37" t="str">
            <v>De Gouden Gooi 1</v>
          </cell>
          <cell r="Y37" t="str">
            <v>PUK-Haarlem 9</v>
          </cell>
        </row>
        <row r="38">
          <cell r="A38">
            <v>5</v>
          </cell>
          <cell r="B38">
            <v>45976</v>
          </cell>
          <cell r="E38">
            <v>601119</v>
          </cell>
          <cell r="N38" t="str">
            <v>JBV Bulderbaan 2</v>
          </cell>
          <cell r="Y38" t="str">
            <v>JdB De Stetters 3</v>
          </cell>
        </row>
        <row r="39">
          <cell r="A39">
            <v>5</v>
          </cell>
          <cell r="B39">
            <v>45976</v>
          </cell>
          <cell r="E39">
            <v>601120</v>
          </cell>
          <cell r="N39" t="str">
            <v>PUK-Haarlem 10</v>
          </cell>
          <cell r="Y39" t="str">
            <v>Pétanque Lijnden 2</v>
          </cell>
        </row>
        <row r="40">
          <cell r="A40">
            <v>6</v>
          </cell>
          <cell r="B40">
            <v>45990</v>
          </cell>
          <cell r="E40">
            <v>601121</v>
          </cell>
          <cell r="N40" t="str">
            <v>PUK-Haarlem 9</v>
          </cell>
          <cell r="Y40" t="str">
            <v>De Meteoor 4</v>
          </cell>
        </row>
        <row r="41">
          <cell r="A41">
            <v>6</v>
          </cell>
          <cell r="B41">
            <v>45990</v>
          </cell>
          <cell r="E41">
            <v>601122</v>
          </cell>
          <cell r="N41" t="str">
            <v>JdB De Stetters 3</v>
          </cell>
          <cell r="Y41" t="str">
            <v>PUK-Haarlem 10</v>
          </cell>
        </row>
        <row r="42">
          <cell r="A42">
            <v>6</v>
          </cell>
          <cell r="B42">
            <v>45990</v>
          </cell>
          <cell r="E42">
            <v>601123</v>
          </cell>
          <cell r="N42" t="str">
            <v>De Gouden Gooi 1</v>
          </cell>
          <cell r="Y42" t="str">
            <v>JBV Bulderbaan 2</v>
          </cell>
        </row>
        <row r="43">
          <cell r="A43">
            <v>6</v>
          </cell>
          <cell r="B43">
            <v>45990</v>
          </cell>
          <cell r="E43">
            <v>601124</v>
          </cell>
          <cell r="N43" t="str">
            <v>Pétanque Lijnden 2</v>
          </cell>
          <cell r="Y43" t="str">
            <v>JB Almere 1</v>
          </cell>
        </row>
        <row r="44">
          <cell r="A44">
            <v>7</v>
          </cell>
          <cell r="B44">
            <v>45997</v>
          </cell>
          <cell r="E44">
            <v>601125</v>
          </cell>
          <cell r="N44" t="str">
            <v>PUK-Haarlem 9</v>
          </cell>
          <cell r="Y44" t="str">
            <v>JB Almere 1</v>
          </cell>
        </row>
        <row r="45">
          <cell r="A45">
            <v>7</v>
          </cell>
          <cell r="B45">
            <v>45997</v>
          </cell>
          <cell r="E45">
            <v>601126</v>
          </cell>
          <cell r="N45" t="str">
            <v>De Meteoor 4</v>
          </cell>
          <cell r="Y45" t="str">
            <v>JBV Bulderbaan 2</v>
          </cell>
        </row>
        <row r="46">
          <cell r="A46">
            <v>7</v>
          </cell>
          <cell r="B46">
            <v>45997</v>
          </cell>
          <cell r="E46">
            <v>601127</v>
          </cell>
          <cell r="N46" t="str">
            <v>PUK-Haarlem 10</v>
          </cell>
          <cell r="Y46" t="str">
            <v>De Gouden Gooi 1</v>
          </cell>
        </row>
        <row r="47">
          <cell r="A47">
            <v>7</v>
          </cell>
          <cell r="B47">
            <v>45997</v>
          </cell>
          <cell r="E47">
            <v>601128</v>
          </cell>
          <cell r="N47" t="str">
            <v>JdB De Stetters 3</v>
          </cell>
          <cell r="Y47" t="str">
            <v>Pétanque Lijnden 2</v>
          </cell>
        </row>
        <row r="48">
          <cell r="A48">
            <v>8</v>
          </cell>
          <cell r="B48">
            <v>46032</v>
          </cell>
          <cell r="E48">
            <v>601129</v>
          </cell>
          <cell r="N48" t="str">
            <v>JdB De Stetters 3</v>
          </cell>
          <cell r="Y48" t="str">
            <v>De Gouden Gooi 1</v>
          </cell>
        </row>
        <row r="49">
          <cell r="A49">
            <v>8</v>
          </cell>
          <cell r="B49">
            <v>46032</v>
          </cell>
          <cell r="E49">
            <v>601130</v>
          </cell>
          <cell r="N49" t="str">
            <v>PUK-Haarlem 10</v>
          </cell>
          <cell r="Y49" t="str">
            <v>De Meteoor 4</v>
          </cell>
        </row>
        <row r="50">
          <cell r="A50">
            <v>8</v>
          </cell>
          <cell r="B50">
            <v>46032</v>
          </cell>
          <cell r="E50">
            <v>601131</v>
          </cell>
          <cell r="N50" t="str">
            <v>JBV Bulderbaan 2</v>
          </cell>
          <cell r="Y50" t="str">
            <v>JB Almere 1</v>
          </cell>
        </row>
        <row r="51">
          <cell r="A51">
            <v>8</v>
          </cell>
          <cell r="B51">
            <v>46032</v>
          </cell>
          <cell r="E51">
            <v>601132</v>
          </cell>
          <cell r="N51" t="str">
            <v>Pétanque Lijnden 2</v>
          </cell>
          <cell r="Y51" t="str">
            <v>PUK-Haarlem 9</v>
          </cell>
        </row>
        <row r="52">
          <cell r="A52">
            <v>9</v>
          </cell>
          <cell r="B52">
            <v>46046</v>
          </cell>
          <cell r="E52">
            <v>601133</v>
          </cell>
          <cell r="N52" t="str">
            <v>PUK-Haarlem 9</v>
          </cell>
          <cell r="Y52" t="str">
            <v>JBV Bulderbaan 2</v>
          </cell>
        </row>
        <row r="53">
          <cell r="A53">
            <v>9</v>
          </cell>
          <cell r="B53">
            <v>46046</v>
          </cell>
          <cell r="E53">
            <v>601134</v>
          </cell>
          <cell r="N53" t="str">
            <v>JB Almere 1</v>
          </cell>
          <cell r="Y53" t="str">
            <v>PUK-Haarlem 10</v>
          </cell>
        </row>
        <row r="54">
          <cell r="A54">
            <v>9</v>
          </cell>
          <cell r="B54">
            <v>46046</v>
          </cell>
          <cell r="E54">
            <v>601135</v>
          </cell>
          <cell r="N54" t="str">
            <v>De Meteoor 4</v>
          </cell>
          <cell r="Y54" t="str">
            <v>JdB De Stetters 3</v>
          </cell>
        </row>
        <row r="55">
          <cell r="A55">
            <v>9</v>
          </cell>
          <cell r="B55">
            <v>46046</v>
          </cell>
          <cell r="E55">
            <v>601136</v>
          </cell>
          <cell r="N55" t="str">
            <v>De Gouden Gooi 1</v>
          </cell>
          <cell r="Y55" t="str">
            <v>Pétanque Lijnden 2</v>
          </cell>
        </row>
        <row r="56">
          <cell r="A56">
            <v>10</v>
          </cell>
          <cell r="B56">
            <v>46060</v>
          </cell>
          <cell r="E56">
            <v>601137</v>
          </cell>
          <cell r="N56" t="str">
            <v>PUK-Haarlem 9</v>
          </cell>
          <cell r="Y56" t="str">
            <v>PUK-Haarlem 10</v>
          </cell>
        </row>
        <row r="57">
          <cell r="A57">
            <v>10</v>
          </cell>
          <cell r="B57">
            <v>46060</v>
          </cell>
          <cell r="E57">
            <v>601138</v>
          </cell>
          <cell r="N57" t="str">
            <v>JdB De Stetters 3</v>
          </cell>
          <cell r="Y57" t="str">
            <v>JB Almere 1</v>
          </cell>
        </row>
        <row r="58">
          <cell r="A58">
            <v>10</v>
          </cell>
          <cell r="B58">
            <v>46060</v>
          </cell>
          <cell r="E58">
            <v>601139</v>
          </cell>
          <cell r="N58" t="str">
            <v>De Meteoor 4</v>
          </cell>
          <cell r="Y58" t="str">
            <v>De Gouden Gooi 1</v>
          </cell>
        </row>
        <row r="59">
          <cell r="A59">
            <v>10</v>
          </cell>
          <cell r="B59">
            <v>46060</v>
          </cell>
          <cell r="E59">
            <v>601140</v>
          </cell>
          <cell r="N59" t="str">
            <v>JBV Bulderbaan 2</v>
          </cell>
          <cell r="Y59" t="str">
            <v>Pétanque Lijnden 2</v>
          </cell>
        </row>
        <row r="60">
          <cell r="A60">
            <v>11</v>
          </cell>
          <cell r="B60">
            <v>46074</v>
          </cell>
          <cell r="E60">
            <v>601141</v>
          </cell>
          <cell r="N60" t="str">
            <v>De Gouden Gooi 1</v>
          </cell>
          <cell r="Y60" t="str">
            <v>JB Almere 1</v>
          </cell>
        </row>
        <row r="61">
          <cell r="A61">
            <v>11</v>
          </cell>
          <cell r="B61">
            <v>46074</v>
          </cell>
          <cell r="E61">
            <v>601142</v>
          </cell>
          <cell r="N61" t="str">
            <v>JdB De Stetters 3</v>
          </cell>
          <cell r="Y61" t="str">
            <v>PUK-Haarlem 9</v>
          </cell>
        </row>
        <row r="62">
          <cell r="A62">
            <v>11</v>
          </cell>
          <cell r="B62">
            <v>46074</v>
          </cell>
          <cell r="E62">
            <v>601143</v>
          </cell>
          <cell r="N62" t="str">
            <v>PUK-Haarlem 10</v>
          </cell>
          <cell r="Y62" t="str">
            <v>JBV Bulderbaan 2</v>
          </cell>
        </row>
        <row r="63">
          <cell r="A63">
            <v>11</v>
          </cell>
          <cell r="B63">
            <v>46074</v>
          </cell>
          <cell r="E63">
            <v>601144</v>
          </cell>
          <cell r="N63" t="str">
            <v>Pétanque Lijnden 2</v>
          </cell>
          <cell r="Y63" t="str">
            <v>De Meteoor 4</v>
          </cell>
        </row>
        <row r="64">
          <cell r="A64">
            <v>12</v>
          </cell>
          <cell r="B64">
            <v>46088</v>
          </cell>
          <cell r="E64">
            <v>601145</v>
          </cell>
          <cell r="N64" t="str">
            <v>PUK-Haarlem 9</v>
          </cell>
          <cell r="Y64" t="str">
            <v>De Gouden Gooi 1</v>
          </cell>
        </row>
        <row r="65">
          <cell r="A65">
            <v>12</v>
          </cell>
          <cell r="B65">
            <v>46088</v>
          </cell>
          <cell r="E65">
            <v>601146</v>
          </cell>
          <cell r="N65" t="str">
            <v>JB Almere 1</v>
          </cell>
          <cell r="Y65" t="str">
            <v>De Meteoor 4</v>
          </cell>
        </row>
        <row r="66">
          <cell r="A66">
            <v>12</v>
          </cell>
          <cell r="B66">
            <v>46088</v>
          </cell>
          <cell r="E66">
            <v>601147</v>
          </cell>
          <cell r="N66" t="str">
            <v>JdB De Stetters 3</v>
          </cell>
          <cell r="Y66" t="str">
            <v>JBV Bulderbaan 2</v>
          </cell>
        </row>
        <row r="67">
          <cell r="A67">
            <v>12</v>
          </cell>
          <cell r="B67">
            <v>46088</v>
          </cell>
          <cell r="E67">
            <v>601148</v>
          </cell>
          <cell r="N67" t="str">
            <v>Pétanque Lijnden 2</v>
          </cell>
          <cell r="Y67" t="str">
            <v>PUK-Haarlem 10</v>
          </cell>
        </row>
        <row r="68">
          <cell r="A68">
            <v>13</v>
          </cell>
          <cell r="B68">
            <v>46102</v>
          </cell>
          <cell r="E68">
            <v>601149</v>
          </cell>
          <cell r="N68" t="str">
            <v>JB Almere 1</v>
          </cell>
          <cell r="Y68" t="str">
            <v>Pétanque Lijnden 2</v>
          </cell>
        </row>
        <row r="69">
          <cell r="A69">
            <v>13</v>
          </cell>
          <cell r="B69">
            <v>46102</v>
          </cell>
          <cell r="E69">
            <v>601150</v>
          </cell>
          <cell r="N69" t="str">
            <v>De Meteoor 4</v>
          </cell>
          <cell r="Y69" t="str">
            <v>PUK-Haarlem 9</v>
          </cell>
        </row>
        <row r="70">
          <cell r="A70">
            <v>13</v>
          </cell>
          <cell r="B70">
            <v>46102</v>
          </cell>
          <cell r="E70">
            <v>601151</v>
          </cell>
          <cell r="N70" t="str">
            <v>JBV Bulderbaan 2</v>
          </cell>
          <cell r="Y70" t="str">
            <v>De Gouden Gooi 1</v>
          </cell>
        </row>
        <row r="71">
          <cell r="A71">
            <v>13</v>
          </cell>
          <cell r="B71">
            <v>46102</v>
          </cell>
          <cell r="E71">
            <v>601152</v>
          </cell>
          <cell r="N71" t="str">
            <v>PUK-Haarlem 10</v>
          </cell>
          <cell r="Y71" t="str">
            <v>JdB De Stetters 3</v>
          </cell>
        </row>
        <row r="72">
          <cell r="A72">
            <v>14</v>
          </cell>
          <cell r="B72">
            <v>46109</v>
          </cell>
          <cell r="E72">
            <v>601153</v>
          </cell>
          <cell r="N72" t="str">
            <v>JB Almere 1</v>
          </cell>
          <cell r="Y72" t="str">
            <v>PUK-Haarlem 9</v>
          </cell>
        </row>
        <row r="73">
          <cell r="A73">
            <v>14</v>
          </cell>
          <cell r="B73">
            <v>46109</v>
          </cell>
          <cell r="E73">
            <v>601154</v>
          </cell>
          <cell r="N73" t="str">
            <v>De Gouden Gooi 1</v>
          </cell>
          <cell r="Y73" t="str">
            <v>PUK-Haarlem 10</v>
          </cell>
        </row>
        <row r="74">
          <cell r="A74">
            <v>14</v>
          </cell>
          <cell r="B74">
            <v>46109</v>
          </cell>
          <cell r="E74">
            <v>601155</v>
          </cell>
          <cell r="N74" t="str">
            <v>JBV Bulderbaan 2</v>
          </cell>
          <cell r="Y74" t="str">
            <v>De Meteoor 4</v>
          </cell>
        </row>
        <row r="75">
          <cell r="A75">
            <v>14</v>
          </cell>
          <cell r="B75">
            <v>46109</v>
          </cell>
          <cell r="E75">
            <v>601156</v>
          </cell>
          <cell r="N75" t="str">
            <v>Pétanque Lijnden 2</v>
          </cell>
          <cell r="Y75" t="str">
            <v>JdB De Stetters 3</v>
          </cell>
        </row>
      </sheetData>
      <sheetData sheetId="58">
        <row r="20">
          <cell r="A20">
            <v>1</v>
          </cell>
          <cell r="B20">
            <v>45920</v>
          </cell>
          <cell r="E20">
            <v>601201</v>
          </cell>
          <cell r="N20" t="str">
            <v>Petanque Club Ça Roule 2</v>
          </cell>
          <cell r="Y20" t="str">
            <v>ASV Celeritas 4</v>
          </cell>
        </row>
        <row r="21">
          <cell r="A21">
            <v>1</v>
          </cell>
          <cell r="B21">
            <v>45920</v>
          </cell>
          <cell r="E21">
            <v>601202</v>
          </cell>
          <cell r="N21" t="str">
            <v>ELZA-Boules 2</v>
          </cell>
          <cell r="Y21" t="str">
            <v>De Bouledozers 4</v>
          </cell>
        </row>
        <row r="22">
          <cell r="A22">
            <v>1</v>
          </cell>
          <cell r="B22">
            <v>45920</v>
          </cell>
          <cell r="E22">
            <v>601203</v>
          </cell>
          <cell r="N22" t="str">
            <v>PUK-Haarlem 5</v>
          </cell>
          <cell r="Y22" t="str">
            <v>JdB De Stetters 2</v>
          </cell>
        </row>
        <row r="23">
          <cell r="A23">
            <v>1</v>
          </cell>
          <cell r="B23">
            <v>45920</v>
          </cell>
          <cell r="E23">
            <v>601204</v>
          </cell>
          <cell r="N23" t="str">
            <v>PUK-Haarlem 6</v>
          </cell>
          <cell r="Y23" t="str">
            <v>PUK-Haarlem 7</v>
          </cell>
        </row>
        <row r="24">
          <cell r="A24">
            <v>2</v>
          </cell>
          <cell r="B24">
            <v>45934</v>
          </cell>
          <cell r="E24">
            <v>601205</v>
          </cell>
          <cell r="N24" t="str">
            <v>PUK-Haarlem 7</v>
          </cell>
          <cell r="Y24" t="str">
            <v>PUK-Haarlem 5</v>
          </cell>
        </row>
        <row r="25">
          <cell r="A25">
            <v>2</v>
          </cell>
          <cell r="B25">
            <v>45934</v>
          </cell>
          <cell r="E25">
            <v>601206</v>
          </cell>
          <cell r="N25" t="str">
            <v>JdB De Stetters 2</v>
          </cell>
          <cell r="Y25" t="str">
            <v>ELZA-Boules 2</v>
          </cell>
        </row>
        <row r="26">
          <cell r="A26">
            <v>2</v>
          </cell>
          <cell r="B26">
            <v>45934</v>
          </cell>
          <cell r="E26">
            <v>601207</v>
          </cell>
          <cell r="N26" t="str">
            <v>De Bouledozers 4</v>
          </cell>
          <cell r="Y26" t="str">
            <v>Petanque Club Ça Roule 2</v>
          </cell>
        </row>
        <row r="27">
          <cell r="A27">
            <v>2</v>
          </cell>
          <cell r="B27">
            <v>45934</v>
          </cell>
          <cell r="E27">
            <v>601208</v>
          </cell>
          <cell r="N27" t="str">
            <v>ASV Celeritas 4</v>
          </cell>
          <cell r="Y27" t="str">
            <v>PUK-Haarlem 6</v>
          </cell>
        </row>
        <row r="28">
          <cell r="A28">
            <v>3</v>
          </cell>
          <cell r="B28">
            <v>45948</v>
          </cell>
          <cell r="E28">
            <v>601209</v>
          </cell>
          <cell r="N28" t="str">
            <v>PUK-Haarlem 6</v>
          </cell>
          <cell r="Y28" t="str">
            <v>PUK-Haarlem 5</v>
          </cell>
        </row>
        <row r="29">
          <cell r="A29">
            <v>3</v>
          </cell>
          <cell r="B29">
            <v>45948</v>
          </cell>
          <cell r="E29">
            <v>601210</v>
          </cell>
          <cell r="N29" t="str">
            <v>ELZA-Boules 2</v>
          </cell>
          <cell r="Y29" t="str">
            <v>PUK-Haarlem 7</v>
          </cell>
        </row>
        <row r="30">
          <cell r="A30">
            <v>3</v>
          </cell>
          <cell r="B30">
            <v>45948</v>
          </cell>
          <cell r="E30">
            <v>601211</v>
          </cell>
          <cell r="N30" t="str">
            <v>JdB De Stetters 2</v>
          </cell>
          <cell r="Y30" t="str">
            <v>Petanque Club Ça Roule 2</v>
          </cell>
        </row>
        <row r="31">
          <cell r="A31">
            <v>3</v>
          </cell>
          <cell r="B31">
            <v>45948</v>
          </cell>
          <cell r="E31">
            <v>601212</v>
          </cell>
          <cell r="N31" t="str">
            <v>ASV Celeritas 4</v>
          </cell>
          <cell r="Y31" t="str">
            <v>De Bouledozers 4</v>
          </cell>
        </row>
        <row r="32">
          <cell r="A32">
            <v>4</v>
          </cell>
          <cell r="B32">
            <v>45962</v>
          </cell>
          <cell r="E32">
            <v>601213</v>
          </cell>
          <cell r="N32" t="str">
            <v>Petanque Club Ça Roule 2</v>
          </cell>
          <cell r="Y32" t="str">
            <v>PUK-Haarlem 7</v>
          </cell>
        </row>
        <row r="33">
          <cell r="A33">
            <v>4</v>
          </cell>
          <cell r="B33">
            <v>45962</v>
          </cell>
          <cell r="E33">
            <v>601214</v>
          </cell>
          <cell r="N33" t="str">
            <v>ELZA-Boules 2</v>
          </cell>
          <cell r="Y33" t="str">
            <v>PUK-Haarlem 6</v>
          </cell>
        </row>
        <row r="34">
          <cell r="A34">
            <v>4</v>
          </cell>
          <cell r="B34">
            <v>45962</v>
          </cell>
          <cell r="E34">
            <v>601215</v>
          </cell>
          <cell r="N34" t="str">
            <v>PUK-Haarlem 5</v>
          </cell>
          <cell r="Y34" t="str">
            <v>ASV Celeritas 4</v>
          </cell>
        </row>
        <row r="35">
          <cell r="A35">
            <v>4</v>
          </cell>
          <cell r="B35">
            <v>45962</v>
          </cell>
          <cell r="E35">
            <v>601216</v>
          </cell>
          <cell r="N35" t="str">
            <v>De Bouledozers 4</v>
          </cell>
          <cell r="Y35" t="str">
            <v>JdB De Stetters 2</v>
          </cell>
        </row>
        <row r="36">
          <cell r="A36">
            <v>5</v>
          </cell>
          <cell r="B36">
            <v>45976</v>
          </cell>
          <cell r="E36">
            <v>601217</v>
          </cell>
          <cell r="N36" t="str">
            <v>PUK-Haarlem 5</v>
          </cell>
          <cell r="Y36" t="str">
            <v>ELZA-Boules 2</v>
          </cell>
        </row>
        <row r="37">
          <cell r="A37">
            <v>5</v>
          </cell>
          <cell r="B37">
            <v>45976</v>
          </cell>
          <cell r="E37">
            <v>601218</v>
          </cell>
          <cell r="N37" t="str">
            <v>PUK-Haarlem 6</v>
          </cell>
          <cell r="Y37" t="str">
            <v>Petanque Club Ça Roule 2</v>
          </cell>
        </row>
        <row r="38">
          <cell r="A38">
            <v>5</v>
          </cell>
          <cell r="B38">
            <v>45976</v>
          </cell>
          <cell r="E38">
            <v>601219</v>
          </cell>
          <cell r="N38" t="str">
            <v>De Bouledozers 4</v>
          </cell>
          <cell r="Y38" t="str">
            <v>PUK-Haarlem 7</v>
          </cell>
        </row>
        <row r="39">
          <cell r="A39">
            <v>5</v>
          </cell>
          <cell r="B39">
            <v>45976</v>
          </cell>
          <cell r="E39">
            <v>601220</v>
          </cell>
          <cell r="N39" t="str">
            <v>ASV Celeritas 4</v>
          </cell>
          <cell r="Y39" t="str">
            <v>JdB De Stetters 2</v>
          </cell>
        </row>
        <row r="40">
          <cell r="A40">
            <v>6</v>
          </cell>
          <cell r="B40">
            <v>45990</v>
          </cell>
          <cell r="E40">
            <v>601221</v>
          </cell>
          <cell r="N40" t="str">
            <v>PUK-Haarlem 5</v>
          </cell>
          <cell r="Y40" t="str">
            <v>Petanque Club Ça Roule 2</v>
          </cell>
        </row>
        <row r="41">
          <cell r="A41">
            <v>6</v>
          </cell>
          <cell r="B41">
            <v>45990</v>
          </cell>
          <cell r="E41">
            <v>601222</v>
          </cell>
          <cell r="N41" t="str">
            <v>PUK-Haarlem 7</v>
          </cell>
          <cell r="Y41" t="str">
            <v>JdB De Stetters 2</v>
          </cell>
        </row>
        <row r="42">
          <cell r="A42">
            <v>6</v>
          </cell>
          <cell r="B42">
            <v>45990</v>
          </cell>
          <cell r="E42">
            <v>601223</v>
          </cell>
          <cell r="N42" t="str">
            <v>De Bouledozers 4</v>
          </cell>
          <cell r="Y42" t="str">
            <v>PUK-Haarlem 6</v>
          </cell>
        </row>
        <row r="43">
          <cell r="A43">
            <v>6</v>
          </cell>
          <cell r="B43">
            <v>45990</v>
          </cell>
          <cell r="E43">
            <v>601224</v>
          </cell>
          <cell r="N43" t="str">
            <v>ELZA-Boules 2</v>
          </cell>
          <cell r="Y43" t="str">
            <v>ASV Celeritas 4</v>
          </cell>
        </row>
        <row r="44">
          <cell r="A44">
            <v>7</v>
          </cell>
          <cell r="B44">
            <v>45997</v>
          </cell>
          <cell r="E44">
            <v>601225</v>
          </cell>
          <cell r="N44" t="str">
            <v>Petanque Club Ça Roule 2</v>
          </cell>
          <cell r="Y44" t="str">
            <v>ELZA-Boules 2</v>
          </cell>
        </row>
        <row r="45">
          <cell r="A45">
            <v>7</v>
          </cell>
          <cell r="B45">
            <v>45997</v>
          </cell>
          <cell r="E45">
            <v>601226</v>
          </cell>
          <cell r="N45" t="str">
            <v>PUK-Haarlem 5</v>
          </cell>
          <cell r="Y45" t="str">
            <v>De Bouledozers 4</v>
          </cell>
        </row>
        <row r="46">
          <cell r="A46">
            <v>7</v>
          </cell>
          <cell r="B46">
            <v>45997</v>
          </cell>
          <cell r="E46">
            <v>601227</v>
          </cell>
          <cell r="N46" t="str">
            <v>JdB De Stetters 2</v>
          </cell>
          <cell r="Y46" t="str">
            <v>PUK-Haarlem 6</v>
          </cell>
        </row>
        <row r="47">
          <cell r="A47">
            <v>7</v>
          </cell>
          <cell r="B47">
            <v>45997</v>
          </cell>
          <cell r="E47">
            <v>601228</v>
          </cell>
          <cell r="N47" t="str">
            <v>PUK-Haarlem 7</v>
          </cell>
          <cell r="Y47" t="str">
            <v>ASV Celeritas 4</v>
          </cell>
        </row>
        <row r="48">
          <cell r="A48">
            <v>8</v>
          </cell>
          <cell r="B48">
            <v>46032</v>
          </cell>
          <cell r="E48">
            <v>601229</v>
          </cell>
          <cell r="N48" t="str">
            <v>PUK-Haarlem 7</v>
          </cell>
          <cell r="Y48" t="str">
            <v>PUK-Haarlem 6</v>
          </cell>
        </row>
        <row r="49">
          <cell r="A49">
            <v>8</v>
          </cell>
          <cell r="B49">
            <v>46032</v>
          </cell>
          <cell r="E49">
            <v>601230</v>
          </cell>
          <cell r="N49" t="str">
            <v>JdB De Stetters 2</v>
          </cell>
          <cell r="Y49" t="str">
            <v>PUK-Haarlem 5</v>
          </cell>
        </row>
        <row r="50">
          <cell r="A50">
            <v>8</v>
          </cell>
          <cell r="B50">
            <v>46032</v>
          </cell>
          <cell r="E50">
            <v>601231</v>
          </cell>
          <cell r="N50" t="str">
            <v>De Bouledozers 4</v>
          </cell>
          <cell r="Y50" t="str">
            <v>ELZA-Boules 2</v>
          </cell>
        </row>
        <row r="51">
          <cell r="A51">
            <v>8</v>
          </cell>
          <cell r="B51">
            <v>46032</v>
          </cell>
          <cell r="E51">
            <v>601232</v>
          </cell>
          <cell r="N51" t="str">
            <v>ASV Celeritas 4</v>
          </cell>
          <cell r="Y51" t="str">
            <v>Petanque Club Ça Roule 2</v>
          </cell>
        </row>
        <row r="52">
          <cell r="A52">
            <v>9</v>
          </cell>
          <cell r="B52">
            <v>46046</v>
          </cell>
          <cell r="E52">
            <v>601233</v>
          </cell>
          <cell r="N52" t="str">
            <v>Petanque Club Ça Roule 2</v>
          </cell>
          <cell r="Y52" t="str">
            <v>De Bouledozers 4</v>
          </cell>
        </row>
        <row r="53">
          <cell r="A53">
            <v>9</v>
          </cell>
          <cell r="B53">
            <v>46046</v>
          </cell>
          <cell r="E53">
            <v>601234</v>
          </cell>
          <cell r="N53" t="str">
            <v>ELZA-Boules 2</v>
          </cell>
          <cell r="Y53" t="str">
            <v>JdB De Stetters 2</v>
          </cell>
        </row>
        <row r="54">
          <cell r="A54">
            <v>9</v>
          </cell>
          <cell r="B54">
            <v>46046</v>
          </cell>
          <cell r="E54">
            <v>601235</v>
          </cell>
          <cell r="N54" t="str">
            <v>PUK-Haarlem 5</v>
          </cell>
          <cell r="Y54" t="str">
            <v>PUK-Haarlem 7</v>
          </cell>
        </row>
        <row r="55">
          <cell r="A55">
            <v>9</v>
          </cell>
          <cell r="B55">
            <v>46046</v>
          </cell>
          <cell r="E55">
            <v>601236</v>
          </cell>
          <cell r="N55" t="str">
            <v>PUK-Haarlem 6</v>
          </cell>
          <cell r="Y55" t="str">
            <v>ASV Celeritas 4</v>
          </cell>
        </row>
        <row r="56">
          <cell r="A56">
            <v>10</v>
          </cell>
          <cell r="B56">
            <v>46060</v>
          </cell>
          <cell r="E56">
            <v>601237</v>
          </cell>
          <cell r="N56" t="str">
            <v>Petanque Club Ça Roule 2</v>
          </cell>
          <cell r="Y56" t="str">
            <v>JdB De Stetters 2</v>
          </cell>
        </row>
        <row r="57">
          <cell r="A57">
            <v>10</v>
          </cell>
          <cell r="B57">
            <v>46060</v>
          </cell>
          <cell r="E57">
            <v>601238</v>
          </cell>
          <cell r="N57" t="str">
            <v>PUK-Haarlem 7</v>
          </cell>
          <cell r="Y57" t="str">
            <v>ELZA-Boules 2</v>
          </cell>
        </row>
        <row r="58">
          <cell r="A58">
            <v>10</v>
          </cell>
          <cell r="B58">
            <v>46060</v>
          </cell>
          <cell r="E58">
            <v>601239</v>
          </cell>
          <cell r="N58" t="str">
            <v>PUK-Haarlem 5</v>
          </cell>
          <cell r="Y58" t="str">
            <v>PUK-Haarlem 6</v>
          </cell>
        </row>
        <row r="59">
          <cell r="A59">
            <v>10</v>
          </cell>
          <cell r="B59">
            <v>46060</v>
          </cell>
          <cell r="E59">
            <v>601240</v>
          </cell>
          <cell r="N59" t="str">
            <v>De Bouledozers 4</v>
          </cell>
          <cell r="Y59" t="str">
            <v>ASV Celeritas 4</v>
          </cell>
        </row>
        <row r="60">
          <cell r="A60">
            <v>11</v>
          </cell>
          <cell r="B60">
            <v>46074</v>
          </cell>
          <cell r="E60">
            <v>601241</v>
          </cell>
          <cell r="N60" t="str">
            <v>PUK-Haarlem 6</v>
          </cell>
          <cell r="Y60" t="str">
            <v>ELZA-Boules 2</v>
          </cell>
        </row>
        <row r="61">
          <cell r="A61">
            <v>11</v>
          </cell>
          <cell r="B61">
            <v>46074</v>
          </cell>
          <cell r="E61">
            <v>601242</v>
          </cell>
          <cell r="N61" t="str">
            <v>PUK-Haarlem 7</v>
          </cell>
          <cell r="Y61" t="str">
            <v>Petanque Club Ça Roule 2</v>
          </cell>
        </row>
        <row r="62">
          <cell r="A62">
            <v>11</v>
          </cell>
          <cell r="B62">
            <v>46074</v>
          </cell>
          <cell r="E62">
            <v>601243</v>
          </cell>
          <cell r="N62" t="str">
            <v>JdB De Stetters 2</v>
          </cell>
          <cell r="Y62" t="str">
            <v>De Bouledozers 4</v>
          </cell>
        </row>
        <row r="63">
          <cell r="A63">
            <v>11</v>
          </cell>
          <cell r="B63">
            <v>46074</v>
          </cell>
          <cell r="E63">
            <v>601244</v>
          </cell>
          <cell r="N63" t="str">
            <v>ASV Celeritas 4</v>
          </cell>
          <cell r="Y63" t="str">
            <v>PUK-Haarlem 5</v>
          </cell>
        </row>
        <row r="64">
          <cell r="A64">
            <v>12</v>
          </cell>
          <cell r="B64">
            <v>46088</v>
          </cell>
          <cell r="E64">
            <v>601245</v>
          </cell>
          <cell r="N64" t="str">
            <v>Petanque Club Ça Roule 2</v>
          </cell>
          <cell r="Y64" t="str">
            <v>PUK-Haarlem 6</v>
          </cell>
        </row>
        <row r="65">
          <cell r="A65">
            <v>12</v>
          </cell>
          <cell r="B65">
            <v>46088</v>
          </cell>
          <cell r="E65">
            <v>601246</v>
          </cell>
          <cell r="N65" t="str">
            <v>ELZA-Boules 2</v>
          </cell>
          <cell r="Y65" t="str">
            <v>PUK-Haarlem 5</v>
          </cell>
        </row>
        <row r="66">
          <cell r="A66">
            <v>12</v>
          </cell>
          <cell r="B66">
            <v>46088</v>
          </cell>
          <cell r="E66">
            <v>601247</v>
          </cell>
          <cell r="N66" t="str">
            <v>PUK-Haarlem 7</v>
          </cell>
          <cell r="Y66" t="str">
            <v>De Bouledozers 4</v>
          </cell>
        </row>
        <row r="67">
          <cell r="A67">
            <v>12</v>
          </cell>
          <cell r="B67">
            <v>46088</v>
          </cell>
          <cell r="E67">
            <v>601248</v>
          </cell>
          <cell r="N67" t="str">
            <v>JdB De Stetters 2</v>
          </cell>
          <cell r="Y67" t="str">
            <v>ASV Celeritas 4</v>
          </cell>
        </row>
        <row r="68">
          <cell r="A68">
            <v>13</v>
          </cell>
          <cell r="B68">
            <v>46102</v>
          </cell>
          <cell r="E68">
            <v>601249</v>
          </cell>
          <cell r="N68" t="str">
            <v>ASV Celeritas 4</v>
          </cell>
          <cell r="Y68" t="str">
            <v>ELZA-Boules 2</v>
          </cell>
        </row>
        <row r="69">
          <cell r="A69">
            <v>13</v>
          </cell>
          <cell r="B69">
            <v>46102</v>
          </cell>
          <cell r="E69">
            <v>601250</v>
          </cell>
          <cell r="N69" t="str">
            <v>Petanque Club Ça Roule 2</v>
          </cell>
          <cell r="Y69" t="str">
            <v>PUK-Haarlem 5</v>
          </cell>
        </row>
        <row r="70">
          <cell r="A70">
            <v>13</v>
          </cell>
          <cell r="B70">
            <v>46102</v>
          </cell>
          <cell r="E70">
            <v>601251</v>
          </cell>
          <cell r="N70" t="str">
            <v>PUK-Haarlem 6</v>
          </cell>
          <cell r="Y70" t="str">
            <v>De Bouledozers 4</v>
          </cell>
        </row>
        <row r="71">
          <cell r="A71">
            <v>13</v>
          </cell>
          <cell r="B71">
            <v>46102</v>
          </cell>
          <cell r="E71">
            <v>601252</v>
          </cell>
          <cell r="N71" t="str">
            <v>JdB De Stetters 2</v>
          </cell>
          <cell r="Y71" t="str">
            <v>PUK-Haarlem 7</v>
          </cell>
        </row>
        <row r="72">
          <cell r="A72">
            <v>14</v>
          </cell>
          <cell r="B72">
            <v>46109</v>
          </cell>
          <cell r="E72">
            <v>601253</v>
          </cell>
          <cell r="N72" t="str">
            <v>ELZA-Boules 2</v>
          </cell>
          <cell r="Y72" t="str">
            <v>Petanque Club Ça Roule 2</v>
          </cell>
        </row>
        <row r="73">
          <cell r="A73">
            <v>14</v>
          </cell>
          <cell r="B73">
            <v>46109</v>
          </cell>
          <cell r="E73">
            <v>601254</v>
          </cell>
          <cell r="N73" t="str">
            <v>PUK-Haarlem 6</v>
          </cell>
          <cell r="Y73" t="str">
            <v>JdB De Stetters 2</v>
          </cell>
        </row>
        <row r="74">
          <cell r="A74">
            <v>14</v>
          </cell>
          <cell r="B74">
            <v>46109</v>
          </cell>
          <cell r="E74">
            <v>601255</v>
          </cell>
          <cell r="N74" t="str">
            <v>De Bouledozers 4</v>
          </cell>
          <cell r="Y74" t="str">
            <v>PUK-Haarlem 5</v>
          </cell>
        </row>
        <row r="75">
          <cell r="A75">
            <v>14</v>
          </cell>
          <cell r="B75">
            <v>46109</v>
          </cell>
          <cell r="E75">
            <v>601256</v>
          </cell>
          <cell r="N75" t="str">
            <v>ASV Celeritas 4</v>
          </cell>
          <cell r="Y75" t="str">
            <v>PUK-Haarlem 7</v>
          </cell>
        </row>
      </sheetData>
      <sheetData sheetId="59">
        <row r="20">
          <cell r="A20">
            <v>1</v>
          </cell>
          <cell r="B20">
            <v>45920</v>
          </cell>
          <cell r="E20">
            <v>601301</v>
          </cell>
          <cell r="N20" t="str">
            <v>JBC De Hakhorst 4</v>
          </cell>
          <cell r="Y20" t="str">
            <v>Kampong 1</v>
          </cell>
        </row>
        <row r="21">
          <cell r="A21">
            <v>1</v>
          </cell>
          <cell r="B21">
            <v>45920</v>
          </cell>
          <cell r="E21">
            <v>601302</v>
          </cell>
          <cell r="N21" t="str">
            <v>Boulamis 3</v>
          </cell>
          <cell r="Y21" t="str">
            <v>Harderwieker Bieleggers '84 2</v>
          </cell>
        </row>
        <row r="22">
          <cell r="A22">
            <v>1</v>
          </cell>
          <cell r="B22">
            <v>45920</v>
          </cell>
          <cell r="E22">
            <v>601303</v>
          </cell>
          <cell r="N22" t="str">
            <v>JBC Randenbroek 3</v>
          </cell>
          <cell r="Y22" t="str">
            <v>Amicale de Pétanque 4</v>
          </cell>
        </row>
        <row r="23">
          <cell r="A23">
            <v>1</v>
          </cell>
          <cell r="B23">
            <v>45920</v>
          </cell>
          <cell r="E23">
            <v>601304</v>
          </cell>
          <cell r="N23" t="str">
            <v>De Nijeboulers 2</v>
          </cell>
          <cell r="Y23" t="str">
            <v>De Nijeboulers 3</v>
          </cell>
        </row>
        <row r="24">
          <cell r="A24">
            <v>2</v>
          </cell>
          <cell r="B24">
            <v>45934</v>
          </cell>
          <cell r="E24">
            <v>601305</v>
          </cell>
          <cell r="N24" t="str">
            <v>De Nijeboulers 3</v>
          </cell>
          <cell r="Y24" t="str">
            <v>Amicale de Pétanque 4</v>
          </cell>
        </row>
        <row r="25">
          <cell r="A25">
            <v>2</v>
          </cell>
          <cell r="B25">
            <v>45934</v>
          </cell>
          <cell r="E25">
            <v>601306</v>
          </cell>
          <cell r="N25" t="str">
            <v>JBC Randenbroek 3</v>
          </cell>
          <cell r="Y25" t="str">
            <v>Boulamis 3</v>
          </cell>
        </row>
        <row r="26">
          <cell r="A26">
            <v>2</v>
          </cell>
          <cell r="B26">
            <v>45934</v>
          </cell>
          <cell r="E26">
            <v>601307</v>
          </cell>
          <cell r="N26" t="str">
            <v>Harderwieker Bieleggers '84 2</v>
          </cell>
          <cell r="Y26" t="str">
            <v>JBC De Hakhorst 4</v>
          </cell>
        </row>
        <row r="27">
          <cell r="A27">
            <v>2</v>
          </cell>
          <cell r="B27">
            <v>45934</v>
          </cell>
          <cell r="E27">
            <v>601308</v>
          </cell>
          <cell r="N27" t="str">
            <v>Kampong 1</v>
          </cell>
          <cell r="Y27" t="str">
            <v>De Nijeboulers 2</v>
          </cell>
        </row>
        <row r="28">
          <cell r="A28">
            <v>3</v>
          </cell>
          <cell r="B28">
            <v>45948</v>
          </cell>
          <cell r="E28">
            <v>601309</v>
          </cell>
          <cell r="N28" t="str">
            <v>De Nijeboulers 2</v>
          </cell>
          <cell r="Y28" t="str">
            <v>Amicale de Pétanque 4</v>
          </cell>
        </row>
        <row r="29">
          <cell r="A29">
            <v>3</v>
          </cell>
          <cell r="B29">
            <v>45948</v>
          </cell>
          <cell r="E29">
            <v>601310</v>
          </cell>
          <cell r="N29" t="str">
            <v>Boulamis 3</v>
          </cell>
          <cell r="Y29" t="str">
            <v>De Nijeboulers 3</v>
          </cell>
        </row>
        <row r="30">
          <cell r="A30">
            <v>3</v>
          </cell>
          <cell r="B30">
            <v>45948</v>
          </cell>
          <cell r="E30">
            <v>601311</v>
          </cell>
          <cell r="N30" t="str">
            <v>JBC Randenbroek 3</v>
          </cell>
          <cell r="Y30" t="str">
            <v>JBC De Hakhorst 4</v>
          </cell>
        </row>
        <row r="31">
          <cell r="A31">
            <v>3</v>
          </cell>
          <cell r="B31">
            <v>45948</v>
          </cell>
          <cell r="E31">
            <v>601312</v>
          </cell>
          <cell r="N31" t="str">
            <v>Kampong 1</v>
          </cell>
          <cell r="Y31" t="str">
            <v>Harderwieker Bieleggers '84 2</v>
          </cell>
        </row>
        <row r="32">
          <cell r="A32">
            <v>4</v>
          </cell>
          <cell r="B32">
            <v>45962</v>
          </cell>
          <cell r="E32">
            <v>601313</v>
          </cell>
          <cell r="N32" t="str">
            <v>JBC De Hakhorst 4</v>
          </cell>
          <cell r="Y32" t="str">
            <v>De Nijeboulers 3</v>
          </cell>
        </row>
        <row r="33">
          <cell r="A33">
            <v>4</v>
          </cell>
          <cell r="B33">
            <v>45962</v>
          </cell>
          <cell r="E33">
            <v>601314</v>
          </cell>
          <cell r="N33" t="str">
            <v>De Nijeboulers 2</v>
          </cell>
          <cell r="Y33" t="str">
            <v>Boulamis 3</v>
          </cell>
        </row>
        <row r="34">
          <cell r="A34">
            <v>4</v>
          </cell>
          <cell r="B34">
            <v>45962</v>
          </cell>
          <cell r="E34">
            <v>601315</v>
          </cell>
          <cell r="N34" t="str">
            <v>Amicale de Pétanque 4</v>
          </cell>
          <cell r="Y34" t="str">
            <v>Kampong 1</v>
          </cell>
        </row>
        <row r="35">
          <cell r="A35">
            <v>4</v>
          </cell>
          <cell r="B35">
            <v>45962</v>
          </cell>
          <cell r="E35">
            <v>601316</v>
          </cell>
          <cell r="N35" t="str">
            <v>Harderwieker Bieleggers '84 2</v>
          </cell>
          <cell r="Y35" t="str">
            <v>JBC Randenbroek 3</v>
          </cell>
        </row>
        <row r="36">
          <cell r="A36">
            <v>5</v>
          </cell>
          <cell r="B36">
            <v>45976</v>
          </cell>
          <cell r="E36">
            <v>601317</v>
          </cell>
          <cell r="N36" t="str">
            <v>Amicale de Pétanque 4</v>
          </cell>
          <cell r="Y36" t="str">
            <v>Boulamis 3</v>
          </cell>
        </row>
        <row r="37">
          <cell r="A37">
            <v>5</v>
          </cell>
          <cell r="B37">
            <v>45976</v>
          </cell>
          <cell r="E37">
            <v>601318</v>
          </cell>
          <cell r="N37" t="str">
            <v>De Nijeboulers 2</v>
          </cell>
          <cell r="Y37" t="str">
            <v>JBC De Hakhorst 4</v>
          </cell>
        </row>
        <row r="38">
          <cell r="A38">
            <v>5</v>
          </cell>
          <cell r="B38">
            <v>45976</v>
          </cell>
          <cell r="E38">
            <v>601319</v>
          </cell>
          <cell r="N38" t="str">
            <v>Harderwieker Bieleggers '84 2</v>
          </cell>
          <cell r="Y38" t="str">
            <v>De Nijeboulers 3</v>
          </cell>
        </row>
        <row r="39">
          <cell r="A39">
            <v>5</v>
          </cell>
          <cell r="B39">
            <v>45976</v>
          </cell>
          <cell r="E39">
            <v>601320</v>
          </cell>
          <cell r="N39" t="str">
            <v>JBC Randenbroek 3</v>
          </cell>
          <cell r="Y39" t="str">
            <v>Kampong 1</v>
          </cell>
        </row>
        <row r="40">
          <cell r="A40">
            <v>6</v>
          </cell>
          <cell r="B40">
            <v>45990</v>
          </cell>
          <cell r="E40">
            <v>601321</v>
          </cell>
          <cell r="N40" t="str">
            <v>JBC De Hakhorst 4</v>
          </cell>
          <cell r="Y40" t="str">
            <v>Amicale de Pétanque 4</v>
          </cell>
        </row>
        <row r="41">
          <cell r="A41">
            <v>6</v>
          </cell>
          <cell r="B41">
            <v>45990</v>
          </cell>
          <cell r="E41">
            <v>601322</v>
          </cell>
          <cell r="N41" t="str">
            <v>De Nijeboulers 3</v>
          </cell>
          <cell r="Y41" t="str">
            <v>JBC Randenbroek 3</v>
          </cell>
        </row>
        <row r="42">
          <cell r="A42">
            <v>6</v>
          </cell>
          <cell r="B42">
            <v>45990</v>
          </cell>
          <cell r="E42">
            <v>601323</v>
          </cell>
          <cell r="N42" t="str">
            <v>Harderwieker Bieleggers '84 2</v>
          </cell>
          <cell r="Y42" t="str">
            <v>De Nijeboulers 2</v>
          </cell>
        </row>
        <row r="43">
          <cell r="A43">
            <v>6</v>
          </cell>
          <cell r="B43">
            <v>45990</v>
          </cell>
          <cell r="E43">
            <v>601324</v>
          </cell>
          <cell r="N43" t="str">
            <v>Kampong 1</v>
          </cell>
          <cell r="Y43" t="str">
            <v>Boulamis 3</v>
          </cell>
        </row>
        <row r="44">
          <cell r="A44">
            <v>7</v>
          </cell>
          <cell r="B44">
            <v>45997</v>
          </cell>
          <cell r="E44">
            <v>601325</v>
          </cell>
          <cell r="N44" t="str">
            <v>Boulamis 3</v>
          </cell>
          <cell r="Y44" t="str">
            <v>JBC De Hakhorst 4</v>
          </cell>
        </row>
        <row r="45">
          <cell r="A45">
            <v>7</v>
          </cell>
          <cell r="B45">
            <v>45997</v>
          </cell>
          <cell r="E45">
            <v>601326</v>
          </cell>
          <cell r="N45" t="str">
            <v>Amicale de Pétanque 4</v>
          </cell>
          <cell r="Y45" t="str">
            <v>Harderwieker Bieleggers '84 2</v>
          </cell>
        </row>
        <row r="46">
          <cell r="A46">
            <v>7</v>
          </cell>
          <cell r="B46">
            <v>45997</v>
          </cell>
          <cell r="E46">
            <v>601327</v>
          </cell>
          <cell r="N46" t="str">
            <v>JBC Randenbroek 3</v>
          </cell>
          <cell r="Y46" t="str">
            <v>De Nijeboulers 2</v>
          </cell>
        </row>
        <row r="47">
          <cell r="A47">
            <v>7</v>
          </cell>
          <cell r="B47">
            <v>45997</v>
          </cell>
          <cell r="E47">
            <v>601328</v>
          </cell>
          <cell r="N47" t="str">
            <v>De Nijeboulers 3</v>
          </cell>
          <cell r="Y47" t="str">
            <v>Kampong 1</v>
          </cell>
        </row>
        <row r="48">
          <cell r="A48">
            <v>8</v>
          </cell>
          <cell r="B48">
            <v>46032</v>
          </cell>
          <cell r="E48">
            <v>601329</v>
          </cell>
          <cell r="N48" t="str">
            <v>De Nijeboulers 3</v>
          </cell>
          <cell r="Y48" t="str">
            <v>De Nijeboulers 2</v>
          </cell>
        </row>
        <row r="49">
          <cell r="A49">
            <v>8</v>
          </cell>
          <cell r="B49">
            <v>46032</v>
          </cell>
          <cell r="E49">
            <v>601330</v>
          </cell>
          <cell r="N49" t="str">
            <v>Amicale de Pétanque 4</v>
          </cell>
          <cell r="Y49" t="str">
            <v>JBC Randenbroek 3</v>
          </cell>
        </row>
        <row r="50">
          <cell r="A50">
            <v>8</v>
          </cell>
          <cell r="B50">
            <v>46032</v>
          </cell>
          <cell r="E50">
            <v>601331</v>
          </cell>
          <cell r="N50" t="str">
            <v>Harderwieker Bieleggers '84 2</v>
          </cell>
          <cell r="Y50" t="str">
            <v>Boulamis 3</v>
          </cell>
        </row>
        <row r="51">
          <cell r="A51">
            <v>8</v>
          </cell>
          <cell r="B51">
            <v>46032</v>
          </cell>
          <cell r="E51">
            <v>601332</v>
          </cell>
          <cell r="N51" t="str">
            <v>Kampong 1</v>
          </cell>
          <cell r="Y51" t="str">
            <v>JBC De Hakhorst 4</v>
          </cell>
        </row>
        <row r="52">
          <cell r="A52">
            <v>9</v>
          </cell>
          <cell r="B52">
            <v>46046</v>
          </cell>
          <cell r="E52">
            <v>601333</v>
          </cell>
          <cell r="N52" t="str">
            <v>JBC De Hakhorst 4</v>
          </cell>
          <cell r="Y52" t="str">
            <v>Harderwieker Bieleggers '84 2</v>
          </cell>
        </row>
        <row r="53">
          <cell r="A53">
            <v>9</v>
          </cell>
          <cell r="B53">
            <v>46046</v>
          </cell>
          <cell r="E53">
            <v>601334</v>
          </cell>
          <cell r="N53" t="str">
            <v>Boulamis 3</v>
          </cell>
          <cell r="Y53" t="str">
            <v>JBC Randenbroek 3</v>
          </cell>
        </row>
        <row r="54">
          <cell r="A54">
            <v>9</v>
          </cell>
          <cell r="B54">
            <v>46046</v>
          </cell>
          <cell r="E54">
            <v>601335</v>
          </cell>
          <cell r="N54" t="str">
            <v>Amicale de Pétanque 4</v>
          </cell>
          <cell r="Y54" t="str">
            <v>De Nijeboulers 3</v>
          </cell>
        </row>
        <row r="55">
          <cell r="A55">
            <v>9</v>
          </cell>
          <cell r="B55">
            <v>46046</v>
          </cell>
          <cell r="E55">
            <v>601336</v>
          </cell>
          <cell r="N55" t="str">
            <v>De Nijeboulers 2</v>
          </cell>
          <cell r="Y55" t="str">
            <v>Kampong 1</v>
          </cell>
        </row>
        <row r="56">
          <cell r="A56">
            <v>10</v>
          </cell>
          <cell r="B56">
            <v>46060</v>
          </cell>
          <cell r="E56">
            <v>601337</v>
          </cell>
          <cell r="N56" t="str">
            <v>JBC De Hakhorst 4</v>
          </cell>
          <cell r="Y56" t="str">
            <v>JBC Randenbroek 3</v>
          </cell>
        </row>
        <row r="57">
          <cell r="A57">
            <v>10</v>
          </cell>
          <cell r="B57">
            <v>46060</v>
          </cell>
          <cell r="E57">
            <v>601338</v>
          </cell>
          <cell r="N57" t="str">
            <v>De Nijeboulers 3</v>
          </cell>
          <cell r="Y57" t="str">
            <v>Boulamis 3</v>
          </cell>
        </row>
        <row r="58">
          <cell r="A58">
            <v>10</v>
          </cell>
          <cell r="B58">
            <v>46060</v>
          </cell>
          <cell r="E58">
            <v>601339</v>
          </cell>
          <cell r="N58" t="str">
            <v>Amicale de Pétanque 4</v>
          </cell>
          <cell r="Y58" t="str">
            <v>De Nijeboulers 2</v>
          </cell>
        </row>
        <row r="59">
          <cell r="A59">
            <v>10</v>
          </cell>
          <cell r="B59">
            <v>46060</v>
          </cell>
          <cell r="E59">
            <v>601340</v>
          </cell>
          <cell r="N59" t="str">
            <v>Harderwieker Bieleggers '84 2</v>
          </cell>
          <cell r="Y59" t="str">
            <v>Kampong 1</v>
          </cell>
        </row>
        <row r="60">
          <cell r="A60">
            <v>11</v>
          </cell>
          <cell r="B60">
            <v>46074</v>
          </cell>
          <cell r="E60">
            <v>601341</v>
          </cell>
          <cell r="N60" t="str">
            <v>Boulamis 3</v>
          </cell>
          <cell r="Y60" t="str">
            <v>De Nijeboulers 2</v>
          </cell>
        </row>
        <row r="61">
          <cell r="A61">
            <v>11</v>
          </cell>
          <cell r="B61">
            <v>46074</v>
          </cell>
          <cell r="E61">
            <v>601342</v>
          </cell>
          <cell r="N61" t="str">
            <v>De Nijeboulers 3</v>
          </cell>
          <cell r="Y61" t="str">
            <v>JBC De Hakhorst 4</v>
          </cell>
        </row>
        <row r="62">
          <cell r="A62">
            <v>11</v>
          </cell>
          <cell r="B62">
            <v>46074</v>
          </cell>
          <cell r="E62">
            <v>601343</v>
          </cell>
          <cell r="N62" t="str">
            <v>JBC Randenbroek 3</v>
          </cell>
          <cell r="Y62" t="str">
            <v>Harderwieker Bieleggers '84 2</v>
          </cell>
        </row>
        <row r="63">
          <cell r="A63">
            <v>11</v>
          </cell>
          <cell r="B63">
            <v>46074</v>
          </cell>
          <cell r="E63">
            <v>601344</v>
          </cell>
          <cell r="N63" t="str">
            <v>Kampong 1</v>
          </cell>
          <cell r="Y63" t="str">
            <v>Amicale de Pétanque 4</v>
          </cell>
        </row>
        <row r="64">
          <cell r="A64">
            <v>12</v>
          </cell>
          <cell r="B64">
            <v>46088</v>
          </cell>
          <cell r="E64">
            <v>601345</v>
          </cell>
          <cell r="N64" t="str">
            <v>JBC De Hakhorst 4</v>
          </cell>
          <cell r="Y64" t="str">
            <v>De Nijeboulers 2</v>
          </cell>
        </row>
        <row r="65">
          <cell r="A65">
            <v>12</v>
          </cell>
          <cell r="B65">
            <v>46088</v>
          </cell>
          <cell r="E65">
            <v>601346</v>
          </cell>
          <cell r="N65" t="str">
            <v>Boulamis 3</v>
          </cell>
          <cell r="Y65" t="str">
            <v>Amicale de Pétanque 4</v>
          </cell>
        </row>
        <row r="66">
          <cell r="A66">
            <v>12</v>
          </cell>
          <cell r="B66">
            <v>46088</v>
          </cell>
          <cell r="E66">
            <v>601347</v>
          </cell>
          <cell r="N66" t="str">
            <v>De Nijeboulers 3</v>
          </cell>
          <cell r="Y66" t="str">
            <v>Harderwieker Bieleggers '84 2</v>
          </cell>
        </row>
        <row r="67">
          <cell r="A67">
            <v>12</v>
          </cell>
          <cell r="B67">
            <v>46088</v>
          </cell>
          <cell r="E67">
            <v>601348</v>
          </cell>
          <cell r="N67" t="str">
            <v>Kampong 1</v>
          </cell>
          <cell r="Y67" t="str">
            <v>JBC Randenbroek 3</v>
          </cell>
        </row>
        <row r="68">
          <cell r="A68">
            <v>13</v>
          </cell>
          <cell r="B68">
            <v>46102</v>
          </cell>
          <cell r="E68">
            <v>601349</v>
          </cell>
          <cell r="N68" t="str">
            <v>Boulamis 3</v>
          </cell>
          <cell r="Y68" t="str">
            <v>Kampong 1</v>
          </cell>
        </row>
        <row r="69">
          <cell r="A69">
            <v>13</v>
          </cell>
          <cell r="B69">
            <v>46102</v>
          </cell>
          <cell r="E69">
            <v>601350</v>
          </cell>
          <cell r="N69" t="str">
            <v>Amicale de Pétanque 4</v>
          </cell>
          <cell r="Y69" t="str">
            <v>JBC De Hakhorst 4</v>
          </cell>
        </row>
        <row r="70">
          <cell r="A70">
            <v>13</v>
          </cell>
          <cell r="B70">
            <v>46102</v>
          </cell>
          <cell r="E70">
            <v>601351</v>
          </cell>
          <cell r="N70" t="str">
            <v>De Nijeboulers 2</v>
          </cell>
          <cell r="Y70" t="str">
            <v>Harderwieker Bieleggers '84 2</v>
          </cell>
        </row>
        <row r="71">
          <cell r="A71">
            <v>13</v>
          </cell>
          <cell r="B71">
            <v>46102</v>
          </cell>
          <cell r="E71">
            <v>601352</v>
          </cell>
          <cell r="N71" t="str">
            <v>JBC Randenbroek 3</v>
          </cell>
          <cell r="Y71" t="str">
            <v>De Nijeboulers 3</v>
          </cell>
        </row>
        <row r="72">
          <cell r="A72">
            <v>14</v>
          </cell>
          <cell r="B72">
            <v>46109</v>
          </cell>
          <cell r="E72">
            <v>601353</v>
          </cell>
          <cell r="N72" t="str">
            <v>JBC De Hakhorst 4</v>
          </cell>
          <cell r="Y72" t="str">
            <v>Boulamis 3</v>
          </cell>
        </row>
        <row r="73">
          <cell r="A73">
            <v>14</v>
          </cell>
          <cell r="B73">
            <v>46109</v>
          </cell>
          <cell r="E73">
            <v>601354</v>
          </cell>
          <cell r="N73" t="str">
            <v>De Nijeboulers 2</v>
          </cell>
          <cell r="Y73" t="str">
            <v>JBC Randenbroek 3</v>
          </cell>
        </row>
        <row r="74">
          <cell r="A74">
            <v>14</v>
          </cell>
          <cell r="B74">
            <v>46109</v>
          </cell>
          <cell r="E74">
            <v>601355</v>
          </cell>
          <cell r="N74" t="str">
            <v>Harderwieker Bieleggers '84 2</v>
          </cell>
          <cell r="Y74" t="str">
            <v>Amicale de Pétanque 4</v>
          </cell>
        </row>
        <row r="75">
          <cell r="A75">
            <v>14</v>
          </cell>
          <cell r="B75">
            <v>46109</v>
          </cell>
          <cell r="E75">
            <v>601356</v>
          </cell>
          <cell r="N75" t="str">
            <v>Kampong 1</v>
          </cell>
          <cell r="Y75" t="str">
            <v>De Nijeboulers 3</v>
          </cell>
        </row>
      </sheetData>
      <sheetData sheetId="60">
        <row r="20">
          <cell r="A20">
            <v>1</v>
          </cell>
          <cell r="B20">
            <v>45920</v>
          </cell>
          <cell r="E20">
            <v>601401</v>
          </cell>
          <cell r="N20" t="str">
            <v>De Nijeboulers 1</v>
          </cell>
          <cell r="Y20" t="str">
            <v>Mazijk de Petanque 2</v>
          </cell>
        </row>
        <row r="21">
          <cell r="A21">
            <v>1</v>
          </cell>
          <cell r="B21">
            <v>45920</v>
          </cell>
          <cell r="E21">
            <v>601402</v>
          </cell>
          <cell r="N21" t="str">
            <v>Maboul 3</v>
          </cell>
          <cell r="Y21" t="str">
            <v>De Gemshoorn 2</v>
          </cell>
        </row>
        <row r="22">
          <cell r="A22">
            <v>1</v>
          </cell>
          <cell r="B22">
            <v>45920</v>
          </cell>
          <cell r="E22">
            <v>601403</v>
          </cell>
          <cell r="N22" t="str">
            <v>Amicale de Pétanque 3</v>
          </cell>
          <cell r="Y22" t="str">
            <v>JBC De Hakhorst 5</v>
          </cell>
        </row>
        <row r="23">
          <cell r="A23">
            <v>1</v>
          </cell>
          <cell r="B23">
            <v>45920</v>
          </cell>
          <cell r="E23">
            <v>601404</v>
          </cell>
          <cell r="N23" t="str">
            <v>PVN 5</v>
          </cell>
          <cell r="Y23" t="str">
            <v>PVN 7</v>
          </cell>
        </row>
        <row r="24">
          <cell r="A24">
            <v>2</v>
          </cell>
          <cell r="B24">
            <v>45934</v>
          </cell>
          <cell r="E24">
            <v>601405</v>
          </cell>
          <cell r="N24" t="str">
            <v>PVN 7</v>
          </cell>
          <cell r="Y24" t="str">
            <v>Amicale de Pétanque 3</v>
          </cell>
        </row>
        <row r="25">
          <cell r="A25">
            <v>2</v>
          </cell>
          <cell r="B25">
            <v>45934</v>
          </cell>
          <cell r="E25">
            <v>601406</v>
          </cell>
          <cell r="N25" t="str">
            <v>JBC De Hakhorst 5</v>
          </cell>
          <cell r="Y25" t="str">
            <v>Maboul 3</v>
          </cell>
        </row>
        <row r="26">
          <cell r="A26">
            <v>2</v>
          </cell>
          <cell r="B26">
            <v>45934</v>
          </cell>
          <cell r="E26">
            <v>601407</v>
          </cell>
          <cell r="N26" t="str">
            <v>De Gemshoorn 2</v>
          </cell>
          <cell r="Y26" t="str">
            <v>Mazijk de Petanque 2</v>
          </cell>
        </row>
        <row r="27">
          <cell r="A27">
            <v>2</v>
          </cell>
          <cell r="B27">
            <v>45934</v>
          </cell>
          <cell r="E27">
            <v>601408</v>
          </cell>
          <cell r="N27" t="str">
            <v>De Nijeboulers 1</v>
          </cell>
          <cell r="Y27" t="str">
            <v>PVN 5</v>
          </cell>
        </row>
        <row r="28">
          <cell r="A28">
            <v>3</v>
          </cell>
          <cell r="B28">
            <v>45948</v>
          </cell>
          <cell r="E28">
            <v>601409</v>
          </cell>
          <cell r="N28" t="str">
            <v>PVN 5</v>
          </cell>
          <cell r="Y28" t="str">
            <v>Amicale de Pétanque 3</v>
          </cell>
        </row>
        <row r="29">
          <cell r="A29">
            <v>3</v>
          </cell>
          <cell r="B29">
            <v>45948</v>
          </cell>
          <cell r="E29">
            <v>601410</v>
          </cell>
          <cell r="N29" t="str">
            <v>Maboul 3</v>
          </cell>
          <cell r="Y29" t="str">
            <v>PVN 7</v>
          </cell>
        </row>
        <row r="30">
          <cell r="A30">
            <v>3</v>
          </cell>
          <cell r="B30">
            <v>45948</v>
          </cell>
          <cell r="E30">
            <v>601411</v>
          </cell>
          <cell r="N30" t="str">
            <v>JBC De Hakhorst 5</v>
          </cell>
          <cell r="Y30" t="str">
            <v>Mazijk de Petanque 2</v>
          </cell>
        </row>
        <row r="31">
          <cell r="A31">
            <v>3</v>
          </cell>
          <cell r="B31">
            <v>45948</v>
          </cell>
          <cell r="E31">
            <v>601412</v>
          </cell>
          <cell r="N31" t="str">
            <v>De Nijeboulers 1</v>
          </cell>
          <cell r="Y31" t="str">
            <v>De Gemshoorn 2</v>
          </cell>
        </row>
        <row r="32">
          <cell r="A32">
            <v>4</v>
          </cell>
          <cell r="B32">
            <v>45962</v>
          </cell>
          <cell r="E32">
            <v>601413</v>
          </cell>
          <cell r="N32" t="str">
            <v>Mazijk de Petanque 2</v>
          </cell>
          <cell r="Y32" t="str">
            <v>PVN 7</v>
          </cell>
        </row>
        <row r="33">
          <cell r="A33">
            <v>4</v>
          </cell>
          <cell r="B33">
            <v>45962</v>
          </cell>
          <cell r="E33">
            <v>601414</v>
          </cell>
          <cell r="N33" t="str">
            <v>Maboul 3</v>
          </cell>
          <cell r="Y33" t="str">
            <v>PVN 5</v>
          </cell>
        </row>
        <row r="34">
          <cell r="A34">
            <v>4</v>
          </cell>
          <cell r="B34">
            <v>45962</v>
          </cell>
          <cell r="E34">
            <v>601415</v>
          </cell>
          <cell r="N34" t="str">
            <v>Amicale de Pétanque 3</v>
          </cell>
          <cell r="Y34" t="str">
            <v>De Nijeboulers 1</v>
          </cell>
        </row>
        <row r="35">
          <cell r="A35">
            <v>4</v>
          </cell>
          <cell r="B35">
            <v>45962</v>
          </cell>
          <cell r="E35">
            <v>601416</v>
          </cell>
          <cell r="N35" t="str">
            <v>De Gemshoorn 2</v>
          </cell>
          <cell r="Y35" t="str">
            <v>JBC De Hakhorst 5</v>
          </cell>
        </row>
        <row r="36">
          <cell r="A36">
            <v>5</v>
          </cell>
          <cell r="B36">
            <v>45976</v>
          </cell>
          <cell r="E36">
            <v>601417</v>
          </cell>
          <cell r="N36" t="str">
            <v>Amicale de Pétanque 3</v>
          </cell>
          <cell r="Y36" t="str">
            <v>Maboul 3</v>
          </cell>
        </row>
        <row r="37">
          <cell r="A37">
            <v>5</v>
          </cell>
          <cell r="B37">
            <v>45976</v>
          </cell>
          <cell r="E37">
            <v>601418</v>
          </cell>
          <cell r="N37" t="str">
            <v>PVN 5</v>
          </cell>
          <cell r="Y37" t="str">
            <v>Mazijk de Petanque 2</v>
          </cell>
        </row>
        <row r="38">
          <cell r="A38">
            <v>5</v>
          </cell>
          <cell r="B38">
            <v>45976</v>
          </cell>
          <cell r="E38">
            <v>601419</v>
          </cell>
          <cell r="N38" t="str">
            <v>De Gemshoorn 2</v>
          </cell>
          <cell r="Y38" t="str">
            <v>PVN 7</v>
          </cell>
        </row>
        <row r="39">
          <cell r="A39">
            <v>5</v>
          </cell>
          <cell r="B39">
            <v>45976</v>
          </cell>
          <cell r="E39">
            <v>601420</v>
          </cell>
          <cell r="N39" t="str">
            <v>JBC De Hakhorst 5</v>
          </cell>
          <cell r="Y39" t="str">
            <v>De Nijeboulers 1</v>
          </cell>
        </row>
        <row r="40">
          <cell r="A40">
            <v>6</v>
          </cell>
          <cell r="B40">
            <v>45990</v>
          </cell>
          <cell r="E40">
            <v>601421</v>
          </cell>
          <cell r="N40" t="str">
            <v>Mazijk de Petanque 2</v>
          </cell>
          <cell r="Y40" t="str">
            <v>Amicale de Pétanque 3</v>
          </cell>
        </row>
        <row r="41">
          <cell r="A41">
            <v>6</v>
          </cell>
          <cell r="B41">
            <v>45990</v>
          </cell>
          <cell r="E41">
            <v>601422</v>
          </cell>
          <cell r="N41" t="str">
            <v>PVN 7</v>
          </cell>
          <cell r="Y41" t="str">
            <v>JBC De Hakhorst 5</v>
          </cell>
        </row>
        <row r="42">
          <cell r="A42">
            <v>6</v>
          </cell>
          <cell r="B42">
            <v>45990</v>
          </cell>
          <cell r="E42">
            <v>601423</v>
          </cell>
          <cell r="N42" t="str">
            <v>De Gemshoorn 2</v>
          </cell>
          <cell r="Y42" t="str">
            <v>PVN 5</v>
          </cell>
        </row>
        <row r="43">
          <cell r="A43">
            <v>6</v>
          </cell>
          <cell r="B43">
            <v>45990</v>
          </cell>
          <cell r="E43">
            <v>601424</v>
          </cell>
          <cell r="N43" t="str">
            <v>De Nijeboulers 1</v>
          </cell>
          <cell r="Y43" t="str">
            <v>Maboul 3</v>
          </cell>
        </row>
        <row r="44">
          <cell r="A44">
            <v>7</v>
          </cell>
          <cell r="B44">
            <v>45997</v>
          </cell>
          <cell r="E44">
            <v>601425</v>
          </cell>
          <cell r="N44" t="str">
            <v>Mazijk de Petanque 2</v>
          </cell>
          <cell r="Y44" t="str">
            <v>Maboul 3</v>
          </cell>
        </row>
        <row r="45">
          <cell r="A45">
            <v>7</v>
          </cell>
          <cell r="B45">
            <v>45997</v>
          </cell>
          <cell r="E45">
            <v>601426</v>
          </cell>
          <cell r="N45" t="str">
            <v>Amicale de Pétanque 3</v>
          </cell>
          <cell r="Y45" t="str">
            <v>De Gemshoorn 2</v>
          </cell>
        </row>
        <row r="46">
          <cell r="A46">
            <v>7</v>
          </cell>
          <cell r="B46">
            <v>45997</v>
          </cell>
          <cell r="E46">
            <v>601427</v>
          </cell>
          <cell r="N46" t="str">
            <v>JBC De Hakhorst 5</v>
          </cell>
          <cell r="Y46" t="str">
            <v>PVN 5</v>
          </cell>
        </row>
        <row r="47">
          <cell r="A47">
            <v>7</v>
          </cell>
          <cell r="B47">
            <v>45997</v>
          </cell>
          <cell r="E47">
            <v>601428</v>
          </cell>
          <cell r="N47" t="str">
            <v>PVN 7</v>
          </cell>
          <cell r="Y47" t="str">
            <v>De Nijeboulers 1</v>
          </cell>
        </row>
        <row r="48">
          <cell r="A48">
            <v>8</v>
          </cell>
          <cell r="B48">
            <v>46032</v>
          </cell>
          <cell r="E48">
            <v>601429</v>
          </cell>
          <cell r="N48" t="str">
            <v>PVN 7</v>
          </cell>
          <cell r="Y48" t="str">
            <v>PVN 5</v>
          </cell>
        </row>
        <row r="49">
          <cell r="A49">
            <v>8</v>
          </cell>
          <cell r="B49">
            <v>46032</v>
          </cell>
          <cell r="E49">
            <v>601430</v>
          </cell>
          <cell r="N49" t="str">
            <v>JBC De Hakhorst 5</v>
          </cell>
          <cell r="Y49" t="str">
            <v>Amicale de Pétanque 3</v>
          </cell>
        </row>
        <row r="50">
          <cell r="A50">
            <v>8</v>
          </cell>
          <cell r="B50">
            <v>46032</v>
          </cell>
          <cell r="E50">
            <v>601431</v>
          </cell>
          <cell r="N50" t="str">
            <v>De Gemshoorn 2</v>
          </cell>
          <cell r="Y50" t="str">
            <v>Maboul 3</v>
          </cell>
        </row>
        <row r="51">
          <cell r="A51">
            <v>8</v>
          </cell>
          <cell r="B51">
            <v>46032</v>
          </cell>
          <cell r="E51">
            <v>601432</v>
          </cell>
          <cell r="N51" t="str">
            <v>Mazijk de Petanque 2</v>
          </cell>
          <cell r="Y51" t="str">
            <v>De Nijeboulers 1</v>
          </cell>
        </row>
        <row r="52">
          <cell r="A52">
            <v>9</v>
          </cell>
          <cell r="B52">
            <v>46046</v>
          </cell>
          <cell r="E52">
            <v>601433</v>
          </cell>
          <cell r="N52" t="str">
            <v>Mazijk de Petanque 2</v>
          </cell>
          <cell r="Y52" t="str">
            <v>De Gemshoorn 2</v>
          </cell>
        </row>
        <row r="53">
          <cell r="A53">
            <v>9</v>
          </cell>
          <cell r="B53">
            <v>46046</v>
          </cell>
          <cell r="E53">
            <v>601434</v>
          </cell>
          <cell r="N53" t="str">
            <v>Maboul 3</v>
          </cell>
          <cell r="Y53" t="str">
            <v>JBC De Hakhorst 5</v>
          </cell>
        </row>
        <row r="54">
          <cell r="A54">
            <v>9</v>
          </cell>
          <cell r="B54">
            <v>46046</v>
          </cell>
          <cell r="E54">
            <v>601435</v>
          </cell>
          <cell r="N54" t="str">
            <v>Amicale de Pétanque 3</v>
          </cell>
          <cell r="Y54" t="str">
            <v>PVN 7</v>
          </cell>
        </row>
        <row r="55">
          <cell r="A55">
            <v>9</v>
          </cell>
          <cell r="B55">
            <v>46046</v>
          </cell>
          <cell r="E55">
            <v>601436</v>
          </cell>
          <cell r="N55" t="str">
            <v>PVN 5</v>
          </cell>
          <cell r="Y55" t="str">
            <v>De Nijeboulers 1</v>
          </cell>
        </row>
        <row r="56">
          <cell r="A56">
            <v>10</v>
          </cell>
          <cell r="B56">
            <v>46060</v>
          </cell>
          <cell r="E56">
            <v>601437</v>
          </cell>
          <cell r="N56" t="str">
            <v>Mazijk de Petanque 2</v>
          </cell>
          <cell r="Y56" t="str">
            <v>JBC De Hakhorst 5</v>
          </cell>
        </row>
        <row r="57">
          <cell r="A57">
            <v>10</v>
          </cell>
          <cell r="B57">
            <v>46060</v>
          </cell>
          <cell r="E57">
            <v>601438</v>
          </cell>
          <cell r="N57" t="str">
            <v>PVN 7</v>
          </cell>
          <cell r="Y57" t="str">
            <v>Maboul 3</v>
          </cell>
        </row>
        <row r="58">
          <cell r="A58">
            <v>10</v>
          </cell>
          <cell r="B58">
            <v>46060</v>
          </cell>
          <cell r="E58">
            <v>601439</v>
          </cell>
          <cell r="N58" t="str">
            <v>Amicale de Pétanque 3</v>
          </cell>
          <cell r="Y58" t="str">
            <v>PVN 5</v>
          </cell>
        </row>
        <row r="59">
          <cell r="A59">
            <v>10</v>
          </cell>
          <cell r="B59">
            <v>46060</v>
          </cell>
          <cell r="E59">
            <v>601440</v>
          </cell>
          <cell r="N59" t="str">
            <v>De Gemshoorn 2</v>
          </cell>
          <cell r="Y59" t="str">
            <v>De Nijeboulers 1</v>
          </cell>
        </row>
        <row r="60">
          <cell r="A60">
            <v>11</v>
          </cell>
          <cell r="B60">
            <v>46074</v>
          </cell>
          <cell r="E60">
            <v>601441</v>
          </cell>
          <cell r="N60" t="str">
            <v>PVN 5</v>
          </cell>
          <cell r="Y60" t="str">
            <v>Maboul 3</v>
          </cell>
        </row>
        <row r="61">
          <cell r="A61">
            <v>11</v>
          </cell>
          <cell r="B61">
            <v>46074</v>
          </cell>
          <cell r="E61">
            <v>601442</v>
          </cell>
          <cell r="N61" t="str">
            <v>PVN 7</v>
          </cell>
          <cell r="Y61" t="str">
            <v>Mazijk de Petanque 2</v>
          </cell>
        </row>
        <row r="62">
          <cell r="A62">
            <v>11</v>
          </cell>
          <cell r="B62">
            <v>46074</v>
          </cell>
          <cell r="E62">
            <v>601443</v>
          </cell>
          <cell r="N62" t="str">
            <v>JBC De Hakhorst 5</v>
          </cell>
          <cell r="Y62" t="str">
            <v>De Gemshoorn 2</v>
          </cell>
        </row>
        <row r="63">
          <cell r="A63">
            <v>11</v>
          </cell>
          <cell r="B63">
            <v>46074</v>
          </cell>
          <cell r="E63">
            <v>601444</v>
          </cell>
          <cell r="N63" t="str">
            <v>De Nijeboulers 1</v>
          </cell>
          <cell r="Y63" t="str">
            <v>Amicale de Pétanque 3</v>
          </cell>
        </row>
        <row r="64">
          <cell r="A64">
            <v>12</v>
          </cell>
          <cell r="B64">
            <v>46088</v>
          </cell>
          <cell r="E64">
            <v>601445</v>
          </cell>
          <cell r="N64" t="str">
            <v>Mazijk de Petanque 2</v>
          </cell>
          <cell r="Y64" t="str">
            <v>PVN 5</v>
          </cell>
        </row>
        <row r="65">
          <cell r="A65">
            <v>12</v>
          </cell>
          <cell r="B65">
            <v>46088</v>
          </cell>
          <cell r="E65">
            <v>601446</v>
          </cell>
          <cell r="N65" t="str">
            <v>Maboul 3</v>
          </cell>
          <cell r="Y65" t="str">
            <v>Amicale de Pétanque 3</v>
          </cell>
        </row>
        <row r="66">
          <cell r="A66">
            <v>12</v>
          </cell>
          <cell r="B66">
            <v>46088</v>
          </cell>
          <cell r="E66">
            <v>601447</v>
          </cell>
          <cell r="N66" t="str">
            <v>PVN 7</v>
          </cell>
          <cell r="Y66" t="str">
            <v>De Gemshoorn 2</v>
          </cell>
        </row>
        <row r="67">
          <cell r="A67">
            <v>12</v>
          </cell>
          <cell r="B67">
            <v>46088</v>
          </cell>
          <cell r="E67">
            <v>601448</v>
          </cell>
          <cell r="N67" t="str">
            <v>De Nijeboulers 1</v>
          </cell>
          <cell r="Y67" t="str">
            <v>JBC De Hakhorst 5</v>
          </cell>
        </row>
        <row r="68">
          <cell r="A68">
            <v>13</v>
          </cell>
          <cell r="B68">
            <v>46102</v>
          </cell>
          <cell r="E68">
            <v>601449</v>
          </cell>
          <cell r="N68" t="str">
            <v>Maboul 3</v>
          </cell>
          <cell r="Y68" t="str">
            <v>De Nijeboulers 1</v>
          </cell>
        </row>
        <row r="69">
          <cell r="A69">
            <v>13</v>
          </cell>
          <cell r="B69">
            <v>46102</v>
          </cell>
          <cell r="E69">
            <v>601450</v>
          </cell>
          <cell r="N69" t="str">
            <v>Amicale de Pétanque 3</v>
          </cell>
          <cell r="Y69" t="str">
            <v>Mazijk de Petanque 2</v>
          </cell>
        </row>
        <row r="70">
          <cell r="A70">
            <v>13</v>
          </cell>
          <cell r="B70">
            <v>46102</v>
          </cell>
          <cell r="E70">
            <v>601451</v>
          </cell>
          <cell r="N70" t="str">
            <v>PVN 5</v>
          </cell>
          <cell r="Y70" t="str">
            <v>De Gemshoorn 2</v>
          </cell>
        </row>
        <row r="71">
          <cell r="A71">
            <v>13</v>
          </cell>
          <cell r="B71">
            <v>46102</v>
          </cell>
          <cell r="E71">
            <v>601452</v>
          </cell>
          <cell r="N71" t="str">
            <v>JBC De Hakhorst 5</v>
          </cell>
          <cell r="Y71" t="str">
            <v>PVN 7</v>
          </cell>
        </row>
        <row r="72">
          <cell r="A72">
            <v>14</v>
          </cell>
          <cell r="B72">
            <v>46109</v>
          </cell>
          <cell r="E72">
            <v>601453</v>
          </cell>
          <cell r="N72" t="str">
            <v>Maboul 3</v>
          </cell>
          <cell r="Y72" t="str">
            <v>Mazijk de Petanque 2</v>
          </cell>
        </row>
        <row r="73">
          <cell r="A73">
            <v>14</v>
          </cell>
          <cell r="B73">
            <v>46109</v>
          </cell>
          <cell r="E73">
            <v>601454</v>
          </cell>
          <cell r="N73" t="str">
            <v>PVN 5</v>
          </cell>
          <cell r="Y73" t="str">
            <v>JBC De Hakhorst 5</v>
          </cell>
        </row>
        <row r="74">
          <cell r="A74">
            <v>14</v>
          </cell>
          <cell r="B74">
            <v>46109</v>
          </cell>
          <cell r="E74">
            <v>601455</v>
          </cell>
          <cell r="N74" t="str">
            <v>De Gemshoorn 2</v>
          </cell>
          <cell r="Y74" t="str">
            <v>Amicale de Pétanque 3</v>
          </cell>
        </row>
        <row r="75">
          <cell r="A75">
            <v>14</v>
          </cell>
          <cell r="B75">
            <v>46109</v>
          </cell>
          <cell r="E75">
            <v>601456</v>
          </cell>
          <cell r="N75" t="str">
            <v>De Nijeboulers 1</v>
          </cell>
          <cell r="Y75" t="str">
            <v>PVN 7</v>
          </cell>
        </row>
      </sheetData>
      <sheetData sheetId="61">
        <row r="20">
          <cell r="A20">
            <v>1</v>
          </cell>
          <cell r="B20">
            <v>45920</v>
          </cell>
          <cell r="E20">
            <v>601501</v>
          </cell>
          <cell r="N20" t="str">
            <v>ETJBV de Teerling 2</v>
          </cell>
          <cell r="Y20" t="str">
            <v>ETJBV de Teerling 3</v>
          </cell>
        </row>
        <row r="21">
          <cell r="A21">
            <v>1</v>
          </cell>
          <cell r="B21">
            <v>45920</v>
          </cell>
          <cell r="E21">
            <v>601502</v>
          </cell>
          <cell r="N21" t="str">
            <v>Mazijk de Petanque 3</v>
          </cell>
          <cell r="Y21" t="str">
            <v>PVN 8</v>
          </cell>
        </row>
        <row r="22">
          <cell r="A22">
            <v>1</v>
          </cell>
          <cell r="B22">
            <v>45920</v>
          </cell>
          <cell r="E22">
            <v>601503</v>
          </cell>
          <cell r="N22" t="str">
            <v>CdP Les Cailloux 5</v>
          </cell>
          <cell r="Y22" t="str">
            <v>Cercle de Petanque 2</v>
          </cell>
        </row>
        <row r="23">
          <cell r="A23">
            <v>1</v>
          </cell>
          <cell r="B23">
            <v>45920</v>
          </cell>
          <cell r="E23">
            <v>601504</v>
          </cell>
          <cell r="N23" t="str">
            <v>Mazijk de Petanque 1</v>
          </cell>
          <cell r="Y23" t="str">
            <v>PVN 6</v>
          </cell>
        </row>
        <row r="24">
          <cell r="A24">
            <v>2</v>
          </cell>
          <cell r="B24">
            <v>45934</v>
          </cell>
          <cell r="E24">
            <v>601505</v>
          </cell>
          <cell r="N24" t="str">
            <v>PVN 6</v>
          </cell>
          <cell r="Y24" t="str">
            <v>Cercle de Petanque 2</v>
          </cell>
        </row>
        <row r="25">
          <cell r="A25">
            <v>2</v>
          </cell>
          <cell r="B25">
            <v>45934</v>
          </cell>
          <cell r="E25">
            <v>601506</v>
          </cell>
          <cell r="N25" t="str">
            <v>CdP Les Cailloux 5</v>
          </cell>
          <cell r="Y25" t="str">
            <v>Mazijk de Petanque 3</v>
          </cell>
        </row>
        <row r="26">
          <cell r="A26">
            <v>2</v>
          </cell>
          <cell r="B26">
            <v>45934</v>
          </cell>
          <cell r="E26">
            <v>601507</v>
          </cell>
          <cell r="N26" t="str">
            <v>PVN 8</v>
          </cell>
          <cell r="Y26" t="str">
            <v>ETJBV de Teerling 2</v>
          </cell>
        </row>
        <row r="27">
          <cell r="A27">
            <v>2</v>
          </cell>
          <cell r="B27">
            <v>45934</v>
          </cell>
          <cell r="E27">
            <v>601508</v>
          </cell>
          <cell r="N27" t="str">
            <v>Mazijk de Petanque 1</v>
          </cell>
          <cell r="Y27" t="str">
            <v>ETJBV de Teerling 3</v>
          </cell>
        </row>
        <row r="28">
          <cell r="A28">
            <v>3</v>
          </cell>
          <cell r="B28">
            <v>45948</v>
          </cell>
          <cell r="E28">
            <v>601509</v>
          </cell>
          <cell r="N28" t="str">
            <v>Mazijk de Petanque 1</v>
          </cell>
          <cell r="Y28" t="str">
            <v>Cercle de Petanque 2</v>
          </cell>
        </row>
        <row r="29">
          <cell r="A29">
            <v>3</v>
          </cell>
          <cell r="B29">
            <v>45948</v>
          </cell>
          <cell r="E29">
            <v>601510</v>
          </cell>
          <cell r="N29" t="str">
            <v>Mazijk de Petanque 3</v>
          </cell>
          <cell r="Y29" t="str">
            <v>PVN 6</v>
          </cell>
        </row>
        <row r="30">
          <cell r="A30">
            <v>3</v>
          </cell>
          <cell r="B30">
            <v>45948</v>
          </cell>
          <cell r="E30">
            <v>601511</v>
          </cell>
          <cell r="N30" t="str">
            <v>CdP Les Cailloux 5</v>
          </cell>
          <cell r="Y30" t="str">
            <v>ETJBV de Teerling 2</v>
          </cell>
        </row>
        <row r="31">
          <cell r="A31">
            <v>3</v>
          </cell>
          <cell r="B31">
            <v>45948</v>
          </cell>
          <cell r="E31">
            <v>601512</v>
          </cell>
          <cell r="N31" t="str">
            <v>ETJBV de Teerling 3</v>
          </cell>
          <cell r="Y31" t="str">
            <v>PVN 8</v>
          </cell>
        </row>
        <row r="32">
          <cell r="A32">
            <v>4</v>
          </cell>
          <cell r="B32">
            <v>45962</v>
          </cell>
          <cell r="E32">
            <v>601513</v>
          </cell>
          <cell r="N32" t="str">
            <v>ETJBV de Teerling 2</v>
          </cell>
          <cell r="Y32" t="str">
            <v>PVN 6</v>
          </cell>
        </row>
        <row r="33">
          <cell r="A33">
            <v>4</v>
          </cell>
          <cell r="B33">
            <v>45962</v>
          </cell>
          <cell r="E33">
            <v>601514</v>
          </cell>
          <cell r="N33" t="str">
            <v>Mazijk de Petanque 3</v>
          </cell>
          <cell r="Y33" t="str">
            <v>Mazijk de Petanque 1</v>
          </cell>
        </row>
        <row r="34">
          <cell r="A34">
            <v>4</v>
          </cell>
          <cell r="B34">
            <v>45962</v>
          </cell>
          <cell r="E34">
            <v>601515</v>
          </cell>
          <cell r="N34" t="str">
            <v>Cercle de Petanque 2</v>
          </cell>
          <cell r="Y34" t="str">
            <v>ETJBV de Teerling 3</v>
          </cell>
        </row>
        <row r="35">
          <cell r="A35">
            <v>4</v>
          </cell>
          <cell r="B35">
            <v>45962</v>
          </cell>
          <cell r="E35">
            <v>601516</v>
          </cell>
          <cell r="N35" t="str">
            <v>PVN 8</v>
          </cell>
          <cell r="Y35" t="str">
            <v>CdP Les Cailloux 5</v>
          </cell>
        </row>
        <row r="36">
          <cell r="A36">
            <v>5</v>
          </cell>
          <cell r="B36">
            <v>45976</v>
          </cell>
          <cell r="E36">
            <v>601517</v>
          </cell>
          <cell r="N36" t="str">
            <v>Cercle de Petanque 2</v>
          </cell>
          <cell r="Y36" t="str">
            <v>Mazijk de Petanque 3</v>
          </cell>
        </row>
        <row r="37">
          <cell r="A37">
            <v>5</v>
          </cell>
          <cell r="B37">
            <v>45976</v>
          </cell>
          <cell r="E37">
            <v>601518</v>
          </cell>
          <cell r="N37" t="str">
            <v>Mazijk de Petanque 1</v>
          </cell>
          <cell r="Y37" t="str">
            <v>ETJBV de Teerling 2</v>
          </cell>
        </row>
        <row r="38">
          <cell r="A38">
            <v>5</v>
          </cell>
          <cell r="B38">
            <v>45976</v>
          </cell>
          <cell r="E38">
            <v>601519</v>
          </cell>
          <cell r="N38" t="str">
            <v>PVN 8</v>
          </cell>
          <cell r="Y38" t="str">
            <v>PVN 6</v>
          </cell>
        </row>
        <row r="39">
          <cell r="A39">
            <v>5</v>
          </cell>
          <cell r="B39">
            <v>45976</v>
          </cell>
          <cell r="E39">
            <v>601520</v>
          </cell>
          <cell r="N39" t="str">
            <v>CdP Les Cailloux 5</v>
          </cell>
          <cell r="Y39" t="str">
            <v>ETJBV de Teerling 3</v>
          </cell>
        </row>
        <row r="40">
          <cell r="A40">
            <v>6</v>
          </cell>
          <cell r="B40">
            <v>45990</v>
          </cell>
          <cell r="E40">
            <v>601521</v>
          </cell>
          <cell r="N40" t="str">
            <v>ETJBV de Teerling 2</v>
          </cell>
          <cell r="Y40" t="str">
            <v>Cercle de Petanque 2</v>
          </cell>
        </row>
        <row r="41">
          <cell r="A41">
            <v>6</v>
          </cell>
          <cell r="B41">
            <v>45990</v>
          </cell>
          <cell r="E41">
            <v>601522</v>
          </cell>
          <cell r="N41" t="str">
            <v>PVN 6</v>
          </cell>
          <cell r="Y41" t="str">
            <v>CdP Les Cailloux 5</v>
          </cell>
        </row>
        <row r="42">
          <cell r="A42">
            <v>6</v>
          </cell>
          <cell r="B42">
            <v>45990</v>
          </cell>
          <cell r="E42">
            <v>601523</v>
          </cell>
          <cell r="N42" t="str">
            <v>PVN 8</v>
          </cell>
          <cell r="Y42" t="str">
            <v>Mazijk de Petanque 1</v>
          </cell>
        </row>
        <row r="43">
          <cell r="A43">
            <v>6</v>
          </cell>
          <cell r="B43">
            <v>45990</v>
          </cell>
          <cell r="E43">
            <v>601524</v>
          </cell>
          <cell r="N43" t="str">
            <v>ETJBV de Teerling 3</v>
          </cell>
          <cell r="Y43" t="str">
            <v>Mazijk de Petanque 3</v>
          </cell>
        </row>
        <row r="44">
          <cell r="A44">
            <v>7</v>
          </cell>
          <cell r="B44">
            <v>45997</v>
          </cell>
          <cell r="E44">
            <v>601525</v>
          </cell>
          <cell r="N44" t="str">
            <v>ETJBV de Teerling 2</v>
          </cell>
          <cell r="Y44" t="str">
            <v>Mazijk de Petanque 3</v>
          </cell>
        </row>
        <row r="45">
          <cell r="A45">
            <v>7</v>
          </cell>
          <cell r="B45">
            <v>45997</v>
          </cell>
          <cell r="E45">
            <v>601526</v>
          </cell>
          <cell r="N45" t="str">
            <v>Cercle de Petanque 2</v>
          </cell>
          <cell r="Y45" t="str">
            <v>PVN 8</v>
          </cell>
        </row>
        <row r="46">
          <cell r="A46">
            <v>7</v>
          </cell>
          <cell r="B46">
            <v>45997</v>
          </cell>
          <cell r="E46">
            <v>601527</v>
          </cell>
          <cell r="N46" t="str">
            <v>CdP Les Cailloux 5</v>
          </cell>
          <cell r="Y46" t="str">
            <v>Mazijk de Petanque 1</v>
          </cell>
        </row>
        <row r="47">
          <cell r="A47">
            <v>7</v>
          </cell>
          <cell r="B47">
            <v>45997</v>
          </cell>
          <cell r="E47">
            <v>601528</v>
          </cell>
          <cell r="N47" t="str">
            <v>PVN 6</v>
          </cell>
          <cell r="Y47" t="str">
            <v>ETJBV de Teerling 3</v>
          </cell>
        </row>
        <row r="48">
          <cell r="A48">
            <v>8</v>
          </cell>
          <cell r="B48">
            <v>46032</v>
          </cell>
          <cell r="E48">
            <v>601529</v>
          </cell>
          <cell r="N48" t="str">
            <v>PVN 6</v>
          </cell>
          <cell r="Y48" t="str">
            <v>Mazijk de Petanque 1</v>
          </cell>
        </row>
        <row r="49">
          <cell r="A49">
            <v>8</v>
          </cell>
          <cell r="B49">
            <v>46032</v>
          </cell>
          <cell r="E49">
            <v>601530</v>
          </cell>
          <cell r="N49" t="str">
            <v>Cercle de Petanque 2</v>
          </cell>
          <cell r="Y49" t="str">
            <v>CdP Les Cailloux 5</v>
          </cell>
        </row>
        <row r="50">
          <cell r="A50">
            <v>8</v>
          </cell>
          <cell r="B50">
            <v>46032</v>
          </cell>
          <cell r="E50">
            <v>601531</v>
          </cell>
          <cell r="N50" t="str">
            <v>PVN 8</v>
          </cell>
          <cell r="Y50" t="str">
            <v>Mazijk de Petanque 3</v>
          </cell>
        </row>
        <row r="51">
          <cell r="A51">
            <v>8</v>
          </cell>
          <cell r="B51">
            <v>46032</v>
          </cell>
          <cell r="E51">
            <v>601532</v>
          </cell>
          <cell r="N51" t="str">
            <v>ETJBV de Teerling 3</v>
          </cell>
          <cell r="Y51" t="str">
            <v>ETJBV de Teerling 2</v>
          </cell>
        </row>
        <row r="52">
          <cell r="A52">
            <v>9</v>
          </cell>
          <cell r="B52">
            <v>46046</v>
          </cell>
          <cell r="E52">
            <v>601533</v>
          </cell>
          <cell r="N52" t="str">
            <v>ETJBV de Teerling 2</v>
          </cell>
          <cell r="Y52" t="str">
            <v>PVN 8</v>
          </cell>
        </row>
        <row r="53">
          <cell r="A53">
            <v>9</v>
          </cell>
          <cell r="B53">
            <v>46046</v>
          </cell>
          <cell r="E53">
            <v>601534</v>
          </cell>
          <cell r="N53" t="str">
            <v>Mazijk de Petanque 3</v>
          </cell>
          <cell r="Y53" t="str">
            <v>CdP Les Cailloux 5</v>
          </cell>
        </row>
        <row r="54">
          <cell r="A54">
            <v>9</v>
          </cell>
          <cell r="B54">
            <v>46046</v>
          </cell>
          <cell r="E54">
            <v>601535</v>
          </cell>
          <cell r="N54" t="str">
            <v>Cercle de Petanque 2</v>
          </cell>
          <cell r="Y54" t="str">
            <v>PVN 6</v>
          </cell>
        </row>
        <row r="55">
          <cell r="A55">
            <v>9</v>
          </cell>
          <cell r="B55">
            <v>46046</v>
          </cell>
          <cell r="E55">
            <v>601536</v>
          </cell>
          <cell r="N55" t="str">
            <v>ETJBV de Teerling 3</v>
          </cell>
          <cell r="Y55" t="str">
            <v>Mazijk de Petanque 1</v>
          </cell>
        </row>
        <row r="56">
          <cell r="A56">
            <v>10</v>
          </cell>
          <cell r="B56">
            <v>46060</v>
          </cell>
          <cell r="E56">
            <v>601537</v>
          </cell>
          <cell r="N56" t="str">
            <v>ETJBV de Teerling 2</v>
          </cell>
          <cell r="Y56" t="str">
            <v>CdP Les Cailloux 5</v>
          </cell>
        </row>
        <row r="57">
          <cell r="A57">
            <v>10</v>
          </cell>
          <cell r="B57">
            <v>46060</v>
          </cell>
          <cell r="E57">
            <v>601538</v>
          </cell>
          <cell r="N57" t="str">
            <v>PVN 6</v>
          </cell>
          <cell r="Y57" t="str">
            <v>Mazijk de Petanque 3</v>
          </cell>
        </row>
        <row r="58">
          <cell r="A58">
            <v>10</v>
          </cell>
          <cell r="B58">
            <v>46060</v>
          </cell>
          <cell r="E58">
            <v>601539</v>
          </cell>
          <cell r="N58" t="str">
            <v>Cercle de Petanque 2</v>
          </cell>
          <cell r="Y58" t="str">
            <v>Mazijk de Petanque 1</v>
          </cell>
        </row>
        <row r="59">
          <cell r="A59">
            <v>10</v>
          </cell>
          <cell r="B59">
            <v>46060</v>
          </cell>
          <cell r="E59">
            <v>601540</v>
          </cell>
          <cell r="N59" t="str">
            <v>PVN 8</v>
          </cell>
          <cell r="Y59" t="str">
            <v>ETJBV de Teerling 3</v>
          </cell>
        </row>
        <row r="60">
          <cell r="A60">
            <v>11</v>
          </cell>
          <cell r="B60">
            <v>46074</v>
          </cell>
          <cell r="E60">
            <v>601541</v>
          </cell>
          <cell r="N60" t="str">
            <v>Mazijk de Petanque 1</v>
          </cell>
          <cell r="Y60" t="str">
            <v>Mazijk de Petanque 3</v>
          </cell>
        </row>
        <row r="61">
          <cell r="A61">
            <v>11</v>
          </cell>
          <cell r="B61">
            <v>46074</v>
          </cell>
          <cell r="E61">
            <v>601542</v>
          </cell>
          <cell r="N61" t="str">
            <v>PVN 6</v>
          </cell>
          <cell r="Y61" t="str">
            <v>ETJBV de Teerling 2</v>
          </cell>
        </row>
        <row r="62">
          <cell r="A62">
            <v>11</v>
          </cell>
          <cell r="B62">
            <v>46074</v>
          </cell>
          <cell r="E62">
            <v>601543</v>
          </cell>
          <cell r="N62" t="str">
            <v>CdP Les Cailloux 5</v>
          </cell>
          <cell r="Y62" t="str">
            <v>PVN 8</v>
          </cell>
        </row>
        <row r="63">
          <cell r="A63">
            <v>11</v>
          </cell>
          <cell r="B63">
            <v>46074</v>
          </cell>
          <cell r="E63">
            <v>601544</v>
          </cell>
          <cell r="N63" t="str">
            <v>ETJBV de Teerling 3</v>
          </cell>
          <cell r="Y63" t="str">
            <v>Cercle de Petanque 2</v>
          </cell>
        </row>
        <row r="64">
          <cell r="A64">
            <v>12</v>
          </cell>
          <cell r="B64">
            <v>46088</v>
          </cell>
          <cell r="E64">
            <v>601545</v>
          </cell>
          <cell r="N64" t="str">
            <v>ETJBV de Teerling 2</v>
          </cell>
          <cell r="Y64" t="str">
            <v>Mazijk de Petanque 1</v>
          </cell>
        </row>
        <row r="65">
          <cell r="A65">
            <v>12</v>
          </cell>
          <cell r="B65">
            <v>46088</v>
          </cell>
          <cell r="E65">
            <v>601546</v>
          </cell>
          <cell r="N65" t="str">
            <v>Mazijk de Petanque 3</v>
          </cell>
          <cell r="Y65" t="str">
            <v>Cercle de Petanque 2</v>
          </cell>
        </row>
        <row r="66">
          <cell r="A66">
            <v>12</v>
          </cell>
          <cell r="B66">
            <v>46088</v>
          </cell>
          <cell r="E66">
            <v>601547</v>
          </cell>
          <cell r="N66" t="str">
            <v>PVN 6</v>
          </cell>
          <cell r="Y66" t="str">
            <v>PVN 8</v>
          </cell>
        </row>
        <row r="67">
          <cell r="A67">
            <v>12</v>
          </cell>
          <cell r="B67">
            <v>46088</v>
          </cell>
          <cell r="E67">
            <v>601548</v>
          </cell>
          <cell r="N67" t="str">
            <v>ETJBV de Teerling 3</v>
          </cell>
          <cell r="Y67" t="str">
            <v>CdP Les Cailloux 5</v>
          </cell>
        </row>
        <row r="68">
          <cell r="A68">
            <v>13</v>
          </cell>
          <cell r="B68">
            <v>46102</v>
          </cell>
          <cell r="E68">
            <v>601549</v>
          </cell>
          <cell r="N68" t="str">
            <v>Mazijk de Petanque 3</v>
          </cell>
          <cell r="Y68" t="str">
            <v>ETJBV de Teerling 3</v>
          </cell>
        </row>
        <row r="69">
          <cell r="A69">
            <v>13</v>
          </cell>
          <cell r="B69">
            <v>46102</v>
          </cell>
          <cell r="E69">
            <v>601550</v>
          </cell>
          <cell r="N69" t="str">
            <v>Cercle de Petanque 2</v>
          </cell>
          <cell r="Y69" t="str">
            <v>ETJBV de Teerling 2</v>
          </cell>
        </row>
        <row r="70">
          <cell r="A70">
            <v>13</v>
          </cell>
          <cell r="B70">
            <v>46102</v>
          </cell>
          <cell r="E70">
            <v>601551</v>
          </cell>
          <cell r="N70" t="str">
            <v>Mazijk de Petanque 1</v>
          </cell>
          <cell r="Y70" t="str">
            <v>PVN 8</v>
          </cell>
        </row>
        <row r="71">
          <cell r="A71">
            <v>13</v>
          </cell>
          <cell r="B71">
            <v>46102</v>
          </cell>
          <cell r="E71">
            <v>601552</v>
          </cell>
          <cell r="N71" t="str">
            <v>CdP Les Cailloux 5</v>
          </cell>
          <cell r="Y71" t="str">
            <v>PVN 6</v>
          </cell>
        </row>
        <row r="72">
          <cell r="A72">
            <v>14</v>
          </cell>
          <cell r="B72">
            <v>46109</v>
          </cell>
          <cell r="E72">
            <v>601553</v>
          </cell>
          <cell r="N72" t="str">
            <v>Mazijk de Petanque 3</v>
          </cell>
          <cell r="Y72" t="str">
            <v>ETJBV de Teerling 2</v>
          </cell>
        </row>
        <row r="73">
          <cell r="A73">
            <v>14</v>
          </cell>
          <cell r="B73">
            <v>46109</v>
          </cell>
          <cell r="E73">
            <v>601554</v>
          </cell>
          <cell r="N73" t="str">
            <v>Mazijk de Petanque 1</v>
          </cell>
          <cell r="Y73" t="str">
            <v>CdP Les Cailloux 5</v>
          </cell>
        </row>
        <row r="74">
          <cell r="A74">
            <v>14</v>
          </cell>
          <cell r="B74">
            <v>46109</v>
          </cell>
          <cell r="E74">
            <v>601555</v>
          </cell>
          <cell r="N74" t="str">
            <v>PVN 8</v>
          </cell>
          <cell r="Y74" t="str">
            <v>Cercle de Petanque 2</v>
          </cell>
        </row>
        <row r="75">
          <cell r="A75">
            <v>14</v>
          </cell>
          <cell r="B75">
            <v>46109</v>
          </cell>
          <cell r="E75">
            <v>601556</v>
          </cell>
          <cell r="N75" t="str">
            <v>ETJBV de Teerling 3</v>
          </cell>
          <cell r="Y75" t="str">
            <v>PVN 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U62"/>
  <sheetViews>
    <sheetView showGridLines="0" zoomScaleNormal="100" workbookViewId="0"/>
  </sheetViews>
  <sheetFormatPr baseColWidth="10" defaultColWidth="9.1640625" defaultRowHeight="13" x14ac:dyDescent="0.15"/>
  <cols>
    <col min="1" max="1" width="2.83203125" style="1" customWidth="1"/>
    <col min="2" max="17" width="9.1640625" style="1"/>
    <col min="18" max="18" width="9.6640625" style="4" bestFit="1" customWidth="1"/>
    <col min="19" max="16384" width="9.1640625" style="1"/>
  </cols>
  <sheetData>
    <row r="1" spans="1:21" x14ac:dyDescent="0.15">
      <c r="A1" s="95" t="s">
        <v>73</v>
      </c>
      <c r="M1" s="96" t="s">
        <v>101</v>
      </c>
      <c r="O1" s="170"/>
      <c r="P1" s="170"/>
      <c r="Q1" s="170"/>
      <c r="R1" s="130"/>
      <c r="S1" s="131"/>
      <c r="T1" s="131"/>
      <c r="U1" s="131"/>
    </row>
    <row r="2" spans="1:21" x14ac:dyDescent="0.15">
      <c r="A2" s="1" t="s">
        <v>75</v>
      </c>
      <c r="B2" s="1" t="s">
        <v>132</v>
      </c>
    </row>
    <row r="3" spans="1:21" x14ac:dyDescent="0.15">
      <c r="B3" s="1" t="s">
        <v>133</v>
      </c>
    </row>
    <row r="5" spans="1:21" x14ac:dyDescent="0.15">
      <c r="A5" s="95" t="s">
        <v>8226</v>
      </c>
    </row>
    <row r="6" spans="1:21" x14ac:dyDescent="0.15">
      <c r="A6" s="1" t="s">
        <v>75</v>
      </c>
      <c r="B6" s="1" t="s">
        <v>8228</v>
      </c>
    </row>
    <row r="7" spans="1:21" x14ac:dyDescent="0.15">
      <c r="B7" s="1" t="s">
        <v>8229</v>
      </c>
    </row>
    <row r="9" spans="1:21" x14ac:dyDescent="0.15">
      <c r="A9" s="95" t="s">
        <v>8225</v>
      </c>
    </row>
    <row r="10" spans="1:21" x14ac:dyDescent="0.15">
      <c r="A10" s="1" t="s">
        <v>75</v>
      </c>
      <c r="B10" s="1" t="s">
        <v>8227</v>
      </c>
    </row>
    <row r="12" spans="1:21" x14ac:dyDescent="0.15">
      <c r="A12" s="95" t="s">
        <v>112</v>
      </c>
    </row>
    <row r="13" spans="1:21" x14ac:dyDescent="0.15">
      <c r="A13" s="1" t="s">
        <v>74</v>
      </c>
      <c r="B13" s="1" t="s">
        <v>140</v>
      </c>
    </row>
    <row r="14" spans="1:21" x14ac:dyDescent="0.15">
      <c r="A14" s="1" t="s">
        <v>75</v>
      </c>
      <c r="B14" s="1" t="s">
        <v>103</v>
      </c>
    </row>
    <row r="15" spans="1:21" x14ac:dyDescent="0.15">
      <c r="B15" s="1" t="s">
        <v>78</v>
      </c>
    </row>
    <row r="16" spans="1:21" x14ac:dyDescent="0.15">
      <c r="A16" s="1" t="s">
        <v>74</v>
      </c>
      <c r="B16" s="1" t="s">
        <v>104</v>
      </c>
    </row>
    <row r="17" spans="1:2" x14ac:dyDescent="0.15">
      <c r="B17" s="1" t="s">
        <v>105</v>
      </c>
    </row>
    <row r="18" spans="1:2" x14ac:dyDescent="0.15">
      <c r="A18" s="1" t="s">
        <v>75</v>
      </c>
      <c r="B18" s="1" t="s">
        <v>76</v>
      </c>
    </row>
    <row r="19" spans="1:2" x14ac:dyDescent="0.15">
      <c r="A19" s="1" t="s">
        <v>75</v>
      </c>
      <c r="B19" s="1" t="s">
        <v>8969</v>
      </c>
    </row>
    <row r="20" spans="1:2" x14ac:dyDescent="0.15">
      <c r="A20" s="1" t="s">
        <v>75</v>
      </c>
      <c r="B20" s="1" t="s">
        <v>8970</v>
      </c>
    </row>
    <row r="21" spans="1:2" x14ac:dyDescent="0.15">
      <c r="B21" s="1" t="s">
        <v>77</v>
      </c>
    </row>
    <row r="22" spans="1:2" x14ac:dyDescent="0.15">
      <c r="A22" s="1" t="s">
        <v>75</v>
      </c>
      <c r="B22" s="1" t="s">
        <v>93</v>
      </c>
    </row>
    <row r="23" spans="1:2" x14ac:dyDescent="0.15">
      <c r="B23" s="1" t="s">
        <v>94</v>
      </c>
    </row>
    <row r="24" spans="1:2" x14ac:dyDescent="0.15">
      <c r="A24" s="1" t="s">
        <v>74</v>
      </c>
      <c r="B24" s="1" t="s">
        <v>79</v>
      </c>
    </row>
    <row r="25" spans="1:2" x14ac:dyDescent="0.15">
      <c r="B25" s="1" t="s">
        <v>82</v>
      </c>
    </row>
    <row r="26" spans="1:2" x14ac:dyDescent="0.15">
      <c r="A26" s="1" t="s">
        <v>75</v>
      </c>
      <c r="B26" s="1" t="s">
        <v>83</v>
      </c>
    </row>
    <row r="27" spans="1:2" x14ac:dyDescent="0.15">
      <c r="A27" s="1" t="s">
        <v>75</v>
      </c>
      <c r="B27" s="1" t="s">
        <v>134</v>
      </c>
    </row>
    <row r="28" spans="1:2" x14ac:dyDescent="0.15">
      <c r="B28" s="1" t="s">
        <v>135</v>
      </c>
    </row>
    <row r="29" spans="1:2" x14ac:dyDescent="0.15">
      <c r="B29" s="1" t="s">
        <v>136</v>
      </c>
    </row>
    <row r="31" spans="1:2" x14ac:dyDescent="0.15">
      <c r="A31" s="95" t="s">
        <v>111</v>
      </c>
    </row>
    <row r="32" spans="1:2" x14ac:dyDescent="0.15">
      <c r="A32" s="1" t="s">
        <v>75</v>
      </c>
      <c r="B32" s="1" t="s">
        <v>80</v>
      </c>
    </row>
    <row r="33" spans="1:2" x14ac:dyDescent="0.15">
      <c r="B33" s="1" t="s">
        <v>84</v>
      </c>
    </row>
    <row r="34" spans="1:2" x14ac:dyDescent="0.15">
      <c r="A34" s="1" t="s">
        <v>75</v>
      </c>
      <c r="B34" s="1" t="s">
        <v>85</v>
      </c>
    </row>
    <row r="35" spans="1:2" x14ac:dyDescent="0.15">
      <c r="B35" s="1" t="s">
        <v>81</v>
      </c>
    </row>
    <row r="36" spans="1:2" x14ac:dyDescent="0.15">
      <c r="A36" s="1" t="s">
        <v>75</v>
      </c>
      <c r="B36" s="1" t="s">
        <v>86</v>
      </c>
    </row>
    <row r="37" spans="1:2" x14ac:dyDescent="0.15">
      <c r="B37" s="1" t="s">
        <v>87</v>
      </c>
    </row>
    <row r="39" spans="1:2" x14ac:dyDescent="0.15">
      <c r="A39" s="95" t="s">
        <v>113</v>
      </c>
    </row>
    <row r="40" spans="1:2" x14ac:dyDescent="0.15">
      <c r="A40" s="1" t="s">
        <v>75</v>
      </c>
      <c r="B40" s="1" t="s">
        <v>88</v>
      </c>
    </row>
    <row r="41" spans="1:2" x14ac:dyDescent="0.15">
      <c r="A41" s="1" t="s">
        <v>75</v>
      </c>
      <c r="B41" s="1" t="s">
        <v>95</v>
      </c>
    </row>
    <row r="42" spans="1:2" x14ac:dyDescent="0.15">
      <c r="B42" s="1" t="s">
        <v>89</v>
      </c>
    </row>
    <row r="43" spans="1:2" x14ac:dyDescent="0.15">
      <c r="A43" s="1" t="s">
        <v>75</v>
      </c>
      <c r="B43" s="1" t="s">
        <v>90</v>
      </c>
    </row>
    <row r="44" spans="1:2" x14ac:dyDescent="0.15">
      <c r="B44" s="1" t="s">
        <v>141</v>
      </c>
    </row>
    <row r="45" spans="1:2" x14ac:dyDescent="0.15">
      <c r="A45" s="1" t="s">
        <v>75</v>
      </c>
      <c r="B45" s="1" t="s">
        <v>106</v>
      </c>
    </row>
    <row r="46" spans="1:2" x14ac:dyDescent="0.15">
      <c r="B46" s="1" t="s">
        <v>107</v>
      </c>
    </row>
    <row r="47" spans="1:2" x14ac:dyDescent="0.15">
      <c r="B47" s="1" t="s">
        <v>108</v>
      </c>
    </row>
    <row r="48" spans="1:2" x14ac:dyDescent="0.15">
      <c r="A48" s="1" t="s">
        <v>75</v>
      </c>
      <c r="B48" s="1" t="s">
        <v>96</v>
      </c>
    </row>
    <row r="49" spans="1:15" x14ac:dyDescent="0.15">
      <c r="A49" s="1" t="s">
        <v>75</v>
      </c>
      <c r="B49" s="1" t="s">
        <v>131</v>
      </c>
    </row>
    <row r="50" spans="1:15" x14ac:dyDescent="0.15">
      <c r="A50" s="1" t="s">
        <v>75</v>
      </c>
      <c r="B50" s="1" t="s">
        <v>91</v>
      </c>
    </row>
    <row r="51" spans="1:15" x14ac:dyDescent="0.15">
      <c r="B51" s="1" t="s">
        <v>98</v>
      </c>
    </row>
    <row r="52" spans="1:15" x14ac:dyDescent="0.15">
      <c r="A52" s="1" t="s">
        <v>75</v>
      </c>
      <c r="B52" s="1" t="s">
        <v>97</v>
      </c>
    </row>
    <row r="53" spans="1:15" x14ac:dyDescent="0.15">
      <c r="A53" s="1" t="s">
        <v>75</v>
      </c>
      <c r="B53" s="1" t="s">
        <v>137</v>
      </c>
    </row>
    <row r="54" spans="1:15" x14ac:dyDescent="0.15">
      <c r="A54" s="1" t="s">
        <v>75</v>
      </c>
      <c r="B54" s="1" t="s">
        <v>99</v>
      </c>
    </row>
    <row r="55" spans="1:15" x14ac:dyDescent="0.15">
      <c r="B55" s="1" t="s">
        <v>138</v>
      </c>
    </row>
    <row r="56" spans="1:15" x14ac:dyDescent="0.15">
      <c r="A56" s="1" t="s">
        <v>75</v>
      </c>
      <c r="B56" s="1" t="s">
        <v>100</v>
      </c>
    </row>
    <row r="57" spans="1:15" x14ac:dyDescent="0.15">
      <c r="B57" s="1" t="s">
        <v>92</v>
      </c>
    </row>
    <row r="58" spans="1:15" x14ac:dyDescent="0.15">
      <c r="O58" s="96" t="s">
        <v>102</v>
      </c>
    </row>
    <row r="59" spans="1:15" x14ac:dyDescent="0.15">
      <c r="A59" s="95" t="s">
        <v>114</v>
      </c>
      <c r="O59" s="96"/>
    </row>
    <row r="60" spans="1:15" x14ac:dyDescent="0.15">
      <c r="A60" s="1" t="s">
        <v>75</v>
      </c>
      <c r="B60" s="1" t="s">
        <v>115</v>
      </c>
      <c r="O60" s="96"/>
    </row>
    <row r="61" spans="1:15" x14ac:dyDescent="0.15">
      <c r="O61" s="96"/>
    </row>
    <row r="62" spans="1:15" x14ac:dyDescent="0.15">
      <c r="A62" s="95"/>
    </row>
  </sheetData>
  <sheetProtection algorithmName="SHA-512" hashValue="0xhkj3w0qZVK1QB2ghwWITwY0cTagH0fOcPbuVJIj5j4N8iraqQbi7m3cPOWjkaga7BaL3IwgcEGUHQsNC88AQ==" saltValue="+97/9FUBP3Uizrgj+x1VAQ==" spinCount="100000" sheet="1" objects="1" scenarios="1"/>
  <mergeCells count="1">
    <mergeCell ref="O1:Q1"/>
  </mergeCells>
  <pageMargins left="0.70866141732283472" right="0.70866141732283472" top="0.39370078740157483" bottom="0.39370078740157483" header="0.31496062992125984" footer="0.31496062992125984"/>
  <pageSetup paperSize="9" scale="72"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dimension ref="A1:P16231"/>
  <sheetViews>
    <sheetView showGridLines="0" workbookViewId="0"/>
  </sheetViews>
  <sheetFormatPr baseColWidth="10" defaultColWidth="9.1640625" defaultRowHeight="14" x14ac:dyDescent="0.2"/>
  <cols>
    <col min="1" max="1" width="9" style="139" bestFit="1" customWidth="1"/>
    <col min="2" max="2" width="5.83203125" style="139" bestFit="1" customWidth="1"/>
    <col min="3" max="3" width="11.5" style="139" bestFit="1" customWidth="1"/>
    <col min="4" max="4" width="30.5" style="139" bestFit="1" customWidth="1"/>
    <col min="5" max="5" width="7.83203125" style="139" bestFit="1" customWidth="1"/>
    <col min="6" max="7" width="2.5" style="142" customWidth="1"/>
    <col min="8" max="8" width="11.83203125" style="148" bestFit="1" customWidth="1"/>
    <col min="9" max="16" width="9.1640625" style="142"/>
    <col min="17" max="16384" width="9.1640625" style="144"/>
  </cols>
  <sheetData>
    <row r="1" spans="1:16" x14ac:dyDescent="0.2">
      <c r="A1" s="139" t="s">
        <v>152</v>
      </c>
      <c r="B1" s="139" t="s">
        <v>38</v>
      </c>
      <c r="C1" s="139" t="s">
        <v>8971</v>
      </c>
      <c r="D1" s="139" t="s">
        <v>32</v>
      </c>
      <c r="E1" s="139" t="s">
        <v>33</v>
      </c>
      <c r="F1" s="140"/>
      <c r="G1" s="140"/>
      <c r="H1" s="141"/>
      <c r="J1" s="143" t="s">
        <v>29</v>
      </c>
      <c r="K1" s="144"/>
      <c r="L1" s="144"/>
      <c r="M1" s="144"/>
      <c r="N1" s="144"/>
      <c r="O1" s="144"/>
      <c r="P1" s="144"/>
    </row>
    <row r="2" spans="1:16" ht="15" x14ac:dyDescent="0.2">
      <c r="A2" s="146">
        <v>3</v>
      </c>
      <c r="B2" s="145">
        <v>6002</v>
      </c>
      <c r="C2" s="146" t="s">
        <v>153</v>
      </c>
      <c r="D2" s="146" t="s">
        <v>154</v>
      </c>
      <c r="E2" s="145" t="s">
        <v>155</v>
      </c>
      <c r="H2" s="147">
        <v>45909</v>
      </c>
      <c r="J2" s="142" t="s">
        <v>142</v>
      </c>
      <c r="K2" s="144"/>
      <c r="L2" s="144"/>
      <c r="M2" s="144"/>
      <c r="N2" s="144"/>
      <c r="O2" s="144"/>
      <c r="P2" s="144"/>
    </row>
    <row r="3" spans="1:16" ht="15" x14ac:dyDescent="0.2">
      <c r="A3" s="146">
        <v>5</v>
      </c>
      <c r="B3" s="145">
        <v>3024</v>
      </c>
      <c r="C3" s="146" t="s">
        <v>1729</v>
      </c>
      <c r="D3" s="146" t="s">
        <v>157</v>
      </c>
      <c r="E3" s="145" t="s">
        <v>155</v>
      </c>
      <c r="J3" s="142" t="s">
        <v>144</v>
      </c>
      <c r="K3" s="144"/>
      <c r="L3" s="144"/>
      <c r="M3" s="144"/>
      <c r="N3" s="144"/>
      <c r="O3" s="144"/>
      <c r="P3" s="144"/>
    </row>
    <row r="4" spans="1:16" ht="15" x14ac:dyDescent="0.2">
      <c r="A4" s="146">
        <v>7</v>
      </c>
      <c r="B4" s="145">
        <v>7008</v>
      </c>
      <c r="C4" s="146" t="s">
        <v>158</v>
      </c>
      <c r="D4" s="146" t="s">
        <v>159</v>
      </c>
      <c r="E4" s="145" t="s">
        <v>155</v>
      </c>
      <c r="J4" s="142" t="s">
        <v>145</v>
      </c>
      <c r="K4" s="144"/>
      <c r="L4" s="144"/>
      <c r="M4" s="144"/>
      <c r="N4" s="144"/>
      <c r="O4" s="144"/>
      <c r="P4" s="144"/>
    </row>
    <row r="5" spans="1:16" ht="15" x14ac:dyDescent="0.2">
      <c r="A5" s="146">
        <v>8</v>
      </c>
      <c r="B5" s="145">
        <v>8027</v>
      </c>
      <c r="C5" s="146" t="s">
        <v>160</v>
      </c>
      <c r="D5" s="146" t="s">
        <v>161</v>
      </c>
      <c r="E5" s="145" t="s">
        <v>155</v>
      </c>
      <c r="J5" s="142" t="s">
        <v>146</v>
      </c>
    </row>
    <row r="6" spans="1:16" ht="15" x14ac:dyDescent="0.2">
      <c r="A6" s="146">
        <v>12</v>
      </c>
      <c r="B6" s="145">
        <v>2012</v>
      </c>
      <c r="C6" s="146" t="s">
        <v>162</v>
      </c>
      <c r="D6" s="146" t="s">
        <v>163</v>
      </c>
      <c r="E6" s="145" t="s">
        <v>150</v>
      </c>
      <c r="H6" s="144"/>
      <c r="J6" s="142" t="s">
        <v>147</v>
      </c>
      <c r="K6" s="144"/>
      <c r="L6" s="144"/>
      <c r="M6" s="144"/>
      <c r="N6" s="144"/>
      <c r="O6" s="144"/>
      <c r="P6" s="144"/>
    </row>
    <row r="7" spans="1:16" ht="15" x14ac:dyDescent="0.2">
      <c r="A7" s="146">
        <v>21</v>
      </c>
      <c r="B7" s="145">
        <v>2007</v>
      </c>
      <c r="C7" s="146" t="s">
        <v>165</v>
      </c>
      <c r="D7" s="146" t="s">
        <v>166</v>
      </c>
      <c r="E7" s="145" t="s">
        <v>150</v>
      </c>
      <c r="J7" s="142" t="s">
        <v>9315</v>
      </c>
      <c r="K7" s="144"/>
      <c r="L7" s="144"/>
      <c r="M7" s="144"/>
      <c r="N7" s="144"/>
      <c r="O7" s="144"/>
      <c r="P7" s="144"/>
    </row>
    <row r="8" spans="1:16" ht="15" x14ac:dyDescent="0.2">
      <c r="A8" s="146">
        <v>22</v>
      </c>
      <c r="B8" s="145">
        <v>2006</v>
      </c>
      <c r="C8" s="146" t="s">
        <v>167</v>
      </c>
      <c r="D8" s="146" t="s">
        <v>168</v>
      </c>
      <c r="E8" s="145" t="s">
        <v>155</v>
      </c>
      <c r="J8" s="142" t="s">
        <v>151</v>
      </c>
      <c r="K8" s="144"/>
      <c r="L8" s="144"/>
      <c r="M8" s="144"/>
      <c r="N8" s="144"/>
      <c r="O8" s="144"/>
      <c r="P8" s="144"/>
    </row>
    <row r="9" spans="1:16" ht="15" x14ac:dyDescent="0.2">
      <c r="A9" s="146">
        <v>47</v>
      </c>
      <c r="B9" s="145">
        <v>1007</v>
      </c>
      <c r="C9" s="146" t="s">
        <v>169</v>
      </c>
      <c r="D9" s="146" t="s">
        <v>170</v>
      </c>
      <c r="E9" s="145" t="s">
        <v>155</v>
      </c>
      <c r="J9" s="142" t="s">
        <v>148</v>
      </c>
      <c r="K9" s="144"/>
      <c r="L9" s="144"/>
      <c r="M9" s="144"/>
      <c r="N9" s="144"/>
      <c r="O9" s="144"/>
      <c r="P9" s="144"/>
    </row>
    <row r="10" spans="1:16" ht="15" x14ac:dyDescent="0.2">
      <c r="A10" s="146">
        <v>51</v>
      </c>
      <c r="B10" s="145">
        <v>1007</v>
      </c>
      <c r="C10" s="146" t="s">
        <v>171</v>
      </c>
      <c r="D10" s="146" t="s">
        <v>172</v>
      </c>
      <c r="E10" s="145" t="s">
        <v>155</v>
      </c>
      <c r="J10" s="142" t="s">
        <v>143</v>
      </c>
      <c r="K10" s="144"/>
      <c r="L10" s="144"/>
      <c r="M10" s="144"/>
      <c r="N10" s="144"/>
      <c r="O10" s="144"/>
      <c r="P10" s="144"/>
    </row>
    <row r="11" spans="1:16" ht="15" x14ac:dyDescent="0.2">
      <c r="A11" s="146">
        <v>70</v>
      </c>
      <c r="B11" s="145">
        <v>3016</v>
      </c>
      <c r="C11" s="146" t="s">
        <v>171</v>
      </c>
      <c r="D11" s="146" t="s">
        <v>173</v>
      </c>
      <c r="E11" s="145" t="s">
        <v>155</v>
      </c>
      <c r="J11" s="142" t="s">
        <v>149</v>
      </c>
      <c r="K11" s="144"/>
      <c r="L11" s="144"/>
      <c r="M11" s="144"/>
      <c r="N11" s="144"/>
      <c r="O11" s="144"/>
      <c r="P11" s="144"/>
    </row>
    <row r="12" spans="1:16" ht="15" x14ac:dyDescent="0.2">
      <c r="A12" s="146">
        <v>73</v>
      </c>
      <c r="B12" s="145">
        <v>3016</v>
      </c>
      <c r="C12" s="146" t="s">
        <v>174</v>
      </c>
      <c r="D12" s="146" t="s">
        <v>175</v>
      </c>
      <c r="E12" s="145" t="s">
        <v>155</v>
      </c>
      <c r="K12" s="144"/>
      <c r="L12" s="144"/>
      <c r="M12" s="144"/>
      <c r="N12" s="144"/>
      <c r="O12" s="144"/>
      <c r="P12" s="144"/>
    </row>
    <row r="13" spans="1:16" ht="15" x14ac:dyDescent="0.2">
      <c r="A13" s="146">
        <v>82</v>
      </c>
      <c r="B13" s="145">
        <v>3016</v>
      </c>
      <c r="C13" s="146" t="s">
        <v>165</v>
      </c>
      <c r="D13" s="146" t="s">
        <v>176</v>
      </c>
      <c r="E13" s="145" t="s">
        <v>155</v>
      </c>
      <c r="K13" s="144"/>
      <c r="L13" s="144"/>
      <c r="M13" s="144"/>
      <c r="N13" s="144"/>
      <c r="O13" s="144"/>
      <c r="P13" s="144"/>
    </row>
    <row r="14" spans="1:16" ht="15" x14ac:dyDescent="0.2">
      <c r="A14" s="146">
        <v>222</v>
      </c>
      <c r="B14" s="145">
        <v>1003</v>
      </c>
      <c r="C14" s="146" t="s">
        <v>177</v>
      </c>
      <c r="D14" s="146" t="s">
        <v>178</v>
      </c>
      <c r="E14" s="145" t="s">
        <v>155</v>
      </c>
      <c r="K14" s="144"/>
      <c r="L14" s="144"/>
      <c r="M14" s="144"/>
      <c r="N14" s="144"/>
      <c r="O14" s="144"/>
      <c r="P14" s="144"/>
    </row>
    <row r="15" spans="1:16" ht="15" x14ac:dyDescent="0.2">
      <c r="A15" s="146">
        <v>237</v>
      </c>
      <c r="B15" s="145">
        <v>1007</v>
      </c>
      <c r="C15" s="146" t="s">
        <v>179</v>
      </c>
      <c r="D15" s="146" t="s">
        <v>180</v>
      </c>
      <c r="E15" s="145" t="s">
        <v>155</v>
      </c>
      <c r="K15" s="144"/>
      <c r="L15" s="144"/>
      <c r="M15" s="144"/>
      <c r="N15" s="144"/>
      <c r="O15" s="144"/>
      <c r="P15" s="144"/>
    </row>
    <row r="16" spans="1:16" ht="15" x14ac:dyDescent="0.2">
      <c r="A16" s="146">
        <v>244</v>
      </c>
      <c r="B16" s="145">
        <v>1005</v>
      </c>
      <c r="C16" s="146" t="s">
        <v>156</v>
      </c>
      <c r="D16" s="146" t="s">
        <v>182</v>
      </c>
      <c r="E16" s="145" t="s">
        <v>155</v>
      </c>
      <c r="K16" s="144"/>
      <c r="L16" s="144"/>
      <c r="M16" s="144"/>
      <c r="N16" s="144"/>
      <c r="O16" s="144"/>
      <c r="P16" s="144"/>
    </row>
    <row r="17" spans="1:10" s="144" customFormat="1" ht="15" x14ac:dyDescent="0.2">
      <c r="A17" s="146">
        <v>245</v>
      </c>
      <c r="B17" s="145">
        <v>1005</v>
      </c>
      <c r="C17" s="146" t="s">
        <v>171</v>
      </c>
      <c r="D17" s="146" t="s">
        <v>183</v>
      </c>
      <c r="E17" s="145" t="s">
        <v>150</v>
      </c>
      <c r="F17" s="142"/>
      <c r="G17" s="142"/>
      <c r="H17" s="148"/>
      <c r="I17" s="142"/>
      <c r="J17" s="142"/>
    </row>
    <row r="18" spans="1:10" s="144" customFormat="1" ht="15" x14ac:dyDescent="0.2">
      <c r="A18" s="146">
        <v>288</v>
      </c>
      <c r="B18" s="145">
        <v>8012</v>
      </c>
      <c r="C18" s="146" t="s">
        <v>156</v>
      </c>
      <c r="D18" s="146" t="s">
        <v>184</v>
      </c>
      <c r="E18" s="145" t="s">
        <v>155</v>
      </c>
      <c r="F18" s="142"/>
      <c r="G18" s="142"/>
      <c r="H18" s="148"/>
      <c r="I18" s="142"/>
      <c r="J18" s="142"/>
    </row>
    <row r="19" spans="1:10" s="144" customFormat="1" ht="15" x14ac:dyDescent="0.2">
      <c r="A19" s="146">
        <v>307</v>
      </c>
      <c r="B19" s="145">
        <v>8012</v>
      </c>
      <c r="C19" s="146" t="s">
        <v>156</v>
      </c>
      <c r="D19" s="146" t="s">
        <v>185</v>
      </c>
      <c r="E19" s="145" t="s">
        <v>155</v>
      </c>
    </row>
    <row r="20" spans="1:10" s="144" customFormat="1" ht="15" x14ac:dyDescent="0.2">
      <c r="A20" s="146">
        <v>319</v>
      </c>
      <c r="B20" s="145">
        <v>8012</v>
      </c>
      <c r="C20" s="146" t="s">
        <v>186</v>
      </c>
      <c r="D20" s="146" t="s">
        <v>187</v>
      </c>
      <c r="E20" s="145" t="s">
        <v>155</v>
      </c>
    </row>
    <row r="21" spans="1:10" s="144" customFormat="1" ht="15" x14ac:dyDescent="0.2">
      <c r="A21" s="146">
        <v>329</v>
      </c>
      <c r="B21" s="145">
        <v>1006</v>
      </c>
      <c r="C21" s="146" t="s">
        <v>179</v>
      </c>
      <c r="D21" s="146" t="s">
        <v>190</v>
      </c>
      <c r="E21" s="145" t="s">
        <v>155</v>
      </c>
    </row>
    <row r="22" spans="1:10" s="144" customFormat="1" ht="15" x14ac:dyDescent="0.2">
      <c r="A22" s="146">
        <v>350</v>
      </c>
      <c r="B22" s="145">
        <v>1006</v>
      </c>
      <c r="C22" s="146" t="s">
        <v>156</v>
      </c>
      <c r="D22" s="146" t="s">
        <v>191</v>
      </c>
      <c r="E22" s="145" t="s">
        <v>155</v>
      </c>
    </row>
    <row r="23" spans="1:10" s="144" customFormat="1" ht="15" x14ac:dyDescent="0.2">
      <c r="A23" s="146">
        <v>352</v>
      </c>
      <c r="B23" s="145">
        <v>1006</v>
      </c>
      <c r="C23" s="146" t="s">
        <v>174</v>
      </c>
      <c r="D23" s="146" t="s">
        <v>192</v>
      </c>
      <c r="E23" s="145" t="s">
        <v>155</v>
      </c>
    </row>
    <row r="24" spans="1:10" s="144" customFormat="1" ht="15" x14ac:dyDescent="0.2">
      <c r="A24" s="146">
        <v>455</v>
      </c>
      <c r="B24" s="145">
        <v>1002</v>
      </c>
      <c r="C24" s="146" t="s">
        <v>156</v>
      </c>
      <c r="D24" s="146" t="s">
        <v>193</v>
      </c>
      <c r="E24" s="145" t="s">
        <v>155</v>
      </c>
    </row>
    <row r="25" spans="1:10" s="144" customFormat="1" ht="15" x14ac:dyDescent="0.2">
      <c r="A25" s="146">
        <v>509</v>
      </c>
      <c r="B25" s="145">
        <v>1009</v>
      </c>
      <c r="C25" s="146" t="s">
        <v>174</v>
      </c>
      <c r="D25" s="146" t="s">
        <v>195</v>
      </c>
      <c r="E25" s="145" t="s">
        <v>155</v>
      </c>
    </row>
    <row r="26" spans="1:10" s="144" customFormat="1" ht="15" x14ac:dyDescent="0.2">
      <c r="A26" s="146">
        <v>538</v>
      </c>
      <c r="B26" s="145">
        <v>1001</v>
      </c>
      <c r="C26" s="146" t="s">
        <v>196</v>
      </c>
      <c r="D26" s="146" t="s">
        <v>197</v>
      </c>
      <c r="E26" s="145" t="s">
        <v>155</v>
      </c>
    </row>
    <row r="27" spans="1:10" s="144" customFormat="1" ht="15" x14ac:dyDescent="0.2">
      <c r="A27" s="146">
        <v>554</v>
      </c>
      <c r="B27" s="145">
        <v>1001</v>
      </c>
      <c r="C27" s="146" t="s">
        <v>198</v>
      </c>
      <c r="D27" s="146" t="s">
        <v>199</v>
      </c>
      <c r="E27" s="145" t="s">
        <v>155</v>
      </c>
    </row>
    <row r="28" spans="1:10" s="144" customFormat="1" ht="15" x14ac:dyDescent="0.2">
      <c r="A28" s="146">
        <v>569</v>
      </c>
      <c r="B28" s="145">
        <v>1001</v>
      </c>
      <c r="C28" s="146" t="s">
        <v>200</v>
      </c>
      <c r="D28" s="146" t="s">
        <v>201</v>
      </c>
      <c r="E28" s="145" t="s">
        <v>155</v>
      </c>
    </row>
    <row r="29" spans="1:10" s="144" customFormat="1" ht="15" x14ac:dyDescent="0.2">
      <c r="A29" s="146">
        <v>591</v>
      </c>
      <c r="B29" s="145">
        <v>1001</v>
      </c>
      <c r="C29" s="146" t="s">
        <v>202</v>
      </c>
      <c r="D29" s="146" t="s">
        <v>203</v>
      </c>
      <c r="E29" s="145" t="s">
        <v>155</v>
      </c>
    </row>
    <row r="30" spans="1:10" s="144" customFormat="1" ht="15" x14ac:dyDescent="0.2">
      <c r="A30" s="146">
        <v>598</v>
      </c>
      <c r="B30" s="145">
        <v>1001</v>
      </c>
      <c r="C30" s="146" t="s">
        <v>306</v>
      </c>
      <c r="D30" s="146" t="s">
        <v>205</v>
      </c>
      <c r="E30" s="145" t="s">
        <v>155</v>
      </c>
    </row>
    <row r="31" spans="1:10" s="144" customFormat="1" ht="15" x14ac:dyDescent="0.2">
      <c r="A31" s="146">
        <v>601</v>
      </c>
      <c r="B31" s="145">
        <v>1001</v>
      </c>
      <c r="C31" s="146" t="s">
        <v>158</v>
      </c>
      <c r="D31" s="146" t="s">
        <v>206</v>
      </c>
      <c r="E31" s="145" t="s">
        <v>155</v>
      </c>
    </row>
    <row r="32" spans="1:10" s="144" customFormat="1" ht="15" x14ac:dyDescent="0.2">
      <c r="A32" s="146">
        <v>642</v>
      </c>
      <c r="B32" s="145">
        <v>1005</v>
      </c>
      <c r="C32" s="146" t="s">
        <v>207</v>
      </c>
      <c r="D32" s="146" t="s">
        <v>208</v>
      </c>
      <c r="E32" s="145" t="s">
        <v>155</v>
      </c>
    </row>
    <row r="33" spans="1:5" s="144" customFormat="1" ht="15" x14ac:dyDescent="0.2">
      <c r="A33" s="146">
        <v>665</v>
      </c>
      <c r="B33" s="145">
        <v>1009</v>
      </c>
      <c r="C33" s="146" t="s">
        <v>209</v>
      </c>
      <c r="D33" s="146" t="s">
        <v>210</v>
      </c>
      <c r="E33" s="145" t="s">
        <v>155</v>
      </c>
    </row>
    <row r="34" spans="1:5" s="144" customFormat="1" ht="15" x14ac:dyDescent="0.2">
      <c r="A34" s="146">
        <v>744</v>
      </c>
      <c r="B34" s="145">
        <v>2002</v>
      </c>
      <c r="C34" s="146" t="s">
        <v>156</v>
      </c>
      <c r="D34" s="146" t="s">
        <v>211</v>
      </c>
      <c r="E34" s="145" t="s">
        <v>155</v>
      </c>
    </row>
    <row r="35" spans="1:5" s="144" customFormat="1" ht="15" x14ac:dyDescent="0.2">
      <c r="A35" s="146">
        <v>770</v>
      </c>
      <c r="B35" s="145">
        <v>2002</v>
      </c>
      <c r="C35" s="146" t="s">
        <v>212</v>
      </c>
      <c r="D35" s="146" t="s">
        <v>213</v>
      </c>
      <c r="E35" s="145" t="s">
        <v>155</v>
      </c>
    </row>
    <row r="36" spans="1:5" s="144" customFormat="1" ht="15" x14ac:dyDescent="0.2">
      <c r="A36" s="146">
        <v>774</v>
      </c>
      <c r="B36" s="145">
        <v>2002</v>
      </c>
      <c r="C36" s="146" t="s">
        <v>214</v>
      </c>
      <c r="D36" s="146" t="s">
        <v>215</v>
      </c>
      <c r="E36" s="145" t="s">
        <v>155</v>
      </c>
    </row>
    <row r="37" spans="1:5" s="144" customFormat="1" ht="15" x14ac:dyDescent="0.2">
      <c r="A37" s="146">
        <v>788</v>
      </c>
      <c r="B37" s="145">
        <v>2002</v>
      </c>
      <c r="C37" s="146" t="s">
        <v>156</v>
      </c>
      <c r="D37" s="146" t="s">
        <v>216</v>
      </c>
      <c r="E37" s="145" t="s">
        <v>155</v>
      </c>
    </row>
    <row r="38" spans="1:5" s="144" customFormat="1" ht="15" x14ac:dyDescent="0.2">
      <c r="A38" s="146">
        <v>832</v>
      </c>
      <c r="B38" s="145">
        <v>2017</v>
      </c>
      <c r="C38" s="146" t="s">
        <v>207</v>
      </c>
      <c r="D38" s="146" t="s">
        <v>217</v>
      </c>
      <c r="E38" s="145" t="s">
        <v>155</v>
      </c>
    </row>
    <row r="39" spans="1:5" s="144" customFormat="1" ht="15" x14ac:dyDescent="0.2">
      <c r="A39" s="146">
        <v>883</v>
      </c>
      <c r="B39" s="145">
        <v>2001</v>
      </c>
      <c r="C39" s="146" t="s">
        <v>202</v>
      </c>
      <c r="D39" s="146" t="s">
        <v>218</v>
      </c>
      <c r="E39" s="145" t="s">
        <v>150</v>
      </c>
    </row>
    <row r="40" spans="1:5" s="144" customFormat="1" ht="15" x14ac:dyDescent="0.2">
      <c r="A40" s="146">
        <v>893</v>
      </c>
      <c r="B40" s="145">
        <v>2001</v>
      </c>
      <c r="C40" s="146" t="s">
        <v>219</v>
      </c>
      <c r="D40" s="146" t="s">
        <v>220</v>
      </c>
      <c r="E40" s="145" t="s">
        <v>155</v>
      </c>
    </row>
    <row r="41" spans="1:5" s="144" customFormat="1" ht="15" x14ac:dyDescent="0.2">
      <c r="A41" s="146">
        <v>904</v>
      </c>
      <c r="B41" s="145">
        <v>2001</v>
      </c>
      <c r="C41" s="146" t="s">
        <v>171</v>
      </c>
      <c r="D41" s="146" t="s">
        <v>221</v>
      </c>
      <c r="E41" s="145" t="s">
        <v>155</v>
      </c>
    </row>
    <row r="42" spans="1:5" s="144" customFormat="1" ht="15" x14ac:dyDescent="0.2">
      <c r="A42" s="146">
        <v>911</v>
      </c>
      <c r="B42" s="145">
        <v>2001</v>
      </c>
      <c r="C42" s="146" t="s">
        <v>219</v>
      </c>
      <c r="D42" s="146" t="s">
        <v>222</v>
      </c>
      <c r="E42" s="145" t="s">
        <v>155</v>
      </c>
    </row>
    <row r="43" spans="1:5" s="144" customFormat="1" ht="15" x14ac:dyDescent="0.2">
      <c r="A43" s="146">
        <v>923</v>
      </c>
      <c r="B43" s="145">
        <v>2005</v>
      </c>
      <c r="C43" s="146" t="s">
        <v>202</v>
      </c>
      <c r="D43" s="146" t="s">
        <v>223</v>
      </c>
      <c r="E43" s="145" t="s">
        <v>155</v>
      </c>
    </row>
    <row r="44" spans="1:5" s="144" customFormat="1" ht="15" x14ac:dyDescent="0.2">
      <c r="A44" s="146">
        <v>991</v>
      </c>
      <c r="B44" s="145">
        <v>8010</v>
      </c>
      <c r="C44" s="146" t="s">
        <v>171</v>
      </c>
      <c r="D44" s="146" t="s">
        <v>225</v>
      </c>
      <c r="E44" s="145" t="s">
        <v>150</v>
      </c>
    </row>
    <row r="45" spans="1:5" s="144" customFormat="1" ht="15" x14ac:dyDescent="0.2">
      <c r="A45" s="146">
        <v>1014</v>
      </c>
      <c r="B45" s="145">
        <v>8010</v>
      </c>
      <c r="C45" s="146" t="s">
        <v>227</v>
      </c>
      <c r="D45" s="146" t="s">
        <v>228</v>
      </c>
      <c r="E45" s="145" t="s">
        <v>150</v>
      </c>
    </row>
    <row r="46" spans="1:5" s="144" customFormat="1" ht="15" x14ac:dyDescent="0.2">
      <c r="A46" s="146">
        <v>1016</v>
      </c>
      <c r="B46" s="145">
        <v>8010</v>
      </c>
      <c r="C46" s="146" t="s">
        <v>229</v>
      </c>
      <c r="D46" s="146" t="s">
        <v>230</v>
      </c>
      <c r="E46" s="145" t="s">
        <v>155</v>
      </c>
    </row>
    <row r="47" spans="1:5" s="144" customFormat="1" ht="15" x14ac:dyDescent="0.2">
      <c r="A47" s="146">
        <v>1040</v>
      </c>
      <c r="B47" s="145">
        <v>8007</v>
      </c>
      <c r="C47" s="146" t="s">
        <v>231</v>
      </c>
      <c r="D47" s="146" t="s">
        <v>232</v>
      </c>
      <c r="E47" s="145" t="s">
        <v>155</v>
      </c>
    </row>
    <row r="48" spans="1:5" s="144" customFormat="1" ht="15" x14ac:dyDescent="0.2">
      <c r="A48" s="146">
        <v>1062</v>
      </c>
      <c r="B48" s="145">
        <v>8012</v>
      </c>
      <c r="C48" s="146" t="s">
        <v>188</v>
      </c>
      <c r="D48" s="146" t="s">
        <v>233</v>
      </c>
      <c r="E48" s="145" t="s">
        <v>155</v>
      </c>
    </row>
    <row r="49" spans="1:5" s="144" customFormat="1" ht="15" x14ac:dyDescent="0.2">
      <c r="A49" s="146">
        <v>1087</v>
      </c>
      <c r="B49" s="145">
        <v>2006</v>
      </c>
      <c r="C49" s="146" t="s">
        <v>234</v>
      </c>
      <c r="D49" s="146" t="s">
        <v>235</v>
      </c>
      <c r="E49" s="145" t="s">
        <v>155</v>
      </c>
    </row>
    <row r="50" spans="1:5" s="144" customFormat="1" ht="15" x14ac:dyDescent="0.2">
      <c r="A50" s="146">
        <v>1168</v>
      </c>
      <c r="B50" s="145">
        <v>3009</v>
      </c>
      <c r="C50" s="146" t="s">
        <v>236</v>
      </c>
      <c r="D50" s="146" t="s">
        <v>237</v>
      </c>
      <c r="E50" s="145" t="s">
        <v>155</v>
      </c>
    </row>
    <row r="51" spans="1:5" s="144" customFormat="1" ht="15" x14ac:dyDescent="0.2">
      <c r="A51" s="146">
        <v>1192</v>
      </c>
      <c r="B51" s="145">
        <v>3009</v>
      </c>
      <c r="C51" s="146" t="s">
        <v>171</v>
      </c>
      <c r="D51" s="146" t="s">
        <v>240</v>
      </c>
      <c r="E51" s="145" t="s">
        <v>155</v>
      </c>
    </row>
    <row r="52" spans="1:5" s="144" customFormat="1" ht="15" x14ac:dyDescent="0.2">
      <c r="A52" s="146">
        <v>1219</v>
      </c>
      <c r="B52" s="145">
        <v>8015</v>
      </c>
      <c r="C52" s="146" t="s">
        <v>158</v>
      </c>
      <c r="D52" s="146" t="s">
        <v>241</v>
      </c>
      <c r="E52" s="145" t="s">
        <v>155</v>
      </c>
    </row>
    <row r="53" spans="1:5" s="144" customFormat="1" ht="15" x14ac:dyDescent="0.2">
      <c r="A53" s="146">
        <v>1226</v>
      </c>
      <c r="B53" s="145">
        <v>2001</v>
      </c>
      <c r="C53" s="146" t="s">
        <v>2386</v>
      </c>
      <c r="D53" s="146" t="s">
        <v>242</v>
      </c>
      <c r="E53" s="145" t="s">
        <v>155</v>
      </c>
    </row>
    <row r="54" spans="1:5" s="144" customFormat="1" ht="15" x14ac:dyDescent="0.2">
      <c r="A54" s="146">
        <v>1227</v>
      </c>
      <c r="B54" s="145">
        <v>8015</v>
      </c>
      <c r="C54" s="146" t="s">
        <v>158</v>
      </c>
      <c r="D54" s="146" t="s">
        <v>242</v>
      </c>
      <c r="E54" s="145" t="s">
        <v>155</v>
      </c>
    </row>
    <row r="55" spans="1:5" s="144" customFormat="1" ht="15" x14ac:dyDescent="0.2">
      <c r="A55" s="146">
        <v>1245</v>
      </c>
      <c r="B55" s="145">
        <v>8002</v>
      </c>
      <c r="C55" s="146" t="s">
        <v>243</v>
      </c>
      <c r="D55" s="146" t="s">
        <v>244</v>
      </c>
      <c r="E55" s="145" t="s">
        <v>150</v>
      </c>
    </row>
    <row r="56" spans="1:5" s="144" customFormat="1" ht="15" x14ac:dyDescent="0.2">
      <c r="A56" s="146">
        <v>1263</v>
      </c>
      <c r="B56" s="145">
        <v>7003</v>
      </c>
      <c r="C56" s="146" t="s">
        <v>245</v>
      </c>
      <c r="D56" s="146" t="s">
        <v>246</v>
      </c>
      <c r="E56" s="145" t="s">
        <v>155</v>
      </c>
    </row>
    <row r="57" spans="1:5" s="144" customFormat="1" ht="15" x14ac:dyDescent="0.2">
      <c r="A57" s="146">
        <v>1264</v>
      </c>
      <c r="B57" s="145">
        <v>8002</v>
      </c>
      <c r="C57" s="146" t="s">
        <v>156</v>
      </c>
      <c r="D57" s="146" t="s">
        <v>247</v>
      </c>
      <c r="E57" s="145" t="s">
        <v>155</v>
      </c>
    </row>
    <row r="58" spans="1:5" s="144" customFormat="1" ht="15" x14ac:dyDescent="0.2">
      <c r="A58" s="146">
        <v>1292</v>
      </c>
      <c r="B58" s="145">
        <v>8002</v>
      </c>
      <c r="C58" s="146" t="s">
        <v>181</v>
      </c>
      <c r="D58" s="146" t="s">
        <v>244</v>
      </c>
      <c r="E58" s="145" t="s">
        <v>155</v>
      </c>
    </row>
    <row r="59" spans="1:5" s="144" customFormat="1" ht="15" x14ac:dyDescent="0.2">
      <c r="A59" s="146">
        <v>1293</v>
      </c>
      <c r="B59" s="145">
        <v>8006</v>
      </c>
      <c r="C59" s="146" t="s">
        <v>202</v>
      </c>
      <c r="D59" s="146" t="s">
        <v>244</v>
      </c>
      <c r="E59" s="145" t="s">
        <v>150</v>
      </c>
    </row>
    <row r="60" spans="1:5" s="144" customFormat="1" ht="15" x14ac:dyDescent="0.2">
      <c r="A60" s="146">
        <v>1305</v>
      </c>
      <c r="B60" s="145">
        <v>8002</v>
      </c>
      <c r="C60" s="146" t="s">
        <v>250</v>
      </c>
      <c r="D60" s="146" t="s">
        <v>251</v>
      </c>
      <c r="E60" s="145" t="s">
        <v>155</v>
      </c>
    </row>
    <row r="61" spans="1:5" s="144" customFormat="1" ht="15" x14ac:dyDescent="0.2">
      <c r="A61" s="146">
        <v>1339</v>
      </c>
      <c r="B61" s="145">
        <v>8002</v>
      </c>
      <c r="C61" s="146" t="s">
        <v>252</v>
      </c>
      <c r="D61" s="146" t="s">
        <v>253</v>
      </c>
      <c r="E61" s="145" t="s">
        <v>155</v>
      </c>
    </row>
    <row r="62" spans="1:5" s="144" customFormat="1" ht="15" x14ac:dyDescent="0.2">
      <c r="A62" s="146">
        <v>1340</v>
      </c>
      <c r="B62" s="145">
        <v>8002</v>
      </c>
      <c r="C62" s="146" t="s">
        <v>254</v>
      </c>
      <c r="D62" s="146" t="s">
        <v>253</v>
      </c>
      <c r="E62" s="145" t="s">
        <v>155</v>
      </c>
    </row>
    <row r="63" spans="1:5" s="144" customFormat="1" ht="15" x14ac:dyDescent="0.2">
      <c r="A63" s="146">
        <v>1362</v>
      </c>
      <c r="B63" s="145">
        <v>8003</v>
      </c>
      <c r="C63" s="146" t="s">
        <v>255</v>
      </c>
      <c r="D63" s="146" t="s">
        <v>256</v>
      </c>
      <c r="E63" s="145" t="s">
        <v>155</v>
      </c>
    </row>
    <row r="64" spans="1:5" s="144" customFormat="1" ht="15" x14ac:dyDescent="0.2">
      <c r="A64" s="146">
        <v>1373</v>
      </c>
      <c r="B64" s="145">
        <v>8003</v>
      </c>
      <c r="C64" s="146" t="s">
        <v>257</v>
      </c>
      <c r="D64" s="146" t="s">
        <v>258</v>
      </c>
      <c r="E64" s="145" t="s">
        <v>150</v>
      </c>
    </row>
    <row r="65" spans="1:5" s="144" customFormat="1" ht="15" x14ac:dyDescent="0.2">
      <c r="A65" s="146">
        <v>1391</v>
      </c>
      <c r="B65" s="145">
        <v>8003</v>
      </c>
      <c r="C65" s="146" t="s">
        <v>259</v>
      </c>
      <c r="D65" s="146" t="s">
        <v>8230</v>
      </c>
      <c r="E65" s="145" t="s">
        <v>155</v>
      </c>
    </row>
    <row r="66" spans="1:5" s="144" customFormat="1" ht="15" x14ac:dyDescent="0.2">
      <c r="A66" s="146">
        <v>1392</v>
      </c>
      <c r="B66" s="145">
        <v>8003</v>
      </c>
      <c r="C66" s="146" t="s">
        <v>261</v>
      </c>
      <c r="D66" s="146" t="s">
        <v>262</v>
      </c>
      <c r="E66" s="145" t="s">
        <v>155</v>
      </c>
    </row>
    <row r="67" spans="1:5" s="144" customFormat="1" ht="15" x14ac:dyDescent="0.2">
      <c r="A67" s="146">
        <v>1399</v>
      </c>
      <c r="B67" s="145">
        <v>8015</v>
      </c>
      <c r="C67" s="146" t="s">
        <v>263</v>
      </c>
      <c r="D67" s="146" t="s">
        <v>264</v>
      </c>
      <c r="E67" s="145" t="s">
        <v>155</v>
      </c>
    </row>
    <row r="68" spans="1:5" s="144" customFormat="1" ht="15" x14ac:dyDescent="0.2">
      <c r="A68" s="146">
        <v>1433</v>
      </c>
      <c r="B68" s="145">
        <v>8006</v>
      </c>
      <c r="C68" s="146" t="s">
        <v>268</v>
      </c>
      <c r="D68" s="146" t="s">
        <v>269</v>
      </c>
      <c r="E68" s="145" t="s">
        <v>155</v>
      </c>
    </row>
    <row r="69" spans="1:5" s="144" customFormat="1" ht="15" x14ac:dyDescent="0.2">
      <c r="A69" s="146">
        <v>1438</v>
      </c>
      <c r="B69" s="145">
        <v>8017</v>
      </c>
      <c r="C69" s="146" t="s">
        <v>270</v>
      </c>
      <c r="D69" s="146" t="s">
        <v>271</v>
      </c>
      <c r="E69" s="145" t="s">
        <v>150</v>
      </c>
    </row>
    <row r="70" spans="1:5" s="144" customFormat="1" ht="15" x14ac:dyDescent="0.2">
      <c r="A70" s="146">
        <v>1489</v>
      </c>
      <c r="B70" s="145">
        <v>8006</v>
      </c>
      <c r="C70" s="146" t="s">
        <v>188</v>
      </c>
      <c r="D70" s="146" t="s">
        <v>273</v>
      </c>
      <c r="E70" s="145" t="s">
        <v>150</v>
      </c>
    </row>
    <row r="71" spans="1:5" s="144" customFormat="1" ht="15" x14ac:dyDescent="0.2">
      <c r="A71" s="146">
        <v>1506</v>
      </c>
      <c r="B71" s="145">
        <v>8002</v>
      </c>
      <c r="C71" s="146" t="s">
        <v>274</v>
      </c>
      <c r="D71" s="146" t="s">
        <v>275</v>
      </c>
      <c r="E71" s="145" t="s">
        <v>155</v>
      </c>
    </row>
    <row r="72" spans="1:5" s="144" customFormat="1" ht="15" x14ac:dyDescent="0.2">
      <c r="A72" s="146">
        <v>1512</v>
      </c>
      <c r="B72" s="145">
        <v>8006</v>
      </c>
      <c r="C72" s="146" t="s">
        <v>156</v>
      </c>
      <c r="D72" s="146" t="s">
        <v>276</v>
      </c>
      <c r="E72" s="145" t="s">
        <v>155</v>
      </c>
    </row>
    <row r="73" spans="1:5" s="144" customFormat="1" ht="15" x14ac:dyDescent="0.2">
      <c r="A73" s="146">
        <v>1649</v>
      </c>
      <c r="B73" s="145">
        <v>8023</v>
      </c>
      <c r="C73" s="146" t="s">
        <v>156</v>
      </c>
      <c r="D73" s="146" t="s">
        <v>279</v>
      </c>
      <c r="E73" s="145" t="s">
        <v>150</v>
      </c>
    </row>
    <row r="74" spans="1:5" s="144" customFormat="1" ht="15" x14ac:dyDescent="0.2">
      <c r="A74" s="146">
        <v>1653</v>
      </c>
      <c r="B74" s="145">
        <v>8023</v>
      </c>
      <c r="C74" s="146" t="s">
        <v>280</v>
      </c>
      <c r="D74" s="146" t="s">
        <v>279</v>
      </c>
      <c r="E74" s="145" t="s">
        <v>155</v>
      </c>
    </row>
    <row r="75" spans="1:5" s="144" customFormat="1" ht="15" x14ac:dyDescent="0.2">
      <c r="A75" s="146">
        <v>1655</v>
      </c>
      <c r="B75" s="145">
        <v>8023</v>
      </c>
      <c r="C75" s="146" t="s">
        <v>158</v>
      </c>
      <c r="D75" s="146" t="s">
        <v>281</v>
      </c>
      <c r="E75" s="145" t="s">
        <v>4780</v>
      </c>
    </row>
    <row r="76" spans="1:5" s="144" customFormat="1" ht="15" x14ac:dyDescent="0.2">
      <c r="A76" s="146">
        <v>1657</v>
      </c>
      <c r="B76" s="145">
        <v>8023</v>
      </c>
      <c r="C76" s="146" t="s">
        <v>158</v>
      </c>
      <c r="D76" s="146" t="s">
        <v>406</v>
      </c>
      <c r="E76" s="145" t="s">
        <v>155</v>
      </c>
    </row>
    <row r="77" spans="1:5" s="144" customFormat="1" ht="15" x14ac:dyDescent="0.2">
      <c r="A77" s="146">
        <v>1662</v>
      </c>
      <c r="B77" s="145">
        <v>8007</v>
      </c>
      <c r="C77" s="146" t="s">
        <v>169</v>
      </c>
      <c r="D77" s="146" t="s">
        <v>282</v>
      </c>
      <c r="E77" s="145" t="s">
        <v>155</v>
      </c>
    </row>
    <row r="78" spans="1:5" s="144" customFormat="1" ht="15" x14ac:dyDescent="0.2">
      <c r="A78" s="146">
        <v>1674</v>
      </c>
      <c r="B78" s="145">
        <v>8007</v>
      </c>
      <c r="C78" s="146" t="s">
        <v>156</v>
      </c>
      <c r="D78" s="146" t="s">
        <v>283</v>
      </c>
      <c r="E78" s="145" t="s">
        <v>155</v>
      </c>
    </row>
    <row r="79" spans="1:5" s="144" customFormat="1" ht="15" x14ac:dyDescent="0.2">
      <c r="A79" s="146">
        <v>1675</v>
      </c>
      <c r="B79" s="145">
        <v>8007</v>
      </c>
      <c r="C79" s="146" t="s">
        <v>214</v>
      </c>
      <c r="D79" s="146" t="s">
        <v>283</v>
      </c>
      <c r="E79" s="145" t="s">
        <v>150</v>
      </c>
    </row>
    <row r="80" spans="1:5" s="144" customFormat="1" ht="15" x14ac:dyDescent="0.2">
      <c r="A80" s="146">
        <v>1694</v>
      </c>
      <c r="B80" s="145">
        <v>8009</v>
      </c>
      <c r="C80" s="146" t="s">
        <v>179</v>
      </c>
      <c r="D80" s="146" t="s">
        <v>284</v>
      </c>
      <c r="E80" s="145" t="s">
        <v>155</v>
      </c>
    </row>
    <row r="81" spans="1:5" s="144" customFormat="1" ht="15" x14ac:dyDescent="0.2">
      <c r="A81" s="146">
        <v>1714</v>
      </c>
      <c r="B81" s="145">
        <v>8009</v>
      </c>
      <c r="C81" s="146" t="s">
        <v>207</v>
      </c>
      <c r="D81" s="146" t="s">
        <v>285</v>
      </c>
      <c r="E81" s="145" t="s">
        <v>150</v>
      </c>
    </row>
    <row r="82" spans="1:5" s="144" customFormat="1" ht="15" x14ac:dyDescent="0.2">
      <c r="A82" s="146">
        <v>1719</v>
      </c>
      <c r="B82" s="145">
        <v>8009</v>
      </c>
      <c r="C82" s="146" t="s">
        <v>165</v>
      </c>
      <c r="D82" s="146" t="s">
        <v>286</v>
      </c>
      <c r="E82" s="145" t="s">
        <v>150</v>
      </c>
    </row>
    <row r="83" spans="1:5" s="144" customFormat="1" ht="15" x14ac:dyDescent="0.2">
      <c r="A83" s="146">
        <v>1830</v>
      </c>
      <c r="B83" s="145">
        <v>8022</v>
      </c>
      <c r="C83" s="146" t="s">
        <v>156</v>
      </c>
      <c r="D83" s="146" t="s">
        <v>288</v>
      </c>
      <c r="E83" s="145" t="s">
        <v>155</v>
      </c>
    </row>
    <row r="84" spans="1:5" s="144" customFormat="1" ht="15" x14ac:dyDescent="0.2">
      <c r="A84" s="146">
        <v>1881</v>
      </c>
      <c r="B84" s="145">
        <v>8002</v>
      </c>
      <c r="C84" s="146" t="s">
        <v>289</v>
      </c>
      <c r="D84" s="146" t="s">
        <v>290</v>
      </c>
      <c r="E84" s="145" t="s">
        <v>155</v>
      </c>
    </row>
    <row r="85" spans="1:5" s="144" customFormat="1" ht="15" x14ac:dyDescent="0.2">
      <c r="A85" s="146">
        <v>1882</v>
      </c>
      <c r="B85" s="145">
        <v>8002</v>
      </c>
      <c r="C85" s="146" t="s">
        <v>291</v>
      </c>
      <c r="D85" s="146" t="s">
        <v>292</v>
      </c>
      <c r="E85" s="145" t="s">
        <v>150</v>
      </c>
    </row>
    <row r="86" spans="1:5" s="144" customFormat="1" ht="15" x14ac:dyDescent="0.2">
      <c r="A86" s="146">
        <v>1886</v>
      </c>
      <c r="B86" s="145">
        <v>2006</v>
      </c>
      <c r="C86" s="146" t="s">
        <v>293</v>
      </c>
      <c r="D86" s="146" t="s">
        <v>10026</v>
      </c>
      <c r="E86" s="145" t="s">
        <v>155</v>
      </c>
    </row>
    <row r="87" spans="1:5" s="144" customFormat="1" ht="15" x14ac:dyDescent="0.2">
      <c r="A87" s="146">
        <v>1896</v>
      </c>
      <c r="B87" s="145">
        <v>8014</v>
      </c>
      <c r="C87" s="146" t="s">
        <v>294</v>
      </c>
      <c r="D87" s="146" t="s">
        <v>295</v>
      </c>
      <c r="E87" s="145" t="s">
        <v>150</v>
      </c>
    </row>
    <row r="88" spans="1:5" s="144" customFormat="1" ht="15" x14ac:dyDescent="0.2">
      <c r="A88" s="146">
        <v>1959</v>
      </c>
      <c r="B88" s="145">
        <v>7013</v>
      </c>
      <c r="C88" s="146" t="s">
        <v>207</v>
      </c>
      <c r="D88" s="146" t="s">
        <v>296</v>
      </c>
      <c r="E88" s="145" t="s">
        <v>155</v>
      </c>
    </row>
    <row r="89" spans="1:5" s="144" customFormat="1" ht="15" x14ac:dyDescent="0.2">
      <c r="A89" s="146">
        <v>1963</v>
      </c>
      <c r="B89" s="145">
        <v>7004</v>
      </c>
      <c r="C89" s="146" t="s">
        <v>315</v>
      </c>
      <c r="D89" s="146" t="s">
        <v>297</v>
      </c>
      <c r="E89" s="145" t="s">
        <v>155</v>
      </c>
    </row>
    <row r="90" spans="1:5" s="144" customFormat="1" ht="15" x14ac:dyDescent="0.2">
      <c r="A90" s="146">
        <v>1969</v>
      </c>
      <c r="B90" s="145">
        <v>7013</v>
      </c>
      <c r="C90" s="146" t="s">
        <v>344</v>
      </c>
      <c r="D90" s="146" t="s">
        <v>298</v>
      </c>
      <c r="E90" s="145" t="s">
        <v>155</v>
      </c>
    </row>
    <row r="91" spans="1:5" s="144" customFormat="1" ht="15" x14ac:dyDescent="0.2">
      <c r="A91" s="146">
        <v>1985</v>
      </c>
      <c r="B91" s="145">
        <v>7004</v>
      </c>
      <c r="C91" s="146" t="s">
        <v>158</v>
      </c>
      <c r="D91" s="146" t="s">
        <v>299</v>
      </c>
      <c r="E91" s="145" t="s">
        <v>155</v>
      </c>
    </row>
    <row r="92" spans="1:5" s="144" customFormat="1" ht="15" x14ac:dyDescent="0.2">
      <c r="A92" s="146">
        <v>2004</v>
      </c>
      <c r="B92" s="145">
        <v>7004</v>
      </c>
      <c r="C92" s="146" t="s">
        <v>300</v>
      </c>
      <c r="D92" s="146" t="s">
        <v>301</v>
      </c>
      <c r="E92" s="145" t="s">
        <v>150</v>
      </c>
    </row>
    <row r="93" spans="1:5" s="144" customFormat="1" ht="15" x14ac:dyDescent="0.2">
      <c r="A93" s="146">
        <v>2008</v>
      </c>
      <c r="B93" s="145">
        <v>7016</v>
      </c>
      <c r="C93" s="146" t="s">
        <v>171</v>
      </c>
      <c r="D93" s="146" t="s">
        <v>302</v>
      </c>
      <c r="E93" s="145" t="s">
        <v>155</v>
      </c>
    </row>
    <row r="94" spans="1:5" s="144" customFormat="1" ht="15" x14ac:dyDescent="0.2">
      <c r="A94" s="146">
        <v>2015</v>
      </c>
      <c r="B94" s="145">
        <v>7007</v>
      </c>
      <c r="C94" s="146" t="s">
        <v>202</v>
      </c>
      <c r="D94" s="146" t="s">
        <v>303</v>
      </c>
      <c r="E94" s="145" t="s">
        <v>155</v>
      </c>
    </row>
    <row r="95" spans="1:5" s="144" customFormat="1" ht="15" x14ac:dyDescent="0.2">
      <c r="A95" s="146">
        <v>2016</v>
      </c>
      <c r="B95" s="145">
        <v>7007</v>
      </c>
      <c r="C95" s="146" t="s">
        <v>202</v>
      </c>
      <c r="D95" s="146" t="s">
        <v>303</v>
      </c>
      <c r="E95" s="145" t="s">
        <v>150</v>
      </c>
    </row>
    <row r="96" spans="1:5" s="144" customFormat="1" ht="15" x14ac:dyDescent="0.2">
      <c r="A96" s="146">
        <v>2017</v>
      </c>
      <c r="B96" s="145">
        <v>7007</v>
      </c>
      <c r="C96" s="146" t="s">
        <v>238</v>
      </c>
      <c r="D96" s="146" t="s">
        <v>304</v>
      </c>
      <c r="E96" s="145" t="s">
        <v>155</v>
      </c>
    </row>
    <row r="97" spans="1:5" s="144" customFormat="1" ht="15" x14ac:dyDescent="0.2">
      <c r="A97" s="146">
        <v>2025</v>
      </c>
      <c r="B97" s="145">
        <v>2006</v>
      </c>
      <c r="C97" s="146" t="s">
        <v>219</v>
      </c>
      <c r="D97" s="146" t="s">
        <v>305</v>
      </c>
      <c r="E97" s="145" t="s">
        <v>155</v>
      </c>
    </row>
    <row r="98" spans="1:5" s="144" customFormat="1" ht="15" x14ac:dyDescent="0.2">
      <c r="A98" s="146">
        <v>2039</v>
      </c>
      <c r="B98" s="145">
        <v>7003</v>
      </c>
      <c r="C98" s="146" t="s">
        <v>306</v>
      </c>
      <c r="D98" s="146" t="s">
        <v>11056</v>
      </c>
      <c r="E98" s="145" t="s">
        <v>155</v>
      </c>
    </row>
    <row r="99" spans="1:5" s="144" customFormat="1" ht="15" x14ac:dyDescent="0.2">
      <c r="A99" s="146">
        <v>2069</v>
      </c>
      <c r="B99" s="145">
        <v>7003</v>
      </c>
      <c r="C99" s="146" t="s">
        <v>158</v>
      </c>
      <c r="D99" s="146" t="s">
        <v>307</v>
      </c>
      <c r="E99" s="145" t="s">
        <v>150</v>
      </c>
    </row>
    <row r="100" spans="1:5" s="144" customFormat="1" ht="15" x14ac:dyDescent="0.2">
      <c r="A100" s="146">
        <v>2078</v>
      </c>
      <c r="B100" s="145">
        <v>7010</v>
      </c>
      <c r="C100" s="146" t="s">
        <v>165</v>
      </c>
      <c r="D100" s="146" t="s">
        <v>308</v>
      </c>
      <c r="E100" s="145" t="s">
        <v>150</v>
      </c>
    </row>
    <row r="101" spans="1:5" s="144" customFormat="1" ht="15" x14ac:dyDescent="0.2">
      <c r="A101" s="146">
        <v>2079</v>
      </c>
      <c r="B101" s="145">
        <v>7010</v>
      </c>
      <c r="C101" s="146" t="s">
        <v>158</v>
      </c>
      <c r="D101" s="146" t="s">
        <v>309</v>
      </c>
      <c r="E101" s="145" t="s">
        <v>155</v>
      </c>
    </row>
    <row r="102" spans="1:5" s="144" customFormat="1" ht="15" x14ac:dyDescent="0.2">
      <c r="A102" s="146">
        <v>2083</v>
      </c>
      <c r="B102" s="145">
        <v>7010</v>
      </c>
      <c r="C102" s="146" t="s">
        <v>174</v>
      </c>
      <c r="D102" s="146" t="s">
        <v>310</v>
      </c>
      <c r="E102" s="145" t="s">
        <v>150</v>
      </c>
    </row>
    <row r="103" spans="1:5" s="144" customFormat="1" ht="15" x14ac:dyDescent="0.2">
      <c r="A103" s="146">
        <v>2091</v>
      </c>
      <c r="B103" s="145">
        <v>7010</v>
      </c>
      <c r="C103" s="146" t="s">
        <v>165</v>
      </c>
      <c r="D103" s="146" t="s">
        <v>312</v>
      </c>
      <c r="E103" s="145" t="s">
        <v>155</v>
      </c>
    </row>
    <row r="104" spans="1:5" s="144" customFormat="1" ht="15" x14ac:dyDescent="0.2">
      <c r="A104" s="146">
        <v>2107</v>
      </c>
      <c r="B104" s="145">
        <v>7011</v>
      </c>
      <c r="C104" s="146" t="s">
        <v>313</v>
      </c>
      <c r="D104" s="146" t="s">
        <v>314</v>
      </c>
      <c r="E104" s="145" t="s">
        <v>155</v>
      </c>
    </row>
    <row r="105" spans="1:5" s="144" customFormat="1" ht="15" x14ac:dyDescent="0.2">
      <c r="A105" s="146">
        <v>2118</v>
      </c>
      <c r="B105" s="145">
        <v>7003</v>
      </c>
      <c r="C105" s="146" t="s">
        <v>315</v>
      </c>
      <c r="D105" s="146" t="s">
        <v>170</v>
      </c>
      <c r="E105" s="145" t="s">
        <v>155</v>
      </c>
    </row>
    <row r="106" spans="1:5" s="144" customFormat="1" ht="15" x14ac:dyDescent="0.2">
      <c r="A106" s="146">
        <v>2135</v>
      </c>
      <c r="B106" s="145">
        <v>7001</v>
      </c>
      <c r="C106" s="146" t="s">
        <v>1911</v>
      </c>
      <c r="D106" s="146" t="s">
        <v>316</v>
      </c>
      <c r="E106" s="145" t="s">
        <v>155</v>
      </c>
    </row>
    <row r="107" spans="1:5" s="144" customFormat="1" ht="15" x14ac:dyDescent="0.2">
      <c r="A107" s="146">
        <v>2168</v>
      </c>
      <c r="B107" s="145">
        <v>7005</v>
      </c>
      <c r="C107" s="146" t="s">
        <v>317</v>
      </c>
      <c r="D107" s="146" t="s">
        <v>318</v>
      </c>
      <c r="E107" s="145" t="s">
        <v>155</v>
      </c>
    </row>
    <row r="108" spans="1:5" s="144" customFormat="1" ht="15" x14ac:dyDescent="0.2">
      <c r="A108" s="146">
        <v>2222</v>
      </c>
      <c r="B108" s="145">
        <v>6004</v>
      </c>
      <c r="C108" s="146" t="s">
        <v>319</v>
      </c>
      <c r="D108" s="146" t="s">
        <v>320</v>
      </c>
      <c r="E108" s="145" t="s">
        <v>155</v>
      </c>
    </row>
    <row r="109" spans="1:5" s="144" customFormat="1" ht="15" x14ac:dyDescent="0.2">
      <c r="A109" s="146">
        <v>2242</v>
      </c>
      <c r="B109" s="145">
        <v>7008</v>
      </c>
      <c r="C109" s="146" t="s">
        <v>321</v>
      </c>
      <c r="D109" s="146" t="s">
        <v>223</v>
      </c>
      <c r="E109" s="145" t="s">
        <v>155</v>
      </c>
    </row>
    <row r="110" spans="1:5" s="144" customFormat="1" ht="15" x14ac:dyDescent="0.2">
      <c r="A110" s="146">
        <v>2247</v>
      </c>
      <c r="B110" s="145">
        <v>4010</v>
      </c>
      <c r="C110" s="146" t="s">
        <v>160</v>
      </c>
      <c r="D110" s="146" t="s">
        <v>305</v>
      </c>
      <c r="E110" s="145" t="s">
        <v>155</v>
      </c>
    </row>
    <row r="111" spans="1:5" s="144" customFormat="1" ht="15" x14ac:dyDescent="0.2">
      <c r="A111" s="146">
        <v>2277</v>
      </c>
      <c r="B111" s="145">
        <v>7005</v>
      </c>
      <c r="C111" s="146" t="s">
        <v>202</v>
      </c>
      <c r="D111" s="146" t="s">
        <v>323</v>
      </c>
      <c r="E111" s="145" t="s">
        <v>150</v>
      </c>
    </row>
    <row r="112" spans="1:5" s="144" customFormat="1" ht="15" x14ac:dyDescent="0.2">
      <c r="A112" s="146">
        <v>2287</v>
      </c>
      <c r="B112" s="145">
        <v>7005</v>
      </c>
      <c r="C112" s="146" t="s">
        <v>326</v>
      </c>
      <c r="D112" s="146" t="s">
        <v>327</v>
      </c>
      <c r="E112" s="145" t="s">
        <v>155</v>
      </c>
    </row>
    <row r="113" spans="1:5" s="144" customFormat="1" ht="15" x14ac:dyDescent="0.2">
      <c r="A113" s="146">
        <v>2319</v>
      </c>
      <c r="B113" s="145">
        <v>7008</v>
      </c>
      <c r="C113" s="146" t="s">
        <v>179</v>
      </c>
      <c r="D113" s="146" t="s">
        <v>329</v>
      </c>
      <c r="E113" s="145" t="s">
        <v>155</v>
      </c>
    </row>
    <row r="114" spans="1:5" s="144" customFormat="1" ht="15" x14ac:dyDescent="0.2">
      <c r="A114" s="146">
        <v>2329</v>
      </c>
      <c r="B114" s="145">
        <v>7008</v>
      </c>
      <c r="C114" s="146" t="s">
        <v>196</v>
      </c>
      <c r="D114" s="146" t="s">
        <v>329</v>
      </c>
      <c r="E114" s="145" t="s">
        <v>155</v>
      </c>
    </row>
    <row r="115" spans="1:5" s="144" customFormat="1" ht="15" x14ac:dyDescent="0.2">
      <c r="A115" s="146">
        <v>2330</v>
      </c>
      <c r="B115" s="145">
        <v>7008</v>
      </c>
      <c r="C115" s="146" t="s">
        <v>181</v>
      </c>
      <c r="D115" s="146" t="s">
        <v>330</v>
      </c>
      <c r="E115" s="145" t="s">
        <v>155</v>
      </c>
    </row>
    <row r="116" spans="1:5" s="144" customFormat="1" ht="15" x14ac:dyDescent="0.2">
      <c r="A116" s="146">
        <v>2391</v>
      </c>
      <c r="B116" s="145">
        <v>7011</v>
      </c>
      <c r="C116" s="146" t="s">
        <v>331</v>
      </c>
      <c r="D116" s="146" t="s">
        <v>332</v>
      </c>
      <c r="E116" s="145" t="s">
        <v>155</v>
      </c>
    </row>
    <row r="117" spans="1:5" s="144" customFormat="1" ht="15" x14ac:dyDescent="0.2">
      <c r="A117" s="146">
        <v>2393</v>
      </c>
      <c r="B117" s="145">
        <v>7011</v>
      </c>
      <c r="C117" s="146" t="s">
        <v>333</v>
      </c>
      <c r="D117" s="146" t="s">
        <v>334</v>
      </c>
      <c r="E117" s="145" t="s">
        <v>155</v>
      </c>
    </row>
    <row r="118" spans="1:5" s="144" customFormat="1" ht="15" x14ac:dyDescent="0.2">
      <c r="A118" s="146">
        <v>2478</v>
      </c>
      <c r="B118" s="145">
        <v>7003</v>
      </c>
      <c r="C118" s="146" t="s">
        <v>156</v>
      </c>
      <c r="D118" s="146" t="s">
        <v>335</v>
      </c>
      <c r="E118" s="145" t="s">
        <v>150</v>
      </c>
    </row>
    <row r="119" spans="1:5" s="144" customFormat="1" ht="15" x14ac:dyDescent="0.2">
      <c r="A119" s="146">
        <v>2495</v>
      </c>
      <c r="B119" s="145">
        <v>7003</v>
      </c>
      <c r="C119" s="146" t="s">
        <v>280</v>
      </c>
      <c r="D119" s="146" t="s">
        <v>336</v>
      </c>
      <c r="E119" s="145" t="s">
        <v>155</v>
      </c>
    </row>
    <row r="120" spans="1:5" s="144" customFormat="1" ht="15" x14ac:dyDescent="0.2">
      <c r="A120" s="146">
        <v>2521</v>
      </c>
      <c r="B120" s="145">
        <v>7003</v>
      </c>
      <c r="C120" s="146" t="s">
        <v>209</v>
      </c>
      <c r="D120" s="146" t="s">
        <v>337</v>
      </c>
      <c r="E120" s="145" t="s">
        <v>155</v>
      </c>
    </row>
    <row r="121" spans="1:5" s="144" customFormat="1" ht="15" x14ac:dyDescent="0.2">
      <c r="A121" s="146">
        <v>2552</v>
      </c>
      <c r="B121" s="145">
        <v>7003</v>
      </c>
      <c r="C121" s="146" t="s">
        <v>181</v>
      </c>
      <c r="D121" s="146" t="s">
        <v>338</v>
      </c>
      <c r="E121" s="145" t="s">
        <v>155</v>
      </c>
    </row>
    <row r="122" spans="1:5" s="144" customFormat="1" ht="15" x14ac:dyDescent="0.2">
      <c r="A122" s="146">
        <v>2556</v>
      </c>
      <c r="B122" s="145">
        <v>7007</v>
      </c>
      <c r="C122" s="146" t="s">
        <v>1856</v>
      </c>
      <c r="D122" s="146" t="s">
        <v>307</v>
      </c>
      <c r="E122" s="145" t="s">
        <v>155</v>
      </c>
    </row>
    <row r="123" spans="1:5" s="144" customFormat="1" ht="15" x14ac:dyDescent="0.2">
      <c r="A123" s="146">
        <v>2589</v>
      </c>
      <c r="B123" s="145">
        <v>6033</v>
      </c>
      <c r="C123" s="146" t="s">
        <v>179</v>
      </c>
      <c r="D123" s="146" t="s">
        <v>339</v>
      </c>
      <c r="E123" s="145" t="s">
        <v>155</v>
      </c>
    </row>
    <row r="124" spans="1:5" s="144" customFormat="1" ht="15" x14ac:dyDescent="0.2">
      <c r="A124" s="146">
        <v>2609</v>
      </c>
      <c r="B124" s="145">
        <v>6024</v>
      </c>
      <c r="C124" s="146" t="s">
        <v>165</v>
      </c>
      <c r="D124" s="146" t="s">
        <v>340</v>
      </c>
      <c r="E124" s="145" t="s">
        <v>150</v>
      </c>
    </row>
    <row r="125" spans="1:5" s="144" customFormat="1" ht="15" x14ac:dyDescent="0.2">
      <c r="A125" s="146">
        <v>2725</v>
      </c>
      <c r="B125" s="145">
        <v>7003</v>
      </c>
      <c r="C125" s="146" t="s">
        <v>171</v>
      </c>
      <c r="D125" s="146" t="s">
        <v>341</v>
      </c>
      <c r="E125" s="145" t="s">
        <v>155</v>
      </c>
    </row>
    <row r="126" spans="1:5" s="144" customFormat="1" ht="15" x14ac:dyDescent="0.2">
      <c r="A126" s="146">
        <v>2745</v>
      </c>
      <c r="B126" s="145">
        <v>6012</v>
      </c>
      <c r="C126" s="146" t="s">
        <v>342</v>
      </c>
      <c r="D126" s="146" t="s">
        <v>343</v>
      </c>
      <c r="E126" s="145" t="s">
        <v>150</v>
      </c>
    </row>
    <row r="127" spans="1:5" s="144" customFormat="1" ht="15" x14ac:dyDescent="0.2">
      <c r="A127" s="146">
        <v>2746</v>
      </c>
      <c r="B127" s="145">
        <v>6012</v>
      </c>
      <c r="C127" s="146" t="s">
        <v>344</v>
      </c>
      <c r="D127" s="146" t="s">
        <v>345</v>
      </c>
      <c r="E127" s="145" t="s">
        <v>155</v>
      </c>
    </row>
    <row r="128" spans="1:5" s="144" customFormat="1" ht="15" x14ac:dyDescent="0.2">
      <c r="A128" s="146">
        <v>2821</v>
      </c>
      <c r="B128" s="145">
        <v>6013</v>
      </c>
      <c r="C128" s="146" t="s">
        <v>181</v>
      </c>
      <c r="D128" s="146" t="s">
        <v>346</v>
      </c>
      <c r="E128" s="145" t="s">
        <v>155</v>
      </c>
    </row>
    <row r="129" spans="1:5" s="144" customFormat="1" ht="15" x14ac:dyDescent="0.2">
      <c r="A129" s="146">
        <v>2832</v>
      </c>
      <c r="B129" s="145">
        <v>6032</v>
      </c>
      <c r="C129" s="146" t="s">
        <v>347</v>
      </c>
      <c r="D129" s="146" t="s">
        <v>10988</v>
      </c>
      <c r="E129" s="145" t="s">
        <v>155</v>
      </c>
    </row>
    <row r="130" spans="1:5" s="144" customFormat="1" ht="15" x14ac:dyDescent="0.2">
      <c r="A130" s="146">
        <v>2861</v>
      </c>
      <c r="B130" s="145">
        <v>6001</v>
      </c>
      <c r="C130" s="146" t="s">
        <v>347</v>
      </c>
      <c r="D130" s="146" t="s">
        <v>349</v>
      </c>
      <c r="E130" s="145" t="s">
        <v>155</v>
      </c>
    </row>
    <row r="131" spans="1:5" s="144" customFormat="1" ht="15" x14ac:dyDescent="0.2">
      <c r="A131" s="146">
        <v>2879</v>
      </c>
      <c r="B131" s="145">
        <v>2006</v>
      </c>
      <c r="C131" s="146" t="s">
        <v>158</v>
      </c>
      <c r="D131" s="146" t="s">
        <v>350</v>
      </c>
      <c r="E131" s="145" t="s">
        <v>155</v>
      </c>
    </row>
    <row r="132" spans="1:5" s="144" customFormat="1" ht="15" x14ac:dyDescent="0.2">
      <c r="A132" s="146">
        <v>2880</v>
      </c>
      <c r="B132" s="145">
        <v>6001</v>
      </c>
      <c r="C132" s="146" t="s">
        <v>156</v>
      </c>
      <c r="D132" s="146" t="s">
        <v>351</v>
      </c>
      <c r="E132" s="145" t="s">
        <v>155</v>
      </c>
    </row>
    <row r="133" spans="1:5" s="144" customFormat="1" ht="15" x14ac:dyDescent="0.2">
      <c r="A133" s="146">
        <v>2882</v>
      </c>
      <c r="B133" s="145">
        <v>2017</v>
      </c>
      <c r="C133" s="146" t="s">
        <v>352</v>
      </c>
      <c r="D133" s="146" t="s">
        <v>353</v>
      </c>
      <c r="E133" s="145" t="s">
        <v>155</v>
      </c>
    </row>
    <row r="134" spans="1:5" s="144" customFormat="1" ht="15" x14ac:dyDescent="0.2">
      <c r="A134" s="146">
        <v>2884</v>
      </c>
      <c r="B134" s="145">
        <v>6001</v>
      </c>
      <c r="C134" s="146" t="s">
        <v>171</v>
      </c>
      <c r="D134" s="146" t="s">
        <v>354</v>
      </c>
      <c r="E134" s="145" t="s">
        <v>150</v>
      </c>
    </row>
    <row r="135" spans="1:5" s="144" customFormat="1" ht="15" x14ac:dyDescent="0.2">
      <c r="A135" s="146">
        <v>2885</v>
      </c>
      <c r="B135" s="145">
        <v>6001</v>
      </c>
      <c r="C135" s="146" t="s">
        <v>171</v>
      </c>
      <c r="D135" s="146" t="s">
        <v>355</v>
      </c>
      <c r="E135" s="145" t="s">
        <v>155</v>
      </c>
    </row>
    <row r="136" spans="1:5" s="144" customFormat="1" ht="15" x14ac:dyDescent="0.2">
      <c r="A136" s="146">
        <v>2886</v>
      </c>
      <c r="B136" s="145">
        <v>6001</v>
      </c>
      <c r="C136" s="146" t="s">
        <v>356</v>
      </c>
      <c r="D136" s="146" t="s">
        <v>357</v>
      </c>
      <c r="E136" s="145" t="s">
        <v>155</v>
      </c>
    </row>
    <row r="137" spans="1:5" s="144" customFormat="1" ht="15" x14ac:dyDescent="0.2">
      <c r="A137" s="146">
        <v>2889</v>
      </c>
      <c r="B137" s="145">
        <v>6001</v>
      </c>
      <c r="C137" s="146" t="s">
        <v>169</v>
      </c>
      <c r="D137" s="146" t="s">
        <v>358</v>
      </c>
      <c r="E137" s="145" t="s">
        <v>155</v>
      </c>
    </row>
    <row r="138" spans="1:5" s="144" customFormat="1" ht="15" x14ac:dyDescent="0.2">
      <c r="A138" s="146">
        <v>2919</v>
      </c>
      <c r="B138" s="145">
        <v>6002</v>
      </c>
      <c r="C138" s="146" t="s">
        <v>359</v>
      </c>
      <c r="D138" s="146" t="s">
        <v>360</v>
      </c>
      <c r="E138" s="145" t="s">
        <v>155</v>
      </c>
    </row>
    <row r="139" spans="1:5" s="144" customFormat="1" ht="15" x14ac:dyDescent="0.2">
      <c r="A139" s="146">
        <v>2936</v>
      </c>
      <c r="B139" s="145">
        <v>6002</v>
      </c>
      <c r="C139" s="146" t="s">
        <v>361</v>
      </c>
      <c r="D139" s="146" t="s">
        <v>362</v>
      </c>
      <c r="E139" s="145" t="s">
        <v>150</v>
      </c>
    </row>
    <row r="140" spans="1:5" s="144" customFormat="1" ht="15" x14ac:dyDescent="0.2">
      <c r="A140" s="146">
        <v>2971</v>
      </c>
      <c r="B140" s="145">
        <v>6001</v>
      </c>
      <c r="C140" s="146" t="s">
        <v>179</v>
      </c>
      <c r="D140" s="146" t="s">
        <v>363</v>
      </c>
      <c r="E140" s="145" t="s">
        <v>155</v>
      </c>
    </row>
    <row r="141" spans="1:5" s="144" customFormat="1" ht="15" x14ac:dyDescent="0.2">
      <c r="A141" s="146">
        <v>3063</v>
      </c>
      <c r="B141" s="145">
        <v>6003</v>
      </c>
      <c r="C141" s="146" t="s">
        <v>196</v>
      </c>
      <c r="D141" s="146" t="s">
        <v>364</v>
      </c>
      <c r="E141" s="145" t="s">
        <v>150</v>
      </c>
    </row>
    <row r="142" spans="1:5" s="144" customFormat="1" ht="15" x14ac:dyDescent="0.2">
      <c r="A142" s="146">
        <v>3082</v>
      </c>
      <c r="B142" s="145">
        <v>6003</v>
      </c>
      <c r="C142" s="146" t="s">
        <v>347</v>
      </c>
      <c r="D142" s="146" t="s">
        <v>365</v>
      </c>
      <c r="E142" s="145" t="s">
        <v>150</v>
      </c>
    </row>
    <row r="143" spans="1:5" s="144" customFormat="1" ht="15" x14ac:dyDescent="0.2">
      <c r="A143" s="146">
        <v>3172</v>
      </c>
      <c r="B143" s="145">
        <v>6006</v>
      </c>
      <c r="C143" s="146" t="s">
        <v>174</v>
      </c>
      <c r="D143" s="146" t="s">
        <v>366</v>
      </c>
      <c r="E143" s="145" t="s">
        <v>150</v>
      </c>
    </row>
    <row r="144" spans="1:5" s="144" customFormat="1" ht="15" x14ac:dyDescent="0.2">
      <c r="A144" s="146">
        <v>3190</v>
      </c>
      <c r="B144" s="145">
        <v>6006</v>
      </c>
      <c r="C144" s="146" t="s">
        <v>202</v>
      </c>
      <c r="D144" s="146" t="s">
        <v>367</v>
      </c>
      <c r="E144" s="145" t="s">
        <v>155</v>
      </c>
    </row>
    <row r="145" spans="1:5" s="144" customFormat="1" ht="15" x14ac:dyDescent="0.2">
      <c r="A145" s="146">
        <v>3196</v>
      </c>
      <c r="B145" s="145">
        <v>6006</v>
      </c>
      <c r="C145" s="146" t="s">
        <v>181</v>
      </c>
      <c r="D145" s="146" t="s">
        <v>368</v>
      </c>
      <c r="E145" s="145" t="s">
        <v>155</v>
      </c>
    </row>
    <row r="146" spans="1:5" s="144" customFormat="1" ht="15" x14ac:dyDescent="0.2">
      <c r="A146" s="146">
        <v>3229</v>
      </c>
      <c r="B146" s="145">
        <v>6006</v>
      </c>
      <c r="C146" s="146" t="s">
        <v>306</v>
      </c>
      <c r="D146" s="146" t="s">
        <v>369</v>
      </c>
      <c r="E146" s="145" t="s">
        <v>155</v>
      </c>
    </row>
    <row r="147" spans="1:5" s="144" customFormat="1" ht="15" x14ac:dyDescent="0.2">
      <c r="A147" s="146">
        <v>3250</v>
      </c>
      <c r="B147" s="145">
        <v>6006</v>
      </c>
      <c r="C147" s="146" t="s">
        <v>370</v>
      </c>
      <c r="D147" s="146" t="s">
        <v>371</v>
      </c>
      <c r="E147" s="145" t="s">
        <v>155</v>
      </c>
    </row>
    <row r="148" spans="1:5" s="144" customFormat="1" ht="15" x14ac:dyDescent="0.2">
      <c r="A148" s="146">
        <v>3257</v>
      </c>
      <c r="B148" s="145">
        <v>6006</v>
      </c>
      <c r="C148" s="146" t="s">
        <v>158</v>
      </c>
      <c r="D148" s="146" t="s">
        <v>282</v>
      </c>
      <c r="E148" s="145" t="s">
        <v>155</v>
      </c>
    </row>
    <row r="149" spans="1:5" s="144" customFormat="1" ht="15" x14ac:dyDescent="0.2">
      <c r="A149" s="146">
        <v>3271</v>
      </c>
      <c r="B149" s="145">
        <v>6009</v>
      </c>
      <c r="C149" s="146" t="s">
        <v>207</v>
      </c>
      <c r="D149" s="146" t="s">
        <v>372</v>
      </c>
      <c r="E149" s="145" t="s">
        <v>155</v>
      </c>
    </row>
    <row r="150" spans="1:5" s="144" customFormat="1" ht="15" x14ac:dyDescent="0.2">
      <c r="A150" s="146">
        <v>3279</v>
      </c>
      <c r="B150" s="145">
        <v>8002</v>
      </c>
      <c r="C150" s="146" t="s">
        <v>207</v>
      </c>
      <c r="D150" s="146" t="s">
        <v>373</v>
      </c>
      <c r="E150" s="145" t="s">
        <v>155</v>
      </c>
    </row>
    <row r="151" spans="1:5" s="144" customFormat="1" ht="15" x14ac:dyDescent="0.2">
      <c r="A151" s="146">
        <v>3297</v>
      </c>
      <c r="B151" s="145">
        <v>6010</v>
      </c>
      <c r="C151" s="146" t="s">
        <v>196</v>
      </c>
      <c r="D151" s="146" t="s">
        <v>374</v>
      </c>
      <c r="E151" s="145" t="s">
        <v>155</v>
      </c>
    </row>
    <row r="152" spans="1:5" s="144" customFormat="1" ht="15" x14ac:dyDescent="0.2">
      <c r="A152" s="146">
        <v>3324</v>
      </c>
      <c r="B152" s="145">
        <v>6002</v>
      </c>
      <c r="C152" s="146" t="s">
        <v>306</v>
      </c>
      <c r="D152" s="146" t="s">
        <v>375</v>
      </c>
      <c r="E152" s="145" t="s">
        <v>155</v>
      </c>
    </row>
    <row r="153" spans="1:5" s="144" customFormat="1" ht="15" x14ac:dyDescent="0.2">
      <c r="A153" s="146">
        <v>3346</v>
      </c>
      <c r="B153" s="145">
        <v>6025</v>
      </c>
      <c r="C153" s="146" t="s">
        <v>171</v>
      </c>
      <c r="D153" s="146" t="s">
        <v>376</v>
      </c>
      <c r="E153" s="145" t="s">
        <v>155</v>
      </c>
    </row>
    <row r="154" spans="1:5" s="144" customFormat="1" ht="15" x14ac:dyDescent="0.2">
      <c r="A154" s="146">
        <v>3392</v>
      </c>
      <c r="B154" s="145">
        <v>6010</v>
      </c>
      <c r="C154" s="146" t="s">
        <v>158</v>
      </c>
      <c r="D154" s="146" t="s">
        <v>378</v>
      </c>
      <c r="E154" s="145" t="s">
        <v>155</v>
      </c>
    </row>
    <row r="155" spans="1:5" s="144" customFormat="1" ht="15" x14ac:dyDescent="0.2">
      <c r="A155" s="146">
        <v>3395</v>
      </c>
      <c r="B155" s="145">
        <v>6010</v>
      </c>
      <c r="C155" s="146" t="s">
        <v>156</v>
      </c>
      <c r="D155" s="146" t="s">
        <v>305</v>
      </c>
      <c r="E155" s="145" t="s">
        <v>155</v>
      </c>
    </row>
    <row r="156" spans="1:5" s="144" customFormat="1" ht="15" x14ac:dyDescent="0.2">
      <c r="A156" s="146">
        <v>3502</v>
      </c>
      <c r="B156" s="145">
        <v>6029</v>
      </c>
      <c r="C156" s="146" t="s">
        <v>171</v>
      </c>
      <c r="D156" s="146" t="s">
        <v>379</v>
      </c>
      <c r="E156" s="145" t="s">
        <v>155</v>
      </c>
    </row>
    <row r="157" spans="1:5" s="144" customFormat="1" ht="15" x14ac:dyDescent="0.2">
      <c r="A157" s="146">
        <v>3519</v>
      </c>
      <c r="B157" s="145">
        <v>6008</v>
      </c>
      <c r="C157" s="146" t="s">
        <v>181</v>
      </c>
      <c r="D157" s="146" t="s">
        <v>380</v>
      </c>
      <c r="E157" s="145" t="s">
        <v>155</v>
      </c>
    </row>
    <row r="158" spans="1:5" s="144" customFormat="1" ht="15" x14ac:dyDescent="0.2">
      <c r="A158" s="146">
        <v>3521</v>
      </c>
      <c r="B158" s="145">
        <v>6008</v>
      </c>
      <c r="C158" s="146" t="s">
        <v>207</v>
      </c>
      <c r="D158" s="146" t="s">
        <v>380</v>
      </c>
      <c r="E158" s="145" t="s">
        <v>155</v>
      </c>
    </row>
    <row r="159" spans="1:5" s="144" customFormat="1" ht="15" x14ac:dyDescent="0.2">
      <c r="A159" s="146">
        <v>3524</v>
      </c>
      <c r="B159" s="145">
        <v>6008</v>
      </c>
      <c r="C159" s="146" t="s">
        <v>158</v>
      </c>
      <c r="D159" s="146" t="s">
        <v>381</v>
      </c>
      <c r="E159" s="145" t="s">
        <v>155</v>
      </c>
    </row>
    <row r="160" spans="1:5" s="144" customFormat="1" ht="15" x14ac:dyDescent="0.2">
      <c r="A160" s="146">
        <v>3553</v>
      </c>
      <c r="B160" s="145">
        <v>2019</v>
      </c>
      <c r="C160" s="146" t="s">
        <v>158</v>
      </c>
      <c r="D160" s="146" t="s">
        <v>382</v>
      </c>
      <c r="E160" s="145" t="s">
        <v>155</v>
      </c>
    </row>
    <row r="161" spans="1:5" s="144" customFormat="1" ht="15" x14ac:dyDescent="0.2">
      <c r="A161" s="146">
        <v>3573</v>
      </c>
      <c r="B161" s="145">
        <v>6006</v>
      </c>
      <c r="C161" s="146" t="s">
        <v>359</v>
      </c>
      <c r="D161" s="146" t="s">
        <v>383</v>
      </c>
      <c r="E161" s="145" t="s">
        <v>155</v>
      </c>
    </row>
    <row r="162" spans="1:5" s="144" customFormat="1" ht="15" x14ac:dyDescent="0.2">
      <c r="A162" s="146">
        <v>3615</v>
      </c>
      <c r="B162" s="145">
        <v>6014</v>
      </c>
      <c r="C162" s="146" t="s">
        <v>359</v>
      </c>
      <c r="D162" s="146" t="s">
        <v>384</v>
      </c>
      <c r="E162" s="145" t="s">
        <v>155</v>
      </c>
    </row>
    <row r="163" spans="1:5" s="144" customFormat="1" ht="15" x14ac:dyDescent="0.2">
      <c r="A163" s="146">
        <v>3616</v>
      </c>
      <c r="B163" s="145">
        <v>6014</v>
      </c>
      <c r="C163" s="146" t="s">
        <v>181</v>
      </c>
      <c r="D163" s="146" t="s">
        <v>384</v>
      </c>
      <c r="E163" s="145" t="s">
        <v>150</v>
      </c>
    </row>
    <row r="164" spans="1:5" s="144" customFormat="1" ht="15" x14ac:dyDescent="0.2">
      <c r="A164" s="146">
        <v>3674</v>
      </c>
      <c r="B164" s="145">
        <v>6015</v>
      </c>
      <c r="C164" s="146" t="s">
        <v>385</v>
      </c>
      <c r="D164" s="146" t="s">
        <v>386</v>
      </c>
      <c r="E164" s="145" t="s">
        <v>155</v>
      </c>
    </row>
    <row r="165" spans="1:5" s="144" customFormat="1" ht="15" x14ac:dyDescent="0.2">
      <c r="A165" s="146">
        <v>3790</v>
      </c>
      <c r="B165" s="145">
        <v>6023</v>
      </c>
      <c r="C165" s="146" t="s">
        <v>387</v>
      </c>
      <c r="D165" s="146" t="s">
        <v>388</v>
      </c>
      <c r="E165" s="145" t="s">
        <v>155</v>
      </c>
    </row>
    <row r="166" spans="1:5" s="144" customFormat="1" ht="15" x14ac:dyDescent="0.2">
      <c r="A166" s="146">
        <v>3802</v>
      </c>
      <c r="B166" s="145">
        <v>6008</v>
      </c>
      <c r="C166" s="146" t="s">
        <v>156</v>
      </c>
      <c r="D166" s="146" t="s">
        <v>389</v>
      </c>
      <c r="E166" s="145" t="s">
        <v>155</v>
      </c>
    </row>
    <row r="167" spans="1:5" s="144" customFormat="1" ht="15" x14ac:dyDescent="0.2">
      <c r="A167" s="146">
        <v>3806</v>
      </c>
      <c r="B167" s="145">
        <v>6038</v>
      </c>
      <c r="C167" s="146" t="s">
        <v>167</v>
      </c>
      <c r="D167" s="146" t="s">
        <v>390</v>
      </c>
      <c r="E167" s="145" t="s">
        <v>155</v>
      </c>
    </row>
    <row r="168" spans="1:5" s="144" customFormat="1" ht="15" x14ac:dyDescent="0.2">
      <c r="A168" s="146">
        <v>3807</v>
      </c>
      <c r="B168" s="145">
        <v>6038</v>
      </c>
      <c r="C168" s="146" t="s">
        <v>202</v>
      </c>
      <c r="D168" s="146" t="s">
        <v>391</v>
      </c>
      <c r="E168" s="145" t="s">
        <v>155</v>
      </c>
    </row>
    <row r="169" spans="1:5" s="144" customFormat="1" ht="15" x14ac:dyDescent="0.2">
      <c r="A169" s="146">
        <v>3929</v>
      </c>
      <c r="B169" s="145">
        <v>6018</v>
      </c>
      <c r="C169" s="146" t="s">
        <v>392</v>
      </c>
      <c r="D169" s="146" t="s">
        <v>393</v>
      </c>
      <c r="E169" s="145" t="s">
        <v>155</v>
      </c>
    </row>
    <row r="170" spans="1:5" s="144" customFormat="1" ht="15" x14ac:dyDescent="0.2">
      <c r="A170" s="146">
        <v>3942</v>
      </c>
      <c r="B170" s="145">
        <v>1005</v>
      </c>
      <c r="C170" s="146" t="s">
        <v>156</v>
      </c>
      <c r="D170" s="146" t="s">
        <v>170</v>
      </c>
      <c r="E170" s="145" t="s">
        <v>155</v>
      </c>
    </row>
    <row r="171" spans="1:5" s="144" customFormat="1" ht="15" x14ac:dyDescent="0.2">
      <c r="A171" s="146">
        <v>3974</v>
      </c>
      <c r="B171" s="145">
        <v>5002</v>
      </c>
      <c r="C171" s="146" t="s">
        <v>394</v>
      </c>
      <c r="D171" s="146" t="s">
        <v>395</v>
      </c>
      <c r="E171" s="145" t="s">
        <v>155</v>
      </c>
    </row>
    <row r="172" spans="1:5" s="144" customFormat="1" ht="15" x14ac:dyDescent="0.2">
      <c r="A172" s="146">
        <v>4001</v>
      </c>
      <c r="B172" s="145">
        <v>5002</v>
      </c>
      <c r="C172" s="146" t="s">
        <v>219</v>
      </c>
      <c r="D172" s="146" t="s">
        <v>396</v>
      </c>
      <c r="E172" s="145" t="s">
        <v>155</v>
      </c>
    </row>
    <row r="173" spans="1:5" s="144" customFormat="1" ht="15" x14ac:dyDescent="0.2">
      <c r="A173" s="146">
        <v>4034</v>
      </c>
      <c r="B173" s="145">
        <v>5003</v>
      </c>
      <c r="C173" s="146" t="s">
        <v>165</v>
      </c>
      <c r="D173" s="146" t="s">
        <v>398</v>
      </c>
      <c r="E173" s="145" t="s">
        <v>155</v>
      </c>
    </row>
    <row r="174" spans="1:5" s="144" customFormat="1" ht="15" x14ac:dyDescent="0.2">
      <c r="A174" s="146">
        <v>4038</v>
      </c>
      <c r="B174" s="145">
        <v>5003</v>
      </c>
      <c r="C174" s="146" t="s">
        <v>399</v>
      </c>
      <c r="D174" s="146" t="s">
        <v>400</v>
      </c>
      <c r="E174" s="145" t="s">
        <v>155</v>
      </c>
    </row>
    <row r="175" spans="1:5" s="144" customFormat="1" ht="15" x14ac:dyDescent="0.2">
      <c r="A175" s="146">
        <v>4039</v>
      </c>
      <c r="B175" s="145">
        <v>5003</v>
      </c>
      <c r="C175" s="146" t="s">
        <v>224</v>
      </c>
      <c r="D175" s="146" t="s">
        <v>401</v>
      </c>
      <c r="E175" s="145" t="s">
        <v>155</v>
      </c>
    </row>
    <row r="176" spans="1:5" s="144" customFormat="1" ht="15" x14ac:dyDescent="0.2">
      <c r="A176" s="146">
        <v>4042</v>
      </c>
      <c r="B176" s="145">
        <v>5003</v>
      </c>
      <c r="C176" s="146" t="s">
        <v>402</v>
      </c>
      <c r="D176" s="146" t="s">
        <v>403</v>
      </c>
      <c r="E176" s="145" t="s">
        <v>155</v>
      </c>
    </row>
    <row r="177" spans="1:5" s="144" customFormat="1" ht="15" x14ac:dyDescent="0.2">
      <c r="A177" s="146">
        <v>4079</v>
      </c>
      <c r="B177" s="145">
        <v>5004</v>
      </c>
      <c r="C177" s="146" t="s">
        <v>263</v>
      </c>
      <c r="D177" s="146" t="s">
        <v>404</v>
      </c>
      <c r="E177" s="145" t="s">
        <v>150</v>
      </c>
    </row>
    <row r="178" spans="1:5" s="144" customFormat="1" ht="15" x14ac:dyDescent="0.2">
      <c r="A178" s="146">
        <v>4127</v>
      </c>
      <c r="B178" s="145">
        <v>5004</v>
      </c>
      <c r="C178" s="146" t="s">
        <v>171</v>
      </c>
      <c r="D178" s="146" t="s">
        <v>405</v>
      </c>
      <c r="E178" s="145" t="s">
        <v>155</v>
      </c>
    </row>
    <row r="179" spans="1:5" s="144" customFormat="1" ht="15" x14ac:dyDescent="0.2">
      <c r="A179" s="146">
        <v>4146</v>
      </c>
      <c r="B179" s="145">
        <v>5009</v>
      </c>
      <c r="C179" s="146" t="s">
        <v>188</v>
      </c>
      <c r="D179" s="146" t="s">
        <v>406</v>
      </c>
      <c r="E179" s="145" t="s">
        <v>155</v>
      </c>
    </row>
    <row r="180" spans="1:5" s="144" customFormat="1" ht="15" x14ac:dyDescent="0.2">
      <c r="A180" s="146">
        <v>4209</v>
      </c>
      <c r="B180" s="145">
        <v>3001</v>
      </c>
      <c r="C180" s="146" t="s">
        <v>202</v>
      </c>
      <c r="D180" s="146" t="s">
        <v>408</v>
      </c>
      <c r="E180" s="145" t="s">
        <v>155</v>
      </c>
    </row>
    <row r="181" spans="1:5" s="144" customFormat="1" ht="15" x14ac:dyDescent="0.2">
      <c r="A181" s="146">
        <v>4354</v>
      </c>
      <c r="B181" s="145">
        <v>3012</v>
      </c>
      <c r="C181" s="146" t="s">
        <v>306</v>
      </c>
      <c r="D181" s="146" t="s">
        <v>409</v>
      </c>
      <c r="E181" s="145" t="s">
        <v>150</v>
      </c>
    </row>
    <row r="182" spans="1:5" s="144" customFormat="1" ht="15" x14ac:dyDescent="0.2">
      <c r="A182" s="146">
        <v>4356</v>
      </c>
      <c r="B182" s="145">
        <v>3012</v>
      </c>
      <c r="C182" s="146" t="s">
        <v>156</v>
      </c>
      <c r="D182" s="146" t="s">
        <v>410</v>
      </c>
      <c r="E182" s="145" t="s">
        <v>150</v>
      </c>
    </row>
    <row r="183" spans="1:5" s="144" customFormat="1" ht="15" x14ac:dyDescent="0.2">
      <c r="A183" s="146">
        <v>4357</v>
      </c>
      <c r="B183" s="145">
        <v>3012</v>
      </c>
      <c r="C183" s="146" t="s">
        <v>196</v>
      </c>
      <c r="D183" s="146" t="s">
        <v>410</v>
      </c>
      <c r="E183" s="145" t="s">
        <v>155</v>
      </c>
    </row>
    <row r="184" spans="1:5" s="144" customFormat="1" ht="15" x14ac:dyDescent="0.2">
      <c r="A184" s="146">
        <v>4386</v>
      </c>
      <c r="B184" s="145">
        <v>3010</v>
      </c>
      <c r="C184" s="146" t="s">
        <v>848</v>
      </c>
      <c r="D184" s="146" t="s">
        <v>3386</v>
      </c>
      <c r="E184" s="145" t="s">
        <v>155</v>
      </c>
    </row>
    <row r="185" spans="1:5" s="144" customFormat="1" ht="15" x14ac:dyDescent="0.2">
      <c r="A185" s="146">
        <v>4406</v>
      </c>
      <c r="B185" s="145">
        <v>5005</v>
      </c>
      <c r="C185" s="146" t="s">
        <v>181</v>
      </c>
      <c r="D185" s="146" t="s">
        <v>411</v>
      </c>
      <c r="E185" s="145" t="s">
        <v>155</v>
      </c>
    </row>
    <row r="186" spans="1:5" s="144" customFormat="1" ht="15" x14ac:dyDescent="0.2">
      <c r="A186" s="146">
        <v>4409</v>
      </c>
      <c r="B186" s="145">
        <v>5005</v>
      </c>
      <c r="C186" s="146" t="s">
        <v>412</v>
      </c>
      <c r="D186" s="146" t="s">
        <v>413</v>
      </c>
      <c r="E186" s="145" t="s">
        <v>155</v>
      </c>
    </row>
    <row r="187" spans="1:5" s="144" customFormat="1" ht="15" x14ac:dyDescent="0.2">
      <c r="A187" s="146">
        <v>4424</v>
      </c>
      <c r="B187" s="145">
        <v>5005</v>
      </c>
      <c r="C187" s="146" t="s">
        <v>171</v>
      </c>
      <c r="D187" s="146" t="s">
        <v>414</v>
      </c>
      <c r="E187" s="145" t="s">
        <v>155</v>
      </c>
    </row>
    <row r="188" spans="1:5" s="144" customFormat="1" ht="15" x14ac:dyDescent="0.2">
      <c r="A188" s="146">
        <v>4440</v>
      </c>
      <c r="B188" s="145">
        <v>5004</v>
      </c>
      <c r="C188" s="146" t="s">
        <v>209</v>
      </c>
      <c r="D188" s="146" t="s">
        <v>415</v>
      </c>
      <c r="E188" s="145" t="s">
        <v>155</v>
      </c>
    </row>
    <row r="189" spans="1:5" s="144" customFormat="1" ht="15" x14ac:dyDescent="0.2">
      <c r="A189" s="146">
        <v>4448</v>
      </c>
      <c r="B189" s="145">
        <v>5005</v>
      </c>
      <c r="C189" s="146" t="s">
        <v>7969</v>
      </c>
      <c r="D189" s="146" t="s">
        <v>416</v>
      </c>
      <c r="E189" s="145" t="s">
        <v>155</v>
      </c>
    </row>
    <row r="190" spans="1:5" s="144" customFormat="1" ht="15" x14ac:dyDescent="0.2">
      <c r="A190" s="146">
        <v>4477</v>
      </c>
      <c r="B190" s="145">
        <v>3010</v>
      </c>
      <c r="C190" s="146" t="s">
        <v>202</v>
      </c>
      <c r="D190" s="146" t="s">
        <v>417</v>
      </c>
      <c r="E190" s="145" t="s">
        <v>150</v>
      </c>
    </row>
    <row r="191" spans="1:5" s="144" customFormat="1" ht="15" x14ac:dyDescent="0.2">
      <c r="A191" s="146">
        <v>4489</v>
      </c>
      <c r="B191" s="145">
        <v>5010</v>
      </c>
      <c r="C191" s="146" t="s">
        <v>418</v>
      </c>
      <c r="D191" s="146" t="s">
        <v>419</v>
      </c>
      <c r="E191" s="145" t="s">
        <v>155</v>
      </c>
    </row>
    <row r="192" spans="1:5" s="144" customFormat="1" ht="15" x14ac:dyDescent="0.2">
      <c r="A192" s="146">
        <v>4500</v>
      </c>
      <c r="B192" s="145">
        <v>3010</v>
      </c>
      <c r="C192" s="146" t="s">
        <v>202</v>
      </c>
      <c r="D192" s="146" t="s">
        <v>420</v>
      </c>
      <c r="E192" s="145" t="s">
        <v>155</v>
      </c>
    </row>
    <row r="193" spans="1:5" s="144" customFormat="1" ht="15" x14ac:dyDescent="0.2">
      <c r="A193" s="146">
        <v>4501</v>
      </c>
      <c r="B193" s="145">
        <v>3010</v>
      </c>
      <c r="C193" s="146" t="s">
        <v>156</v>
      </c>
      <c r="D193" s="146" t="s">
        <v>421</v>
      </c>
      <c r="E193" s="145" t="s">
        <v>150</v>
      </c>
    </row>
    <row r="194" spans="1:5" s="144" customFormat="1" ht="15" x14ac:dyDescent="0.2">
      <c r="A194" s="146">
        <v>4653</v>
      </c>
      <c r="B194" s="145">
        <v>3020</v>
      </c>
      <c r="C194" s="146" t="s">
        <v>280</v>
      </c>
      <c r="D194" s="146" t="s">
        <v>422</v>
      </c>
      <c r="E194" s="145" t="s">
        <v>155</v>
      </c>
    </row>
    <row r="195" spans="1:5" s="144" customFormat="1" ht="15" x14ac:dyDescent="0.2">
      <c r="A195" s="146">
        <v>4657</v>
      </c>
      <c r="B195" s="145">
        <v>3020</v>
      </c>
      <c r="C195" s="146" t="s">
        <v>423</v>
      </c>
      <c r="D195" s="146" t="s">
        <v>424</v>
      </c>
      <c r="E195" s="145" t="s">
        <v>150</v>
      </c>
    </row>
    <row r="196" spans="1:5" s="144" customFormat="1" ht="15" x14ac:dyDescent="0.2">
      <c r="A196" s="146">
        <v>4661</v>
      </c>
      <c r="B196" s="145">
        <v>3020</v>
      </c>
      <c r="C196" s="146" t="s">
        <v>188</v>
      </c>
      <c r="D196" s="146" t="s">
        <v>425</v>
      </c>
      <c r="E196" s="145" t="s">
        <v>155</v>
      </c>
    </row>
    <row r="197" spans="1:5" s="144" customFormat="1" ht="15" x14ac:dyDescent="0.2">
      <c r="A197" s="146">
        <v>4705</v>
      </c>
      <c r="B197" s="145">
        <v>3003</v>
      </c>
      <c r="C197" s="146" t="s">
        <v>156</v>
      </c>
      <c r="D197" s="146" t="s">
        <v>426</v>
      </c>
      <c r="E197" s="145" t="s">
        <v>150</v>
      </c>
    </row>
    <row r="198" spans="1:5" s="144" customFormat="1" ht="15" x14ac:dyDescent="0.2">
      <c r="A198" s="146">
        <v>4709</v>
      </c>
      <c r="B198" s="145">
        <v>3003</v>
      </c>
      <c r="C198" s="146" t="s">
        <v>202</v>
      </c>
      <c r="D198" s="146" t="s">
        <v>239</v>
      </c>
      <c r="E198" s="145" t="s">
        <v>150</v>
      </c>
    </row>
    <row r="199" spans="1:5" s="144" customFormat="1" ht="15" x14ac:dyDescent="0.2">
      <c r="A199" s="146">
        <v>4710</v>
      </c>
      <c r="B199" s="145">
        <v>3015</v>
      </c>
      <c r="C199" s="146" t="s">
        <v>8726</v>
      </c>
      <c r="D199" s="146" t="s">
        <v>427</v>
      </c>
      <c r="E199" s="145" t="s">
        <v>155</v>
      </c>
    </row>
    <row r="200" spans="1:5" s="144" customFormat="1" ht="15" x14ac:dyDescent="0.2">
      <c r="A200" s="146">
        <v>4713</v>
      </c>
      <c r="B200" s="145">
        <v>3003</v>
      </c>
      <c r="C200" s="146" t="s">
        <v>153</v>
      </c>
      <c r="D200" s="146" t="s">
        <v>428</v>
      </c>
      <c r="E200" s="145" t="s">
        <v>150</v>
      </c>
    </row>
    <row r="201" spans="1:5" s="144" customFormat="1" ht="15" x14ac:dyDescent="0.2">
      <c r="A201" s="146">
        <v>4714</v>
      </c>
      <c r="B201" s="145">
        <v>2012</v>
      </c>
      <c r="C201" s="146" t="s">
        <v>181</v>
      </c>
      <c r="D201" s="146" t="s">
        <v>428</v>
      </c>
      <c r="E201" s="145" t="s">
        <v>155</v>
      </c>
    </row>
    <row r="202" spans="1:5" s="144" customFormat="1" ht="15" x14ac:dyDescent="0.2">
      <c r="A202" s="146">
        <v>4725</v>
      </c>
      <c r="B202" s="145">
        <v>3003</v>
      </c>
      <c r="C202" s="146" t="s">
        <v>158</v>
      </c>
      <c r="D202" s="146" t="s">
        <v>429</v>
      </c>
      <c r="E202" s="145" t="s">
        <v>150</v>
      </c>
    </row>
    <row r="203" spans="1:5" s="144" customFormat="1" ht="15" x14ac:dyDescent="0.2">
      <c r="A203" s="146">
        <v>4732</v>
      </c>
      <c r="B203" s="145">
        <v>3003</v>
      </c>
      <c r="C203" s="146" t="s">
        <v>171</v>
      </c>
      <c r="D203" s="146" t="s">
        <v>430</v>
      </c>
      <c r="E203" s="145" t="s">
        <v>155</v>
      </c>
    </row>
    <row r="204" spans="1:5" s="144" customFormat="1" ht="15" x14ac:dyDescent="0.2">
      <c r="A204" s="146">
        <v>4749</v>
      </c>
      <c r="B204" s="145">
        <v>3003</v>
      </c>
      <c r="C204" s="146" t="s">
        <v>156</v>
      </c>
      <c r="D204" s="146" t="s">
        <v>431</v>
      </c>
      <c r="E204" s="145" t="s">
        <v>155</v>
      </c>
    </row>
    <row r="205" spans="1:5" s="144" customFormat="1" ht="15" x14ac:dyDescent="0.2">
      <c r="A205" s="146">
        <v>4750</v>
      </c>
      <c r="B205" s="145">
        <v>8002</v>
      </c>
      <c r="C205" s="146" t="s">
        <v>432</v>
      </c>
      <c r="D205" s="146" t="s">
        <v>433</v>
      </c>
      <c r="E205" s="145" t="s">
        <v>155</v>
      </c>
    </row>
    <row r="206" spans="1:5" s="144" customFormat="1" ht="15" x14ac:dyDescent="0.2">
      <c r="A206" s="146">
        <v>4754</v>
      </c>
      <c r="B206" s="145">
        <v>3013</v>
      </c>
      <c r="C206" s="146" t="s">
        <v>434</v>
      </c>
      <c r="D206" s="146" t="s">
        <v>435</v>
      </c>
      <c r="E206" s="145" t="s">
        <v>155</v>
      </c>
    </row>
    <row r="207" spans="1:5" s="144" customFormat="1" ht="15" x14ac:dyDescent="0.2">
      <c r="A207" s="146">
        <v>4779</v>
      </c>
      <c r="B207" s="145">
        <v>3004</v>
      </c>
      <c r="C207" s="146" t="s">
        <v>207</v>
      </c>
      <c r="D207" s="146" t="s">
        <v>437</v>
      </c>
      <c r="E207" s="145" t="s">
        <v>155</v>
      </c>
    </row>
    <row r="208" spans="1:5" s="144" customFormat="1" ht="15" x14ac:dyDescent="0.2">
      <c r="A208" s="146">
        <v>4812</v>
      </c>
      <c r="B208" s="145">
        <v>3005</v>
      </c>
      <c r="C208" s="146" t="s">
        <v>438</v>
      </c>
      <c r="D208" s="146" t="s">
        <v>439</v>
      </c>
      <c r="E208" s="145" t="s">
        <v>155</v>
      </c>
    </row>
    <row r="209" spans="1:5" s="144" customFormat="1" ht="15" x14ac:dyDescent="0.2">
      <c r="A209" s="146">
        <v>4814</v>
      </c>
      <c r="B209" s="145">
        <v>3005</v>
      </c>
      <c r="C209" s="146" t="s">
        <v>440</v>
      </c>
      <c r="D209" s="146" t="s">
        <v>441</v>
      </c>
      <c r="E209" s="145" t="s">
        <v>155</v>
      </c>
    </row>
    <row r="210" spans="1:5" s="144" customFormat="1" ht="15" x14ac:dyDescent="0.2">
      <c r="A210" s="146">
        <v>4836</v>
      </c>
      <c r="B210" s="145">
        <v>3008</v>
      </c>
      <c r="C210" s="146" t="s">
        <v>171</v>
      </c>
      <c r="D210" s="146" t="s">
        <v>443</v>
      </c>
      <c r="E210" s="145" t="s">
        <v>150</v>
      </c>
    </row>
    <row r="211" spans="1:5" s="144" customFormat="1" ht="15" x14ac:dyDescent="0.2">
      <c r="A211" s="146">
        <v>4849</v>
      </c>
      <c r="B211" s="145">
        <v>3011</v>
      </c>
      <c r="C211" s="146" t="s">
        <v>444</v>
      </c>
      <c r="D211" s="146" t="s">
        <v>445</v>
      </c>
      <c r="E211" s="145" t="s">
        <v>155</v>
      </c>
    </row>
    <row r="212" spans="1:5" s="144" customFormat="1" ht="15" x14ac:dyDescent="0.2">
      <c r="A212" s="146">
        <v>4850</v>
      </c>
      <c r="B212" s="145">
        <v>3011</v>
      </c>
      <c r="C212" s="146" t="s">
        <v>446</v>
      </c>
      <c r="D212" s="146" t="s">
        <v>445</v>
      </c>
      <c r="E212" s="145" t="s">
        <v>150</v>
      </c>
    </row>
    <row r="213" spans="1:5" s="144" customFormat="1" ht="15" x14ac:dyDescent="0.2">
      <c r="A213" s="146">
        <v>4909</v>
      </c>
      <c r="B213" s="145">
        <v>3013</v>
      </c>
      <c r="C213" s="146" t="s">
        <v>156</v>
      </c>
      <c r="D213" s="146" t="s">
        <v>447</v>
      </c>
      <c r="E213" s="145" t="s">
        <v>155</v>
      </c>
    </row>
    <row r="214" spans="1:5" s="144" customFormat="1" ht="15" x14ac:dyDescent="0.2">
      <c r="A214" s="146">
        <v>4951</v>
      </c>
      <c r="B214" s="145">
        <v>5016</v>
      </c>
      <c r="C214" s="146" t="s">
        <v>174</v>
      </c>
      <c r="D214" s="146" t="s">
        <v>448</v>
      </c>
      <c r="E214" s="145" t="s">
        <v>150</v>
      </c>
    </row>
    <row r="215" spans="1:5" s="144" customFormat="1" ht="15" x14ac:dyDescent="0.2">
      <c r="A215" s="146">
        <v>4965</v>
      </c>
      <c r="B215" s="145">
        <v>5016</v>
      </c>
      <c r="C215" s="146" t="s">
        <v>449</v>
      </c>
      <c r="D215" s="146" t="s">
        <v>450</v>
      </c>
      <c r="E215" s="145" t="s">
        <v>155</v>
      </c>
    </row>
    <row r="216" spans="1:5" s="144" customFormat="1" ht="15" x14ac:dyDescent="0.2">
      <c r="A216" s="146">
        <v>4966</v>
      </c>
      <c r="B216" s="145">
        <v>5016</v>
      </c>
      <c r="C216" s="146" t="s">
        <v>451</v>
      </c>
      <c r="D216" s="146" t="s">
        <v>450</v>
      </c>
      <c r="E216" s="145" t="s">
        <v>150</v>
      </c>
    </row>
    <row r="217" spans="1:5" s="144" customFormat="1" ht="15" x14ac:dyDescent="0.2">
      <c r="A217" s="146">
        <v>4972</v>
      </c>
      <c r="B217" s="145">
        <v>5016</v>
      </c>
      <c r="C217" s="146" t="s">
        <v>174</v>
      </c>
      <c r="D217" s="146" t="s">
        <v>447</v>
      </c>
      <c r="E217" s="145" t="s">
        <v>150</v>
      </c>
    </row>
    <row r="218" spans="1:5" s="144" customFormat="1" ht="15" x14ac:dyDescent="0.2">
      <c r="A218" s="146">
        <v>5005</v>
      </c>
      <c r="B218" s="145">
        <v>3015</v>
      </c>
      <c r="C218" s="146" t="s">
        <v>454</v>
      </c>
      <c r="D218" s="146" t="s">
        <v>455</v>
      </c>
      <c r="E218" s="145" t="s">
        <v>150</v>
      </c>
    </row>
    <row r="219" spans="1:5" s="144" customFormat="1" ht="15" x14ac:dyDescent="0.2">
      <c r="A219" s="146">
        <v>5095</v>
      </c>
      <c r="B219" s="145">
        <v>4010</v>
      </c>
      <c r="C219" s="146" t="s">
        <v>181</v>
      </c>
      <c r="D219" s="146" t="s">
        <v>456</v>
      </c>
      <c r="E219" s="145" t="s">
        <v>155</v>
      </c>
    </row>
    <row r="220" spans="1:5" s="144" customFormat="1" ht="15" x14ac:dyDescent="0.2">
      <c r="A220" s="146">
        <v>5096</v>
      </c>
      <c r="B220" s="145">
        <v>4010</v>
      </c>
      <c r="C220" s="146" t="s">
        <v>306</v>
      </c>
      <c r="D220" s="146" t="s">
        <v>456</v>
      </c>
      <c r="E220" s="145" t="s">
        <v>155</v>
      </c>
    </row>
    <row r="221" spans="1:5" s="144" customFormat="1" ht="15" x14ac:dyDescent="0.2">
      <c r="A221" s="146">
        <v>5104</v>
      </c>
      <c r="B221" s="145">
        <v>4010</v>
      </c>
      <c r="C221" s="146" t="s">
        <v>196</v>
      </c>
      <c r="D221" s="146" t="s">
        <v>457</v>
      </c>
      <c r="E221" s="145" t="s">
        <v>155</v>
      </c>
    </row>
    <row r="222" spans="1:5" s="144" customFormat="1" ht="15" x14ac:dyDescent="0.2">
      <c r="A222" s="146">
        <v>5105</v>
      </c>
      <c r="B222" s="145">
        <v>3020</v>
      </c>
      <c r="C222" s="146" t="s">
        <v>158</v>
      </c>
      <c r="D222" s="146" t="s">
        <v>458</v>
      </c>
      <c r="E222" s="145" t="s">
        <v>155</v>
      </c>
    </row>
    <row r="223" spans="1:5" s="144" customFormat="1" ht="15" x14ac:dyDescent="0.2">
      <c r="A223" s="146">
        <v>5106</v>
      </c>
      <c r="B223" s="145">
        <v>4008</v>
      </c>
      <c r="C223" s="146" t="s">
        <v>207</v>
      </c>
      <c r="D223" s="146" t="s">
        <v>458</v>
      </c>
      <c r="E223" s="145" t="s">
        <v>155</v>
      </c>
    </row>
    <row r="224" spans="1:5" s="144" customFormat="1" ht="15" x14ac:dyDescent="0.2">
      <c r="A224" s="146">
        <v>5112</v>
      </c>
      <c r="B224" s="145">
        <v>4010</v>
      </c>
      <c r="C224" s="146" t="s">
        <v>207</v>
      </c>
      <c r="D224" s="146" t="s">
        <v>459</v>
      </c>
      <c r="E224" s="145" t="s">
        <v>155</v>
      </c>
    </row>
    <row r="225" spans="1:5" s="144" customFormat="1" ht="15" x14ac:dyDescent="0.2">
      <c r="A225" s="146">
        <v>5121</v>
      </c>
      <c r="B225" s="145">
        <v>4010</v>
      </c>
      <c r="C225" s="146" t="s">
        <v>196</v>
      </c>
      <c r="D225" s="146" t="s">
        <v>460</v>
      </c>
      <c r="E225" s="145" t="s">
        <v>155</v>
      </c>
    </row>
    <row r="226" spans="1:5" s="144" customFormat="1" ht="15" x14ac:dyDescent="0.2">
      <c r="A226" s="146">
        <v>5182</v>
      </c>
      <c r="B226" s="145">
        <v>4010</v>
      </c>
      <c r="C226" s="146" t="s">
        <v>188</v>
      </c>
      <c r="D226" s="146" t="s">
        <v>461</v>
      </c>
      <c r="E226" s="145" t="s">
        <v>155</v>
      </c>
    </row>
    <row r="227" spans="1:5" s="144" customFormat="1" ht="15" x14ac:dyDescent="0.2">
      <c r="A227" s="146">
        <v>5191</v>
      </c>
      <c r="B227" s="145">
        <v>4010</v>
      </c>
      <c r="C227" s="146" t="s">
        <v>181</v>
      </c>
      <c r="D227" s="146" t="s">
        <v>462</v>
      </c>
      <c r="E227" s="145" t="s">
        <v>155</v>
      </c>
    </row>
    <row r="228" spans="1:5" s="144" customFormat="1" ht="15" x14ac:dyDescent="0.2">
      <c r="A228" s="146">
        <v>5217</v>
      </c>
      <c r="B228" s="145">
        <v>4010</v>
      </c>
      <c r="C228" s="146" t="s">
        <v>158</v>
      </c>
      <c r="D228" s="146" t="s">
        <v>463</v>
      </c>
      <c r="E228" s="145" t="s">
        <v>155</v>
      </c>
    </row>
    <row r="229" spans="1:5" s="144" customFormat="1" ht="15" x14ac:dyDescent="0.2">
      <c r="A229" s="146">
        <v>5311</v>
      </c>
      <c r="B229" s="145">
        <v>4010</v>
      </c>
      <c r="C229" s="146" t="s">
        <v>156</v>
      </c>
      <c r="D229" s="146" t="s">
        <v>464</v>
      </c>
      <c r="E229" s="145" t="s">
        <v>155</v>
      </c>
    </row>
    <row r="230" spans="1:5" s="144" customFormat="1" ht="15" x14ac:dyDescent="0.2">
      <c r="A230" s="146">
        <v>5391</v>
      </c>
      <c r="B230" s="145">
        <v>4003</v>
      </c>
      <c r="C230" s="146" t="s">
        <v>465</v>
      </c>
      <c r="D230" s="146" t="s">
        <v>466</v>
      </c>
      <c r="E230" s="145" t="s">
        <v>155</v>
      </c>
    </row>
    <row r="231" spans="1:5" s="144" customFormat="1" ht="15" x14ac:dyDescent="0.2">
      <c r="A231" s="146">
        <v>5393</v>
      </c>
      <c r="B231" s="145">
        <v>4003</v>
      </c>
      <c r="C231" s="146" t="s">
        <v>158</v>
      </c>
      <c r="D231" s="146" t="s">
        <v>467</v>
      </c>
      <c r="E231" s="145" t="s">
        <v>155</v>
      </c>
    </row>
    <row r="232" spans="1:5" s="144" customFormat="1" ht="15" x14ac:dyDescent="0.2">
      <c r="A232" s="146">
        <v>5413</v>
      </c>
      <c r="B232" s="145">
        <v>6012</v>
      </c>
      <c r="C232" s="146" t="s">
        <v>177</v>
      </c>
      <c r="D232" s="146" t="s">
        <v>468</v>
      </c>
      <c r="E232" s="145" t="s">
        <v>155</v>
      </c>
    </row>
    <row r="233" spans="1:5" s="144" customFormat="1" ht="15" x14ac:dyDescent="0.2">
      <c r="A233" s="146">
        <v>5429</v>
      </c>
      <c r="B233" s="145">
        <v>8003</v>
      </c>
      <c r="C233" s="146" t="s">
        <v>270</v>
      </c>
      <c r="D233" s="146" t="s">
        <v>221</v>
      </c>
      <c r="E233" s="145" t="s">
        <v>155</v>
      </c>
    </row>
    <row r="234" spans="1:5" s="144" customFormat="1" ht="15" x14ac:dyDescent="0.2">
      <c r="A234" s="146">
        <v>5456</v>
      </c>
      <c r="B234" s="145">
        <v>8017</v>
      </c>
      <c r="C234" s="146" t="s">
        <v>469</v>
      </c>
      <c r="D234" s="146" t="s">
        <v>470</v>
      </c>
      <c r="E234" s="145" t="s">
        <v>155</v>
      </c>
    </row>
    <row r="235" spans="1:5" s="144" customFormat="1" ht="15" x14ac:dyDescent="0.2">
      <c r="A235" s="146">
        <v>5476</v>
      </c>
      <c r="B235" s="145">
        <v>3017</v>
      </c>
      <c r="C235" s="146" t="s">
        <v>156</v>
      </c>
      <c r="D235" s="146" t="s">
        <v>471</v>
      </c>
      <c r="E235" s="145" t="s">
        <v>155</v>
      </c>
    </row>
    <row r="236" spans="1:5" s="144" customFormat="1" ht="15" x14ac:dyDescent="0.2">
      <c r="A236" s="146">
        <v>5513</v>
      </c>
      <c r="B236" s="145">
        <v>7003</v>
      </c>
      <c r="C236" s="146" t="s">
        <v>158</v>
      </c>
      <c r="D236" s="146" t="s">
        <v>170</v>
      </c>
      <c r="E236" s="145" t="s">
        <v>155</v>
      </c>
    </row>
    <row r="237" spans="1:5" s="144" customFormat="1" ht="15" x14ac:dyDescent="0.2">
      <c r="A237" s="146">
        <v>5535</v>
      </c>
      <c r="B237" s="145">
        <v>6024</v>
      </c>
      <c r="C237" s="146" t="s">
        <v>207</v>
      </c>
      <c r="D237" s="146" t="s">
        <v>472</v>
      </c>
      <c r="E237" s="145" t="s">
        <v>155</v>
      </c>
    </row>
    <row r="238" spans="1:5" s="144" customFormat="1" ht="15" x14ac:dyDescent="0.2">
      <c r="A238" s="146">
        <v>5536</v>
      </c>
      <c r="B238" s="145">
        <v>6009</v>
      </c>
      <c r="C238" s="146" t="s">
        <v>219</v>
      </c>
      <c r="D238" s="146" t="s">
        <v>473</v>
      </c>
      <c r="E238" s="145" t="s">
        <v>155</v>
      </c>
    </row>
    <row r="239" spans="1:5" s="144" customFormat="1" ht="15" x14ac:dyDescent="0.2">
      <c r="A239" s="146">
        <v>5538</v>
      </c>
      <c r="B239" s="145">
        <v>6009</v>
      </c>
      <c r="C239" s="146" t="s">
        <v>306</v>
      </c>
      <c r="D239" s="146" t="s">
        <v>474</v>
      </c>
      <c r="E239" s="145" t="s">
        <v>155</v>
      </c>
    </row>
    <row r="240" spans="1:5" s="144" customFormat="1" ht="15" x14ac:dyDescent="0.2">
      <c r="A240" s="146">
        <v>5573</v>
      </c>
      <c r="B240" s="145">
        <v>6001</v>
      </c>
      <c r="C240" s="146" t="s">
        <v>174</v>
      </c>
      <c r="D240" s="146" t="s">
        <v>475</v>
      </c>
      <c r="E240" s="145" t="s">
        <v>155</v>
      </c>
    </row>
    <row r="241" spans="1:5" s="144" customFormat="1" ht="15" x14ac:dyDescent="0.2">
      <c r="A241" s="146">
        <v>5574</v>
      </c>
      <c r="B241" s="145">
        <v>6014</v>
      </c>
      <c r="C241" s="146" t="s">
        <v>177</v>
      </c>
      <c r="D241" s="146" t="s">
        <v>10027</v>
      </c>
      <c r="E241" s="145" t="s">
        <v>150</v>
      </c>
    </row>
    <row r="242" spans="1:5" s="144" customFormat="1" ht="15" x14ac:dyDescent="0.2">
      <c r="A242" s="146">
        <v>5598</v>
      </c>
      <c r="B242" s="145">
        <v>7013</v>
      </c>
      <c r="C242" s="146" t="s">
        <v>181</v>
      </c>
      <c r="D242" s="146" t="s">
        <v>476</v>
      </c>
      <c r="E242" s="145" t="s">
        <v>155</v>
      </c>
    </row>
    <row r="243" spans="1:5" s="144" customFormat="1" ht="15" x14ac:dyDescent="0.2">
      <c r="A243" s="146">
        <v>5599</v>
      </c>
      <c r="B243" s="145">
        <v>7013</v>
      </c>
      <c r="C243" s="146" t="s">
        <v>300</v>
      </c>
      <c r="D243" s="146" t="s">
        <v>477</v>
      </c>
      <c r="E243" s="145" t="s">
        <v>150</v>
      </c>
    </row>
    <row r="244" spans="1:5" s="144" customFormat="1" ht="15" x14ac:dyDescent="0.2">
      <c r="A244" s="146">
        <v>5610</v>
      </c>
      <c r="B244" s="145">
        <v>7013</v>
      </c>
      <c r="C244" s="146" t="s">
        <v>347</v>
      </c>
      <c r="D244" s="146" t="s">
        <v>478</v>
      </c>
      <c r="E244" s="145" t="s">
        <v>150</v>
      </c>
    </row>
    <row r="245" spans="1:5" s="144" customFormat="1" ht="15" x14ac:dyDescent="0.2">
      <c r="A245" s="146">
        <v>5618</v>
      </c>
      <c r="B245" s="145">
        <v>7013</v>
      </c>
      <c r="C245" s="146" t="s">
        <v>174</v>
      </c>
      <c r="D245" s="146" t="s">
        <v>479</v>
      </c>
      <c r="E245" s="145" t="s">
        <v>155</v>
      </c>
    </row>
    <row r="246" spans="1:5" s="144" customFormat="1" ht="15" x14ac:dyDescent="0.2">
      <c r="A246" s="146">
        <v>5625</v>
      </c>
      <c r="B246" s="145">
        <v>7013</v>
      </c>
      <c r="C246" s="146" t="s">
        <v>306</v>
      </c>
      <c r="D246" s="146" t="s">
        <v>480</v>
      </c>
      <c r="E246" s="145" t="s">
        <v>155</v>
      </c>
    </row>
    <row r="247" spans="1:5" s="144" customFormat="1" ht="15" x14ac:dyDescent="0.2">
      <c r="A247" s="146">
        <v>5641</v>
      </c>
      <c r="B247" s="145">
        <v>6019</v>
      </c>
      <c r="C247" s="146" t="s">
        <v>202</v>
      </c>
      <c r="D247" s="146" t="s">
        <v>481</v>
      </c>
      <c r="E247" s="145" t="s">
        <v>155</v>
      </c>
    </row>
    <row r="248" spans="1:5" s="144" customFormat="1" ht="15" x14ac:dyDescent="0.2">
      <c r="A248" s="146">
        <v>5643</v>
      </c>
      <c r="B248" s="145">
        <v>6019</v>
      </c>
      <c r="C248" s="146" t="s">
        <v>207</v>
      </c>
      <c r="D248" s="146" t="s">
        <v>482</v>
      </c>
      <c r="E248" s="145" t="s">
        <v>155</v>
      </c>
    </row>
    <row r="249" spans="1:5" s="144" customFormat="1" ht="15" x14ac:dyDescent="0.2">
      <c r="A249" s="146">
        <v>5670</v>
      </c>
      <c r="B249" s="145">
        <v>8007</v>
      </c>
      <c r="C249" s="146" t="s">
        <v>485</v>
      </c>
      <c r="D249" s="146" t="s">
        <v>486</v>
      </c>
      <c r="E249" s="145" t="s">
        <v>155</v>
      </c>
    </row>
    <row r="250" spans="1:5" s="144" customFormat="1" ht="15" x14ac:dyDescent="0.2">
      <c r="A250" s="146">
        <v>5762</v>
      </c>
      <c r="B250" s="145">
        <v>6015</v>
      </c>
      <c r="C250" s="146" t="s">
        <v>489</v>
      </c>
      <c r="D250" s="146" t="s">
        <v>490</v>
      </c>
      <c r="E250" s="145" t="s">
        <v>150</v>
      </c>
    </row>
    <row r="251" spans="1:5" s="144" customFormat="1" ht="15" x14ac:dyDescent="0.2">
      <c r="A251" s="146">
        <v>5780</v>
      </c>
      <c r="B251" s="145">
        <v>1002</v>
      </c>
      <c r="C251" s="146" t="s">
        <v>156</v>
      </c>
      <c r="D251" s="146" t="s">
        <v>491</v>
      </c>
      <c r="E251" s="145" t="s">
        <v>155</v>
      </c>
    </row>
    <row r="252" spans="1:5" s="144" customFormat="1" ht="15" x14ac:dyDescent="0.2">
      <c r="A252" s="146">
        <v>5861</v>
      </c>
      <c r="B252" s="145">
        <v>6021</v>
      </c>
      <c r="C252" s="146" t="s">
        <v>493</v>
      </c>
      <c r="D252" s="146" t="s">
        <v>494</v>
      </c>
      <c r="E252" s="145" t="s">
        <v>155</v>
      </c>
    </row>
    <row r="253" spans="1:5" s="144" customFormat="1" ht="15" x14ac:dyDescent="0.2">
      <c r="A253" s="146">
        <v>5862</v>
      </c>
      <c r="B253" s="145">
        <v>6021</v>
      </c>
      <c r="C253" s="146" t="s">
        <v>331</v>
      </c>
      <c r="D253" s="146" t="s">
        <v>495</v>
      </c>
      <c r="E253" s="145" t="s">
        <v>150</v>
      </c>
    </row>
    <row r="254" spans="1:5" s="144" customFormat="1" ht="15" x14ac:dyDescent="0.2">
      <c r="A254" s="146">
        <v>5863</v>
      </c>
      <c r="B254" s="145">
        <v>6021</v>
      </c>
      <c r="C254" s="146" t="s">
        <v>181</v>
      </c>
      <c r="D254" s="146" t="s">
        <v>494</v>
      </c>
      <c r="E254" s="145" t="s">
        <v>155</v>
      </c>
    </row>
    <row r="255" spans="1:5" s="144" customFormat="1" ht="15" x14ac:dyDescent="0.2">
      <c r="A255" s="146">
        <v>5872</v>
      </c>
      <c r="B255" s="145">
        <v>6021</v>
      </c>
      <c r="C255" s="146" t="s">
        <v>274</v>
      </c>
      <c r="D255" s="146" t="s">
        <v>496</v>
      </c>
      <c r="E255" s="145" t="s">
        <v>155</v>
      </c>
    </row>
    <row r="256" spans="1:5" s="144" customFormat="1" ht="15" x14ac:dyDescent="0.2">
      <c r="A256" s="146">
        <v>5875</v>
      </c>
      <c r="B256" s="145">
        <v>7006</v>
      </c>
      <c r="C256" s="146" t="s">
        <v>156</v>
      </c>
      <c r="D256" s="146" t="s">
        <v>498</v>
      </c>
      <c r="E256" s="145" t="s">
        <v>155</v>
      </c>
    </row>
    <row r="257" spans="1:5" s="144" customFormat="1" ht="15" x14ac:dyDescent="0.2">
      <c r="A257" s="146">
        <v>5930</v>
      </c>
      <c r="B257" s="145">
        <v>7008</v>
      </c>
      <c r="C257" s="146" t="s">
        <v>174</v>
      </c>
      <c r="D257" s="146" t="s">
        <v>499</v>
      </c>
      <c r="E257" s="145" t="s">
        <v>150</v>
      </c>
    </row>
    <row r="258" spans="1:5" s="144" customFormat="1" ht="15" x14ac:dyDescent="0.2">
      <c r="A258" s="146">
        <v>5979</v>
      </c>
      <c r="B258" s="145">
        <v>6020</v>
      </c>
      <c r="C258" s="146" t="s">
        <v>347</v>
      </c>
      <c r="D258" s="146" t="s">
        <v>500</v>
      </c>
      <c r="E258" s="145" t="s">
        <v>150</v>
      </c>
    </row>
    <row r="259" spans="1:5" s="144" customFormat="1" ht="15" x14ac:dyDescent="0.2">
      <c r="A259" s="146">
        <v>5983</v>
      </c>
      <c r="B259" s="145">
        <v>6020</v>
      </c>
      <c r="C259" s="146" t="s">
        <v>158</v>
      </c>
      <c r="D259" s="146" t="s">
        <v>501</v>
      </c>
      <c r="E259" s="145" t="s">
        <v>155</v>
      </c>
    </row>
    <row r="260" spans="1:5" s="144" customFormat="1" ht="15" x14ac:dyDescent="0.2">
      <c r="A260" s="146">
        <v>5984</v>
      </c>
      <c r="B260" s="145">
        <v>6020</v>
      </c>
      <c r="C260" s="146" t="s">
        <v>158</v>
      </c>
      <c r="D260" s="146" t="s">
        <v>501</v>
      </c>
      <c r="E260" s="145" t="s">
        <v>155</v>
      </c>
    </row>
    <row r="261" spans="1:5" s="144" customFormat="1" ht="15" x14ac:dyDescent="0.2">
      <c r="A261" s="146">
        <v>5996</v>
      </c>
      <c r="B261" s="145">
        <v>6020</v>
      </c>
      <c r="C261" s="146" t="s">
        <v>188</v>
      </c>
      <c r="D261" s="146" t="s">
        <v>502</v>
      </c>
      <c r="E261" s="145" t="s">
        <v>155</v>
      </c>
    </row>
    <row r="262" spans="1:5" s="144" customFormat="1" ht="15" x14ac:dyDescent="0.2">
      <c r="A262" s="146">
        <v>6053</v>
      </c>
      <c r="B262" s="145">
        <v>8009</v>
      </c>
      <c r="C262" s="146" t="s">
        <v>196</v>
      </c>
      <c r="D262" s="146" t="s">
        <v>503</v>
      </c>
      <c r="E262" s="145" t="s">
        <v>155</v>
      </c>
    </row>
    <row r="263" spans="1:5" s="144" customFormat="1" ht="15" x14ac:dyDescent="0.2">
      <c r="A263" s="146">
        <v>6069</v>
      </c>
      <c r="B263" s="145">
        <v>5011</v>
      </c>
      <c r="C263" s="146" t="s">
        <v>440</v>
      </c>
      <c r="D263" s="146" t="s">
        <v>504</v>
      </c>
      <c r="E263" s="145" t="s">
        <v>150</v>
      </c>
    </row>
    <row r="264" spans="1:5" s="144" customFormat="1" ht="15" x14ac:dyDescent="0.2">
      <c r="A264" s="146">
        <v>6089</v>
      </c>
      <c r="B264" s="145">
        <v>6001</v>
      </c>
      <c r="C264" s="146" t="s">
        <v>8773</v>
      </c>
      <c r="D264" s="146" t="s">
        <v>8435</v>
      </c>
      <c r="E264" s="145" t="s">
        <v>150</v>
      </c>
    </row>
    <row r="265" spans="1:5" s="144" customFormat="1" ht="15" x14ac:dyDescent="0.2">
      <c r="A265" s="146">
        <v>6117</v>
      </c>
      <c r="B265" s="145">
        <v>8006</v>
      </c>
      <c r="C265" s="146" t="s">
        <v>202</v>
      </c>
      <c r="D265" s="146" t="s">
        <v>505</v>
      </c>
      <c r="E265" s="145" t="s">
        <v>155</v>
      </c>
    </row>
    <row r="266" spans="1:5" s="144" customFormat="1" ht="15" x14ac:dyDescent="0.2">
      <c r="A266" s="146">
        <v>6199</v>
      </c>
      <c r="B266" s="145">
        <v>4008</v>
      </c>
      <c r="C266" s="146" t="s">
        <v>306</v>
      </c>
      <c r="D266" s="146" t="s">
        <v>508</v>
      </c>
      <c r="E266" s="145" t="s">
        <v>155</v>
      </c>
    </row>
    <row r="267" spans="1:5" s="144" customFormat="1" ht="15" x14ac:dyDescent="0.2">
      <c r="A267" s="146">
        <v>6213</v>
      </c>
      <c r="B267" s="145">
        <v>8004</v>
      </c>
      <c r="C267" s="146" t="s">
        <v>165</v>
      </c>
      <c r="D267" s="146" t="s">
        <v>509</v>
      </c>
      <c r="E267" s="145" t="s">
        <v>155</v>
      </c>
    </row>
    <row r="268" spans="1:5" s="144" customFormat="1" ht="15" x14ac:dyDescent="0.2">
      <c r="A268" s="146">
        <v>6328</v>
      </c>
      <c r="B268" s="145">
        <v>8007</v>
      </c>
      <c r="C268" s="146" t="s">
        <v>188</v>
      </c>
      <c r="D268" s="146" t="s">
        <v>510</v>
      </c>
      <c r="E268" s="145" t="s">
        <v>155</v>
      </c>
    </row>
    <row r="269" spans="1:5" s="144" customFormat="1" ht="15" x14ac:dyDescent="0.2">
      <c r="A269" s="146">
        <v>6352</v>
      </c>
      <c r="B269" s="145">
        <v>7008</v>
      </c>
      <c r="C269" s="146" t="s">
        <v>181</v>
      </c>
      <c r="D269" s="146" t="s">
        <v>512</v>
      </c>
      <c r="E269" s="145" t="s">
        <v>155</v>
      </c>
    </row>
    <row r="270" spans="1:5" s="144" customFormat="1" ht="15" x14ac:dyDescent="0.2">
      <c r="A270" s="146">
        <v>6432</v>
      </c>
      <c r="B270" s="145">
        <v>6014</v>
      </c>
      <c r="C270" s="146" t="s">
        <v>514</v>
      </c>
      <c r="D270" s="146" t="s">
        <v>515</v>
      </c>
      <c r="E270" s="145" t="s">
        <v>155</v>
      </c>
    </row>
    <row r="271" spans="1:5" s="144" customFormat="1" ht="15" x14ac:dyDescent="0.2">
      <c r="A271" s="146">
        <v>6435</v>
      </c>
      <c r="B271" s="145">
        <v>6019</v>
      </c>
      <c r="C271" s="146" t="s">
        <v>181</v>
      </c>
      <c r="D271" s="146" t="s">
        <v>516</v>
      </c>
      <c r="E271" s="145" t="s">
        <v>150</v>
      </c>
    </row>
    <row r="272" spans="1:5" s="144" customFormat="1" ht="15" x14ac:dyDescent="0.2">
      <c r="A272" s="146">
        <v>6442</v>
      </c>
      <c r="B272" s="145">
        <v>3018</v>
      </c>
      <c r="C272" s="146" t="s">
        <v>224</v>
      </c>
      <c r="D272" s="146" t="s">
        <v>517</v>
      </c>
      <c r="E272" s="145" t="s">
        <v>150</v>
      </c>
    </row>
    <row r="273" spans="1:5" s="144" customFormat="1" ht="15" x14ac:dyDescent="0.2">
      <c r="A273" s="146">
        <v>6448</v>
      </c>
      <c r="B273" s="145">
        <v>3033</v>
      </c>
      <c r="C273" s="146" t="s">
        <v>518</v>
      </c>
      <c r="D273" s="146" t="s">
        <v>519</v>
      </c>
      <c r="E273" s="145" t="s">
        <v>150</v>
      </c>
    </row>
    <row r="274" spans="1:5" s="144" customFormat="1" ht="15" x14ac:dyDescent="0.2">
      <c r="A274" s="146">
        <v>6473</v>
      </c>
      <c r="B274" s="145">
        <v>8002</v>
      </c>
      <c r="C274" s="146" t="s">
        <v>806</v>
      </c>
      <c r="D274" s="146" t="s">
        <v>10539</v>
      </c>
      <c r="E274" s="145" t="s">
        <v>155</v>
      </c>
    </row>
    <row r="275" spans="1:5" s="144" customFormat="1" ht="15" x14ac:dyDescent="0.2">
      <c r="A275" s="146">
        <v>6485</v>
      </c>
      <c r="B275" s="145">
        <v>2017</v>
      </c>
      <c r="C275" s="146" t="s">
        <v>209</v>
      </c>
      <c r="D275" s="146" t="s">
        <v>520</v>
      </c>
      <c r="E275" s="145" t="s">
        <v>155</v>
      </c>
    </row>
    <row r="276" spans="1:5" s="144" customFormat="1" ht="15" x14ac:dyDescent="0.2">
      <c r="A276" s="146">
        <v>6510</v>
      </c>
      <c r="B276" s="145">
        <v>6020</v>
      </c>
      <c r="C276" s="146" t="s">
        <v>306</v>
      </c>
      <c r="D276" s="146" t="s">
        <v>345</v>
      </c>
      <c r="E276" s="145" t="s">
        <v>155</v>
      </c>
    </row>
    <row r="277" spans="1:5" s="144" customFormat="1" ht="15" x14ac:dyDescent="0.2">
      <c r="A277" s="146">
        <v>6525</v>
      </c>
      <c r="B277" s="145">
        <v>1003</v>
      </c>
      <c r="C277" s="146" t="s">
        <v>179</v>
      </c>
      <c r="D277" s="146" t="s">
        <v>522</v>
      </c>
      <c r="E277" s="145" t="s">
        <v>155</v>
      </c>
    </row>
    <row r="278" spans="1:5" s="144" customFormat="1" ht="15" x14ac:dyDescent="0.2">
      <c r="A278" s="146">
        <v>6542</v>
      </c>
      <c r="B278" s="145">
        <v>8002</v>
      </c>
      <c r="C278" s="146" t="s">
        <v>523</v>
      </c>
      <c r="D278" s="146" t="s">
        <v>524</v>
      </c>
      <c r="E278" s="145" t="s">
        <v>155</v>
      </c>
    </row>
    <row r="279" spans="1:5" s="144" customFormat="1" ht="15" x14ac:dyDescent="0.2">
      <c r="A279" s="146">
        <v>6544</v>
      </c>
      <c r="B279" s="145">
        <v>5012</v>
      </c>
      <c r="C279" s="146" t="s">
        <v>525</v>
      </c>
      <c r="D279" s="146" t="s">
        <v>383</v>
      </c>
      <c r="E279" s="145" t="s">
        <v>155</v>
      </c>
    </row>
    <row r="280" spans="1:5" s="144" customFormat="1" ht="15" x14ac:dyDescent="0.2">
      <c r="A280" s="146">
        <v>6546</v>
      </c>
      <c r="B280" s="145">
        <v>6015</v>
      </c>
      <c r="C280" s="146" t="s">
        <v>156</v>
      </c>
      <c r="D280" s="146" t="s">
        <v>526</v>
      </c>
      <c r="E280" s="145" t="s">
        <v>150</v>
      </c>
    </row>
    <row r="281" spans="1:5" s="144" customFormat="1" ht="15" x14ac:dyDescent="0.2">
      <c r="A281" s="146">
        <v>6551</v>
      </c>
      <c r="B281" s="145">
        <v>2002</v>
      </c>
      <c r="C281" s="146" t="s">
        <v>280</v>
      </c>
      <c r="D281" s="146" t="s">
        <v>527</v>
      </c>
      <c r="E281" s="145" t="s">
        <v>155</v>
      </c>
    </row>
    <row r="282" spans="1:5" s="144" customFormat="1" ht="15" x14ac:dyDescent="0.2">
      <c r="A282" s="146">
        <v>6577</v>
      </c>
      <c r="B282" s="145">
        <v>8003</v>
      </c>
      <c r="C282" s="146" t="s">
        <v>528</v>
      </c>
      <c r="D282" s="146" t="s">
        <v>529</v>
      </c>
      <c r="E282" s="145" t="s">
        <v>155</v>
      </c>
    </row>
    <row r="283" spans="1:5" s="144" customFormat="1" ht="15" x14ac:dyDescent="0.2">
      <c r="A283" s="146">
        <v>6625</v>
      </c>
      <c r="B283" s="145">
        <v>8009</v>
      </c>
      <c r="C283" s="146" t="s">
        <v>530</v>
      </c>
      <c r="D283" s="146" t="s">
        <v>531</v>
      </c>
      <c r="E283" s="145" t="s">
        <v>150</v>
      </c>
    </row>
    <row r="284" spans="1:5" s="144" customFormat="1" ht="15" x14ac:dyDescent="0.2">
      <c r="A284" s="146">
        <v>6642</v>
      </c>
      <c r="B284" s="145">
        <v>3009</v>
      </c>
      <c r="C284" s="146" t="s">
        <v>532</v>
      </c>
      <c r="D284" s="146" t="s">
        <v>533</v>
      </c>
      <c r="E284" s="145" t="s">
        <v>155</v>
      </c>
    </row>
    <row r="285" spans="1:5" s="144" customFormat="1" ht="15" x14ac:dyDescent="0.2">
      <c r="A285" s="146">
        <v>6654</v>
      </c>
      <c r="B285" s="145">
        <v>7022</v>
      </c>
      <c r="C285" s="146" t="s">
        <v>156</v>
      </c>
      <c r="D285" s="146" t="s">
        <v>534</v>
      </c>
      <c r="E285" s="145" t="s">
        <v>155</v>
      </c>
    </row>
    <row r="286" spans="1:5" s="144" customFormat="1" ht="15" x14ac:dyDescent="0.2">
      <c r="A286" s="146">
        <v>6660</v>
      </c>
      <c r="B286" s="145">
        <v>2014</v>
      </c>
      <c r="C286" s="146" t="s">
        <v>535</v>
      </c>
      <c r="D286" s="146" t="s">
        <v>536</v>
      </c>
      <c r="E286" s="145" t="s">
        <v>155</v>
      </c>
    </row>
    <row r="287" spans="1:5" s="144" customFormat="1" ht="15" x14ac:dyDescent="0.2">
      <c r="A287" s="146">
        <v>6661</v>
      </c>
      <c r="B287" s="145">
        <v>2014</v>
      </c>
      <c r="C287" s="146" t="s">
        <v>165</v>
      </c>
      <c r="D287" s="146" t="s">
        <v>537</v>
      </c>
      <c r="E287" s="145" t="s">
        <v>150</v>
      </c>
    </row>
    <row r="288" spans="1:5" s="144" customFormat="1" ht="15" x14ac:dyDescent="0.2">
      <c r="A288" s="146">
        <v>6686</v>
      </c>
      <c r="B288" s="145">
        <v>2011</v>
      </c>
      <c r="C288" s="146" t="s">
        <v>156</v>
      </c>
      <c r="D288" s="146" t="s">
        <v>539</v>
      </c>
      <c r="E288" s="145" t="s">
        <v>155</v>
      </c>
    </row>
    <row r="289" spans="1:5" s="144" customFormat="1" ht="15" x14ac:dyDescent="0.2">
      <c r="A289" s="146">
        <v>6687</v>
      </c>
      <c r="B289" s="145">
        <v>2011</v>
      </c>
      <c r="C289" s="146" t="s">
        <v>540</v>
      </c>
      <c r="D289" s="146" t="s">
        <v>541</v>
      </c>
      <c r="E289" s="145" t="s">
        <v>150</v>
      </c>
    </row>
    <row r="290" spans="1:5" s="144" customFormat="1" ht="15" x14ac:dyDescent="0.2">
      <c r="A290" s="146">
        <v>6795</v>
      </c>
      <c r="B290" s="145">
        <v>6018</v>
      </c>
      <c r="C290" s="146" t="s">
        <v>174</v>
      </c>
      <c r="D290" s="146" t="s">
        <v>542</v>
      </c>
      <c r="E290" s="145" t="s">
        <v>155</v>
      </c>
    </row>
    <row r="291" spans="1:5" s="144" customFormat="1" ht="15" x14ac:dyDescent="0.2">
      <c r="A291" s="146">
        <v>6857</v>
      </c>
      <c r="B291" s="145">
        <v>6008</v>
      </c>
      <c r="C291" s="146" t="s">
        <v>156</v>
      </c>
      <c r="D291" s="146" t="s">
        <v>543</v>
      </c>
      <c r="E291" s="145" t="s">
        <v>155</v>
      </c>
    </row>
    <row r="292" spans="1:5" s="144" customFormat="1" ht="15" x14ac:dyDescent="0.2">
      <c r="A292" s="146">
        <v>6899</v>
      </c>
      <c r="B292" s="145">
        <v>8012</v>
      </c>
      <c r="C292" s="146" t="s">
        <v>544</v>
      </c>
      <c r="D292" s="146" t="s">
        <v>545</v>
      </c>
      <c r="E292" s="145" t="s">
        <v>155</v>
      </c>
    </row>
    <row r="293" spans="1:5" s="144" customFormat="1" ht="15" x14ac:dyDescent="0.2">
      <c r="A293" s="146">
        <v>6933</v>
      </c>
      <c r="B293" s="145">
        <v>5005</v>
      </c>
      <c r="C293" s="146" t="s">
        <v>10626</v>
      </c>
      <c r="D293" s="146" t="s">
        <v>416</v>
      </c>
      <c r="E293" s="145" t="s">
        <v>150</v>
      </c>
    </row>
    <row r="294" spans="1:5" s="144" customFormat="1" ht="15" x14ac:dyDescent="0.2">
      <c r="A294" s="146">
        <v>6946</v>
      </c>
      <c r="B294" s="145">
        <v>3015</v>
      </c>
      <c r="C294" s="146" t="s">
        <v>546</v>
      </c>
      <c r="D294" s="146" t="s">
        <v>547</v>
      </c>
      <c r="E294" s="145" t="s">
        <v>155</v>
      </c>
    </row>
    <row r="295" spans="1:5" s="144" customFormat="1" ht="15" x14ac:dyDescent="0.2">
      <c r="A295" s="146">
        <v>6973</v>
      </c>
      <c r="B295" s="145">
        <v>2017</v>
      </c>
      <c r="C295" s="146" t="s">
        <v>171</v>
      </c>
      <c r="D295" s="146" t="s">
        <v>548</v>
      </c>
      <c r="E295" s="145" t="s">
        <v>155</v>
      </c>
    </row>
    <row r="296" spans="1:5" s="144" customFormat="1" ht="15" x14ac:dyDescent="0.2">
      <c r="A296" s="146">
        <v>7018</v>
      </c>
      <c r="B296" s="145">
        <v>3008</v>
      </c>
      <c r="C296" s="146" t="s">
        <v>156</v>
      </c>
      <c r="D296" s="146" t="s">
        <v>550</v>
      </c>
      <c r="E296" s="145" t="s">
        <v>155</v>
      </c>
    </row>
    <row r="297" spans="1:5" s="144" customFormat="1" ht="15" x14ac:dyDescent="0.2">
      <c r="A297" s="146">
        <v>7061</v>
      </c>
      <c r="B297" s="145">
        <v>6004</v>
      </c>
      <c r="C297" s="146" t="s">
        <v>202</v>
      </c>
      <c r="D297" s="146" t="s">
        <v>551</v>
      </c>
      <c r="E297" s="145" t="s">
        <v>155</v>
      </c>
    </row>
    <row r="298" spans="1:5" s="144" customFormat="1" ht="15" x14ac:dyDescent="0.2">
      <c r="A298" s="146">
        <v>7064</v>
      </c>
      <c r="B298" s="145">
        <v>6019</v>
      </c>
      <c r="C298" s="146" t="s">
        <v>156</v>
      </c>
      <c r="D298" s="146" t="s">
        <v>552</v>
      </c>
      <c r="E298" s="145" t="s">
        <v>155</v>
      </c>
    </row>
    <row r="299" spans="1:5" s="144" customFormat="1" ht="15" x14ac:dyDescent="0.2">
      <c r="A299" s="146">
        <v>7104</v>
      </c>
      <c r="B299" s="145">
        <v>2012</v>
      </c>
      <c r="C299" s="146" t="s">
        <v>553</v>
      </c>
      <c r="D299" s="146" t="s">
        <v>554</v>
      </c>
      <c r="E299" s="145" t="s">
        <v>155</v>
      </c>
    </row>
    <row r="300" spans="1:5" s="144" customFormat="1" ht="15" x14ac:dyDescent="0.2">
      <c r="A300" s="146">
        <v>7105</v>
      </c>
      <c r="B300" s="145">
        <v>6019</v>
      </c>
      <c r="C300" s="146" t="s">
        <v>188</v>
      </c>
      <c r="D300" s="146" t="s">
        <v>555</v>
      </c>
      <c r="E300" s="145" t="s">
        <v>155</v>
      </c>
    </row>
    <row r="301" spans="1:5" s="144" customFormat="1" ht="15" x14ac:dyDescent="0.2">
      <c r="A301" s="146">
        <v>7121</v>
      </c>
      <c r="B301" s="145">
        <v>8006</v>
      </c>
      <c r="C301" s="146" t="s">
        <v>556</v>
      </c>
      <c r="D301" s="146" t="s">
        <v>241</v>
      </c>
      <c r="E301" s="145" t="s">
        <v>155</v>
      </c>
    </row>
    <row r="302" spans="1:5" s="144" customFormat="1" ht="15" x14ac:dyDescent="0.2">
      <c r="A302" s="146">
        <v>7138</v>
      </c>
      <c r="B302" s="145">
        <v>3016</v>
      </c>
      <c r="C302" s="146" t="s">
        <v>158</v>
      </c>
      <c r="D302" s="146" t="s">
        <v>557</v>
      </c>
      <c r="E302" s="145" t="s">
        <v>150</v>
      </c>
    </row>
    <row r="303" spans="1:5" s="144" customFormat="1" ht="15" x14ac:dyDescent="0.2">
      <c r="A303" s="146">
        <v>7141</v>
      </c>
      <c r="B303" s="145">
        <v>6008</v>
      </c>
      <c r="C303" s="146" t="s">
        <v>558</v>
      </c>
      <c r="D303" s="146" t="s">
        <v>380</v>
      </c>
      <c r="E303" s="145" t="s">
        <v>155</v>
      </c>
    </row>
    <row r="304" spans="1:5" s="144" customFormat="1" ht="15" x14ac:dyDescent="0.2">
      <c r="A304" s="146">
        <v>7206</v>
      </c>
      <c r="B304" s="145">
        <v>8009</v>
      </c>
      <c r="C304" s="146" t="s">
        <v>219</v>
      </c>
      <c r="D304" s="146" t="s">
        <v>559</v>
      </c>
      <c r="E304" s="145" t="s">
        <v>155</v>
      </c>
    </row>
    <row r="305" spans="1:5" s="144" customFormat="1" ht="15" x14ac:dyDescent="0.2">
      <c r="A305" s="146">
        <v>7214</v>
      </c>
      <c r="B305" s="145">
        <v>3008</v>
      </c>
      <c r="C305" s="146" t="s">
        <v>177</v>
      </c>
      <c r="D305" s="146" t="s">
        <v>560</v>
      </c>
      <c r="E305" s="145" t="s">
        <v>155</v>
      </c>
    </row>
    <row r="306" spans="1:5" s="144" customFormat="1" ht="15" x14ac:dyDescent="0.2">
      <c r="A306" s="146">
        <v>7216</v>
      </c>
      <c r="B306" s="145">
        <v>6020</v>
      </c>
      <c r="C306" s="146" t="s">
        <v>158</v>
      </c>
      <c r="D306" s="146" t="s">
        <v>561</v>
      </c>
      <c r="E306" s="145" t="s">
        <v>155</v>
      </c>
    </row>
    <row r="307" spans="1:5" s="144" customFormat="1" ht="15" x14ac:dyDescent="0.2">
      <c r="A307" s="146">
        <v>7266</v>
      </c>
      <c r="B307" s="145">
        <v>7003</v>
      </c>
      <c r="C307" s="146" t="s">
        <v>306</v>
      </c>
      <c r="D307" s="146" t="s">
        <v>562</v>
      </c>
      <c r="E307" s="145" t="s">
        <v>155</v>
      </c>
    </row>
    <row r="308" spans="1:5" s="144" customFormat="1" ht="15" x14ac:dyDescent="0.2">
      <c r="A308" s="146">
        <v>7310</v>
      </c>
      <c r="B308" s="145">
        <v>3012</v>
      </c>
      <c r="C308" s="146" t="s">
        <v>156</v>
      </c>
      <c r="D308" s="146" t="s">
        <v>563</v>
      </c>
      <c r="E308" s="145" t="s">
        <v>155</v>
      </c>
    </row>
    <row r="309" spans="1:5" s="144" customFormat="1" ht="15" x14ac:dyDescent="0.2">
      <c r="A309" s="146">
        <v>7371</v>
      </c>
      <c r="B309" s="145">
        <v>6020</v>
      </c>
      <c r="C309" s="146" t="s">
        <v>347</v>
      </c>
      <c r="D309" s="146" t="s">
        <v>564</v>
      </c>
      <c r="E309" s="145" t="s">
        <v>155</v>
      </c>
    </row>
    <row r="310" spans="1:5" s="144" customFormat="1" ht="15" x14ac:dyDescent="0.2">
      <c r="A310" s="146">
        <v>7420</v>
      </c>
      <c r="B310" s="145">
        <v>5002</v>
      </c>
      <c r="C310" s="146" t="s">
        <v>565</v>
      </c>
      <c r="D310" s="146" t="s">
        <v>566</v>
      </c>
      <c r="E310" s="145" t="s">
        <v>155</v>
      </c>
    </row>
    <row r="311" spans="1:5" s="144" customFormat="1" ht="15" x14ac:dyDescent="0.2">
      <c r="A311" s="146">
        <v>7476</v>
      </c>
      <c r="B311" s="145">
        <v>6012</v>
      </c>
      <c r="C311" s="146" t="s">
        <v>174</v>
      </c>
      <c r="D311" s="146" t="s">
        <v>567</v>
      </c>
      <c r="E311" s="145" t="s">
        <v>155</v>
      </c>
    </row>
    <row r="312" spans="1:5" s="144" customFormat="1" ht="15" x14ac:dyDescent="0.2">
      <c r="A312" s="146">
        <v>7521</v>
      </c>
      <c r="B312" s="145">
        <v>7007</v>
      </c>
      <c r="C312" s="146" t="s">
        <v>156</v>
      </c>
      <c r="D312" s="146" t="s">
        <v>568</v>
      </c>
      <c r="E312" s="145" t="s">
        <v>155</v>
      </c>
    </row>
    <row r="313" spans="1:5" s="144" customFormat="1" ht="15" x14ac:dyDescent="0.2">
      <c r="A313" s="146">
        <v>7588</v>
      </c>
      <c r="B313" s="145">
        <v>6013</v>
      </c>
      <c r="C313" s="146" t="s">
        <v>174</v>
      </c>
      <c r="D313" s="146" t="s">
        <v>569</v>
      </c>
      <c r="E313" s="145" t="s">
        <v>155</v>
      </c>
    </row>
    <row r="314" spans="1:5" s="144" customFormat="1" ht="15" x14ac:dyDescent="0.2">
      <c r="A314" s="146">
        <v>7595</v>
      </c>
      <c r="B314" s="145">
        <v>7015</v>
      </c>
      <c r="C314" s="146" t="s">
        <v>570</v>
      </c>
      <c r="D314" s="146" t="s">
        <v>571</v>
      </c>
      <c r="E314" s="145" t="s">
        <v>150</v>
      </c>
    </row>
    <row r="315" spans="1:5" s="144" customFormat="1" ht="15" x14ac:dyDescent="0.2">
      <c r="A315" s="146">
        <v>7607</v>
      </c>
      <c r="B315" s="145">
        <v>6012</v>
      </c>
      <c r="C315" s="146" t="s">
        <v>158</v>
      </c>
      <c r="D315" s="146" t="s">
        <v>572</v>
      </c>
      <c r="E315" s="145" t="s">
        <v>155</v>
      </c>
    </row>
    <row r="316" spans="1:5" s="144" customFormat="1" ht="15" x14ac:dyDescent="0.2">
      <c r="A316" s="146">
        <v>7608</v>
      </c>
      <c r="B316" s="145">
        <v>8014</v>
      </c>
      <c r="C316" s="146" t="s">
        <v>156</v>
      </c>
      <c r="D316" s="146" t="s">
        <v>573</v>
      </c>
      <c r="E316" s="145" t="s">
        <v>155</v>
      </c>
    </row>
    <row r="317" spans="1:5" s="144" customFormat="1" ht="15" x14ac:dyDescent="0.2">
      <c r="A317" s="146">
        <v>7669</v>
      </c>
      <c r="B317" s="145">
        <v>7015</v>
      </c>
      <c r="C317" s="146" t="s">
        <v>224</v>
      </c>
      <c r="D317" s="146" t="s">
        <v>574</v>
      </c>
      <c r="E317" s="145" t="s">
        <v>150</v>
      </c>
    </row>
    <row r="318" spans="1:5" s="144" customFormat="1" ht="15" x14ac:dyDescent="0.2">
      <c r="A318" s="146">
        <v>7670</v>
      </c>
      <c r="B318" s="145">
        <v>7015</v>
      </c>
      <c r="C318" s="146" t="s">
        <v>575</v>
      </c>
      <c r="D318" s="146" t="s">
        <v>576</v>
      </c>
      <c r="E318" s="145" t="s">
        <v>155</v>
      </c>
    </row>
    <row r="319" spans="1:5" s="144" customFormat="1" ht="15" x14ac:dyDescent="0.2">
      <c r="A319" s="146">
        <v>7780</v>
      </c>
      <c r="B319" s="145">
        <v>4003</v>
      </c>
      <c r="C319" s="146" t="s">
        <v>156</v>
      </c>
      <c r="D319" s="146" t="s">
        <v>578</v>
      </c>
      <c r="E319" s="145" t="s">
        <v>155</v>
      </c>
    </row>
    <row r="320" spans="1:5" s="144" customFormat="1" ht="15" x14ac:dyDescent="0.2">
      <c r="A320" s="146">
        <v>7797</v>
      </c>
      <c r="B320" s="145">
        <v>6015</v>
      </c>
      <c r="C320" s="146" t="s">
        <v>207</v>
      </c>
      <c r="D320" s="146" t="s">
        <v>395</v>
      </c>
      <c r="E320" s="145" t="s">
        <v>155</v>
      </c>
    </row>
    <row r="321" spans="1:5" s="144" customFormat="1" ht="15" x14ac:dyDescent="0.2">
      <c r="A321" s="146">
        <v>7813</v>
      </c>
      <c r="B321" s="145">
        <v>8006</v>
      </c>
      <c r="C321" s="146" t="s">
        <v>579</v>
      </c>
      <c r="D321" s="146" t="s">
        <v>580</v>
      </c>
      <c r="E321" s="145" t="s">
        <v>155</v>
      </c>
    </row>
    <row r="322" spans="1:5" s="144" customFormat="1" ht="15" x14ac:dyDescent="0.2">
      <c r="A322" s="146">
        <v>7945</v>
      </c>
      <c r="B322" s="145">
        <v>6021</v>
      </c>
      <c r="C322" s="146" t="s">
        <v>581</v>
      </c>
      <c r="D322" s="146" t="s">
        <v>582</v>
      </c>
      <c r="E322" s="145" t="s">
        <v>150</v>
      </c>
    </row>
    <row r="323" spans="1:5" s="144" customFormat="1" ht="15" x14ac:dyDescent="0.2">
      <c r="A323" s="146">
        <v>7966</v>
      </c>
      <c r="B323" s="145">
        <v>7013</v>
      </c>
      <c r="C323" s="146" t="s">
        <v>158</v>
      </c>
      <c r="D323" s="146" t="s">
        <v>583</v>
      </c>
      <c r="E323" s="145" t="s">
        <v>155</v>
      </c>
    </row>
    <row r="324" spans="1:5" s="144" customFormat="1" ht="15" x14ac:dyDescent="0.2">
      <c r="A324" s="146">
        <v>8012</v>
      </c>
      <c r="B324" s="145">
        <v>4004</v>
      </c>
      <c r="C324" s="146" t="s">
        <v>169</v>
      </c>
      <c r="D324" s="146" t="s">
        <v>584</v>
      </c>
      <c r="E324" s="145" t="s">
        <v>155</v>
      </c>
    </row>
    <row r="325" spans="1:5" s="144" customFormat="1" ht="15" x14ac:dyDescent="0.2">
      <c r="A325" s="146">
        <v>8036</v>
      </c>
      <c r="B325" s="145">
        <v>5002</v>
      </c>
      <c r="C325" s="146" t="s">
        <v>156</v>
      </c>
      <c r="D325" s="146" t="s">
        <v>585</v>
      </c>
      <c r="E325" s="145" t="s">
        <v>155</v>
      </c>
    </row>
    <row r="326" spans="1:5" s="144" customFormat="1" ht="15" x14ac:dyDescent="0.2">
      <c r="A326" s="146">
        <v>8040</v>
      </c>
      <c r="B326" s="145">
        <v>5002</v>
      </c>
      <c r="C326" s="146" t="s">
        <v>196</v>
      </c>
      <c r="D326" s="146" t="s">
        <v>586</v>
      </c>
      <c r="E326" s="145" t="s">
        <v>155</v>
      </c>
    </row>
    <row r="327" spans="1:5" s="144" customFormat="1" ht="15" x14ac:dyDescent="0.2">
      <c r="A327" s="146">
        <v>8124</v>
      </c>
      <c r="B327" s="145">
        <v>8010</v>
      </c>
      <c r="C327" s="146" t="s">
        <v>207</v>
      </c>
      <c r="D327" s="146" t="s">
        <v>587</v>
      </c>
      <c r="E327" s="145" t="s">
        <v>155</v>
      </c>
    </row>
    <row r="328" spans="1:5" s="144" customFormat="1" ht="15" x14ac:dyDescent="0.2">
      <c r="A328" s="146">
        <v>8139</v>
      </c>
      <c r="B328" s="145">
        <v>8002</v>
      </c>
      <c r="C328" s="146" t="s">
        <v>558</v>
      </c>
      <c r="D328" s="146" t="s">
        <v>588</v>
      </c>
      <c r="E328" s="145" t="s">
        <v>155</v>
      </c>
    </row>
    <row r="329" spans="1:5" s="144" customFormat="1" ht="15" x14ac:dyDescent="0.2">
      <c r="A329" s="146">
        <v>8140</v>
      </c>
      <c r="B329" s="145">
        <v>8009</v>
      </c>
      <c r="C329" s="146" t="s">
        <v>589</v>
      </c>
      <c r="D329" s="146" t="s">
        <v>503</v>
      </c>
      <c r="E329" s="145" t="s">
        <v>155</v>
      </c>
    </row>
    <row r="330" spans="1:5" s="144" customFormat="1" ht="15" x14ac:dyDescent="0.2">
      <c r="A330" s="146">
        <v>8146</v>
      </c>
      <c r="B330" s="145">
        <v>4001</v>
      </c>
      <c r="C330" s="146" t="s">
        <v>158</v>
      </c>
      <c r="D330" s="146" t="s">
        <v>590</v>
      </c>
      <c r="E330" s="145" t="s">
        <v>155</v>
      </c>
    </row>
    <row r="331" spans="1:5" s="144" customFormat="1" ht="15" x14ac:dyDescent="0.2">
      <c r="A331" s="146">
        <v>8197</v>
      </c>
      <c r="B331" s="145">
        <v>7008</v>
      </c>
      <c r="C331" s="146" t="s">
        <v>593</v>
      </c>
      <c r="D331" s="146" t="s">
        <v>594</v>
      </c>
      <c r="E331" s="145" t="s">
        <v>150</v>
      </c>
    </row>
    <row r="332" spans="1:5" s="144" customFormat="1" ht="15" x14ac:dyDescent="0.2">
      <c r="A332" s="146">
        <v>8199</v>
      </c>
      <c r="B332" s="145">
        <v>1002</v>
      </c>
      <c r="C332" s="146" t="s">
        <v>181</v>
      </c>
      <c r="D332" s="146" t="s">
        <v>302</v>
      </c>
      <c r="E332" s="145" t="s">
        <v>155</v>
      </c>
    </row>
    <row r="333" spans="1:5" s="144" customFormat="1" ht="15" x14ac:dyDescent="0.2">
      <c r="A333" s="146">
        <v>8203</v>
      </c>
      <c r="B333" s="145">
        <v>7024</v>
      </c>
      <c r="C333" s="146" t="s">
        <v>156</v>
      </c>
      <c r="D333" s="146" t="s">
        <v>595</v>
      </c>
      <c r="E333" s="145" t="s">
        <v>155</v>
      </c>
    </row>
    <row r="334" spans="1:5" s="144" customFormat="1" ht="15" x14ac:dyDescent="0.2">
      <c r="A334" s="146">
        <v>8231</v>
      </c>
      <c r="B334" s="145">
        <v>8002</v>
      </c>
      <c r="C334" s="146" t="s">
        <v>596</v>
      </c>
      <c r="D334" s="146" t="s">
        <v>597</v>
      </c>
      <c r="E334" s="145" t="s">
        <v>155</v>
      </c>
    </row>
    <row r="335" spans="1:5" s="144" customFormat="1" ht="15" x14ac:dyDescent="0.2">
      <c r="A335" s="146">
        <v>8234</v>
      </c>
      <c r="B335" s="145">
        <v>3015</v>
      </c>
      <c r="C335" s="146" t="s">
        <v>598</v>
      </c>
      <c r="D335" s="146" t="s">
        <v>237</v>
      </c>
      <c r="E335" s="145" t="s">
        <v>155</v>
      </c>
    </row>
    <row r="336" spans="1:5" s="144" customFormat="1" ht="15" x14ac:dyDescent="0.2">
      <c r="A336" s="146">
        <v>8287</v>
      </c>
      <c r="B336" s="145">
        <v>2005</v>
      </c>
      <c r="C336" s="146" t="s">
        <v>171</v>
      </c>
      <c r="D336" s="146" t="s">
        <v>599</v>
      </c>
      <c r="E336" s="145" t="s">
        <v>150</v>
      </c>
    </row>
    <row r="337" spans="1:5" s="144" customFormat="1" ht="15" x14ac:dyDescent="0.2">
      <c r="A337" s="146">
        <v>8339</v>
      </c>
      <c r="B337" s="145">
        <v>8014</v>
      </c>
      <c r="C337" s="146" t="s">
        <v>156</v>
      </c>
      <c r="D337" s="146" t="s">
        <v>600</v>
      </c>
      <c r="E337" s="145" t="s">
        <v>150</v>
      </c>
    </row>
    <row r="338" spans="1:5" s="144" customFormat="1" ht="15" x14ac:dyDescent="0.2">
      <c r="A338" s="146">
        <v>8341</v>
      </c>
      <c r="B338" s="145">
        <v>8014</v>
      </c>
      <c r="C338" s="146" t="s">
        <v>174</v>
      </c>
      <c r="D338" s="146" t="s">
        <v>601</v>
      </c>
      <c r="E338" s="145" t="s">
        <v>155</v>
      </c>
    </row>
    <row r="339" spans="1:5" s="144" customFormat="1" ht="15" x14ac:dyDescent="0.2">
      <c r="A339" s="146">
        <v>8343</v>
      </c>
      <c r="B339" s="145">
        <v>8002</v>
      </c>
      <c r="C339" s="146" t="s">
        <v>171</v>
      </c>
      <c r="D339" s="146" t="s">
        <v>602</v>
      </c>
      <c r="E339" s="145" t="s">
        <v>155</v>
      </c>
    </row>
    <row r="340" spans="1:5" s="144" customFormat="1" ht="15" x14ac:dyDescent="0.2">
      <c r="A340" s="146">
        <v>8363</v>
      </c>
      <c r="B340" s="145">
        <v>2014</v>
      </c>
      <c r="C340" s="146" t="s">
        <v>156</v>
      </c>
      <c r="D340" s="146" t="s">
        <v>604</v>
      </c>
      <c r="E340" s="145" t="s">
        <v>150</v>
      </c>
    </row>
    <row r="341" spans="1:5" s="144" customFormat="1" ht="15" x14ac:dyDescent="0.2">
      <c r="A341" s="146">
        <v>8405</v>
      </c>
      <c r="B341" s="145">
        <v>2002</v>
      </c>
      <c r="C341" s="146" t="s">
        <v>606</v>
      </c>
      <c r="D341" s="146" t="s">
        <v>607</v>
      </c>
      <c r="E341" s="145" t="s">
        <v>155</v>
      </c>
    </row>
    <row r="342" spans="1:5" s="144" customFormat="1" ht="15" x14ac:dyDescent="0.2">
      <c r="A342" s="146">
        <v>8421</v>
      </c>
      <c r="B342" s="145">
        <v>7008</v>
      </c>
      <c r="C342" s="146" t="s">
        <v>174</v>
      </c>
      <c r="D342" s="146" t="s">
        <v>608</v>
      </c>
      <c r="E342" s="145" t="s">
        <v>150</v>
      </c>
    </row>
    <row r="343" spans="1:5" s="144" customFormat="1" ht="15" x14ac:dyDescent="0.2">
      <c r="A343" s="146">
        <v>8428</v>
      </c>
      <c r="B343" s="145">
        <v>3025</v>
      </c>
      <c r="C343" s="146" t="s">
        <v>181</v>
      </c>
      <c r="D343" s="146" t="s">
        <v>609</v>
      </c>
      <c r="E343" s="145" t="s">
        <v>150</v>
      </c>
    </row>
    <row r="344" spans="1:5" s="144" customFormat="1" ht="15" x14ac:dyDescent="0.2">
      <c r="A344" s="146">
        <v>8447</v>
      </c>
      <c r="B344" s="145">
        <v>8002</v>
      </c>
      <c r="C344" s="146" t="s">
        <v>156</v>
      </c>
      <c r="D344" s="146" t="s">
        <v>610</v>
      </c>
      <c r="E344" s="145" t="s">
        <v>155</v>
      </c>
    </row>
    <row r="345" spans="1:5" s="144" customFormat="1" ht="15" x14ac:dyDescent="0.2">
      <c r="A345" s="146">
        <v>8565</v>
      </c>
      <c r="B345" s="145">
        <v>7007</v>
      </c>
      <c r="C345" s="146" t="s">
        <v>181</v>
      </c>
      <c r="D345" s="146" t="s">
        <v>612</v>
      </c>
      <c r="E345" s="145" t="s">
        <v>155</v>
      </c>
    </row>
    <row r="346" spans="1:5" s="144" customFormat="1" ht="15" x14ac:dyDescent="0.2">
      <c r="A346" s="146">
        <v>8572</v>
      </c>
      <c r="B346" s="145">
        <v>7016</v>
      </c>
      <c r="C346" s="146" t="s">
        <v>613</v>
      </c>
      <c r="D346" s="146" t="s">
        <v>614</v>
      </c>
      <c r="E346" s="145" t="s">
        <v>155</v>
      </c>
    </row>
    <row r="347" spans="1:5" s="144" customFormat="1" ht="15" x14ac:dyDescent="0.2">
      <c r="A347" s="146">
        <v>8573</v>
      </c>
      <c r="B347" s="145">
        <v>7016</v>
      </c>
      <c r="C347" s="146" t="s">
        <v>615</v>
      </c>
      <c r="D347" s="146" t="s">
        <v>616</v>
      </c>
      <c r="E347" s="145" t="s">
        <v>150</v>
      </c>
    </row>
    <row r="348" spans="1:5" s="144" customFormat="1" ht="15" x14ac:dyDescent="0.2">
      <c r="A348" s="146">
        <v>8643</v>
      </c>
      <c r="B348" s="145">
        <v>6006</v>
      </c>
      <c r="C348" s="146" t="s">
        <v>287</v>
      </c>
      <c r="D348" s="146" t="s">
        <v>184</v>
      </c>
      <c r="E348" s="145" t="s">
        <v>155</v>
      </c>
    </row>
    <row r="349" spans="1:5" s="144" customFormat="1" ht="15" x14ac:dyDescent="0.2">
      <c r="A349" s="146">
        <v>8663</v>
      </c>
      <c r="B349" s="145">
        <v>3015</v>
      </c>
      <c r="C349" s="146" t="s">
        <v>181</v>
      </c>
      <c r="D349" s="146" t="s">
        <v>619</v>
      </c>
      <c r="E349" s="145" t="s">
        <v>155</v>
      </c>
    </row>
    <row r="350" spans="1:5" s="144" customFormat="1" ht="15" x14ac:dyDescent="0.2">
      <c r="A350" s="146">
        <v>8687</v>
      </c>
      <c r="B350" s="145">
        <v>6019</v>
      </c>
      <c r="C350" s="146" t="s">
        <v>621</v>
      </c>
      <c r="D350" s="146" t="s">
        <v>622</v>
      </c>
      <c r="E350" s="145" t="s">
        <v>155</v>
      </c>
    </row>
    <row r="351" spans="1:5" s="144" customFormat="1" ht="15" x14ac:dyDescent="0.2">
      <c r="A351" s="146">
        <v>8698</v>
      </c>
      <c r="B351" s="145">
        <v>6019</v>
      </c>
      <c r="C351" s="146" t="s">
        <v>224</v>
      </c>
      <c r="D351" s="146" t="s">
        <v>483</v>
      </c>
      <c r="E351" s="145" t="s">
        <v>155</v>
      </c>
    </row>
    <row r="352" spans="1:5" s="144" customFormat="1" ht="15" x14ac:dyDescent="0.2">
      <c r="A352" s="146">
        <v>8708</v>
      </c>
      <c r="B352" s="145">
        <v>1007</v>
      </c>
      <c r="C352" s="146" t="s">
        <v>177</v>
      </c>
      <c r="D352" s="146" t="s">
        <v>460</v>
      </c>
      <c r="E352" s="145" t="s">
        <v>155</v>
      </c>
    </row>
    <row r="353" spans="1:5" s="144" customFormat="1" ht="15" x14ac:dyDescent="0.2">
      <c r="A353" s="146">
        <v>8727</v>
      </c>
      <c r="B353" s="145">
        <v>3033</v>
      </c>
      <c r="C353" s="146" t="s">
        <v>623</v>
      </c>
      <c r="D353" s="146" t="s">
        <v>624</v>
      </c>
      <c r="E353" s="145" t="s">
        <v>150</v>
      </c>
    </row>
    <row r="354" spans="1:5" s="144" customFormat="1" ht="15" x14ac:dyDescent="0.2">
      <c r="A354" s="146">
        <v>8755</v>
      </c>
      <c r="B354" s="145">
        <v>6002</v>
      </c>
      <c r="C354" s="146" t="s">
        <v>469</v>
      </c>
      <c r="D354" s="146" t="s">
        <v>8132</v>
      </c>
      <c r="E354" s="145" t="s">
        <v>150</v>
      </c>
    </row>
    <row r="355" spans="1:5" s="144" customFormat="1" ht="15" x14ac:dyDescent="0.2">
      <c r="A355" s="146">
        <v>8834</v>
      </c>
      <c r="B355" s="145">
        <v>5005</v>
      </c>
      <c r="C355" s="146" t="s">
        <v>188</v>
      </c>
      <c r="D355" s="146" t="s">
        <v>626</v>
      </c>
      <c r="E355" s="145" t="s">
        <v>155</v>
      </c>
    </row>
    <row r="356" spans="1:5" s="144" customFormat="1" ht="15" x14ac:dyDescent="0.2">
      <c r="A356" s="146">
        <v>8875</v>
      </c>
      <c r="B356" s="145">
        <v>1009</v>
      </c>
      <c r="C356" s="146" t="s">
        <v>627</v>
      </c>
      <c r="D356" s="146" t="s">
        <v>628</v>
      </c>
      <c r="E356" s="145" t="s">
        <v>155</v>
      </c>
    </row>
    <row r="357" spans="1:5" s="144" customFormat="1" ht="15" x14ac:dyDescent="0.2">
      <c r="A357" s="146">
        <v>8888</v>
      </c>
      <c r="B357" s="145">
        <v>1009</v>
      </c>
      <c r="C357" s="146" t="s">
        <v>171</v>
      </c>
      <c r="D357" s="146" t="s">
        <v>629</v>
      </c>
      <c r="E357" s="145" t="s">
        <v>155</v>
      </c>
    </row>
    <row r="358" spans="1:5" s="144" customFormat="1" ht="15" x14ac:dyDescent="0.2">
      <c r="A358" s="146">
        <v>8889</v>
      </c>
      <c r="B358" s="145">
        <v>1009</v>
      </c>
      <c r="C358" s="146" t="s">
        <v>156</v>
      </c>
      <c r="D358" s="146" t="s">
        <v>629</v>
      </c>
      <c r="E358" s="145" t="s">
        <v>150</v>
      </c>
    </row>
    <row r="359" spans="1:5" s="144" customFormat="1" ht="15" x14ac:dyDescent="0.2">
      <c r="A359" s="146">
        <v>8890</v>
      </c>
      <c r="B359" s="145">
        <v>1009</v>
      </c>
      <c r="C359" s="146" t="s">
        <v>630</v>
      </c>
      <c r="D359" s="146" t="s">
        <v>629</v>
      </c>
      <c r="E359" s="145" t="s">
        <v>155</v>
      </c>
    </row>
    <row r="360" spans="1:5" s="144" customFormat="1" ht="15" x14ac:dyDescent="0.2">
      <c r="A360" s="146">
        <v>8891</v>
      </c>
      <c r="B360" s="145">
        <v>1009</v>
      </c>
      <c r="C360" s="146" t="s">
        <v>631</v>
      </c>
      <c r="D360" s="146" t="s">
        <v>632</v>
      </c>
      <c r="E360" s="145" t="s">
        <v>150</v>
      </c>
    </row>
    <row r="361" spans="1:5" s="144" customFormat="1" ht="15" x14ac:dyDescent="0.2">
      <c r="A361" s="146">
        <v>8919</v>
      </c>
      <c r="B361" s="145">
        <v>3003</v>
      </c>
      <c r="C361" s="146" t="s">
        <v>219</v>
      </c>
      <c r="D361" s="146" t="s">
        <v>318</v>
      </c>
      <c r="E361" s="145" t="s">
        <v>150</v>
      </c>
    </row>
    <row r="362" spans="1:5" s="144" customFormat="1" ht="15" x14ac:dyDescent="0.2">
      <c r="A362" s="146">
        <v>8929</v>
      </c>
      <c r="B362" s="145">
        <v>3004</v>
      </c>
      <c r="C362" s="146" t="s">
        <v>156</v>
      </c>
      <c r="D362" s="146" t="s">
        <v>633</v>
      </c>
      <c r="E362" s="145" t="s">
        <v>155</v>
      </c>
    </row>
    <row r="363" spans="1:5" s="144" customFormat="1" ht="15" x14ac:dyDescent="0.2">
      <c r="A363" s="146">
        <v>8963</v>
      </c>
      <c r="B363" s="145">
        <v>3004</v>
      </c>
      <c r="C363" s="146" t="s">
        <v>4263</v>
      </c>
      <c r="D363" s="146" t="s">
        <v>634</v>
      </c>
      <c r="E363" s="145" t="s">
        <v>150</v>
      </c>
    </row>
    <row r="364" spans="1:5" s="144" customFormat="1" ht="15" x14ac:dyDescent="0.2">
      <c r="A364" s="146">
        <v>8973</v>
      </c>
      <c r="B364" s="145">
        <v>3002</v>
      </c>
      <c r="C364" s="146" t="s">
        <v>635</v>
      </c>
      <c r="D364" s="146" t="s">
        <v>636</v>
      </c>
      <c r="E364" s="145" t="s">
        <v>155</v>
      </c>
    </row>
    <row r="365" spans="1:5" s="144" customFormat="1" ht="15" x14ac:dyDescent="0.2">
      <c r="A365" s="146">
        <v>8983</v>
      </c>
      <c r="B365" s="145">
        <v>4010</v>
      </c>
      <c r="C365" s="146" t="s">
        <v>156</v>
      </c>
      <c r="D365" s="146" t="s">
        <v>638</v>
      </c>
      <c r="E365" s="145" t="s">
        <v>155</v>
      </c>
    </row>
    <row r="366" spans="1:5" s="144" customFormat="1" ht="15" x14ac:dyDescent="0.2">
      <c r="A366" s="146">
        <v>9025</v>
      </c>
      <c r="B366" s="145">
        <v>3014</v>
      </c>
      <c r="C366" s="146" t="s">
        <v>188</v>
      </c>
      <c r="D366" s="146" t="s">
        <v>639</v>
      </c>
      <c r="E366" s="145" t="s">
        <v>155</v>
      </c>
    </row>
    <row r="367" spans="1:5" s="144" customFormat="1" ht="15" x14ac:dyDescent="0.2">
      <c r="A367" s="146">
        <v>9032</v>
      </c>
      <c r="B367" s="145">
        <v>3010</v>
      </c>
      <c r="C367" s="146" t="s">
        <v>181</v>
      </c>
      <c r="D367" s="146" t="s">
        <v>640</v>
      </c>
      <c r="E367" s="145" t="s">
        <v>150</v>
      </c>
    </row>
    <row r="368" spans="1:5" s="144" customFormat="1" ht="15" x14ac:dyDescent="0.2">
      <c r="A368" s="146">
        <v>9100</v>
      </c>
      <c r="B368" s="145">
        <v>7005</v>
      </c>
      <c r="C368" s="146" t="s">
        <v>174</v>
      </c>
      <c r="D368" s="146" t="s">
        <v>641</v>
      </c>
      <c r="E368" s="145" t="s">
        <v>155</v>
      </c>
    </row>
    <row r="369" spans="1:5" s="144" customFormat="1" ht="15" x14ac:dyDescent="0.2">
      <c r="A369" s="146">
        <v>9105</v>
      </c>
      <c r="B369" s="145">
        <v>6012</v>
      </c>
      <c r="C369" s="146" t="s">
        <v>174</v>
      </c>
      <c r="D369" s="146" t="s">
        <v>551</v>
      </c>
      <c r="E369" s="145" t="s">
        <v>155</v>
      </c>
    </row>
    <row r="370" spans="1:5" s="144" customFormat="1" ht="15" x14ac:dyDescent="0.2">
      <c r="A370" s="146">
        <v>9116</v>
      </c>
      <c r="B370" s="145">
        <v>7005</v>
      </c>
      <c r="C370" s="146" t="s">
        <v>642</v>
      </c>
      <c r="D370" s="146" t="s">
        <v>643</v>
      </c>
      <c r="E370" s="145" t="s">
        <v>150</v>
      </c>
    </row>
    <row r="371" spans="1:5" s="144" customFormat="1" ht="15" x14ac:dyDescent="0.2">
      <c r="A371" s="146">
        <v>9124</v>
      </c>
      <c r="B371" s="145">
        <v>6001</v>
      </c>
      <c r="C371" s="146" t="s">
        <v>449</v>
      </c>
      <c r="D371" s="146" t="s">
        <v>644</v>
      </c>
      <c r="E371" s="145" t="s">
        <v>155</v>
      </c>
    </row>
    <row r="372" spans="1:5" s="144" customFormat="1" ht="15" x14ac:dyDescent="0.2">
      <c r="A372" s="146">
        <v>9125</v>
      </c>
      <c r="B372" s="145">
        <v>6012</v>
      </c>
      <c r="C372" s="146" t="s">
        <v>306</v>
      </c>
      <c r="D372" s="146" t="s">
        <v>455</v>
      </c>
      <c r="E372" s="145" t="s">
        <v>155</v>
      </c>
    </row>
    <row r="373" spans="1:5" s="144" customFormat="1" ht="15" x14ac:dyDescent="0.2">
      <c r="A373" s="146">
        <v>9126</v>
      </c>
      <c r="B373" s="145">
        <v>6004</v>
      </c>
      <c r="C373" s="146" t="s">
        <v>306</v>
      </c>
      <c r="D373" s="146" t="s">
        <v>645</v>
      </c>
      <c r="E373" s="145" t="s">
        <v>150</v>
      </c>
    </row>
    <row r="374" spans="1:5" s="144" customFormat="1" ht="15" x14ac:dyDescent="0.2">
      <c r="A374" s="146">
        <v>9154</v>
      </c>
      <c r="B374" s="145">
        <v>3024</v>
      </c>
      <c r="C374" s="146" t="s">
        <v>171</v>
      </c>
      <c r="D374" s="146" t="s">
        <v>590</v>
      </c>
      <c r="E374" s="145" t="s">
        <v>155</v>
      </c>
    </row>
    <row r="375" spans="1:5" s="144" customFormat="1" ht="15" x14ac:dyDescent="0.2">
      <c r="A375" s="146">
        <v>9166</v>
      </c>
      <c r="B375" s="145">
        <v>6023</v>
      </c>
      <c r="C375" s="146" t="s">
        <v>324</v>
      </c>
      <c r="D375" s="146" t="s">
        <v>646</v>
      </c>
      <c r="E375" s="145" t="s">
        <v>155</v>
      </c>
    </row>
    <row r="376" spans="1:5" s="144" customFormat="1" ht="15" x14ac:dyDescent="0.2">
      <c r="A376" s="146">
        <v>9185</v>
      </c>
      <c r="B376" s="145">
        <v>6001</v>
      </c>
      <c r="C376" s="146" t="s">
        <v>280</v>
      </c>
      <c r="D376" s="146" t="s">
        <v>7513</v>
      </c>
      <c r="E376" s="145" t="s">
        <v>155</v>
      </c>
    </row>
    <row r="377" spans="1:5" s="144" customFormat="1" ht="15" x14ac:dyDescent="0.2">
      <c r="A377" s="146">
        <v>9228</v>
      </c>
      <c r="B377" s="145">
        <v>3015</v>
      </c>
      <c r="C377" s="146" t="s">
        <v>207</v>
      </c>
      <c r="D377" s="146" t="s">
        <v>8973</v>
      </c>
      <c r="E377" s="145" t="s">
        <v>150</v>
      </c>
    </row>
    <row r="378" spans="1:5" s="144" customFormat="1" ht="15" x14ac:dyDescent="0.2">
      <c r="A378" s="146">
        <v>9237</v>
      </c>
      <c r="B378" s="145">
        <v>8012</v>
      </c>
      <c r="C378" s="146" t="s">
        <v>156</v>
      </c>
      <c r="D378" s="146" t="s">
        <v>223</v>
      </c>
      <c r="E378" s="145" t="s">
        <v>155</v>
      </c>
    </row>
    <row r="379" spans="1:5" s="144" customFormat="1" ht="15" x14ac:dyDescent="0.2">
      <c r="A379" s="146">
        <v>9251</v>
      </c>
      <c r="B379" s="145">
        <v>8002</v>
      </c>
      <c r="C379" s="146" t="s">
        <v>196</v>
      </c>
      <c r="D379" s="146" t="s">
        <v>509</v>
      </c>
      <c r="E379" s="145" t="s">
        <v>155</v>
      </c>
    </row>
    <row r="380" spans="1:5" s="144" customFormat="1" ht="15" x14ac:dyDescent="0.2">
      <c r="A380" s="146">
        <v>9262</v>
      </c>
      <c r="B380" s="145">
        <v>5009</v>
      </c>
      <c r="C380" s="146" t="s">
        <v>647</v>
      </c>
      <c r="D380" s="146" t="s">
        <v>648</v>
      </c>
      <c r="E380" s="145" t="s">
        <v>155</v>
      </c>
    </row>
    <row r="381" spans="1:5" s="144" customFormat="1" ht="15" x14ac:dyDescent="0.2">
      <c r="A381" s="146">
        <v>9274</v>
      </c>
      <c r="B381" s="145">
        <v>5009</v>
      </c>
      <c r="C381" s="146" t="s">
        <v>651</v>
      </c>
      <c r="D381" s="146" t="s">
        <v>652</v>
      </c>
      <c r="E381" s="145" t="s">
        <v>150</v>
      </c>
    </row>
    <row r="382" spans="1:5" s="144" customFormat="1" ht="15" x14ac:dyDescent="0.2">
      <c r="A382" s="146">
        <v>9304</v>
      </c>
      <c r="B382" s="145">
        <v>7022</v>
      </c>
      <c r="C382" s="146" t="s">
        <v>181</v>
      </c>
      <c r="D382" s="146" t="s">
        <v>8436</v>
      </c>
      <c r="E382" s="145" t="s">
        <v>150</v>
      </c>
    </row>
    <row r="383" spans="1:5" s="144" customFormat="1" ht="15" x14ac:dyDescent="0.2">
      <c r="A383" s="146">
        <v>9316</v>
      </c>
      <c r="B383" s="145">
        <v>7006</v>
      </c>
      <c r="C383" s="146" t="s">
        <v>174</v>
      </c>
      <c r="D383" s="146" t="s">
        <v>654</v>
      </c>
      <c r="E383" s="145" t="s">
        <v>155</v>
      </c>
    </row>
    <row r="384" spans="1:5" s="144" customFormat="1" ht="15" x14ac:dyDescent="0.2">
      <c r="A384" s="146">
        <v>9318</v>
      </c>
      <c r="B384" s="145">
        <v>7006</v>
      </c>
      <c r="C384" s="146" t="s">
        <v>188</v>
      </c>
      <c r="D384" s="146" t="s">
        <v>8837</v>
      </c>
      <c r="E384" s="145" t="s">
        <v>155</v>
      </c>
    </row>
    <row r="385" spans="1:5" s="144" customFormat="1" ht="15" x14ac:dyDescent="0.2">
      <c r="A385" s="146">
        <v>9378</v>
      </c>
      <c r="B385" s="145">
        <v>8002</v>
      </c>
      <c r="C385" s="146" t="s">
        <v>655</v>
      </c>
      <c r="D385" s="146" t="s">
        <v>580</v>
      </c>
      <c r="E385" s="145" t="s">
        <v>155</v>
      </c>
    </row>
    <row r="386" spans="1:5" s="144" customFormat="1" ht="15" x14ac:dyDescent="0.2">
      <c r="A386" s="146">
        <v>9384</v>
      </c>
      <c r="B386" s="145">
        <v>8027</v>
      </c>
      <c r="C386" s="146" t="s">
        <v>156</v>
      </c>
      <c r="D386" s="146" t="s">
        <v>282</v>
      </c>
      <c r="E386" s="145" t="s">
        <v>155</v>
      </c>
    </row>
    <row r="387" spans="1:5" s="144" customFormat="1" ht="15" x14ac:dyDescent="0.2">
      <c r="A387" s="146">
        <v>9403</v>
      </c>
      <c r="B387" s="145">
        <v>3012</v>
      </c>
      <c r="C387" s="146" t="s">
        <v>274</v>
      </c>
      <c r="D387" s="146" t="s">
        <v>656</v>
      </c>
      <c r="E387" s="145" t="s">
        <v>155</v>
      </c>
    </row>
    <row r="388" spans="1:5" s="144" customFormat="1" ht="15" x14ac:dyDescent="0.2">
      <c r="A388" s="146">
        <v>9421</v>
      </c>
      <c r="B388" s="145">
        <v>3011</v>
      </c>
      <c r="C388" s="146" t="s">
        <v>657</v>
      </c>
      <c r="D388" s="146" t="s">
        <v>658</v>
      </c>
      <c r="E388" s="145" t="s">
        <v>150</v>
      </c>
    </row>
    <row r="389" spans="1:5" s="144" customFormat="1" ht="15" x14ac:dyDescent="0.2">
      <c r="A389" s="146">
        <v>9438</v>
      </c>
      <c r="B389" s="145">
        <v>6020</v>
      </c>
      <c r="C389" s="146" t="s">
        <v>156</v>
      </c>
      <c r="D389" s="146" t="s">
        <v>660</v>
      </c>
      <c r="E389" s="145" t="s">
        <v>155</v>
      </c>
    </row>
    <row r="390" spans="1:5" s="144" customFormat="1" ht="15" x14ac:dyDescent="0.2">
      <c r="A390" s="146">
        <v>9439</v>
      </c>
      <c r="B390" s="145">
        <v>2017</v>
      </c>
      <c r="C390" s="146" t="s">
        <v>181</v>
      </c>
      <c r="D390" s="146" t="s">
        <v>661</v>
      </c>
      <c r="E390" s="145" t="s">
        <v>155</v>
      </c>
    </row>
    <row r="391" spans="1:5" s="144" customFormat="1" ht="15" x14ac:dyDescent="0.2">
      <c r="A391" s="146">
        <v>9450</v>
      </c>
      <c r="B391" s="145">
        <v>8002</v>
      </c>
      <c r="C391" s="146" t="s">
        <v>181</v>
      </c>
      <c r="D391" s="146" t="s">
        <v>542</v>
      </c>
      <c r="E391" s="145" t="s">
        <v>150</v>
      </c>
    </row>
    <row r="392" spans="1:5" s="144" customFormat="1" ht="15" x14ac:dyDescent="0.2">
      <c r="A392" s="146">
        <v>9454</v>
      </c>
      <c r="B392" s="145">
        <v>7022</v>
      </c>
      <c r="C392" s="146" t="s">
        <v>662</v>
      </c>
      <c r="D392" s="146" t="s">
        <v>509</v>
      </c>
      <c r="E392" s="145" t="s">
        <v>155</v>
      </c>
    </row>
    <row r="393" spans="1:5" s="144" customFormat="1" ht="15" x14ac:dyDescent="0.2">
      <c r="A393" s="146">
        <v>9500</v>
      </c>
      <c r="B393" s="145">
        <v>3029</v>
      </c>
      <c r="C393" s="146" t="s">
        <v>165</v>
      </c>
      <c r="D393" s="146" t="s">
        <v>663</v>
      </c>
      <c r="E393" s="145" t="s">
        <v>150</v>
      </c>
    </row>
    <row r="394" spans="1:5" s="144" customFormat="1" ht="15" x14ac:dyDescent="0.2">
      <c r="A394" s="146">
        <v>9527</v>
      </c>
      <c r="B394" s="145">
        <v>6020</v>
      </c>
      <c r="C394" s="146" t="s">
        <v>171</v>
      </c>
      <c r="D394" s="146" t="s">
        <v>661</v>
      </c>
      <c r="E394" s="145" t="s">
        <v>155</v>
      </c>
    </row>
    <row r="395" spans="1:5" s="144" customFormat="1" ht="15" x14ac:dyDescent="0.2">
      <c r="A395" s="146">
        <v>9630</v>
      </c>
      <c r="B395" s="145">
        <v>8013</v>
      </c>
      <c r="C395" s="146" t="s">
        <v>188</v>
      </c>
      <c r="D395" s="146" t="s">
        <v>664</v>
      </c>
      <c r="E395" s="145" t="s">
        <v>155</v>
      </c>
    </row>
    <row r="396" spans="1:5" s="144" customFormat="1" ht="15" x14ac:dyDescent="0.2">
      <c r="A396" s="146">
        <v>9637</v>
      </c>
      <c r="B396" s="145">
        <v>8013</v>
      </c>
      <c r="C396" s="146" t="s">
        <v>219</v>
      </c>
      <c r="D396" s="146" t="s">
        <v>665</v>
      </c>
      <c r="E396" s="145" t="s">
        <v>155</v>
      </c>
    </row>
    <row r="397" spans="1:5" s="144" customFormat="1" ht="15" x14ac:dyDescent="0.2">
      <c r="A397" s="146">
        <v>9674</v>
      </c>
      <c r="B397" s="145">
        <v>8012</v>
      </c>
      <c r="C397" s="146" t="s">
        <v>156</v>
      </c>
      <c r="D397" s="146" t="s">
        <v>550</v>
      </c>
      <c r="E397" s="145" t="s">
        <v>150</v>
      </c>
    </row>
    <row r="398" spans="1:5" s="144" customFormat="1" ht="15" x14ac:dyDescent="0.2">
      <c r="A398" s="146">
        <v>9716</v>
      </c>
      <c r="B398" s="145">
        <v>2006</v>
      </c>
      <c r="C398" s="146" t="s">
        <v>207</v>
      </c>
      <c r="D398" s="146" t="s">
        <v>666</v>
      </c>
      <c r="E398" s="145" t="s">
        <v>155</v>
      </c>
    </row>
    <row r="399" spans="1:5" s="144" customFormat="1" ht="15" x14ac:dyDescent="0.2">
      <c r="A399" s="146">
        <v>9722</v>
      </c>
      <c r="B399" s="145">
        <v>3020</v>
      </c>
      <c r="C399" s="146" t="s">
        <v>196</v>
      </c>
      <c r="D399" s="146" t="s">
        <v>667</v>
      </c>
      <c r="E399" s="145" t="s">
        <v>155</v>
      </c>
    </row>
    <row r="400" spans="1:5" s="144" customFormat="1" ht="15" x14ac:dyDescent="0.2">
      <c r="A400" s="146">
        <v>9740</v>
      </c>
      <c r="B400" s="145">
        <v>6025</v>
      </c>
      <c r="C400" s="146" t="s">
        <v>158</v>
      </c>
      <c r="D400" s="146" t="s">
        <v>668</v>
      </c>
      <c r="E400" s="145" t="s">
        <v>155</v>
      </c>
    </row>
    <row r="401" spans="1:5" s="144" customFormat="1" ht="15" x14ac:dyDescent="0.2">
      <c r="A401" s="146">
        <v>9798</v>
      </c>
      <c r="B401" s="145">
        <v>3015</v>
      </c>
      <c r="C401" s="146" t="s">
        <v>196</v>
      </c>
      <c r="D401" s="146" t="s">
        <v>669</v>
      </c>
      <c r="E401" s="145" t="s">
        <v>155</v>
      </c>
    </row>
    <row r="402" spans="1:5" s="144" customFormat="1" ht="15" x14ac:dyDescent="0.2">
      <c r="A402" s="146">
        <v>9837</v>
      </c>
      <c r="B402" s="145">
        <v>6020</v>
      </c>
      <c r="C402" s="146" t="s">
        <v>649</v>
      </c>
      <c r="D402" s="146" t="s">
        <v>670</v>
      </c>
      <c r="E402" s="145" t="s">
        <v>155</v>
      </c>
    </row>
    <row r="403" spans="1:5" s="144" customFormat="1" ht="15" x14ac:dyDescent="0.2">
      <c r="A403" s="146">
        <v>9860</v>
      </c>
      <c r="B403" s="145">
        <v>3035</v>
      </c>
      <c r="C403" s="146" t="s">
        <v>10550</v>
      </c>
      <c r="D403" s="146" t="s">
        <v>671</v>
      </c>
      <c r="E403" s="145" t="s">
        <v>155</v>
      </c>
    </row>
    <row r="404" spans="1:5" s="144" customFormat="1" ht="15" x14ac:dyDescent="0.2">
      <c r="A404" s="146">
        <v>9935</v>
      </c>
      <c r="B404" s="145">
        <v>3014</v>
      </c>
      <c r="C404" s="146" t="s">
        <v>673</v>
      </c>
      <c r="D404" s="146" t="s">
        <v>674</v>
      </c>
      <c r="E404" s="145" t="s">
        <v>150</v>
      </c>
    </row>
    <row r="405" spans="1:5" s="144" customFormat="1" ht="15" x14ac:dyDescent="0.2">
      <c r="A405" s="146">
        <v>9953</v>
      </c>
      <c r="B405" s="145">
        <v>8002</v>
      </c>
      <c r="C405" s="146" t="s">
        <v>169</v>
      </c>
      <c r="D405" s="146" t="s">
        <v>675</v>
      </c>
      <c r="E405" s="145" t="s">
        <v>155</v>
      </c>
    </row>
    <row r="406" spans="1:5" s="144" customFormat="1" ht="15" x14ac:dyDescent="0.2">
      <c r="A406" s="146">
        <v>9958</v>
      </c>
      <c r="B406" s="145">
        <v>7005</v>
      </c>
      <c r="C406" s="146" t="s">
        <v>207</v>
      </c>
      <c r="D406" s="146" t="s">
        <v>676</v>
      </c>
      <c r="E406" s="145" t="s">
        <v>155</v>
      </c>
    </row>
    <row r="407" spans="1:5" s="144" customFormat="1" ht="15" x14ac:dyDescent="0.2">
      <c r="A407" s="146">
        <v>9961</v>
      </c>
      <c r="B407" s="145">
        <v>7006</v>
      </c>
      <c r="C407" s="146" t="s">
        <v>174</v>
      </c>
      <c r="D407" s="146" t="s">
        <v>677</v>
      </c>
      <c r="E407" s="145" t="s">
        <v>150</v>
      </c>
    </row>
    <row r="408" spans="1:5" s="144" customFormat="1" ht="15" x14ac:dyDescent="0.2">
      <c r="A408" s="146">
        <v>9986</v>
      </c>
      <c r="B408" s="145">
        <v>6021</v>
      </c>
      <c r="C408" s="146" t="s">
        <v>171</v>
      </c>
      <c r="D408" s="146" t="s">
        <v>678</v>
      </c>
      <c r="E408" s="145" t="s">
        <v>155</v>
      </c>
    </row>
    <row r="409" spans="1:5" s="144" customFormat="1" ht="15" x14ac:dyDescent="0.2">
      <c r="A409" s="146">
        <v>9990</v>
      </c>
      <c r="B409" s="145">
        <v>7013</v>
      </c>
      <c r="C409" s="146" t="s">
        <v>179</v>
      </c>
      <c r="D409" s="146" t="s">
        <v>679</v>
      </c>
      <c r="E409" s="145" t="s">
        <v>155</v>
      </c>
    </row>
    <row r="410" spans="1:5" s="144" customFormat="1" ht="15" x14ac:dyDescent="0.2">
      <c r="A410" s="146">
        <v>10014</v>
      </c>
      <c r="B410" s="145">
        <v>8009</v>
      </c>
      <c r="C410" s="146" t="s">
        <v>202</v>
      </c>
      <c r="D410" s="146" t="s">
        <v>680</v>
      </c>
      <c r="E410" s="145" t="s">
        <v>155</v>
      </c>
    </row>
    <row r="411" spans="1:5" s="144" customFormat="1" ht="15" x14ac:dyDescent="0.2">
      <c r="A411" s="146">
        <v>10026</v>
      </c>
      <c r="B411" s="145">
        <v>8016</v>
      </c>
      <c r="C411" s="146" t="s">
        <v>681</v>
      </c>
      <c r="D411" s="146" t="s">
        <v>675</v>
      </c>
      <c r="E411" s="145" t="s">
        <v>155</v>
      </c>
    </row>
    <row r="412" spans="1:5" s="144" customFormat="1" ht="15" x14ac:dyDescent="0.2">
      <c r="A412" s="146">
        <v>10072</v>
      </c>
      <c r="B412" s="145">
        <v>2005</v>
      </c>
      <c r="C412" s="146" t="s">
        <v>181</v>
      </c>
      <c r="D412" s="146" t="s">
        <v>683</v>
      </c>
      <c r="E412" s="145" t="s">
        <v>155</v>
      </c>
    </row>
    <row r="413" spans="1:5" s="144" customFormat="1" ht="15" x14ac:dyDescent="0.2">
      <c r="A413" s="146">
        <v>10110</v>
      </c>
      <c r="B413" s="145">
        <v>1003</v>
      </c>
      <c r="C413" s="146" t="s">
        <v>171</v>
      </c>
      <c r="D413" s="146" t="s">
        <v>684</v>
      </c>
      <c r="E413" s="145" t="s">
        <v>155</v>
      </c>
    </row>
    <row r="414" spans="1:5" s="144" customFormat="1" ht="15" x14ac:dyDescent="0.2">
      <c r="A414" s="146">
        <v>10144</v>
      </c>
      <c r="B414" s="145">
        <v>2017</v>
      </c>
      <c r="C414" s="146" t="s">
        <v>231</v>
      </c>
      <c r="D414" s="146" t="s">
        <v>686</v>
      </c>
      <c r="E414" s="145" t="s">
        <v>155</v>
      </c>
    </row>
    <row r="415" spans="1:5" s="144" customFormat="1" ht="15" x14ac:dyDescent="0.2">
      <c r="A415" s="146">
        <v>10161</v>
      </c>
      <c r="B415" s="145">
        <v>8014</v>
      </c>
      <c r="C415" s="146" t="s">
        <v>209</v>
      </c>
      <c r="D415" s="146" t="s">
        <v>687</v>
      </c>
      <c r="E415" s="145" t="s">
        <v>150</v>
      </c>
    </row>
    <row r="416" spans="1:5" s="144" customFormat="1" ht="15" x14ac:dyDescent="0.2">
      <c r="A416" s="146">
        <v>10260</v>
      </c>
      <c r="B416" s="145">
        <v>6015</v>
      </c>
      <c r="C416" s="146" t="s">
        <v>179</v>
      </c>
      <c r="D416" s="146" t="s">
        <v>689</v>
      </c>
      <c r="E416" s="145" t="s">
        <v>155</v>
      </c>
    </row>
    <row r="417" spans="1:5" s="144" customFormat="1" ht="15" x14ac:dyDescent="0.2">
      <c r="A417" s="146">
        <v>10301</v>
      </c>
      <c r="B417" s="145">
        <v>8012</v>
      </c>
      <c r="C417" s="146" t="s">
        <v>690</v>
      </c>
      <c r="D417" s="146" t="s">
        <v>691</v>
      </c>
      <c r="E417" s="145" t="s">
        <v>155</v>
      </c>
    </row>
    <row r="418" spans="1:5" s="144" customFormat="1" ht="15" x14ac:dyDescent="0.2">
      <c r="A418" s="146">
        <v>10341</v>
      </c>
      <c r="B418" s="145">
        <v>8015</v>
      </c>
      <c r="C418" s="146" t="s">
        <v>158</v>
      </c>
      <c r="D418" s="146" t="s">
        <v>692</v>
      </c>
      <c r="E418" s="145" t="s">
        <v>155</v>
      </c>
    </row>
    <row r="419" spans="1:5" s="144" customFormat="1" ht="15" x14ac:dyDescent="0.2">
      <c r="A419" s="146">
        <v>10362</v>
      </c>
      <c r="B419" s="145">
        <v>6010</v>
      </c>
      <c r="C419" s="146" t="s">
        <v>171</v>
      </c>
      <c r="D419" s="146" t="s">
        <v>10679</v>
      </c>
      <c r="E419" s="145" t="s">
        <v>155</v>
      </c>
    </row>
    <row r="420" spans="1:5" s="144" customFormat="1" ht="15" x14ac:dyDescent="0.2">
      <c r="A420" s="146">
        <v>10367</v>
      </c>
      <c r="B420" s="145">
        <v>6017</v>
      </c>
      <c r="C420" s="146" t="s">
        <v>174</v>
      </c>
      <c r="D420" s="146" t="s">
        <v>10443</v>
      </c>
      <c r="E420" s="145" t="s">
        <v>150</v>
      </c>
    </row>
    <row r="421" spans="1:5" s="144" customFormat="1" ht="15" x14ac:dyDescent="0.2">
      <c r="A421" s="146">
        <v>10379</v>
      </c>
      <c r="B421" s="145">
        <v>6008</v>
      </c>
      <c r="C421" s="146" t="s">
        <v>198</v>
      </c>
      <c r="D421" s="146" t="s">
        <v>693</v>
      </c>
      <c r="E421" s="145" t="s">
        <v>155</v>
      </c>
    </row>
    <row r="422" spans="1:5" s="144" customFormat="1" ht="15" x14ac:dyDescent="0.2">
      <c r="A422" s="146">
        <v>10389</v>
      </c>
      <c r="B422" s="145">
        <v>6006</v>
      </c>
      <c r="C422" s="146" t="s">
        <v>207</v>
      </c>
      <c r="D422" s="146" t="s">
        <v>694</v>
      </c>
      <c r="E422" s="145" t="s">
        <v>155</v>
      </c>
    </row>
    <row r="423" spans="1:5" s="144" customFormat="1" ht="15" x14ac:dyDescent="0.2">
      <c r="A423" s="146">
        <v>10394</v>
      </c>
      <c r="B423" s="145">
        <v>7029</v>
      </c>
      <c r="C423" s="146" t="s">
        <v>287</v>
      </c>
      <c r="D423" s="146" t="s">
        <v>8855</v>
      </c>
      <c r="E423" s="145" t="s">
        <v>155</v>
      </c>
    </row>
    <row r="424" spans="1:5" s="144" customFormat="1" ht="15" x14ac:dyDescent="0.2">
      <c r="A424" s="146">
        <v>10447</v>
      </c>
      <c r="B424" s="145">
        <v>7013</v>
      </c>
      <c r="C424" s="146" t="s">
        <v>158</v>
      </c>
      <c r="D424" s="146" t="s">
        <v>223</v>
      </c>
      <c r="E424" s="145" t="s">
        <v>155</v>
      </c>
    </row>
    <row r="425" spans="1:5" s="144" customFormat="1" ht="15" x14ac:dyDescent="0.2">
      <c r="A425" s="146">
        <v>10516</v>
      </c>
      <c r="B425" s="145">
        <v>3020</v>
      </c>
      <c r="C425" s="146" t="s">
        <v>207</v>
      </c>
      <c r="D425" s="146" t="s">
        <v>695</v>
      </c>
      <c r="E425" s="145" t="s">
        <v>155</v>
      </c>
    </row>
    <row r="426" spans="1:5" s="144" customFormat="1" ht="15" x14ac:dyDescent="0.2">
      <c r="A426" s="146">
        <v>10530</v>
      </c>
      <c r="B426" s="145">
        <v>7007</v>
      </c>
      <c r="C426" s="146" t="s">
        <v>179</v>
      </c>
      <c r="D426" s="146" t="s">
        <v>696</v>
      </c>
      <c r="E426" s="145" t="s">
        <v>155</v>
      </c>
    </row>
    <row r="427" spans="1:5" s="144" customFormat="1" ht="15" x14ac:dyDescent="0.2">
      <c r="A427" s="146">
        <v>10544</v>
      </c>
      <c r="B427" s="145">
        <v>1001</v>
      </c>
      <c r="C427" s="146" t="s">
        <v>158</v>
      </c>
      <c r="D427" s="146" t="s">
        <v>697</v>
      </c>
      <c r="E427" s="145" t="s">
        <v>155</v>
      </c>
    </row>
    <row r="428" spans="1:5" s="144" customFormat="1" ht="15" x14ac:dyDescent="0.2">
      <c r="A428" s="146">
        <v>10563</v>
      </c>
      <c r="B428" s="145">
        <v>8009</v>
      </c>
      <c r="C428" s="146" t="s">
        <v>324</v>
      </c>
      <c r="D428" s="146" t="s">
        <v>698</v>
      </c>
      <c r="E428" s="145" t="s">
        <v>155</v>
      </c>
    </row>
    <row r="429" spans="1:5" s="144" customFormat="1" ht="15" x14ac:dyDescent="0.2">
      <c r="A429" s="146">
        <v>10564</v>
      </c>
      <c r="B429" s="145">
        <v>6018</v>
      </c>
      <c r="C429" s="146" t="s">
        <v>181</v>
      </c>
      <c r="D429" s="146" t="s">
        <v>699</v>
      </c>
      <c r="E429" s="145" t="s">
        <v>155</v>
      </c>
    </row>
    <row r="430" spans="1:5" s="144" customFormat="1" ht="15" x14ac:dyDescent="0.2">
      <c r="A430" s="146">
        <v>10598</v>
      </c>
      <c r="B430" s="145">
        <v>2012</v>
      </c>
      <c r="C430" s="146" t="s">
        <v>156</v>
      </c>
      <c r="D430" s="146" t="s">
        <v>700</v>
      </c>
      <c r="E430" s="145" t="s">
        <v>155</v>
      </c>
    </row>
    <row r="431" spans="1:5" s="144" customFormat="1" ht="15" x14ac:dyDescent="0.2">
      <c r="A431" s="146">
        <v>10612</v>
      </c>
      <c r="B431" s="145">
        <v>2012</v>
      </c>
      <c r="C431" s="146" t="s">
        <v>202</v>
      </c>
      <c r="D431" s="146" t="s">
        <v>701</v>
      </c>
      <c r="E431" s="145" t="s">
        <v>150</v>
      </c>
    </row>
    <row r="432" spans="1:5" s="144" customFormat="1" ht="15" x14ac:dyDescent="0.2">
      <c r="A432" s="146">
        <v>10613</v>
      </c>
      <c r="B432" s="145">
        <v>2012</v>
      </c>
      <c r="C432" s="146" t="s">
        <v>156</v>
      </c>
      <c r="D432" s="146" t="s">
        <v>701</v>
      </c>
      <c r="E432" s="145" t="s">
        <v>155</v>
      </c>
    </row>
    <row r="433" spans="1:5" s="144" customFormat="1" ht="15" x14ac:dyDescent="0.2">
      <c r="A433" s="146">
        <v>10663</v>
      </c>
      <c r="B433" s="145">
        <v>6014</v>
      </c>
      <c r="C433" s="146" t="s">
        <v>207</v>
      </c>
      <c r="D433" s="146" t="s">
        <v>702</v>
      </c>
      <c r="E433" s="145" t="s">
        <v>155</v>
      </c>
    </row>
    <row r="434" spans="1:5" s="144" customFormat="1" ht="15" x14ac:dyDescent="0.2">
      <c r="A434" s="146">
        <v>10675</v>
      </c>
      <c r="B434" s="145">
        <v>1003</v>
      </c>
      <c r="C434" s="146" t="s">
        <v>196</v>
      </c>
      <c r="D434" s="146" t="s">
        <v>703</v>
      </c>
      <c r="E434" s="145" t="s">
        <v>155</v>
      </c>
    </row>
    <row r="435" spans="1:5" s="144" customFormat="1" ht="15" x14ac:dyDescent="0.2">
      <c r="A435" s="146">
        <v>10785</v>
      </c>
      <c r="B435" s="145">
        <v>3020</v>
      </c>
      <c r="C435" s="146" t="s">
        <v>179</v>
      </c>
      <c r="D435" s="146" t="s">
        <v>667</v>
      </c>
      <c r="E435" s="145" t="s">
        <v>155</v>
      </c>
    </row>
    <row r="436" spans="1:5" s="144" customFormat="1" ht="15" x14ac:dyDescent="0.2">
      <c r="A436" s="146">
        <v>10829</v>
      </c>
      <c r="B436" s="145">
        <v>2005</v>
      </c>
      <c r="C436" s="146" t="s">
        <v>219</v>
      </c>
      <c r="D436" s="146" t="s">
        <v>705</v>
      </c>
      <c r="E436" s="145" t="s">
        <v>150</v>
      </c>
    </row>
    <row r="437" spans="1:5" s="144" customFormat="1" ht="15" x14ac:dyDescent="0.2">
      <c r="A437" s="146">
        <v>10835</v>
      </c>
      <c r="B437" s="145">
        <v>3014</v>
      </c>
      <c r="C437" s="146" t="s">
        <v>706</v>
      </c>
      <c r="D437" s="146" t="s">
        <v>707</v>
      </c>
      <c r="E437" s="145" t="s">
        <v>155</v>
      </c>
    </row>
    <row r="438" spans="1:5" s="144" customFormat="1" ht="15" x14ac:dyDescent="0.2">
      <c r="A438" s="146">
        <v>10901</v>
      </c>
      <c r="B438" s="145">
        <v>8020</v>
      </c>
      <c r="C438" s="146" t="s">
        <v>158</v>
      </c>
      <c r="D438" s="146" t="s">
        <v>373</v>
      </c>
      <c r="E438" s="145" t="s">
        <v>155</v>
      </c>
    </row>
    <row r="439" spans="1:5" s="144" customFormat="1" ht="15" x14ac:dyDescent="0.2">
      <c r="A439" s="146">
        <v>10944</v>
      </c>
      <c r="B439" s="145">
        <v>6018</v>
      </c>
      <c r="C439" s="146" t="s">
        <v>219</v>
      </c>
      <c r="D439" s="146" t="s">
        <v>708</v>
      </c>
      <c r="E439" s="145" t="s">
        <v>155</v>
      </c>
    </row>
    <row r="440" spans="1:5" s="144" customFormat="1" ht="15" x14ac:dyDescent="0.2">
      <c r="A440" s="146">
        <v>10947</v>
      </c>
      <c r="B440" s="145">
        <v>6019</v>
      </c>
      <c r="C440" s="146" t="s">
        <v>709</v>
      </c>
      <c r="D440" s="146" t="s">
        <v>710</v>
      </c>
      <c r="E440" s="145" t="s">
        <v>155</v>
      </c>
    </row>
    <row r="441" spans="1:5" s="144" customFormat="1" ht="15" x14ac:dyDescent="0.2">
      <c r="A441" s="146">
        <v>10962</v>
      </c>
      <c r="B441" s="145">
        <v>6018</v>
      </c>
      <c r="C441" s="146" t="s">
        <v>165</v>
      </c>
      <c r="D441" s="146" t="s">
        <v>711</v>
      </c>
      <c r="E441" s="145" t="s">
        <v>155</v>
      </c>
    </row>
    <row r="442" spans="1:5" s="144" customFormat="1" ht="15" x14ac:dyDescent="0.2">
      <c r="A442" s="146">
        <v>10967</v>
      </c>
      <c r="B442" s="145">
        <v>6023</v>
      </c>
      <c r="C442" s="146" t="s">
        <v>306</v>
      </c>
      <c r="D442" s="146" t="s">
        <v>515</v>
      </c>
      <c r="E442" s="145" t="s">
        <v>155</v>
      </c>
    </row>
    <row r="443" spans="1:5" s="144" customFormat="1" ht="15" x14ac:dyDescent="0.2">
      <c r="A443" s="146">
        <v>11012</v>
      </c>
      <c r="B443" s="145">
        <v>6001</v>
      </c>
      <c r="C443" s="146" t="s">
        <v>714</v>
      </c>
      <c r="D443" s="146" t="s">
        <v>715</v>
      </c>
      <c r="E443" s="145" t="s">
        <v>155</v>
      </c>
    </row>
    <row r="444" spans="1:5" s="144" customFormat="1" ht="15" x14ac:dyDescent="0.2">
      <c r="A444" s="146">
        <v>11111</v>
      </c>
      <c r="B444" s="145">
        <v>8003</v>
      </c>
      <c r="C444" s="146" t="s">
        <v>716</v>
      </c>
      <c r="D444" s="146" t="s">
        <v>717</v>
      </c>
      <c r="E444" s="145" t="s">
        <v>150</v>
      </c>
    </row>
    <row r="445" spans="1:5" s="144" customFormat="1" ht="15" x14ac:dyDescent="0.2">
      <c r="A445" s="146">
        <v>11117</v>
      </c>
      <c r="B445" s="145">
        <v>2002</v>
      </c>
      <c r="C445" s="146" t="s">
        <v>202</v>
      </c>
      <c r="D445" s="146" t="s">
        <v>718</v>
      </c>
      <c r="E445" s="145" t="s">
        <v>155</v>
      </c>
    </row>
    <row r="446" spans="1:5" s="144" customFormat="1" ht="15" x14ac:dyDescent="0.2">
      <c r="A446" s="146">
        <v>11118</v>
      </c>
      <c r="B446" s="145">
        <v>2013</v>
      </c>
      <c r="C446" s="146" t="s">
        <v>219</v>
      </c>
      <c r="D446" s="146" t="s">
        <v>719</v>
      </c>
      <c r="E446" s="145" t="s">
        <v>150</v>
      </c>
    </row>
    <row r="447" spans="1:5" s="144" customFormat="1" ht="15" x14ac:dyDescent="0.2">
      <c r="A447" s="146">
        <v>11119</v>
      </c>
      <c r="B447" s="145">
        <v>2002</v>
      </c>
      <c r="C447" s="146" t="s">
        <v>306</v>
      </c>
      <c r="D447" s="146" t="s">
        <v>720</v>
      </c>
      <c r="E447" s="145" t="s">
        <v>150</v>
      </c>
    </row>
    <row r="448" spans="1:5" s="144" customFormat="1" ht="15" x14ac:dyDescent="0.2">
      <c r="A448" s="146">
        <v>11230</v>
      </c>
      <c r="B448" s="145">
        <v>6021</v>
      </c>
      <c r="C448" s="146" t="s">
        <v>721</v>
      </c>
      <c r="D448" s="146" t="s">
        <v>497</v>
      </c>
      <c r="E448" s="145" t="s">
        <v>155</v>
      </c>
    </row>
    <row r="449" spans="1:5" s="144" customFormat="1" ht="15" x14ac:dyDescent="0.2">
      <c r="A449" s="146">
        <v>11244</v>
      </c>
      <c r="B449" s="145">
        <v>7005</v>
      </c>
      <c r="C449" s="146" t="s">
        <v>156</v>
      </c>
      <c r="D449" s="146" t="s">
        <v>723</v>
      </c>
      <c r="E449" s="145" t="s">
        <v>155</v>
      </c>
    </row>
    <row r="450" spans="1:5" s="144" customFormat="1" ht="15" x14ac:dyDescent="0.2">
      <c r="A450" s="146">
        <v>11246</v>
      </c>
      <c r="B450" s="145">
        <v>8017</v>
      </c>
      <c r="C450" s="146" t="s">
        <v>724</v>
      </c>
      <c r="D450" s="146" t="s">
        <v>725</v>
      </c>
      <c r="E450" s="145" t="s">
        <v>155</v>
      </c>
    </row>
    <row r="451" spans="1:5" s="144" customFormat="1" ht="15" x14ac:dyDescent="0.2">
      <c r="A451" s="146">
        <v>11269</v>
      </c>
      <c r="B451" s="145">
        <v>3020</v>
      </c>
      <c r="C451" s="146" t="s">
        <v>165</v>
      </c>
      <c r="D451" s="146" t="s">
        <v>726</v>
      </c>
      <c r="E451" s="145" t="s">
        <v>150</v>
      </c>
    </row>
    <row r="452" spans="1:5" s="144" customFormat="1" ht="15" x14ac:dyDescent="0.2">
      <c r="A452" s="146">
        <v>11276</v>
      </c>
      <c r="B452" s="145">
        <v>3020</v>
      </c>
      <c r="C452" s="146" t="s">
        <v>280</v>
      </c>
      <c r="D452" s="146" t="s">
        <v>727</v>
      </c>
      <c r="E452" s="145" t="s">
        <v>155</v>
      </c>
    </row>
    <row r="453" spans="1:5" s="144" customFormat="1" ht="15" x14ac:dyDescent="0.2">
      <c r="A453" s="146">
        <v>11319</v>
      </c>
      <c r="B453" s="145">
        <v>5007</v>
      </c>
      <c r="C453" s="146" t="s">
        <v>158</v>
      </c>
      <c r="D453" s="146" t="s">
        <v>728</v>
      </c>
      <c r="E453" s="145" t="s">
        <v>155</v>
      </c>
    </row>
    <row r="454" spans="1:5" s="144" customFormat="1" ht="15" x14ac:dyDescent="0.2">
      <c r="A454" s="146">
        <v>11335</v>
      </c>
      <c r="B454" s="145">
        <v>8002</v>
      </c>
      <c r="C454" s="146" t="s">
        <v>202</v>
      </c>
      <c r="D454" s="146" t="s">
        <v>729</v>
      </c>
      <c r="E454" s="145" t="s">
        <v>155</v>
      </c>
    </row>
    <row r="455" spans="1:5" s="144" customFormat="1" ht="15" x14ac:dyDescent="0.2">
      <c r="A455" s="146">
        <v>11433</v>
      </c>
      <c r="B455" s="145">
        <v>3004</v>
      </c>
      <c r="C455" s="146" t="s">
        <v>219</v>
      </c>
      <c r="D455" s="146" t="s">
        <v>730</v>
      </c>
      <c r="E455" s="145" t="s">
        <v>155</v>
      </c>
    </row>
    <row r="456" spans="1:5" s="144" customFormat="1" ht="15" x14ac:dyDescent="0.2">
      <c r="A456" s="146">
        <v>11480</v>
      </c>
      <c r="B456" s="145">
        <v>8009</v>
      </c>
      <c r="C456" s="146" t="s">
        <v>209</v>
      </c>
      <c r="D456" s="146" t="s">
        <v>698</v>
      </c>
      <c r="E456" s="145" t="s">
        <v>150</v>
      </c>
    </row>
    <row r="457" spans="1:5" s="144" customFormat="1" ht="15" x14ac:dyDescent="0.2">
      <c r="A457" s="146">
        <v>11538</v>
      </c>
      <c r="B457" s="145">
        <v>1009</v>
      </c>
      <c r="C457" s="146" t="s">
        <v>158</v>
      </c>
      <c r="D457" s="146" t="s">
        <v>731</v>
      </c>
      <c r="E457" s="145" t="s">
        <v>155</v>
      </c>
    </row>
    <row r="458" spans="1:5" s="144" customFormat="1" ht="15" x14ac:dyDescent="0.2">
      <c r="A458" s="146">
        <v>11576</v>
      </c>
      <c r="B458" s="145">
        <v>3024</v>
      </c>
      <c r="C458" s="146" t="s">
        <v>171</v>
      </c>
      <c r="D458" s="146" t="s">
        <v>733</v>
      </c>
      <c r="E458" s="145" t="s">
        <v>150</v>
      </c>
    </row>
    <row r="459" spans="1:5" s="144" customFormat="1" ht="15" x14ac:dyDescent="0.2">
      <c r="A459" s="146">
        <v>11645</v>
      </c>
      <c r="B459" s="145">
        <v>6012</v>
      </c>
      <c r="C459" s="146" t="s">
        <v>735</v>
      </c>
      <c r="D459" s="146" t="s">
        <v>736</v>
      </c>
      <c r="E459" s="145" t="s">
        <v>150</v>
      </c>
    </row>
    <row r="460" spans="1:5" s="144" customFormat="1" ht="15" x14ac:dyDescent="0.2">
      <c r="A460" s="146">
        <v>11752</v>
      </c>
      <c r="B460" s="145">
        <v>7016</v>
      </c>
      <c r="C460" s="146" t="s">
        <v>306</v>
      </c>
      <c r="D460" s="146" t="s">
        <v>737</v>
      </c>
      <c r="E460" s="145" t="s">
        <v>150</v>
      </c>
    </row>
    <row r="461" spans="1:5" s="144" customFormat="1" ht="15" x14ac:dyDescent="0.2">
      <c r="A461" s="146">
        <v>11786</v>
      </c>
      <c r="B461" s="145">
        <v>7014</v>
      </c>
      <c r="C461" s="146" t="s">
        <v>219</v>
      </c>
      <c r="D461" s="146" t="s">
        <v>738</v>
      </c>
      <c r="E461" s="145" t="s">
        <v>150</v>
      </c>
    </row>
    <row r="462" spans="1:5" s="144" customFormat="1" ht="15" x14ac:dyDescent="0.2">
      <c r="A462" s="146">
        <v>11817</v>
      </c>
      <c r="B462" s="145">
        <v>7015</v>
      </c>
      <c r="C462" s="146" t="s">
        <v>647</v>
      </c>
      <c r="D462" s="146" t="s">
        <v>739</v>
      </c>
      <c r="E462" s="145" t="s">
        <v>155</v>
      </c>
    </row>
    <row r="463" spans="1:5" s="144" customFormat="1" ht="15" x14ac:dyDescent="0.2">
      <c r="A463" s="146">
        <v>11891</v>
      </c>
      <c r="B463" s="145">
        <v>6025</v>
      </c>
      <c r="C463" s="146" t="s">
        <v>740</v>
      </c>
      <c r="D463" s="146" t="s">
        <v>741</v>
      </c>
      <c r="E463" s="145" t="s">
        <v>155</v>
      </c>
    </row>
    <row r="464" spans="1:5" s="144" customFormat="1" ht="15" x14ac:dyDescent="0.2">
      <c r="A464" s="146">
        <v>11910</v>
      </c>
      <c r="B464" s="145">
        <v>3018</v>
      </c>
      <c r="C464" s="146" t="s">
        <v>742</v>
      </c>
      <c r="D464" s="146" t="s">
        <v>743</v>
      </c>
      <c r="E464" s="145" t="s">
        <v>155</v>
      </c>
    </row>
    <row r="465" spans="1:5" s="144" customFormat="1" ht="15" x14ac:dyDescent="0.2">
      <c r="A465" s="146">
        <v>11917</v>
      </c>
      <c r="B465" s="145">
        <v>6018</v>
      </c>
      <c r="C465" s="146" t="s">
        <v>744</v>
      </c>
      <c r="D465" s="146" t="s">
        <v>393</v>
      </c>
      <c r="E465" s="145" t="s">
        <v>155</v>
      </c>
    </row>
    <row r="466" spans="1:5" s="144" customFormat="1" ht="15" x14ac:dyDescent="0.2">
      <c r="A466" s="146">
        <v>11957</v>
      </c>
      <c r="B466" s="145">
        <v>7006</v>
      </c>
      <c r="C466" s="146" t="s">
        <v>202</v>
      </c>
      <c r="D466" s="146" t="s">
        <v>745</v>
      </c>
      <c r="E466" s="145" t="s">
        <v>150</v>
      </c>
    </row>
    <row r="467" spans="1:5" s="144" customFormat="1" ht="15" x14ac:dyDescent="0.2">
      <c r="A467" s="146">
        <v>11979</v>
      </c>
      <c r="B467" s="145">
        <v>7014</v>
      </c>
      <c r="C467" s="146" t="s">
        <v>181</v>
      </c>
      <c r="D467" s="146" t="s">
        <v>680</v>
      </c>
      <c r="E467" s="145" t="s">
        <v>150</v>
      </c>
    </row>
    <row r="468" spans="1:5" s="144" customFormat="1" ht="15" x14ac:dyDescent="0.2">
      <c r="A468" s="146">
        <v>12054</v>
      </c>
      <c r="B468" s="145">
        <v>6024</v>
      </c>
      <c r="C468" s="146" t="s">
        <v>746</v>
      </c>
      <c r="D468" s="146" t="s">
        <v>747</v>
      </c>
      <c r="E468" s="145" t="s">
        <v>150</v>
      </c>
    </row>
    <row r="469" spans="1:5" s="144" customFormat="1" ht="15" x14ac:dyDescent="0.2">
      <c r="A469" s="146">
        <v>12133</v>
      </c>
      <c r="B469" s="145">
        <v>7019</v>
      </c>
      <c r="C469" s="146" t="s">
        <v>196</v>
      </c>
      <c r="D469" s="146" t="s">
        <v>180</v>
      </c>
      <c r="E469" s="145" t="s">
        <v>155</v>
      </c>
    </row>
    <row r="470" spans="1:5" s="144" customFormat="1" ht="15" x14ac:dyDescent="0.2">
      <c r="A470" s="146">
        <v>12136</v>
      </c>
      <c r="B470" s="145">
        <v>7003</v>
      </c>
      <c r="C470" s="146" t="s">
        <v>155</v>
      </c>
      <c r="D470" s="146" t="s">
        <v>510</v>
      </c>
      <c r="E470" s="145" t="s">
        <v>155</v>
      </c>
    </row>
    <row r="471" spans="1:5" s="144" customFormat="1" ht="15" x14ac:dyDescent="0.2">
      <c r="A471" s="146">
        <v>12138</v>
      </c>
      <c r="B471" s="145">
        <v>7008</v>
      </c>
      <c r="C471" s="146" t="s">
        <v>156</v>
      </c>
      <c r="D471" s="146" t="s">
        <v>749</v>
      </c>
      <c r="E471" s="145" t="s">
        <v>155</v>
      </c>
    </row>
    <row r="472" spans="1:5" s="144" customFormat="1" ht="15" x14ac:dyDescent="0.2">
      <c r="A472" s="146">
        <v>12155</v>
      </c>
      <c r="B472" s="145">
        <v>2002</v>
      </c>
      <c r="C472" s="146" t="s">
        <v>181</v>
      </c>
      <c r="D472" s="146" t="s">
        <v>751</v>
      </c>
      <c r="E472" s="145" t="s">
        <v>150</v>
      </c>
    </row>
    <row r="473" spans="1:5" s="144" customFormat="1" ht="15" x14ac:dyDescent="0.2">
      <c r="A473" s="146">
        <v>12162</v>
      </c>
      <c r="B473" s="145">
        <v>2002</v>
      </c>
      <c r="C473" s="146" t="s">
        <v>752</v>
      </c>
      <c r="D473" s="146" t="s">
        <v>753</v>
      </c>
      <c r="E473" s="145" t="s">
        <v>155</v>
      </c>
    </row>
    <row r="474" spans="1:5" s="144" customFormat="1" ht="15" x14ac:dyDescent="0.2">
      <c r="A474" s="146">
        <v>12164</v>
      </c>
      <c r="B474" s="145">
        <v>2002</v>
      </c>
      <c r="C474" s="146" t="s">
        <v>754</v>
      </c>
      <c r="D474" s="146" t="s">
        <v>753</v>
      </c>
      <c r="E474" s="145" t="s">
        <v>155</v>
      </c>
    </row>
    <row r="475" spans="1:5" s="144" customFormat="1" ht="15" x14ac:dyDescent="0.2">
      <c r="A475" s="146">
        <v>12165</v>
      </c>
      <c r="B475" s="145">
        <v>2002</v>
      </c>
      <c r="C475" s="146" t="s">
        <v>181</v>
      </c>
      <c r="D475" s="146" t="s">
        <v>213</v>
      </c>
      <c r="E475" s="145" t="s">
        <v>150</v>
      </c>
    </row>
    <row r="476" spans="1:5" s="144" customFormat="1" ht="15" x14ac:dyDescent="0.2">
      <c r="A476" s="146">
        <v>12179</v>
      </c>
      <c r="B476" s="145">
        <v>5009</v>
      </c>
      <c r="C476" s="146" t="s">
        <v>324</v>
      </c>
      <c r="D476" s="146" t="s">
        <v>755</v>
      </c>
      <c r="E476" s="145" t="s">
        <v>155</v>
      </c>
    </row>
    <row r="477" spans="1:5" s="144" customFormat="1" ht="15" x14ac:dyDescent="0.2">
      <c r="A477" s="146">
        <v>12180</v>
      </c>
      <c r="B477" s="145">
        <v>5009</v>
      </c>
      <c r="C477" s="146" t="s">
        <v>756</v>
      </c>
      <c r="D477" s="146" t="s">
        <v>757</v>
      </c>
      <c r="E477" s="145" t="s">
        <v>150</v>
      </c>
    </row>
    <row r="478" spans="1:5" s="144" customFormat="1" ht="15" x14ac:dyDescent="0.2">
      <c r="A478" s="146">
        <v>12207</v>
      </c>
      <c r="B478" s="145">
        <v>6024</v>
      </c>
      <c r="C478" s="146" t="s">
        <v>207</v>
      </c>
      <c r="D478" s="146" t="s">
        <v>758</v>
      </c>
      <c r="E478" s="145" t="s">
        <v>155</v>
      </c>
    </row>
    <row r="479" spans="1:5" s="144" customFormat="1" ht="15" x14ac:dyDescent="0.2">
      <c r="A479" s="146">
        <v>12208</v>
      </c>
      <c r="B479" s="145">
        <v>6024</v>
      </c>
      <c r="C479" s="146" t="s">
        <v>207</v>
      </c>
      <c r="D479" s="146" t="s">
        <v>759</v>
      </c>
      <c r="E479" s="145" t="s">
        <v>155</v>
      </c>
    </row>
    <row r="480" spans="1:5" s="144" customFormat="1" ht="15" x14ac:dyDescent="0.2">
      <c r="A480" s="146">
        <v>12209</v>
      </c>
      <c r="B480" s="145">
        <v>6032</v>
      </c>
      <c r="C480" s="146" t="s">
        <v>209</v>
      </c>
      <c r="D480" s="146" t="s">
        <v>618</v>
      </c>
      <c r="E480" s="145" t="s">
        <v>155</v>
      </c>
    </row>
    <row r="481" spans="1:5" s="144" customFormat="1" ht="15" x14ac:dyDescent="0.2">
      <c r="A481" s="146">
        <v>12215</v>
      </c>
      <c r="B481" s="145">
        <v>8006</v>
      </c>
      <c r="C481" s="146" t="s">
        <v>156</v>
      </c>
      <c r="D481" s="146" t="s">
        <v>760</v>
      </c>
      <c r="E481" s="145" t="s">
        <v>150</v>
      </c>
    </row>
    <row r="482" spans="1:5" s="144" customFormat="1" ht="15" x14ac:dyDescent="0.2">
      <c r="A482" s="146">
        <v>12252</v>
      </c>
      <c r="B482" s="145">
        <v>7013</v>
      </c>
      <c r="C482" s="146" t="s">
        <v>598</v>
      </c>
      <c r="D482" s="146" t="s">
        <v>762</v>
      </c>
      <c r="E482" s="145" t="s">
        <v>155</v>
      </c>
    </row>
    <row r="483" spans="1:5" s="144" customFormat="1" ht="15" x14ac:dyDescent="0.2">
      <c r="A483" s="146">
        <v>12301</v>
      </c>
      <c r="B483" s="145">
        <v>7016</v>
      </c>
      <c r="C483" s="146" t="s">
        <v>763</v>
      </c>
      <c r="D483" s="146" t="s">
        <v>764</v>
      </c>
      <c r="E483" s="145" t="s">
        <v>155</v>
      </c>
    </row>
    <row r="484" spans="1:5" s="144" customFormat="1" ht="15" x14ac:dyDescent="0.2">
      <c r="A484" s="146">
        <v>12306</v>
      </c>
      <c r="B484" s="145">
        <v>6006</v>
      </c>
      <c r="C484" s="146" t="s">
        <v>765</v>
      </c>
      <c r="D484" s="146" t="s">
        <v>766</v>
      </c>
      <c r="E484" s="145" t="s">
        <v>150</v>
      </c>
    </row>
    <row r="485" spans="1:5" s="144" customFormat="1" ht="15" x14ac:dyDescent="0.2">
      <c r="A485" s="146">
        <v>12307</v>
      </c>
      <c r="B485" s="145">
        <v>6006</v>
      </c>
      <c r="C485" s="146" t="s">
        <v>179</v>
      </c>
      <c r="D485" s="146" t="s">
        <v>767</v>
      </c>
      <c r="E485" s="145" t="s">
        <v>155</v>
      </c>
    </row>
    <row r="486" spans="1:5" s="144" customFormat="1" ht="15" x14ac:dyDescent="0.2">
      <c r="A486" s="146">
        <v>12328</v>
      </c>
      <c r="B486" s="145">
        <v>5010</v>
      </c>
      <c r="C486" s="146" t="s">
        <v>202</v>
      </c>
      <c r="D486" s="146" t="s">
        <v>768</v>
      </c>
      <c r="E486" s="145" t="s">
        <v>155</v>
      </c>
    </row>
    <row r="487" spans="1:5" s="144" customFormat="1" ht="15" x14ac:dyDescent="0.2">
      <c r="A487" s="146">
        <v>12337</v>
      </c>
      <c r="B487" s="145">
        <v>3018</v>
      </c>
      <c r="C487" s="146" t="s">
        <v>770</v>
      </c>
      <c r="D487" s="146" t="s">
        <v>771</v>
      </c>
      <c r="E487" s="145" t="s">
        <v>155</v>
      </c>
    </row>
    <row r="488" spans="1:5" s="144" customFormat="1" ht="15" x14ac:dyDescent="0.2">
      <c r="A488" s="146">
        <v>12365</v>
      </c>
      <c r="B488" s="145">
        <v>2004</v>
      </c>
      <c r="C488" s="146" t="s">
        <v>207</v>
      </c>
      <c r="D488" s="146" t="s">
        <v>380</v>
      </c>
      <c r="E488" s="145" t="s">
        <v>155</v>
      </c>
    </row>
    <row r="489" spans="1:5" s="144" customFormat="1" ht="15" x14ac:dyDescent="0.2">
      <c r="A489" s="146">
        <v>12400</v>
      </c>
      <c r="B489" s="145">
        <v>6018</v>
      </c>
      <c r="C489" s="146" t="s">
        <v>188</v>
      </c>
      <c r="D489" s="146" t="s">
        <v>625</v>
      </c>
      <c r="E489" s="145" t="s">
        <v>155</v>
      </c>
    </row>
    <row r="490" spans="1:5" s="144" customFormat="1" ht="15" x14ac:dyDescent="0.2">
      <c r="A490" s="146">
        <v>12439</v>
      </c>
      <c r="B490" s="145">
        <v>2006</v>
      </c>
      <c r="C490" s="146" t="s">
        <v>10540</v>
      </c>
      <c r="D490" s="146" t="s">
        <v>637</v>
      </c>
      <c r="E490" s="145" t="s">
        <v>155</v>
      </c>
    </row>
    <row r="491" spans="1:5" s="144" customFormat="1" ht="15" x14ac:dyDescent="0.2">
      <c r="A491" s="146">
        <v>12538</v>
      </c>
      <c r="B491" s="145">
        <v>1011</v>
      </c>
      <c r="C491" s="146" t="s">
        <v>209</v>
      </c>
      <c r="D491" s="146" t="s">
        <v>772</v>
      </c>
      <c r="E491" s="145" t="s">
        <v>150</v>
      </c>
    </row>
    <row r="492" spans="1:5" s="144" customFormat="1" ht="15" x14ac:dyDescent="0.2">
      <c r="A492" s="146">
        <v>12574</v>
      </c>
      <c r="B492" s="145">
        <v>3021</v>
      </c>
      <c r="C492" s="146" t="s">
        <v>171</v>
      </c>
      <c r="D492" s="146" t="s">
        <v>773</v>
      </c>
      <c r="E492" s="145" t="s">
        <v>150</v>
      </c>
    </row>
    <row r="493" spans="1:5" s="144" customFormat="1" ht="15" x14ac:dyDescent="0.2">
      <c r="A493" s="146">
        <v>12575</v>
      </c>
      <c r="B493" s="145">
        <v>3021</v>
      </c>
      <c r="C493" s="146" t="s">
        <v>156</v>
      </c>
      <c r="D493" s="146" t="s">
        <v>774</v>
      </c>
      <c r="E493" s="145" t="s">
        <v>155</v>
      </c>
    </row>
    <row r="494" spans="1:5" s="144" customFormat="1" ht="15" x14ac:dyDescent="0.2">
      <c r="A494" s="146">
        <v>12599</v>
      </c>
      <c r="B494" s="145">
        <v>2016</v>
      </c>
      <c r="C494" s="146" t="s">
        <v>174</v>
      </c>
      <c r="D494" s="146" t="s">
        <v>475</v>
      </c>
      <c r="E494" s="145" t="s">
        <v>150</v>
      </c>
    </row>
    <row r="495" spans="1:5" s="144" customFormat="1" ht="15" x14ac:dyDescent="0.2">
      <c r="A495" s="146">
        <v>12612</v>
      </c>
      <c r="B495" s="145">
        <v>7007</v>
      </c>
      <c r="C495" s="146" t="s">
        <v>207</v>
      </c>
      <c r="D495" s="146" t="s">
        <v>775</v>
      </c>
      <c r="E495" s="145" t="s">
        <v>155</v>
      </c>
    </row>
    <row r="496" spans="1:5" s="144" customFormat="1" ht="15" x14ac:dyDescent="0.2">
      <c r="A496" s="146">
        <v>12619</v>
      </c>
      <c r="B496" s="145">
        <v>2017</v>
      </c>
      <c r="C496" s="146" t="s">
        <v>207</v>
      </c>
      <c r="D496" s="146" t="s">
        <v>776</v>
      </c>
      <c r="E496" s="145" t="s">
        <v>155</v>
      </c>
    </row>
    <row r="497" spans="1:5" s="144" customFormat="1" ht="15" x14ac:dyDescent="0.2">
      <c r="A497" s="146">
        <v>12621</v>
      </c>
      <c r="B497" s="145">
        <v>2017</v>
      </c>
      <c r="C497" s="146" t="s">
        <v>214</v>
      </c>
      <c r="D497" s="146" t="s">
        <v>777</v>
      </c>
      <c r="E497" s="145" t="s">
        <v>155</v>
      </c>
    </row>
    <row r="498" spans="1:5" s="144" customFormat="1" ht="15" x14ac:dyDescent="0.2">
      <c r="A498" s="146">
        <v>12698</v>
      </c>
      <c r="B498" s="145">
        <v>6001</v>
      </c>
      <c r="C498" s="146" t="s">
        <v>778</v>
      </c>
      <c r="D498" s="146" t="s">
        <v>729</v>
      </c>
      <c r="E498" s="145" t="s">
        <v>150</v>
      </c>
    </row>
    <row r="499" spans="1:5" s="144" customFormat="1" ht="15" x14ac:dyDescent="0.2">
      <c r="A499" s="146">
        <v>12703</v>
      </c>
      <c r="B499" s="145">
        <v>6013</v>
      </c>
      <c r="C499" s="146" t="s">
        <v>156</v>
      </c>
      <c r="D499" s="146" t="s">
        <v>779</v>
      </c>
      <c r="E499" s="145" t="s">
        <v>155</v>
      </c>
    </row>
    <row r="500" spans="1:5" s="144" customFormat="1" ht="15" x14ac:dyDescent="0.2">
      <c r="A500" s="146">
        <v>12708</v>
      </c>
      <c r="B500" s="145">
        <v>6001</v>
      </c>
      <c r="C500" s="146" t="s">
        <v>207</v>
      </c>
      <c r="D500" s="146" t="s">
        <v>154</v>
      </c>
      <c r="E500" s="145" t="s">
        <v>155</v>
      </c>
    </row>
    <row r="501" spans="1:5" s="144" customFormat="1" ht="15" x14ac:dyDescent="0.2">
      <c r="A501" s="146">
        <v>12733</v>
      </c>
      <c r="B501" s="145">
        <v>6038</v>
      </c>
      <c r="C501" s="146" t="s">
        <v>156</v>
      </c>
      <c r="D501" s="146" t="s">
        <v>780</v>
      </c>
      <c r="E501" s="145" t="s">
        <v>155</v>
      </c>
    </row>
    <row r="502" spans="1:5" s="144" customFormat="1" ht="15" x14ac:dyDescent="0.2">
      <c r="A502" s="146">
        <v>12779</v>
      </c>
      <c r="B502" s="145">
        <v>6023</v>
      </c>
      <c r="C502" s="146" t="s">
        <v>202</v>
      </c>
      <c r="D502" s="146" t="s">
        <v>782</v>
      </c>
      <c r="E502" s="145" t="s">
        <v>150</v>
      </c>
    </row>
    <row r="503" spans="1:5" s="144" customFormat="1" ht="15" x14ac:dyDescent="0.2">
      <c r="A503" s="146">
        <v>12780</v>
      </c>
      <c r="B503" s="145">
        <v>6023</v>
      </c>
      <c r="C503" s="146" t="s">
        <v>207</v>
      </c>
      <c r="D503" s="146" t="s">
        <v>782</v>
      </c>
      <c r="E503" s="145" t="s">
        <v>155</v>
      </c>
    </row>
    <row r="504" spans="1:5" s="144" customFormat="1" ht="15" x14ac:dyDescent="0.2">
      <c r="A504" s="146">
        <v>12795</v>
      </c>
      <c r="B504" s="145">
        <v>6023</v>
      </c>
      <c r="C504" s="146" t="s">
        <v>171</v>
      </c>
      <c r="D504" s="146" t="s">
        <v>783</v>
      </c>
      <c r="E504" s="145" t="s">
        <v>150</v>
      </c>
    </row>
    <row r="505" spans="1:5" s="144" customFormat="1" ht="15" x14ac:dyDescent="0.2">
      <c r="A505" s="146">
        <v>12840</v>
      </c>
      <c r="B505" s="145">
        <v>3003</v>
      </c>
      <c r="C505" s="146" t="s">
        <v>181</v>
      </c>
      <c r="D505" s="146" t="s">
        <v>784</v>
      </c>
      <c r="E505" s="145" t="s">
        <v>150</v>
      </c>
    </row>
    <row r="506" spans="1:5" s="144" customFormat="1" ht="15" x14ac:dyDescent="0.2">
      <c r="A506" s="146">
        <v>12856</v>
      </c>
      <c r="B506" s="145">
        <v>1004</v>
      </c>
      <c r="C506" s="146" t="s">
        <v>171</v>
      </c>
      <c r="D506" s="146" t="s">
        <v>785</v>
      </c>
      <c r="E506" s="145" t="s">
        <v>155</v>
      </c>
    </row>
    <row r="507" spans="1:5" s="144" customFormat="1" ht="15" x14ac:dyDescent="0.2">
      <c r="A507" s="146">
        <v>12858</v>
      </c>
      <c r="B507" s="145">
        <v>3018</v>
      </c>
      <c r="C507" s="146" t="s">
        <v>786</v>
      </c>
      <c r="D507" s="146" t="s">
        <v>787</v>
      </c>
      <c r="E507" s="145" t="s">
        <v>155</v>
      </c>
    </row>
    <row r="508" spans="1:5" s="144" customFormat="1" ht="15" x14ac:dyDescent="0.2">
      <c r="A508" s="146">
        <v>12894</v>
      </c>
      <c r="B508" s="145">
        <v>5001</v>
      </c>
      <c r="C508" s="146" t="s">
        <v>158</v>
      </c>
      <c r="D508" s="146" t="s">
        <v>696</v>
      </c>
      <c r="E508" s="145" t="s">
        <v>155</v>
      </c>
    </row>
    <row r="509" spans="1:5" s="144" customFormat="1" ht="15" x14ac:dyDescent="0.2">
      <c r="A509" s="146">
        <v>12905</v>
      </c>
      <c r="B509" s="145">
        <v>6002</v>
      </c>
      <c r="C509" s="146" t="s">
        <v>177</v>
      </c>
      <c r="D509" s="146" t="s">
        <v>4072</v>
      </c>
      <c r="E509" s="145" t="s">
        <v>155</v>
      </c>
    </row>
    <row r="510" spans="1:5" s="144" customFormat="1" ht="15" x14ac:dyDescent="0.2">
      <c r="A510" s="146">
        <v>12995</v>
      </c>
      <c r="B510" s="145">
        <v>6004</v>
      </c>
      <c r="C510" s="146" t="s">
        <v>179</v>
      </c>
      <c r="D510" s="146" t="s">
        <v>791</v>
      </c>
      <c r="E510" s="145" t="s">
        <v>155</v>
      </c>
    </row>
    <row r="511" spans="1:5" s="144" customFormat="1" ht="15" x14ac:dyDescent="0.2">
      <c r="A511" s="146">
        <v>13018</v>
      </c>
      <c r="B511" s="145">
        <v>6002</v>
      </c>
      <c r="C511" s="146" t="s">
        <v>792</v>
      </c>
      <c r="D511" s="146" t="s">
        <v>793</v>
      </c>
      <c r="E511" s="145" t="s">
        <v>150</v>
      </c>
    </row>
    <row r="512" spans="1:5" s="144" customFormat="1" ht="15" x14ac:dyDescent="0.2">
      <c r="A512" s="146">
        <v>13029</v>
      </c>
      <c r="B512" s="145">
        <v>3010</v>
      </c>
      <c r="C512" s="146" t="s">
        <v>158</v>
      </c>
      <c r="D512" s="146" t="s">
        <v>794</v>
      </c>
      <c r="E512" s="145" t="s">
        <v>155</v>
      </c>
    </row>
    <row r="513" spans="1:5" s="144" customFormat="1" ht="15" x14ac:dyDescent="0.2">
      <c r="A513" s="146">
        <v>13060</v>
      </c>
      <c r="B513" s="145">
        <v>7022</v>
      </c>
      <c r="C513" s="146" t="s">
        <v>181</v>
      </c>
      <c r="D513" s="146" t="s">
        <v>796</v>
      </c>
      <c r="E513" s="145" t="s">
        <v>150</v>
      </c>
    </row>
    <row r="514" spans="1:5" s="144" customFormat="1" ht="15" x14ac:dyDescent="0.2">
      <c r="A514" s="146">
        <v>13064</v>
      </c>
      <c r="B514" s="145">
        <v>7022</v>
      </c>
      <c r="C514" s="146" t="s">
        <v>174</v>
      </c>
      <c r="D514" s="146" t="s">
        <v>629</v>
      </c>
      <c r="E514" s="145" t="s">
        <v>155</v>
      </c>
    </row>
    <row r="515" spans="1:5" s="144" customFormat="1" ht="15" x14ac:dyDescent="0.2">
      <c r="A515" s="146">
        <v>13117</v>
      </c>
      <c r="B515" s="145">
        <v>1006</v>
      </c>
      <c r="C515" s="146" t="s">
        <v>207</v>
      </c>
      <c r="D515" s="146" t="s">
        <v>797</v>
      </c>
      <c r="E515" s="145" t="s">
        <v>155</v>
      </c>
    </row>
    <row r="516" spans="1:5" s="144" customFormat="1" ht="15" x14ac:dyDescent="0.2">
      <c r="A516" s="146">
        <v>13151</v>
      </c>
      <c r="B516" s="145">
        <v>1014</v>
      </c>
      <c r="C516" s="146" t="s">
        <v>207</v>
      </c>
      <c r="D516" s="146" t="s">
        <v>798</v>
      </c>
      <c r="E516" s="145" t="s">
        <v>155</v>
      </c>
    </row>
    <row r="517" spans="1:5" s="144" customFormat="1" ht="15" x14ac:dyDescent="0.2">
      <c r="A517" s="146">
        <v>13176</v>
      </c>
      <c r="B517" s="145">
        <v>7008</v>
      </c>
      <c r="C517" s="146" t="s">
        <v>181</v>
      </c>
      <c r="D517" s="146" t="s">
        <v>799</v>
      </c>
      <c r="E517" s="145" t="s">
        <v>155</v>
      </c>
    </row>
    <row r="518" spans="1:5" s="144" customFormat="1" ht="15" x14ac:dyDescent="0.2">
      <c r="A518" s="146">
        <v>13205</v>
      </c>
      <c r="B518" s="145">
        <v>2007</v>
      </c>
      <c r="C518" s="146" t="s">
        <v>280</v>
      </c>
      <c r="D518" s="146" t="s">
        <v>201</v>
      </c>
      <c r="E518" s="145" t="s">
        <v>155</v>
      </c>
    </row>
    <row r="519" spans="1:5" s="144" customFormat="1" ht="15" x14ac:dyDescent="0.2">
      <c r="A519" s="146">
        <v>13406</v>
      </c>
      <c r="B519" s="145">
        <v>3004</v>
      </c>
      <c r="C519" s="146" t="s">
        <v>202</v>
      </c>
      <c r="D519" s="146" t="s">
        <v>437</v>
      </c>
      <c r="E519" s="145" t="s">
        <v>155</v>
      </c>
    </row>
    <row r="520" spans="1:5" s="144" customFormat="1" ht="15" x14ac:dyDescent="0.2">
      <c r="A520" s="146">
        <v>13417</v>
      </c>
      <c r="B520" s="145">
        <v>7005</v>
      </c>
      <c r="C520" s="146" t="s">
        <v>207</v>
      </c>
      <c r="D520" s="146" t="s">
        <v>800</v>
      </c>
      <c r="E520" s="145" t="s">
        <v>155</v>
      </c>
    </row>
    <row r="521" spans="1:5" s="144" customFormat="1" ht="15" x14ac:dyDescent="0.2">
      <c r="A521" s="146">
        <v>13429</v>
      </c>
      <c r="B521" s="145">
        <v>5005</v>
      </c>
      <c r="C521" s="146" t="s">
        <v>802</v>
      </c>
      <c r="D521" s="146" t="s">
        <v>803</v>
      </c>
      <c r="E521" s="145" t="s">
        <v>150</v>
      </c>
    </row>
    <row r="522" spans="1:5" s="144" customFormat="1" ht="15" x14ac:dyDescent="0.2">
      <c r="A522" s="146">
        <v>13430</v>
      </c>
      <c r="B522" s="145">
        <v>5005</v>
      </c>
      <c r="C522" s="146" t="s">
        <v>196</v>
      </c>
      <c r="D522" s="146" t="s">
        <v>803</v>
      </c>
      <c r="E522" s="145" t="s">
        <v>155</v>
      </c>
    </row>
    <row r="523" spans="1:5" s="144" customFormat="1" ht="15" x14ac:dyDescent="0.2">
      <c r="A523" s="146">
        <v>13434</v>
      </c>
      <c r="B523" s="145">
        <v>5001</v>
      </c>
      <c r="C523" s="146" t="s">
        <v>156</v>
      </c>
      <c r="D523" s="146" t="s">
        <v>805</v>
      </c>
      <c r="E523" s="145" t="s">
        <v>155</v>
      </c>
    </row>
    <row r="524" spans="1:5" s="144" customFormat="1" ht="15" x14ac:dyDescent="0.2">
      <c r="A524" s="146">
        <v>13438</v>
      </c>
      <c r="B524" s="145">
        <v>5001</v>
      </c>
      <c r="C524" s="146" t="s">
        <v>8402</v>
      </c>
      <c r="D524" s="146" t="s">
        <v>803</v>
      </c>
      <c r="E524" s="145" t="s">
        <v>155</v>
      </c>
    </row>
    <row r="525" spans="1:5" s="144" customFormat="1" ht="15" x14ac:dyDescent="0.2">
      <c r="A525" s="146">
        <v>13455</v>
      </c>
      <c r="B525" s="145">
        <v>8010</v>
      </c>
      <c r="C525" s="146" t="s">
        <v>806</v>
      </c>
      <c r="D525" s="146" t="s">
        <v>807</v>
      </c>
      <c r="E525" s="145" t="s">
        <v>150</v>
      </c>
    </row>
    <row r="526" spans="1:5" s="144" customFormat="1" ht="15" x14ac:dyDescent="0.2">
      <c r="A526" s="146">
        <v>13514</v>
      </c>
      <c r="B526" s="145">
        <v>8023</v>
      </c>
      <c r="C526" s="146" t="s">
        <v>171</v>
      </c>
      <c r="D526" s="146" t="s">
        <v>808</v>
      </c>
      <c r="E526" s="145" t="s">
        <v>155</v>
      </c>
    </row>
    <row r="527" spans="1:5" s="144" customFormat="1" ht="15" x14ac:dyDescent="0.2">
      <c r="A527" s="146">
        <v>13543</v>
      </c>
      <c r="B527" s="145">
        <v>3010</v>
      </c>
      <c r="C527" s="146" t="s">
        <v>202</v>
      </c>
      <c r="D527" s="146" t="s">
        <v>809</v>
      </c>
      <c r="E527" s="145" t="s">
        <v>155</v>
      </c>
    </row>
    <row r="528" spans="1:5" s="144" customFormat="1" ht="15" x14ac:dyDescent="0.2">
      <c r="A528" s="146">
        <v>13544</v>
      </c>
      <c r="B528" s="145">
        <v>3010</v>
      </c>
      <c r="C528" s="146" t="s">
        <v>174</v>
      </c>
      <c r="D528" s="146" t="s">
        <v>809</v>
      </c>
      <c r="E528" s="145" t="s">
        <v>150</v>
      </c>
    </row>
    <row r="529" spans="1:5" s="144" customFormat="1" ht="15" x14ac:dyDescent="0.2">
      <c r="A529" s="146">
        <v>13599</v>
      </c>
      <c r="B529" s="145">
        <v>2012</v>
      </c>
      <c r="C529" s="146" t="s">
        <v>171</v>
      </c>
      <c r="D529" s="146" t="s">
        <v>810</v>
      </c>
      <c r="E529" s="145" t="s">
        <v>150</v>
      </c>
    </row>
    <row r="530" spans="1:5" s="144" customFormat="1" ht="15" x14ac:dyDescent="0.2">
      <c r="A530" s="146">
        <v>13601</v>
      </c>
      <c r="B530" s="145">
        <v>5002</v>
      </c>
      <c r="C530" s="146" t="s">
        <v>811</v>
      </c>
      <c r="D530" s="146" t="s">
        <v>812</v>
      </c>
      <c r="E530" s="145" t="s">
        <v>155</v>
      </c>
    </row>
    <row r="531" spans="1:5" s="144" customFormat="1" ht="15" x14ac:dyDescent="0.2">
      <c r="A531" s="146">
        <v>13610</v>
      </c>
      <c r="B531" s="145">
        <v>5002</v>
      </c>
      <c r="C531" s="146" t="s">
        <v>558</v>
      </c>
      <c r="D531" s="146" t="s">
        <v>813</v>
      </c>
      <c r="E531" s="145" t="s">
        <v>155</v>
      </c>
    </row>
    <row r="532" spans="1:5" s="144" customFormat="1" ht="15" x14ac:dyDescent="0.2">
      <c r="A532" s="146">
        <v>13611</v>
      </c>
      <c r="B532" s="145">
        <v>5002</v>
      </c>
      <c r="C532" s="146" t="s">
        <v>181</v>
      </c>
      <c r="D532" s="146" t="s">
        <v>812</v>
      </c>
      <c r="E532" s="145" t="s">
        <v>155</v>
      </c>
    </row>
    <row r="533" spans="1:5" s="144" customFormat="1" ht="15" x14ac:dyDescent="0.2">
      <c r="A533" s="146">
        <v>13619</v>
      </c>
      <c r="B533" s="145">
        <v>7013</v>
      </c>
      <c r="C533" s="146" t="s">
        <v>280</v>
      </c>
      <c r="D533" s="146" t="s">
        <v>814</v>
      </c>
      <c r="E533" s="145" t="s">
        <v>155</v>
      </c>
    </row>
    <row r="534" spans="1:5" s="144" customFormat="1" ht="15" x14ac:dyDescent="0.2">
      <c r="A534" s="146">
        <v>13675</v>
      </c>
      <c r="B534" s="145">
        <v>5003</v>
      </c>
      <c r="C534" s="146" t="s">
        <v>815</v>
      </c>
      <c r="D534" s="146" t="s">
        <v>816</v>
      </c>
      <c r="E534" s="145" t="s">
        <v>155</v>
      </c>
    </row>
    <row r="535" spans="1:5" s="144" customFormat="1" ht="15" x14ac:dyDescent="0.2">
      <c r="A535" s="146">
        <v>13708</v>
      </c>
      <c r="B535" s="145">
        <v>8018</v>
      </c>
      <c r="C535" s="146" t="s">
        <v>207</v>
      </c>
      <c r="D535" s="146" t="s">
        <v>817</v>
      </c>
      <c r="E535" s="145" t="s">
        <v>150</v>
      </c>
    </row>
    <row r="536" spans="1:5" s="144" customFormat="1" ht="15" x14ac:dyDescent="0.2">
      <c r="A536" s="146">
        <v>13747</v>
      </c>
      <c r="B536" s="145">
        <v>8006</v>
      </c>
      <c r="C536" s="146" t="s">
        <v>1688</v>
      </c>
      <c r="D536" s="146" t="s">
        <v>818</v>
      </c>
      <c r="E536" s="145" t="s">
        <v>155</v>
      </c>
    </row>
    <row r="537" spans="1:5" s="144" customFormat="1" ht="15" x14ac:dyDescent="0.2">
      <c r="A537" s="146">
        <v>13792</v>
      </c>
      <c r="B537" s="145">
        <v>8003</v>
      </c>
      <c r="C537" s="146" t="s">
        <v>165</v>
      </c>
      <c r="D537" s="146" t="s">
        <v>819</v>
      </c>
      <c r="E537" s="145" t="s">
        <v>155</v>
      </c>
    </row>
    <row r="538" spans="1:5" s="144" customFormat="1" ht="15" x14ac:dyDescent="0.2">
      <c r="A538" s="146">
        <v>13803</v>
      </c>
      <c r="B538" s="145">
        <v>3020</v>
      </c>
      <c r="C538" s="146" t="s">
        <v>181</v>
      </c>
      <c r="D538" s="146" t="s">
        <v>820</v>
      </c>
      <c r="E538" s="145" t="s">
        <v>155</v>
      </c>
    </row>
    <row r="539" spans="1:5" s="144" customFormat="1" ht="15" x14ac:dyDescent="0.2">
      <c r="A539" s="146">
        <v>13833</v>
      </c>
      <c r="B539" s="145">
        <v>6015</v>
      </c>
      <c r="C539" s="146" t="s">
        <v>156</v>
      </c>
      <c r="D539" s="146" t="s">
        <v>821</v>
      </c>
      <c r="E539" s="145" t="s">
        <v>150</v>
      </c>
    </row>
    <row r="540" spans="1:5" s="144" customFormat="1" ht="15" x14ac:dyDescent="0.2">
      <c r="A540" s="146">
        <v>13861</v>
      </c>
      <c r="B540" s="145">
        <v>4010</v>
      </c>
      <c r="C540" s="146" t="s">
        <v>156</v>
      </c>
      <c r="D540" s="146" t="s">
        <v>822</v>
      </c>
      <c r="E540" s="145" t="s">
        <v>155</v>
      </c>
    </row>
    <row r="541" spans="1:5" s="144" customFormat="1" ht="15" x14ac:dyDescent="0.2">
      <c r="A541" s="146">
        <v>13887</v>
      </c>
      <c r="B541" s="145">
        <v>3018</v>
      </c>
      <c r="C541" s="146" t="s">
        <v>823</v>
      </c>
      <c r="D541" s="146" t="s">
        <v>824</v>
      </c>
      <c r="E541" s="145" t="s">
        <v>155</v>
      </c>
    </row>
    <row r="542" spans="1:5" s="144" customFormat="1" ht="15" x14ac:dyDescent="0.2">
      <c r="A542" s="146">
        <v>13910</v>
      </c>
      <c r="B542" s="145">
        <v>8012</v>
      </c>
      <c r="C542" s="146" t="s">
        <v>827</v>
      </c>
      <c r="D542" s="146" t="s">
        <v>828</v>
      </c>
      <c r="E542" s="145" t="s">
        <v>150</v>
      </c>
    </row>
    <row r="543" spans="1:5" s="144" customFormat="1" ht="15" x14ac:dyDescent="0.2">
      <c r="A543" s="146">
        <v>14008</v>
      </c>
      <c r="B543" s="145">
        <v>8018</v>
      </c>
      <c r="C543" s="146" t="s">
        <v>156</v>
      </c>
      <c r="D543" s="146" t="s">
        <v>829</v>
      </c>
      <c r="E543" s="145" t="s">
        <v>155</v>
      </c>
    </row>
    <row r="544" spans="1:5" s="144" customFormat="1" ht="15" x14ac:dyDescent="0.2">
      <c r="A544" s="146">
        <v>14020</v>
      </c>
      <c r="B544" s="145">
        <v>5009</v>
      </c>
      <c r="C544" s="146" t="s">
        <v>830</v>
      </c>
      <c r="D544" s="146" t="s">
        <v>831</v>
      </c>
      <c r="E544" s="145" t="s">
        <v>150</v>
      </c>
    </row>
    <row r="545" spans="1:5" s="144" customFormat="1" ht="15" x14ac:dyDescent="0.2">
      <c r="A545" s="146">
        <v>14060</v>
      </c>
      <c r="B545" s="145">
        <v>6013</v>
      </c>
      <c r="C545" s="146" t="s">
        <v>171</v>
      </c>
      <c r="D545" s="146" t="s">
        <v>832</v>
      </c>
      <c r="E545" s="145" t="s">
        <v>155</v>
      </c>
    </row>
    <row r="546" spans="1:5" s="144" customFormat="1" ht="15" x14ac:dyDescent="0.2">
      <c r="A546" s="146">
        <v>14075</v>
      </c>
      <c r="B546" s="145">
        <v>1001</v>
      </c>
      <c r="C546" s="146" t="s">
        <v>558</v>
      </c>
      <c r="D546" s="146" t="s">
        <v>833</v>
      </c>
      <c r="E546" s="145" t="s">
        <v>155</v>
      </c>
    </row>
    <row r="547" spans="1:5" s="144" customFormat="1" ht="15" x14ac:dyDescent="0.2">
      <c r="A547" s="146">
        <v>14078</v>
      </c>
      <c r="B547" s="145">
        <v>2002</v>
      </c>
      <c r="C547" s="146" t="s">
        <v>181</v>
      </c>
      <c r="D547" s="146" t="s">
        <v>753</v>
      </c>
      <c r="E547" s="145" t="s">
        <v>150</v>
      </c>
    </row>
    <row r="548" spans="1:5" s="144" customFormat="1" ht="15" x14ac:dyDescent="0.2">
      <c r="A548" s="146">
        <v>14083</v>
      </c>
      <c r="B548" s="145">
        <v>4008</v>
      </c>
      <c r="C548" s="146" t="s">
        <v>158</v>
      </c>
      <c r="D548" s="146" t="s">
        <v>10028</v>
      </c>
      <c r="E548" s="145" t="s">
        <v>155</v>
      </c>
    </row>
    <row r="549" spans="1:5" s="144" customFormat="1" ht="15" x14ac:dyDescent="0.2">
      <c r="A549" s="146">
        <v>14091</v>
      </c>
      <c r="B549" s="145">
        <v>4006</v>
      </c>
      <c r="C549" s="146" t="s">
        <v>156</v>
      </c>
      <c r="D549" s="146" t="s">
        <v>834</v>
      </c>
      <c r="E549" s="145" t="s">
        <v>155</v>
      </c>
    </row>
    <row r="550" spans="1:5" s="144" customFormat="1" ht="15" x14ac:dyDescent="0.2">
      <c r="A550" s="146">
        <v>14113</v>
      </c>
      <c r="B550" s="145">
        <v>2001</v>
      </c>
      <c r="C550" s="146" t="s">
        <v>171</v>
      </c>
      <c r="D550" s="146" t="s">
        <v>835</v>
      </c>
      <c r="E550" s="145" t="s">
        <v>155</v>
      </c>
    </row>
    <row r="551" spans="1:5" s="144" customFormat="1" ht="15" x14ac:dyDescent="0.2">
      <c r="A551" s="146">
        <v>14120</v>
      </c>
      <c r="B551" s="145">
        <v>7003</v>
      </c>
      <c r="C551" s="146" t="s">
        <v>165</v>
      </c>
      <c r="D551" s="146" t="s">
        <v>836</v>
      </c>
      <c r="E551" s="145" t="s">
        <v>155</v>
      </c>
    </row>
    <row r="552" spans="1:5" s="144" customFormat="1" ht="15" x14ac:dyDescent="0.2">
      <c r="A552" s="146">
        <v>14121</v>
      </c>
      <c r="B552" s="145">
        <v>7014</v>
      </c>
      <c r="C552" s="146" t="s">
        <v>219</v>
      </c>
      <c r="D552" s="146" t="s">
        <v>837</v>
      </c>
      <c r="E552" s="145" t="s">
        <v>155</v>
      </c>
    </row>
    <row r="553" spans="1:5" s="144" customFormat="1" ht="15" x14ac:dyDescent="0.2">
      <c r="A553" s="146">
        <v>14134</v>
      </c>
      <c r="B553" s="145">
        <v>8012</v>
      </c>
      <c r="C553" s="146" t="s">
        <v>156</v>
      </c>
      <c r="D553" s="146" t="s">
        <v>838</v>
      </c>
      <c r="E553" s="145" t="s">
        <v>150</v>
      </c>
    </row>
    <row r="554" spans="1:5" s="144" customFormat="1" ht="15" x14ac:dyDescent="0.2">
      <c r="A554" s="146">
        <v>14181</v>
      </c>
      <c r="B554" s="145">
        <v>3016</v>
      </c>
      <c r="C554" s="146" t="s">
        <v>306</v>
      </c>
      <c r="D554" s="146" t="s">
        <v>839</v>
      </c>
      <c r="E554" s="145" t="s">
        <v>150</v>
      </c>
    </row>
    <row r="555" spans="1:5" s="144" customFormat="1" ht="15" x14ac:dyDescent="0.2">
      <c r="A555" s="146">
        <v>14182</v>
      </c>
      <c r="B555" s="145">
        <v>3016</v>
      </c>
      <c r="C555" s="146" t="s">
        <v>209</v>
      </c>
      <c r="D555" s="146" t="s">
        <v>839</v>
      </c>
      <c r="E555" s="145" t="s">
        <v>155</v>
      </c>
    </row>
    <row r="556" spans="1:5" s="144" customFormat="1" ht="15" x14ac:dyDescent="0.2">
      <c r="A556" s="146">
        <v>14223</v>
      </c>
      <c r="B556" s="145">
        <v>7014</v>
      </c>
      <c r="C556" s="146" t="s">
        <v>156</v>
      </c>
      <c r="D556" s="146" t="s">
        <v>840</v>
      </c>
      <c r="E556" s="145" t="s">
        <v>150</v>
      </c>
    </row>
    <row r="557" spans="1:5" s="144" customFormat="1" ht="15" x14ac:dyDescent="0.2">
      <c r="A557" s="146">
        <v>14316</v>
      </c>
      <c r="B557" s="145">
        <v>6001</v>
      </c>
      <c r="C557" s="146" t="s">
        <v>734</v>
      </c>
      <c r="D557" s="146" t="s">
        <v>842</v>
      </c>
      <c r="E557" s="145" t="s">
        <v>155</v>
      </c>
    </row>
    <row r="558" spans="1:5" s="144" customFormat="1" ht="15" x14ac:dyDescent="0.2">
      <c r="A558" s="146">
        <v>14375</v>
      </c>
      <c r="B558" s="145">
        <v>8010</v>
      </c>
      <c r="C558" s="146" t="s">
        <v>169</v>
      </c>
      <c r="D558" s="146" t="s">
        <v>843</v>
      </c>
      <c r="E558" s="145" t="s">
        <v>155</v>
      </c>
    </row>
    <row r="559" spans="1:5" s="144" customFormat="1" ht="15" x14ac:dyDescent="0.2">
      <c r="A559" s="146">
        <v>14407</v>
      </c>
      <c r="B559" s="145">
        <v>2012</v>
      </c>
      <c r="C559" s="146" t="s">
        <v>344</v>
      </c>
      <c r="D559" s="146" t="s">
        <v>844</v>
      </c>
      <c r="E559" s="145" t="s">
        <v>150</v>
      </c>
    </row>
    <row r="560" spans="1:5" s="144" customFormat="1" ht="15" x14ac:dyDescent="0.2">
      <c r="A560" s="146">
        <v>14413</v>
      </c>
      <c r="B560" s="145">
        <v>1002</v>
      </c>
      <c r="C560" s="146" t="s">
        <v>174</v>
      </c>
      <c r="D560" s="146" t="s">
        <v>8975</v>
      </c>
      <c r="E560" s="145" t="s">
        <v>155</v>
      </c>
    </row>
    <row r="561" spans="1:5" s="144" customFormat="1" ht="15" x14ac:dyDescent="0.2">
      <c r="A561" s="146">
        <v>14436</v>
      </c>
      <c r="B561" s="145">
        <v>8015</v>
      </c>
      <c r="C561" s="146" t="s">
        <v>171</v>
      </c>
      <c r="D561" s="146" t="s">
        <v>846</v>
      </c>
      <c r="E561" s="145" t="s">
        <v>155</v>
      </c>
    </row>
    <row r="562" spans="1:5" s="144" customFormat="1" ht="15" x14ac:dyDescent="0.2">
      <c r="A562" s="146">
        <v>14457</v>
      </c>
      <c r="B562" s="145">
        <v>1001</v>
      </c>
      <c r="C562" s="146" t="s">
        <v>280</v>
      </c>
      <c r="D562" s="146" t="s">
        <v>847</v>
      </c>
      <c r="E562" s="145" t="s">
        <v>150</v>
      </c>
    </row>
    <row r="563" spans="1:5" s="144" customFormat="1" ht="15" x14ac:dyDescent="0.2">
      <c r="A563" s="146">
        <v>14551</v>
      </c>
      <c r="B563" s="145">
        <v>5006</v>
      </c>
      <c r="C563" s="146" t="s">
        <v>848</v>
      </c>
      <c r="D563" s="146" t="s">
        <v>849</v>
      </c>
      <c r="E563" s="145" t="s">
        <v>155</v>
      </c>
    </row>
    <row r="564" spans="1:5" s="144" customFormat="1" ht="15" x14ac:dyDescent="0.2">
      <c r="A564" s="146">
        <v>14567</v>
      </c>
      <c r="B564" s="145">
        <v>2005</v>
      </c>
      <c r="C564" s="146" t="s">
        <v>219</v>
      </c>
      <c r="D564" s="146" t="s">
        <v>850</v>
      </c>
      <c r="E564" s="145" t="s">
        <v>150</v>
      </c>
    </row>
    <row r="565" spans="1:5" s="144" customFormat="1" ht="15" x14ac:dyDescent="0.2">
      <c r="A565" s="146">
        <v>14588</v>
      </c>
      <c r="B565" s="145">
        <v>2017</v>
      </c>
      <c r="C565" s="146" t="s">
        <v>851</v>
      </c>
      <c r="D565" s="146" t="s">
        <v>686</v>
      </c>
      <c r="E565" s="145" t="s">
        <v>155</v>
      </c>
    </row>
    <row r="566" spans="1:5" s="144" customFormat="1" ht="15" x14ac:dyDescent="0.2">
      <c r="A566" s="146">
        <v>14603</v>
      </c>
      <c r="B566" s="145">
        <v>8026</v>
      </c>
      <c r="C566" s="146" t="s">
        <v>188</v>
      </c>
      <c r="D566" s="146" t="s">
        <v>852</v>
      </c>
      <c r="E566" s="145" t="s">
        <v>155</v>
      </c>
    </row>
    <row r="567" spans="1:5" s="144" customFormat="1" ht="15" x14ac:dyDescent="0.2">
      <c r="A567" s="146">
        <v>14607</v>
      </c>
      <c r="B567" s="145">
        <v>8025</v>
      </c>
      <c r="C567" s="146" t="s">
        <v>174</v>
      </c>
      <c r="D567" s="146" t="s">
        <v>853</v>
      </c>
      <c r="E567" s="145" t="s">
        <v>155</v>
      </c>
    </row>
    <row r="568" spans="1:5" s="144" customFormat="1" ht="15" x14ac:dyDescent="0.2">
      <c r="A568" s="146">
        <v>14611</v>
      </c>
      <c r="B568" s="145">
        <v>1004</v>
      </c>
      <c r="C568" s="146" t="s">
        <v>156</v>
      </c>
      <c r="D568" s="146" t="s">
        <v>854</v>
      </c>
      <c r="E568" s="145" t="s">
        <v>155</v>
      </c>
    </row>
    <row r="569" spans="1:5" s="144" customFormat="1" ht="15" x14ac:dyDescent="0.2">
      <c r="A569" s="146">
        <v>14650</v>
      </c>
      <c r="B569" s="145">
        <v>1006</v>
      </c>
      <c r="C569" s="146" t="s">
        <v>156</v>
      </c>
      <c r="D569" s="146" t="s">
        <v>855</v>
      </c>
      <c r="E569" s="145" t="s">
        <v>155</v>
      </c>
    </row>
    <row r="570" spans="1:5" s="144" customFormat="1" ht="15" x14ac:dyDescent="0.2">
      <c r="A570" s="146">
        <v>14654</v>
      </c>
      <c r="B570" s="145">
        <v>1006</v>
      </c>
      <c r="C570" s="146" t="s">
        <v>188</v>
      </c>
      <c r="D570" s="146" t="s">
        <v>856</v>
      </c>
      <c r="E570" s="145" t="s">
        <v>155</v>
      </c>
    </row>
    <row r="571" spans="1:5" s="144" customFormat="1" ht="15" x14ac:dyDescent="0.2">
      <c r="A571" s="146">
        <v>14658</v>
      </c>
      <c r="B571" s="145">
        <v>7014</v>
      </c>
      <c r="C571" s="146" t="s">
        <v>202</v>
      </c>
      <c r="D571" s="146" t="s">
        <v>857</v>
      </c>
      <c r="E571" s="145" t="s">
        <v>150</v>
      </c>
    </row>
    <row r="572" spans="1:5" s="144" customFormat="1" ht="15" x14ac:dyDescent="0.2">
      <c r="A572" s="146">
        <v>14661</v>
      </c>
      <c r="B572" s="145">
        <v>2017</v>
      </c>
      <c r="C572" s="146" t="s">
        <v>858</v>
      </c>
      <c r="D572" s="146" t="s">
        <v>859</v>
      </c>
      <c r="E572" s="145" t="s">
        <v>150</v>
      </c>
    </row>
    <row r="573" spans="1:5" s="144" customFormat="1" ht="15" x14ac:dyDescent="0.2">
      <c r="A573" s="146">
        <v>14662</v>
      </c>
      <c r="B573" s="145">
        <v>2017</v>
      </c>
      <c r="C573" s="146" t="s">
        <v>860</v>
      </c>
      <c r="D573" s="146" t="s">
        <v>859</v>
      </c>
      <c r="E573" s="145" t="s">
        <v>155</v>
      </c>
    </row>
    <row r="574" spans="1:5" s="144" customFormat="1" ht="15" x14ac:dyDescent="0.2">
      <c r="A574" s="146">
        <v>14664</v>
      </c>
      <c r="B574" s="145">
        <v>2017</v>
      </c>
      <c r="C574" s="146" t="s">
        <v>207</v>
      </c>
      <c r="D574" s="146" t="s">
        <v>861</v>
      </c>
      <c r="E574" s="145" t="s">
        <v>150</v>
      </c>
    </row>
    <row r="575" spans="1:5" s="144" customFormat="1" ht="15" x14ac:dyDescent="0.2">
      <c r="A575" s="146">
        <v>14690</v>
      </c>
      <c r="B575" s="145">
        <v>2014</v>
      </c>
      <c r="C575" s="146" t="s">
        <v>156</v>
      </c>
      <c r="D575" s="146" t="s">
        <v>547</v>
      </c>
      <c r="E575" s="145" t="s">
        <v>155</v>
      </c>
    </row>
    <row r="576" spans="1:5" s="144" customFormat="1" ht="15" x14ac:dyDescent="0.2">
      <c r="A576" s="146">
        <v>14696</v>
      </c>
      <c r="B576" s="145">
        <v>2004</v>
      </c>
      <c r="C576" s="146" t="s">
        <v>219</v>
      </c>
      <c r="D576" s="146" t="s">
        <v>548</v>
      </c>
      <c r="E576" s="145" t="s">
        <v>155</v>
      </c>
    </row>
    <row r="577" spans="1:5" s="144" customFormat="1" ht="15" x14ac:dyDescent="0.2">
      <c r="A577" s="146">
        <v>14697</v>
      </c>
      <c r="B577" s="145">
        <v>2004</v>
      </c>
      <c r="C577" s="146" t="s">
        <v>165</v>
      </c>
      <c r="D577" s="146" t="s">
        <v>862</v>
      </c>
      <c r="E577" s="145" t="s">
        <v>150</v>
      </c>
    </row>
    <row r="578" spans="1:5" s="144" customFormat="1" ht="15" x14ac:dyDescent="0.2">
      <c r="A578" s="146">
        <v>14699</v>
      </c>
      <c r="B578" s="145">
        <v>7016</v>
      </c>
      <c r="C578" s="146" t="s">
        <v>864</v>
      </c>
      <c r="D578" s="146" t="s">
        <v>865</v>
      </c>
      <c r="E578" s="145" t="s">
        <v>150</v>
      </c>
    </row>
    <row r="579" spans="1:5" s="144" customFormat="1" ht="15" x14ac:dyDescent="0.2">
      <c r="A579" s="146">
        <v>14712</v>
      </c>
      <c r="B579" s="145">
        <v>8005</v>
      </c>
      <c r="C579" s="146" t="s">
        <v>156</v>
      </c>
      <c r="D579" s="146" t="s">
        <v>866</v>
      </c>
      <c r="E579" s="145" t="s">
        <v>150</v>
      </c>
    </row>
    <row r="580" spans="1:5" s="144" customFormat="1" ht="15" x14ac:dyDescent="0.2">
      <c r="A580" s="146">
        <v>14776</v>
      </c>
      <c r="B580" s="145">
        <v>2017</v>
      </c>
      <c r="C580" s="146" t="s">
        <v>867</v>
      </c>
      <c r="D580" s="146" t="s">
        <v>868</v>
      </c>
      <c r="E580" s="145" t="s">
        <v>155</v>
      </c>
    </row>
    <row r="581" spans="1:5" s="144" customFormat="1" ht="15" x14ac:dyDescent="0.2">
      <c r="A581" s="146">
        <v>14796</v>
      </c>
      <c r="B581" s="145">
        <v>8010</v>
      </c>
      <c r="C581" s="146" t="s">
        <v>280</v>
      </c>
      <c r="D581" s="146" t="s">
        <v>869</v>
      </c>
      <c r="E581" s="145" t="s">
        <v>155</v>
      </c>
    </row>
    <row r="582" spans="1:5" s="144" customFormat="1" ht="15" x14ac:dyDescent="0.2">
      <c r="A582" s="146">
        <v>14836</v>
      </c>
      <c r="B582" s="145">
        <v>3005</v>
      </c>
      <c r="C582" s="146" t="s">
        <v>870</v>
      </c>
      <c r="D582" s="146" t="s">
        <v>663</v>
      </c>
      <c r="E582" s="145" t="s">
        <v>155</v>
      </c>
    </row>
    <row r="583" spans="1:5" s="144" customFormat="1" ht="15" x14ac:dyDescent="0.2">
      <c r="A583" s="146">
        <v>14868</v>
      </c>
      <c r="B583" s="145">
        <v>1010</v>
      </c>
      <c r="C583" s="146" t="s">
        <v>287</v>
      </c>
      <c r="D583" s="146" t="s">
        <v>871</v>
      </c>
      <c r="E583" s="145" t="s">
        <v>155</v>
      </c>
    </row>
    <row r="584" spans="1:5" s="144" customFormat="1" ht="15" x14ac:dyDescent="0.2">
      <c r="A584" s="146">
        <v>14888</v>
      </c>
      <c r="B584" s="145">
        <v>6010</v>
      </c>
      <c r="C584" s="146" t="s">
        <v>196</v>
      </c>
      <c r="D584" s="146" t="s">
        <v>872</v>
      </c>
      <c r="E584" s="145" t="s">
        <v>155</v>
      </c>
    </row>
    <row r="585" spans="1:5" s="144" customFormat="1" ht="15" x14ac:dyDescent="0.2">
      <c r="A585" s="146">
        <v>14930</v>
      </c>
      <c r="B585" s="145">
        <v>1002</v>
      </c>
      <c r="C585" s="146" t="s">
        <v>156</v>
      </c>
      <c r="D585" s="146" t="s">
        <v>873</v>
      </c>
      <c r="E585" s="145" t="s">
        <v>155</v>
      </c>
    </row>
    <row r="586" spans="1:5" s="144" customFormat="1" ht="15" x14ac:dyDescent="0.2">
      <c r="A586" s="146">
        <v>14966</v>
      </c>
      <c r="B586" s="145">
        <v>7015</v>
      </c>
      <c r="C586" s="146" t="s">
        <v>207</v>
      </c>
      <c r="D586" s="146" t="s">
        <v>874</v>
      </c>
      <c r="E586" s="145" t="s">
        <v>155</v>
      </c>
    </row>
    <row r="587" spans="1:5" s="144" customFormat="1" ht="15" x14ac:dyDescent="0.2">
      <c r="A587" s="146">
        <v>14978</v>
      </c>
      <c r="B587" s="145">
        <v>8007</v>
      </c>
      <c r="C587" s="146" t="s">
        <v>875</v>
      </c>
      <c r="D587" s="146" t="s">
        <v>876</v>
      </c>
      <c r="E587" s="145" t="s">
        <v>150</v>
      </c>
    </row>
    <row r="588" spans="1:5" s="144" customFormat="1" ht="15" x14ac:dyDescent="0.2">
      <c r="A588" s="146">
        <v>15098</v>
      </c>
      <c r="B588" s="145">
        <v>6003</v>
      </c>
      <c r="C588" s="146" t="s">
        <v>156</v>
      </c>
      <c r="D588" s="146" t="s">
        <v>878</v>
      </c>
      <c r="E588" s="145" t="s">
        <v>155</v>
      </c>
    </row>
    <row r="589" spans="1:5" s="144" customFormat="1" ht="15" x14ac:dyDescent="0.2">
      <c r="A589" s="146">
        <v>15131</v>
      </c>
      <c r="B589" s="145">
        <v>6015</v>
      </c>
      <c r="C589" s="146" t="s">
        <v>156</v>
      </c>
      <c r="D589" s="146" t="s">
        <v>821</v>
      </c>
      <c r="E589" s="145" t="s">
        <v>155</v>
      </c>
    </row>
    <row r="590" spans="1:5" s="144" customFormat="1" ht="15" x14ac:dyDescent="0.2">
      <c r="A590" s="146">
        <v>15169</v>
      </c>
      <c r="B590" s="145">
        <v>6019</v>
      </c>
      <c r="C590" s="146" t="s">
        <v>179</v>
      </c>
      <c r="D590" s="146" t="s">
        <v>880</v>
      </c>
      <c r="E590" s="145" t="s">
        <v>155</v>
      </c>
    </row>
    <row r="591" spans="1:5" s="144" customFormat="1" ht="15" x14ac:dyDescent="0.2">
      <c r="A591" s="146">
        <v>15179</v>
      </c>
      <c r="B591" s="145">
        <v>6002</v>
      </c>
      <c r="C591" s="146" t="s">
        <v>446</v>
      </c>
      <c r="D591" s="146" t="s">
        <v>881</v>
      </c>
      <c r="E591" s="145" t="s">
        <v>155</v>
      </c>
    </row>
    <row r="592" spans="1:5" s="144" customFormat="1" ht="15" x14ac:dyDescent="0.2">
      <c r="A592" s="146">
        <v>15194</v>
      </c>
      <c r="B592" s="145">
        <v>2007</v>
      </c>
      <c r="C592" s="146" t="s">
        <v>181</v>
      </c>
      <c r="D592" s="146" t="s">
        <v>882</v>
      </c>
      <c r="E592" s="145" t="s">
        <v>150</v>
      </c>
    </row>
    <row r="593" spans="1:5" s="144" customFormat="1" ht="15" x14ac:dyDescent="0.2">
      <c r="A593" s="146">
        <v>15211</v>
      </c>
      <c r="B593" s="145">
        <v>6018</v>
      </c>
      <c r="C593" s="146" t="s">
        <v>883</v>
      </c>
      <c r="D593" s="146" t="s">
        <v>884</v>
      </c>
      <c r="E593" s="145" t="s">
        <v>150</v>
      </c>
    </row>
    <row r="594" spans="1:5" s="144" customFormat="1" ht="15" x14ac:dyDescent="0.2">
      <c r="A594" s="146">
        <v>15222</v>
      </c>
      <c r="B594" s="145">
        <v>7022</v>
      </c>
      <c r="C594" s="146" t="s">
        <v>158</v>
      </c>
      <c r="D594" s="146" t="s">
        <v>885</v>
      </c>
      <c r="E594" s="145" t="s">
        <v>155</v>
      </c>
    </row>
    <row r="595" spans="1:5" s="144" customFormat="1" ht="15" x14ac:dyDescent="0.2">
      <c r="A595" s="146">
        <v>15247</v>
      </c>
      <c r="B595" s="145">
        <v>6024</v>
      </c>
      <c r="C595" s="146" t="s">
        <v>887</v>
      </c>
      <c r="D595" s="146" t="s">
        <v>888</v>
      </c>
      <c r="E595" s="145" t="s">
        <v>155</v>
      </c>
    </row>
    <row r="596" spans="1:5" s="144" customFormat="1" ht="15" x14ac:dyDescent="0.2">
      <c r="A596" s="146">
        <v>15297</v>
      </c>
      <c r="B596" s="145">
        <v>6031</v>
      </c>
      <c r="C596" s="146" t="s">
        <v>156</v>
      </c>
      <c r="D596" s="146" t="s">
        <v>889</v>
      </c>
      <c r="E596" s="145" t="s">
        <v>150</v>
      </c>
    </row>
    <row r="597" spans="1:5" s="144" customFormat="1" ht="15" x14ac:dyDescent="0.2">
      <c r="A597" s="146">
        <v>15300</v>
      </c>
      <c r="B597" s="145">
        <v>6012</v>
      </c>
      <c r="C597" s="146" t="s">
        <v>890</v>
      </c>
      <c r="D597" s="146" t="s">
        <v>480</v>
      </c>
      <c r="E597" s="145" t="s">
        <v>155</v>
      </c>
    </row>
    <row r="598" spans="1:5" s="144" customFormat="1" ht="15" x14ac:dyDescent="0.2">
      <c r="A598" s="146">
        <v>15303</v>
      </c>
      <c r="B598" s="145">
        <v>6012</v>
      </c>
      <c r="C598" s="146" t="s">
        <v>156</v>
      </c>
      <c r="D598" s="146" t="s">
        <v>891</v>
      </c>
      <c r="E598" s="145" t="s">
        <v>150</v>
      </c>
    </row>
    <row r="599" spans="1:5" s="144" customFormat="1" ht="15" x14ac:dyDescent="0.2">
      <c r="A599" s="146">
        <v>15309</v>
      </c>
      <c r="B599" s="145">
        <v>7003</v>
      </c>
      <c r="C599" s="146" t="s">
        <v>156</v>
      </c>
      <c r="D599" s="146" t="s">
        <v>892</v>
      </c>
      <c r="E599" s="145" t="s">
        <v>155</v>
      </c>
    </row>
    <row r="600" spans="1:5" s="144" customFormat="1" ht="15" x14ac:dyDescent="0.2">
      <c r="A600" s="146">
        <v>15348</v>
      </c>
      <c r="B600" s="145">
        <v>8019</v>
      </c>
      <c r="C600" s="146" t="s">
        <v>156</v>
      </c>
      <c r="D600" s="146" t="s">
        <v>893</v>
      </c>
      <c r="E600" s="145" t="s">
        <v>155</v>
      </c>
    </row>
    <row r="601" spans="1:5" s="144" customFormat="1" ht="15" x14ac:dyDescent="0.2">
      <c r="A601" s="146">
        <v>15358</v>
      </c>
      <c r="B601" s="145">
        <v>3018</v>
      </c>
      <c r="C601" s="146" t="s">
        <v>895</v>
      </c>
      <c r="D601" s="146" t="s">
        <v>894</v>
      </c>
      <c r="E601" s="145" t="s">
        <v>150</v>
      </c>
    </row>
    <row r="602" spans="1:5" s="144" customFormat="1" ht="15" x14ac:dyDescent="0.2">
      <c r="A602" s="146">
        <v>15366</v>
      </c>
      <c r="B602" s="145">
        <v>3004</v>
      </c>
      <c r="C602" s="146" t="s">
        <v>896</v>
      </c>
      <c r="D602" s="146" t="s">
        <v>897</v>
      </c>
      <c r="E602" s="145" t="s">
        <v>155</v>
      </c>
    </row>
    <row r="603" spans="1:5" s="144" customFormat="1" ht="15" x14ac:dyDescent="0.2">
      <c r="A603" s="146">
        <v>15376</v>
      </c>
      <c r="B603" s="145">
        <v>7003</v>
      </c>
      <c r="C603" s="146" t="s">
        <v>207</v>
      </c>
      <c r="D603" s="146" t="s">
        <v>898</v>
      </c>
      <c r="E603" s="145" t="s">
        <v>155</v>
      </c>
    </row>
    <row r="604" spans="1:5" s="144" customFormat="1" ht="15" x14ac:dyDescent="0.2">
      <c r="A604" s="146">
        <v>15377</v>
      </c>
      <c r="B604" s="145">
        <v>7003</v>
      </c>
      <c r="C604" s="146" t="s">
        <v>202</v>
      </c>
      <c r="D604" s="146" t="s">
        <v>899</v>
      </c>
      <c r="E604" s="145" t="s">
        <v>150</v>
      </c>
    </row>
    <row r="605" spans="1:5" s="144" customFormat="1" ht="15" x14ac:dyDescent="0.2">
      <c r="A605" s="146">
        <v>15421</v>
      </c>
      <c r="B605" s="145">
        <v>6010</v>
      </c>
      <c r="C605" s="146" t="s">
        <v>174</v>
      </c>
      <c r="D605" s="146" t="s">
        <v>900</v>
      </c>
      <c r="E605" s="145" t="s">
        <v>155</v>
      </c>
    </row>
    <row r="606" spans="1:5" s="144" customFormat="1" ht="15" x14ac:dyDescent="0.2">
      <c r="A606" s="146">
        <v>15487</v>
      </c>
      <c r="B606" s="145">
        <v>4010</v>
      </c>
      <c r="C606" s="146" t="s">
        <v>902</v>
      </c>
      <c r="D606" s="146" t="s">
        <v>903</v>
      </c>
      <c r="E606" s="145" t="s">
        <v>155</v>
      </c>
    </row>
    <row r="607" spans="1:5" s="144" customFormat="1" ht="15" x14ac:dyDescent="0.2">
      <c r="A607" s="146">
        <v>15505</v>
      </c>
      <c r="B607" s="145">
        <v>1010</v>
      </c>
      <c r="C607" s="146" t="s">
        <v>188</v>
      </c>
      <c r="D607" s="146" t="s">
        <v>904</v>
      </c>
      <c r="E607" s="145" t="s">
        <v>150</v>
      </c>
    </row>
    <row r="608" spans="1:5" s="144" customFormat="1" ht="15" x14ac:dyDescent="0.2">
      <c r="A608" s="146">
        <v>15529</v>
      </c>
      <c r="B608" s="145">
        <v>7008</v>
      </c>
      <c r="C608" s="146" t="s">
        <v>207</v>
      </c>
      <c r="D608" s="146" t="s">
        <v>905</v>
      </c>
      <c r="E608" s="145" t="s">
        <v>155</v>
      </c>
    </row>
    <row r="609" spans="1:5" s="144" customFormat="1" ht="15" x14ac:dyDescent="0.2">
      <c r="A609" s="146">
        <v>15530</v>
      </c>
      <c r="B609" s="145">
        <v>7008</v>
      </c>
      <c r="C609" s="146" t="s">
        <v>158</v>
      </c>
      <c r="D609" s="146" t="s">
        <v>906</v>
      </c>
      <c r="E609" s="145" t="s">
        <v>155</v>
      </c>
    </row>
    <row r="610" spans="1:5" s="144" customFormat="1" ht="15" x14ac:dyDescent="0.2">
      <c r="A610" s="146">
        <v>15539</v>
      </c>
      <c r="B610" s="145">
        <v>7008</v>
      </c>
      <c r="C610" s="146" t="s">
        <v>202</v>
      </c>
      <c r="D610" s="146" t="s">
        <v>907</v>
      </c>
      <c r="E610" s="145" t="s">
        <v>155</v>
      </c>
    </row>
    <row r="611" spans="1:5" s="144" customFormat="1" ht="15" x14ac:dyDescent="0.2">
      <c r="A611" s="146">
        <v>15540</v>
      </c>
      <c r="B611" s="145">
        <v>3008</v>
      </c>
      <c r="C611" s="146" t="s">
        <v>263</v>
      </c>
      <c r="D611" s="146" t="s">
        <v>908</v>
      </c>
      <c r="E611" s="145" t="s">
        <v>155</v>
      </c>
    </row>
    <row r="612" spans="1:5" s="144" customFormat="1" ht="15" x14ac:dyDescent="0.2">
      <c r="A612" s="146">
        <v>15542</v>
      </c>
      <c r="B612" s="145">
        <v>3008</v>
      </c>
      <c r="C612" s="146" t="s">
        <v>909</v>
      </c>
      <c r="D612" s="146" t="s">
        <v>910</v>
      </c>
      <c r="E612" s="145" t="s">
        <v>155</v>
      </c>
    </row>
    <row r="613" spans="1:5" s="144" customFormat="1" ht="15" x14ac:dyDescent="0.2">
      <c r="A613" s="146">
        <v>15546</v>
      </c>
      <c r="B613" s="145">
        <v>3009</v>
      </c>
      <c r="C613" s="146" t="s">
        <v>911</v>
      </c>
      <c r="D613" s="146" t="s">
        <v>912</v>
      </c>
      <c r="E613" s="145" t="s">
        <v>155</v>
      </c>
    </row>
    <row r="614" spans="1:5" s="144" customFormat="1" ht="15" x14ac:dyDescent="0.2">
      <c r="A614" s="146">
        <v>15556</v>
      </c>
      <c r="B614" s="145">
        <v>3015</v>
      </c>
      <c r="C614" s="146" t="s">
        <v>171</v>
      </c>
      <c r="D614" s="146" t="s">
        <v>913</v>
      </c>
      <c r="E614" s="145" t="s">
        <v>155</v>
      </c>
    </row>
    <row r="615" spans="1:5" s="144" customFormat="1" ht="15" x14ac:dyDescent="0.2">
      <c r="A615" s="146">
        <v>15569</v>
      </c>
      <c r="B615" s="145">
        <v>3015</v>
      </c>
      <c r="C615" s="146" t="s">
        <v>202</v>
      </c>
      <c r="D615" s="146" t="s">
        <v>2740</v>
      </c>
      <c r="E615" s="145" t="s">
        <v>155</v>
      </c>
    </row>
    <row r="616" spans="1:5" s="144" customFormat="1" ht="15" x14ac:dyDescent="0.2">
      <c r="A616" s="146">
        <v>15571</v>
      </c>
      <c r="B616" s="145">
        <v>3015</v>
      </c>
      <c r="C616" s="146" t="s">
        <v>196</v>
      </c>
      <c r="D616" s="146" t="s">
        <v>8945</v>
      </c>
      <c r="E616" s="145" t="s">
        <v>155</v>
      </c>
    </row>
    <row r="617" spans="1:5" s="144" customFormat="1" ht="15" x14ac:dyDescent="0.2">
      <c r="A617" s="146">
        <v>15573</v>
      </c>
      <c r="B617" s="145">
        <v>3009</v>
      </c>
      <c r="C617" s="146" t="s">
        <v>165</v>
      </c>
      <c r="D617" s="146" t="s">
        <v>914</v>
      </c>
      <c r="E617" s="145" t="s">
        <v>155</v>
      </c>
    </row>
    <row r="618" spans="1:5" s="144" customFormat="1" ht="15" x14ac:dyDescent="0.2">
      <c r="A618" s="146">
        <v>15586</v>
      </c>
      <c r="B618" s="145">
        <v>3025</v>
      </c>
      <c r="C618" s="146" t="s">
        <v>174</v>
      </c>
      <c r="D618" s="146" t="s">
        <v>915</v>
      </c>
      <c r="E618" s="145" t="s">
        <v>155</v>
      </c>
    </row>
    <row r="619" spans="1:5" s="144" customFormat="1" ht="15" x14ac:dyDescent="0.2">
      <c r="A619" s="146">
        <v>15587</v>
      </c>
      <c r="B619" s="145">
        <v>6018</v>
      </c>
      <c r="C619" s="146" t="s">
        <v>174</v>
      </c>
      <c r="D619" s="146" t="s">
        <v>916</v>
      </c>
      <c r="E619" s="145" t="s">
        <v>155</v>
      </c>
    </row>
    <row r="620" spans="1:5" s="144" customFormat="1" ht="15" x14ac:dyDescent="0.2">
      <c r="A620" s="146">
        <v>15652</v>
      </c>
      <c r="B620" s="145">
        <v>6012</v>
      </c>
      <c r="C620" s="146" t="s">
        <v>280</v>
      </c>
      <c r="D620" s="146" t="s">
        <v>917</v>
      </c>
      <c r="E620" s="145" t="s">
        <v>155</v>
      </c>
    </row>
    <row r="621" spans="1:5" s="144" customFormat="1" ht="15" x14ac:dyDescent="0.2">
      <c r="A621" s="146">
        <v>15658</v>
      </c>
      <c r="B621" s="145">
        <v>7005</v>
      </c>
      <c r="C621" s="146" t="s">
        <v>918</v>
      </c>
      <c r="D621" s="146" t="s">
        <v>919</v>
      </c>
      <c r="E621" s="145" t="s">
        <v>150</v>
      </c>
    </row>
    <row r="622" spans="1:5" s="144" customFormat="1" ht="15" x14ac:dyDescent="0.2">
      <c r="A622" s="146">
        <v>15717</v>
      </c>
      <c r="B622" s="145">
        <v>7001</v>
      </c>
      <c r="C622" s="146" t="s">
        <v>1856</v>
      </c>
      <c r="D622" s="146" t="s">
        <v>920</v>
      </c>
      <c r="E622" s="145" t="s">
        <v>155</v>
      </c>
    </row>
    <row r="623" spans="1:5" s="144" customFormat="1" ht="15" x14ac:dyDescent="0.2">
      <c r="A623" s="146">
        <v>15755</v>
      </c>
      <c r="B623" s="145">
        <v>5016</v>
      </c>
      <c r="C623" s="146" t="s">
        <v>171</v>
      </c>
      <c r="D623" s="146" t="s">
        <v>921</v>
      </c>
      <c r="E623" s="145" t="s">
        <v>155</v>
      </c>
    </row>
    <row r="624" spans="1:5" s="144" customFormat="1" ht="15" x14ac:dyDescent="0.2">
      <c r="A624" s="146">
        <v>15767</v>
      </c>
      <c r="B624" s="145">
        <v>1005</v>
      </c>
      <c r="C624" s="146" t="s">
        <v>188</v>
      </c>
      <c r="D624" s="146" t="s">
        <v>922</v>
      </c>
      <c r="E624" s="145" t="s">
        <v>150</v>
      </c>
    </row>
    <row r="625" spans="1:5" s="144" customFormat="1" ht="15" x14ac:dyDescent="0.2">
      <c r="A625" s="146">
        <v>15777</v>
      </c>
      <c r="B625" s="145">
        <v>6031</v>
      </c>
      <c r="C625" s="146" t="s">
        <v>575</v>
      </c>
      <c r="D625" s="146" t="s">
        <v>923</v>
      </c>
      <c r="E625" s="145" t="s">
        <v>155</v>
      </c>
    </row>
    <row r="626" spans="1:5" s="144" customFormat="1" ht="15" x14ac:dyDescent="0.2">
      <c r="A626" s="146">
        <v>15805</v>
      </c>
      <c r="B626" s="145">
        <v>2002</v>
      </c>
      <c r="C626" s="146" t="s">
        <v>181</v>
      </c>
      <c r="D626" s="146" t="s">
        <v>924</v>
      </c>
      <c r="E626" s="145" t="s">
        <v>155</v>
      </c>
    </row>
    <row r="627" spans="1:5" s="144" customFormat="1" ht="15" x14ac:dyDescent="0.2">
      <c r="A627" s="146">
        <v>15806</v>
      </c>
      <c r="B627" s="145">
        <v>2018</v>
      </c>
      <c r="C627" s="146" t="s">
        <v>34</v>
      </c>
      <c r="D627" s="146" t="s">
        <v>460</v>
      </c>
      <c r="E627" s="145" t="s">
        <v>155</v>
      </c>
    </row>
    <row r="628" spans="1:5" s="144" customFormat="1" ht="15" x14ac:dyDescent="0.2">
      <c r="A628" s="146">
        <v>15888</v>
      </c>
      <c r="B628" s="145">
        <v>8018</v>
      </c>
      <c r="C628" s="146" t="s">
        <v>202</v>
      </c>
      <c r="D628" s="146" t="s">
        <v>925</v>
      </c>
      <c r="E628" s="145" t="s">
        <v>155</v>
      </c>
    </row>
    <row r="629" spans="1:5" s="144" customFormat="1" ht="15" x14ac:dyDescent="0.2">
      <c r="A629" s="146">
        <v>15932</v>
      </c>
      <c r="B629" s="145">
        <v>7003</v>
      </c>
      <c r="C629" s="146" t="s">
        <v>202</v>
      </c>
      <c r="D629" s="146" t="s">
        <v>585</v>
      </c>
      <c r="E629" s="145" t="s">
        <v>155</v>
      </c>
    </row>
    <row r="630" spans="1:5" s="144" customFormat="1" ht="15" x14ac:dyDescent="0.2">
      <c r="A630" s="146">
        <v>15934</v>
      </c>
      <c r="B630" s="145">
        <v>7003</v>
      </c>
      <c r="C630" s="146" t="s">
        <v>165</v>
      </c>
      <c r="D630" s="146" t="s">
        <v>927</v>
      </c>
      <c r="E630" s="145" t="s">
        <v>155</v>
      </c>
    </row>
    <row r="631" spans="1:5" s="144" customFormat="1" ht="15" x14ac:dyDescent="0.2">
      <c r="A631" s="146">
        <v>15979</v>
      </c>
      <c r="B631" s="145">
        <v>5003</v>
      </c>
      <c r="C631" s="146" t="s">
        <v>158</v>
      </c>
      <c r="D631" s="146" t="s">
        <v>282</v>
      </c>
      <c r="E631" s="145" t="s">
        <v>155</v>
      </c>
    </row>
    <row r="632" spans="1:5" s="144" customFormat="1" ht="15" x14ac:dyDescent="0.2">
      <c r="A632" s="146">
        <v>15995</v>
      </c>
      <c r="B632" s="145">
        <v>4010</v>
      </c>
      <c r="C632" s="146" t="s">
        <v>188</v>
      </c>
      <c r="D632" s="146" t="s">
        <v>928</v>
      </c>
      <c r="E632" s="145" t="s">
        <v>155</v>
      </c>
    </row>
    <row r="633" spans="1:5" s="144" customFormat="1" ht="15" x14ac:dyDescent="0.2">
      <c r="A633" s="146">
        <v>16062</v>
      </c>
      <c r="B633" s="145">
        <v>8002</v>
      </c>
      <c r="C633" s="146" t="s">
        <v>165</v>
      </c>
      <c r="D633" s="146" t="s">
        <v>929</v>
      </c>
      <c r="E633" s="145" t="s">
        <v>155</v>
      </c>
    </row>
    <row r="634" spans="1:5" s="144" customFormat="1" ht="15" x14ac:dyDescent="0.2">
      <c r="A634" s="146">
        <v>16095</v>
      </c>
      <c r="B634" s="145">
        <v>1007</v>
      </c>
      <c r="C634" s="146" t="s">
        <v>196</v>
      </c>
      <c r="D634" s="146" t="s">
        <v>930</v>
      </c>
      <c r="E634" s="145" t="s">
        <v>155</v>
      </c>
    </row>
    <row r="635" spans="1:5" s="144" customFormat="1" ht="15" x14ac:dyDescent="0.2">
      <c r="A635" s="146">
        <v>16138</v>
      </c>
      <c r="B635" s="145">
        <v>6020</v>
      </c>
      <c r="C635" s="146" t="s">
        <v>158</v>
      </c>
      <c r="D635" s="146" t="s">
        <v>931</v>
      </c>
      <c r="E635" s="145" t="s">
        <v>155</v>
      </c>
    </row>
    <row r="636" spans="1:5" s="144" customFormat="1" ht="15" x14ac:dyDescent="0.2">
      <c r="A636" s="146">
        <v>16140</v>
      </c>
      <c r="B636" s="145">
        <v>6020</v>
      </c>
      <c r="C636" s="146" t="s">
        <v>890</v>
      </c>
      <c r="D636" s="146" t="s">
        <v>931</v>
      </c>
      <c r="E636" s="145" t="s">
        <v>155</v>
      </c>
    </row>
    <row r="637" spans="1:5" s="144" customFormat="1" ht="15" x14ac:dyDescent="0.2">
      <c r="A637" s="146">
        <v>16176</v>
      </c>
      <c r="B637" s="145">
        <v>8009</v>
      </c>
      <c r="C637" s="146" t="s">
        <v>171</v>
      </c>
      <c r="D637" s="146" t="s">
        <v>932</v>
      </c>
      <c r="E637" s="145" t="s">
        <v>155</v>
      </c>
    </row>
    <row r="638" spans="1:5" s="144" customFormat="1" ht="15" x14ac:dyDescent="0.2">
      <c r="A638" s="146">
        <v>16207</v>
      </c>
      <c r="B638" s="145">
        <v>5005</v>
      </c>
      <c r="C638" s="146" t="s">
        <v>156</v>
      </c>
      <c r="D638" s="146" t="s">
        <v>933</v>
      </c>
      <c r="E638" s="145" t="s">
        <v>155</v>
      </c>
    </row>
    <row r="639" spans="1:5" s="144" customFormat="1" ht="15" x14ac:dyDescent="0.2">
      <c r="A639" s="146">
        <v>16210</v>
      </c>
      <c r="B639" s="145">
        <v>2012</v>
      </c>
      <c r="C639" s="146" t="s">
        <v>188</v>
      </c>
      <c r="D639" s="146" t="s">
        <v>934</v>
      </c>
      <c r="E639" s="145" t="s">
        <v>150</v>
      </c>
    </row>
    <row r="640" spans="1:5" s="144" customFormat="1" ht="15" x14ac:dyDescent="0.2">
      <c r="A640" s="146">
        <v>16235</v>
      </c>
      <c r="B640" s="145">
        <v>5006</v>
      </c>
      <c r="C640" s="146" t="s">
        <v>174</v>
      </c>
      <c r="D640" s="146" t="s">
        <v>935</v>
      </c>
      <c r="E640" s="145" t="s">
        <v>155</v>
      </c>
    </row>
    <row r="641" spans="1:5" s="144" customFormat="1" ht="15" x14ac:dyDescent="0.2">
      <c r="A641" s="146">
        <v>16236</v>
      </c>
      <c r="B641" s="145">
        <v>5006</v>
      </c>
      <c r="C641" s="146" t="s">
        <v>936</v>
      </c>
      <c r="D641" s="146" t="s">
        <v>937</v>
      </c>
      <c r="E641" s="145" t="s">
        <v>155</v>
      </c>
    </row>
    <row r="642" spans="1:5" s="144" customFormat="1" ht="15" x14ac:dyDescent="0.2">
      <c r="A642" s="146">
        <v>16238</v>
      </c>
      <c r="B642" s="145">
        <v>5006</v>
      </c>
      <c r="C642" s="146" t="s">
        <v>186</v>
      </c>
      <c r="D642" s="146" t="s">
        <v>938</v>
      </c>
      <c r="E642" s="145" t="s">
        <v>155</v>
      </c>
    </row>
    <row r="643" spans="1:5" s="144" customFormat="1" ht="15" x14ac:dyDescent="0.2">
      <c r="A643" s="146">
        <v>16243</v>
      </c>
      <c r="B643" s="145">
        <v>5006</v>
      </c>
      <c r="C643" s="146" t="s">
        <v>939</v>
      </c>
      <c r="D643" s="146" t="s">
        <v>940</v>
      </c>
      <c r="E643" s="145" t="s">
        <v>155</v>
      </c>
    </row>
    <row r="644" spans="1:5" s="144" customFormat="1" ht="15" x14ac:dyDescent="0.2">
      <c r="A644" s="146">
        <v>16244</v>
      </c>
      <c r="B644" s="145">
        <v>5006</v>
      </c>
      <c r="C644" s="146" t="s">
        <v>442</v>
      </c>
      <c r="D644" s="146" t="s">
        <v>940</v>
      </c>
      <c r="E644" s="145" t="s">
        <v>155</v>
      </c>
    </row>
    <row r="645" spans="1:5" s="144" customFormat="1" ht="15" x14ac:dyDescent="0.2">
      <c r="A645" s="146">
        <v>16251</v>
      </c>
      <c r="B645" s="145">
        <v>5006</v>
      </c>
      <c r="C645" s="146" t="s">
        <v>942</v>
      </c>
      <c r="D645" s="146" t="s">
        <v>943</v>
      </c>
      <c r="E645" s="145" t="s">
        <v>155</v>
      </c>
    </row>
    <row r="646" spans="1:5" s="144" customFormat="1" ht="15" x14ac:dyDescent="0.2">
      <c r="A646" s="146">
        <v>16253</v>
      </c>
      <c r="B646" s="145">
        <v>5006</v>
      </c>
      <c r="C646" s="146" t="s">
        <v>944</v>
      </c>
      <c r="D646" s="146" t="s">
        <v>941</v>
      </c>
      <c r="E646" s="145" t="s">
        <v>150</v>
      </c>
    </row>
    <row r="647" spans="1:5" s="144" customFormat="1" ht="15" x14ac:dyDescent="0.2">
      <c r="A647" s="146">
        <v>16256</v>
      </c>
      <c r="B647" s="145">
        <v>5006</v>
      </c>
      <c r="C647" s="146" t="s">
        <v>945</v>
      </c>
      <c r="D647" s="146" t="s">
        <v>10492</v>
      </c>
      <c r="E647" s="145" t="s">
        <v>150</v>
      </c>
    </row>
    <row r="648" spans="1:5" s="144" customFormat="1" ht="15" x14ac:dyDescent="0.2">
      <c r="A648" s="146">
        <v>16402</v>
      </c>
      <c r="B648" s="145">
        <v>3008</v>
      </c>
      <c r="C648" s="146" t="s">
        <v>171</v>
      </c>
      <c r="D648" s="146" t="s">
        <v>393</v>
      </c>
      <c r="E648" s="145" t="s">
        <v>155</v>
      </c>
    </row>
    <row r="649" spans="1:5" s="144" customFormat="1" ht="15" x14ac:dyDescent="0.2">
      <c r="A649" s="146">
        <v>16421</v>
      </c>
      <c r="B649" s="145">
        <v>5007</v>
      </c>
      <c r="C649" s="146" t="s">
        <v>202</v>
      </c>
      <c r="D649" s="146" t="s">
        <v>947</v>
      </c>
      <c r="E649" s="145" t="s">
        <v>155</v>
      </c>
    </row>
    <row r="650" spans="1:5" s="144" customFormat="1" ht="15" x14ac:dyDescent="0.2">
      <c r="A650" s="146">
        <v>16422</v>
      </c>
      <c r="B650" s="145">
        <v>3003</v>
      </c>
      <c r="C650" s="146" t="s">
        <v>219</v>
      </c>
      <c r="D650" s="146" t="s">
        <v>948</v>
      </c>
      <c r="E650" s="145" t="s">
        <v>155</v>
      </c>
    </row>
    <row r="651" spans="1:5" s="144" customFormat="1" ht="15" x14ac:dyDescent="0.2">
      <c r="A651" s="146">
        <v>16439</v>
      </c>
      <c r="B651" s="145">
        <v>7016</v>
      </c>
      <c r="C651" s="146" t="s">
        <v>949</v>
      </c>
      <c r="D651" s="146" t="s">
        <v>950</v>
      </c>
      <c r="E651" s="145" t="s">
        <v>150</v>
      </c>
    </row>
    <row r="652" spans="1:5" s="144" customFormat="1" ht="15" x14ac:dyDescent="0.2">
      <c r="A652" s="146">
        <v>16443</v>
      </c>
      <c r="B652" s="145">
        <v>5006</v>
      </c>
      <c r="C652" s="146" t="s">
        <v>202</v>
      </c>
      <c r="D652" s="146" t="s">
        <v>951</v>
      </c>
      <c r="E652" s="145" t="s">
        <v>155</v>
      </c>
    </row>
    <row r="653" spans="1:5" s="144" customFormat="1" ht="15" x14ac:dyDescent="0.2">
      <c r="A653" s="146">
        <v>16447</v>
      </c>
      <c r="B653" s="145">
        <v>7003</v>
      </c>
      <c r="C653" s="146" t="s">
        <v>952</v>
      </c>
      <c r="D653" s="146" t="s">
        <v>953</v>
      </c>
      <c r="E653" s="145" t="s">
        <v>155</v>
      </c>
    </row>
    <row r="654" spans="1:5" s="144" customFormat="1" ht="15" x14ac:dyDescent="0.2">
      <c r="A654" s="146">
        <v>16456</v>
      </c>
      <c r="B654" s="145">
        <v>8012</v>
      </c>
      <c r="C654" s="146" t="s">
        <v>954</v>
      </c>
      <c r="D654" s="146" t="s">
        <v>955</v>
      </c>
      <c r="E654" s="145" t="s">
        <v>155</v>
      </c>
    </row>
    <row r="655" spans="1:5" s="144" customFormat="1" ht="15" x14ac:dyDescent="0.2">
      <c r="A655" s="146">
        <v>16464</v>
      </c>
      <c r="B655" s="145">
        <v>5006</v>
      </c>
      <c r="C655" s="146" t="s">
        <v>956</v>
      </c>
      <c r="D655" s="146" t="s">
        <v>957</v>
      </c>
      <c r="E655" s="145" t="s">
        <v>155</v>
      </c>
    </row>
    <row r="656" spans="1:5" s="144" customFormat="1" ht="15" x14ac:dyDescent="0.2">
      <c r="A656" s="146">
        <v>16465</v>
      </c>
      <c r="B656" s="145">
        <v>5006</v>
      </c>
      <c r="C656" s="146" t="s">
        <v>156</v>
      </c>
      <c r="D656" s="146" t="s">
        <v>957</v>
      </c>
      <c r="E656" s="145" t="s">
        <v>150</v>
      </c>
    </row>
    <row r="657" spans="1:5" s="144" customFormat="1" ht="15" x14ac:dyDescent="0.2">
      <c r="A657" s="146">
        <v>16521</v>
      </c>
      <c r="B657" s="145">
        <v>3010</v>
      </c>
      <c r="C657" s="146" t="s">
        <v>219</v>
      </c>
      <c r="D657" s="146" t="s">
        <v>958</v>
      </c>
      <c r="E657" s="145" t="s">
        <v>155</v>
      </c>
    </row>
    <row r="658" spans="1:5" s="144" customFormat="1" ht="15" x14ac:dyDescent="0.2">
      <c r="A658" s="146">
        <v>16524</v>
      </c>
      <c r="B658" s="145">
        <v>6014</v>
      </c>
      <c r="C658" s="146" t="s">
        <v>959</v>
      </c>
      <c r="D658" s="146" t="s">
        <v>960</v>
      </c>
      <c r="E658" s="145" t="s">
        <v>150</v>
      </c>
    </row>
    <row r="659" spans="1:5" s="144" customFormat="1" ht="15" x14ac:dyDescent="0.2">
      <c r="A659" s="146">
        <v>16573</v>
      </c>
      <c r="B659" s="145">
        <v>6025</v>
      </c>
      <c r="C659" s="146" t="s">
        <v>156</v>
      </c>
      <c r="D659" s="146" t="s">
        <v>961</v>
      </c>
      <c r="E659" s="145" t="s">
        <v>155</v>
      </c>
    </row>
    <row r="660" spans="1:5" s="144" customFormat="1" ht="15" x14ac:dyDescent="0.2">
      <c r="A660" s="146">
        <v>16586</v>
      </c>
      <c r="B660" s="145">
        <v>6029</v>
      </c>
      <c r="C660" s="146" t="s">
        <v>219</v>
      </c>
      <c r="D660" s="146" t="s">
        <v>962</v>
      </c>
      <c r="E660" s="145" t="s">
        <v>155</v>
      </c>
    </row>
    <row r="661" spans="1:5" s="144" customFormat="1" ht="15" x14ac:dyDescent="0.2">
      <c r="A661" s="146">
        <v>16605</v>
      </c>
      <c r="B661" s="145">
        <v>1010</v>
      </c>
      <c r="C661" s="146" t="s">
        <v>280</v>
      </c>
      <c r="D661" s="146" t="s">
        <v>963</v>
      </c>
      <c r="E661" s="145" t="s">
        <v>155</v>
      </c>
    </row>
    <row r="662" spans="1:5" s="144" customFormat="1" ht="15" x14ac:dyDescent="0.2">
      <c r="A662" s="146">
        <v>16610</v>
      </c>
      <c r="B662" s="145">
        <v>2018</v>
      </c>
      <c r="C662" s="146" t="s">
        <v>156</v>
      </c>
      <c r="D662" s="146" t="s">
        <v>965</v>
      </c>
      <c r="E662" s="145" t="s">
        <v>155</v>
      </c>
    </row>
    <row r="663" spans="1:5" s="144" customFormat="1" ht="15" x14ac:dyDescent="0.2">
      <c r="A663" s="146">
        <v>16639</v>
      </c>
      <c r="B663" s="145">
        <v>8012</v>
      </c>
      <c r="C663" s="146" t="s">
        <v>224</v>
      </c>
      <c r="D663" s="146" t="s">
        <v>966</v>
      </c>
      <c r="E663" s="145" t="s">
        <v>150</v>
      </c>
    </row>
    <row r="664" spans="1:5" s="144" customFormat="1" ht="15" x14ac:dyDescent="0.2">
      <c r="A664" s="146">
        <v>16640</v>
      </c>
      <c r="B664" s="145">
        <v>8012</v>
      </c>
      <c r="C664" s="146" t="s">
        <v>967</v>
      </c>
      <c r="D664" s="146" t="s">
        <v>968</v>
      </c>
      <c r="E664" s="145" t="s">
        <v>155</v>
      </c>
    </row>
    <row r="665" spans="1:5" s="144" customFormat="1" ht="15" x14ac:dyDescent="0.2">
      <c r="A665" s="146">
        <v>16644</v>
      </c>
      <c r="B665" s="145">
        <v>7013</v>
      </c>
      <c r="C665" s="146" t="s">
        <v>181</v>
      </c>
      <c r="D665" s="146" t="s">
        <v>969</v>
      </c>
      <c r="E665" s="145" t="s">
        <v>155</v>
      </c>
    </row>
    <row r="666" spans="1:5" s="144" customFormat="1" ht="15" x14ac:dyDescent="0.2">
      <c r="A666" s="146">
        <v>16654</v>
      </c>
      <c r="B666" s="145">
        <v>5003</v>
      </c>
      <c r="C666" s="146" t="s">
        <v>181</v>
      </c>
      <c r="D666" s="146" t="s">
        <v>970</v>
      </c>
      <c r="E666" s="145" t="s">
        <v>150</v>
      </c>
    </row>
    <row r="667" spans="1:5" s="144" customFormat="1" ht="15" x14ac:dyDescent="0.2">
      <c r="A667" s="146">
        <v>16678</v>
      </c>
      <c r="B667" s="145">
        <v>8017</v>
      </c>
      <c r="C667" s="146" t="s">
        <v>158</v>
      </c>
      <c r="D667" s="146" t="s">
        <v>971</v>
      </c>
      <c r="E667" s="145" t="s">
        <v>155</v>
      </c>
    </row>
    <row r="668" spans="1:5" s="144" customFormat="1" ht="15" x14ac:dyDescent="0.2">
      <c r="A668" s="146">
        <v>16683</v>
      </c>
      <c r="B668" s="145">
        <v>3015</v>
      </c>
      <c r="C668" s="146" t="s">
        <v>10029</v>
      </c>
      <c r="D668" s="146" t="s">
        <v>972</v>
      </c>
      <c r="E668" s="145" t="s">
        <v>155</v>
      </c>
    </row>
    <row r="669" spans="1:5" s="144" customFormat="1" ht="15" x14ac:dyDescent="0.2">
      <c r="A669" s="146">
        <v>16694</v>
      </c>
      <c r="B669" s="145">
        <v>2002</v>
      </c>
      <c r="C669" s="146" t="s">
        <v>202</v>
      </c>
      <c r="D669" s="146" t="s">
        <v>973</v>
      </c>
      <c r="E669" s="145" t="s">
        <v>155</v>
      </c>
    </row>
    <row r="670" spans="1:5" s="144" customFormat="1" ht="15" x14ac:dyDescent="0.2">
      <c r="A670" s="146">
        <v>16701</v>
      </c>
      <c r="B670" s="145">
        <v>6015</v>
      </c>
      <c r="C670" s="146" t="s">
        <v>179</v>
      </c>
      <c r="D670" s="146" t="s">
        <v>663</v>
      </c>
      <c r="E670" s="145" t="s">
        <v>155</v>
      </c>
    </row>
    <row r="671" spans="1:5" s="144" customFormat="1" ht="15" x14ac:dyDescent="0.2">
      <c r="A671" s="146">
        <v>16793</v>
      </c>
      <c r="B671" s="145">
        <v>7019</v>
      </c>
      <c r="C671" s="146" t="s">
        <v>558</v>
      </c>
      <c r="D671" s="146" t="s">
        <v>10493</v>
      </c>
      <c r="E671" s="145" t="s">
        <v>150</v>
      </c>
    </row>
    <row r="672" spans="1:5" s="144" customFormat="1" ht="15" x14ac:dyDescent="0.2">
      <c r="A672" s="146">
        <v>16795</v>
      </c>
      <c r="B672" s="145">
        <v>8005</v>
      </c>
      <c r="C672" s="146" t="s">
        <v>171</v>
      </c>
      <c r="D672" s="146" t="s">
        <v>866</v>
      </c>
      <c r="E672" s="145" t="s">
        <v>155</v>
      </c>
    </row>
    <row r="673" spans="1:5" s="144" customFormat="1" ht="15" x14ac:dyDescent="0.2">
      <c r="A673" s="146">
        <v>16927</v>
      </c>
      <c r="B673" s="145">
        <v>3011</v>
      </c>
      <c r="C673" s="146" t="s">
        <v>978</v>
      </c>
      <c r="D673" s="146" t="s">
        <v>979</v>
      </c>
      <c r="E673" s="145" t="s">
        <v>155</v>
      </c>
    </row>
    <row r="674" spans="1:5" s="144" customFormat="1" ht="15" x14ac:dyDescent="0.2">
      <c r="A674" s="146">
        <v>16972</v>
      </c>
      <c r="B674" s="145">
        <v>7014</v>
      </c>
      <c r="C674" s="146" t="s">
        <v>156</v>
      </c>
      <c r="D674" s="146" t="s">
        <v>302</v>
      </c>
      <c r="E674" s="145" t="s">
        <v>155</v>
      </c>
    </row>
    <row r="675" spans="1:5" s="144" customFormat="1" ht="15" x14ac:dyDescent="0.2">
      <c r="A675" s="146">
        <v>16973</v>
      </c>
      <c r="B675" s="145">
        <v>7004</v>
      </c>
      <c r="C675" s="146" t="s">
        <v>980</v>
      </c>
      <c r="D675" s="146" t="s">
        <v>981</v>
      </c>
      <c r="E675" s="145" t="s">
        <v>150</v>
      </c>
    </row>
    <row r="676" spans="1:5" s="144" customFormat="1" ht="15" x14ac:dyDescent="0.2">
      <c r="A676" s="146">
        <v>17024</v>
      </c>
      <c r="B676" s="145">
        <v>6001</v>
      </c>
      <c r="C676" s="146" t="s">
        <v>202</v>
      </c>
      <c r="D676" s="146" t="s">
        <v>982</v>
      </c>
      <c r="E676" s="145" t="s">
        <v>155</v>
      </c>
    </row>
    <row r="677" spans="1:5" s="144" customFormat="1" ht="15" x14ac:dyDescent="0.2">
      <c r="A677" s="146">
        <v>17028</v>
      </c>
      <c r="B677" s="145">
        <v>8018</v>
      </c>
      <c r="C677" s="146" t="s">
        <v>158</v>
      </c>
      <c r="D677" s="146" t="s">
        <v>983</v>
      </c>
      <c r="E677" s="145" t="s">
        <v>150</v>
      </c>
    </row>
    <row r="678" spans="1:5" s="144" customFormat="1" ht="15" x14ac:dyDescent="0.2">
      <c r="A678" s="146">
        <v>17038</v>
      </c>
      <c r="B678" s="145">
        <v>8015</v>
      </c>
      <c r="C678" s="146" t="s">
        <v>171</v>
      </c>
      <c r="D678" s="146" t="s">
        <v>984</v>
      </c>
      <c r="E678" s="145" t="s">
        <v>155</v>
      </c>
    </row>
    <row r="679" spans="1:5" s="144" customFormat="1" ht="15" x14ac:dyDescent="0.2">
      <c r="A679" s="146">
        <v>17040</v>
      </c>
      <c r="B679" s="145">
        <v>8015</v>
      </c>
      <c r="C679" s="146" t="s">
        <v>171</v>
      </c>
      <c r="D679" s="146" t="s">
        <v>985</v>
      </c>
      <c r="E679" s="145" t="s">
        <v>155</v>
      </c>
    </row>
    <row r="680" spans="1:5" s="144" customFormat="1" ht="15" x14ac:dyDescent="0.2">
      <c r="A680" s="146">
        <v>17041</v>
      </c>
      <c r="B680" s="145">
        <v>8015</v>
      </c>
      <c r="C680" s="146" t="s">
        <v>188</v>
      </c>
      <c r="D680" s="146" t="s">
        <v>986</v>
      </c>
      <c r="E680" s="145" t="s">
        <v>150</v>
      </c>
    </row>
    <row r="681" spans="1:5" s="144" customFormat="1" ht="15" x14ac:dyDescent="0.2">
      <c r="A681" s="146">
        <v>17059</v>
      </c>
      <c r="B681" s="145">
        <v>2017</v>
      </c>
      <c r="C681" s="146" t="s">
        <v>306</v>
      </c>
      <c r="D681" s="146" t="s">
        <v>431</v>
      </c>
      <c r="E681" s="145" t="s">
        <v>150</v>
      </c>
    </row>
    <row r="682" spans="1:5" s="144" customFormat="1" ht="15" x14ac:dyDescent="0.2">
      <c r="A682" s="146">
        <v>17064</v>
      </c>
      <c r="B682" s="145">
        <v>3003</v>
      </c>
      <c r="C682" s="146" t="s">
        <v>156</v>
      </c>
      <c r="D682" s="146" t="s">
        <v>431</v>
      </c>
      <c r="E682" s="145" t="s">
        <v>155</v>
      </c>
    </row>
    <row r="683" spans="1:5" s="144" customFormat="1" ht="15" x14ac:dyDescent="0.2">
      <c r="A683" s="146">
        <v>17074</v>
      </c>
      <c r="B683" s="145">
        <v>3029</v>
      </c>
      <c r="C683" s="146" t="s">
        <v>181</v>
      </c>
      <c r="D683" s="146" t="s">
        <v>987</v>
      </c>
      <c r="E683" s="145" t="s">
        <v>155</v>
      </c>
    </row>
    <row r="684" spans="1:5" s="144" customFormat="1" ht="15" x14ac:dyDescent="0.2">
      <c r="A684" s="146">
        <v>17075</v>
      </c>
      <c r="B684" s="145">
        <v>7007</v>
      </c>
      <c r="C684" s="146" t="s">
        <v>158</v>
      </c>
      <c r="D684" s="146" t="s">
        <v>637</v>
      </c>
      <c r="E684" s="145" t="s">
        <v>155</v>
      </c>
    </row>
    <row r="685" spans="1:5" s="144" customFormat="1" ht="15" x14ac:dyDescent="0.2">
      <c r="A685" s="146">
        <v>17078</v>
      </c>
      <c r="B685" s="145">
        <v>2017</v>
      </c>
      <c r="C685" s="146" t="s">
        <v>988</v>
      </c>
      <c r="D685" s="146" t="s">
        <v>989</v>
      </c>
      <c r="E685" s="145" t="s">
        <v>155</v>
      </c>
    </row>
    <row r="686" spans="1:5" s="144" customFormat="1" ht="15" x14ac:dyDescent="0.2">
      <c r="A686" s="146">
        <v>17080</v>
      </c>
      <c r="B686" s="145">
        <v>2011</v>
      </c>
      <c r="C686" s="146" t="s">
        <v>171</v>
      </c>
      <c r="D686" s="146" t="s">
        <v>541</v>
      </c>
      <c r="E686" s="145" t="s">
        <v>155</v>
      </c>
    </row>
    <row r="687" spans="1:5" s="144" customFormat="1" ht="15" x14ac:dyDescent="0.2">
      <c r="A687" s="146">
        <v>17083</v>
      </c>
      <c r="B687" s="145">
        <v>5006</v>
      </c>
      <c r="C687" s="146" t="s">
        <v>270</v>
      </c>
      <c r="D687" s="146" t="s">
        <v>937</v>
      </c>
      <c r="E687" s="145" t="s">
        <v>150</v>
      </c>
    </row>
    <row r="688" spans="1:5" s="144" customFormat="1" ht="15" x14ac:dyDescent="0.2">
      <c r="A688" s="146">
        <v>17084</v>
      </c>
      <c r="B688" s="145">
        <v>5006</v>
      </c>
      <c r="C688" s="146" t="s">
        <v>347</v>
      </c>
      <c r="D688" s="146" t="s">
        <v>990</v>
      </c>
      <c r="E688" s="145" t="s">
        <v>155</v>
      </c>
    </row>
    <row r="689" spans="1:5" s="144" customFormat="1" ht="15" x14ac:dyDescent="0.2">
      <c r="A689" s="146">
        <v>17110</v>
      </c>
      <c r="B689" s="145">
        <v>3010</v>
      </c>
      <c r="C689" s="146" t="s">
        <v>181</v>
      </c>
      <c r="D689" s="146" t="s">
        <v>991</v>
      </c>
      <c r="E689" s="145" t="s">
        <v>155</v>
      </c>
    </row>
    <row r="690" spans="1:5" s="144" customFormat="1" ht="15" x14ac:dyDescent="0.2">
      <c r="A690" s="146">
        <v>17145</v>
      </c>
      <c r="B690" s="145">
        <v>6002</v>
      </c>
      <c r="C690" s="146" t="s">
        <v>804</v>
      </c>
      <c r="D690" s="146" t="s">
        <v>993</v>
      </c>
      <c r="E690" s="145" t="s">
        <v>150</v>
      </c>
    </row>
    <row r="691" spans="1:5" s="144" customFormat="1" ht="15" x14ac:dyDescent="0.2">
      <c r="A691" s="146">
        <v>17146</v>
      </c>
      <c r="B691" s="145">
        <v>6002</v>
      </c>
      <c r="C691" s="146" t="s">
        <v>994</v>
      </c>
      <c r="D691" s="146" t="s">
        <v>995</v>
      </c>
      <c r="E691" s="145" t="s">
        <v>155</v>
      </c>
    </row>
    <row r="692" spans="1:5" s="144" customFormat="1" ht="15" x14ac:dyDescent="0.2">
      <c r="A692" s="146">
        <v>17156</v>
      </c>
      <c r="B692" s="145">
        <v>8006</v>
      </c>
      <c r="C692" s="146" t="s">
        <v>177</v>
      </c>
      <c r="D692" s="146" t="s">
        <v>996</v>
      </c>
      <c r="E692" s="145" t="s">
        <v>155</v>
      </c>
    </row>
    <row r="693" spans="1:5" s="144" customFormat="1" ht="15" x14ac:dyDescent="0.2">
      <c r="A693" s="146">
        <v>17164</v>
      </c>
      <c r="B693" s="145">
        <v>6006</v>
      </c>
      <c r="C693" s="146" t="s">
        <v>158</v>
      </c>
      <c r="D693" s="146" t="s">
        <v>997</v>
      </c>
      <c r="E693" s="145" t="s">
        <v>150</v>
      </c>
    </row>
    <row r="694" spans="1:5" s="144" customFormat="1" ht="15" x14ac:dyDescent="0.2">
      <c r="A694" s="146">
        <v>17212</v>
      </c>
      <c r="B694" s="145">
        <v>2002</v>
      </c>
      <c r="C694" s="146" t="s">
        <v>171</v>
      </c>
      <c r="D694" s="146" t="s">
        <v>998</v>
      </c>
      <c r="E694" s="145" t="s">
        <v>155</v>
      </c>
    </row>
    <row r="695" spans="1:5" s="144" customFormat="1" ht="15" x14ac:dyDescent="0.2">
      <c r="A695" s="146">
        <v>17219</v>
      </c>
      <c r="B695" s="145">
        <v>3024</v>
      </c>
      <c r="C695" s="146" t="s">
        <v>207</v>
      </c>
      <c r="D695" s="146" t="s">
        <v>999</v>
      </c>
      <c r="E695" s="145" t="s">
        <v>155</v>
      </c>
    </row>
    <row r="696" spans="1:5" s="144" customFormat="1" ht="15" x14ac:dyDescent="0.2">
      <c r="A696" s="146">
        <v>17220</v>
      </c>
      <c r="B696" s="145">
        <v>3024</v>
      </c>
      <c r="C696" s="146" t="s">
        <v>219</v>
      </c>
      <c r="D696" s="146" t="s">
        <v>1000</v>
      </c>
      <c r="E696" s="145" t="s">
        <v>150</v>
      </c>
    </row>
    <row r="697" spans="1:5" s="144" customFormat="1" ht="15" x14ac:dyDescent="0.2">
      <c r="A697" s="146">
        <v>17281</v>
      </c>
      <c r="B697" s="145">
        <v>3004</v>
      </c>
      <c r="C697" s="146" t="s">
        <v>156</v>
      </c>
      <c r="D697" s="146" t="s">
        <v>1002</v>
      </c>
      <c r="E697" s="145" t="s">
        <v>155</v>
      </c>
    </row>
    <row r="698" spans="1:5" s="144" customFormat="1" ht="15" x14ac:dyDescent="0.2">
      <c r="A698" s="146">
        <v>17283</v>
      </c>
      <c r="B698" s="145">
        <v>3004</v>
      </c>
      <c r="C698" s="146" t="s">
        <v>188</v>
      </c>
      <c r="D698" s="146" t="s">
        <v>1002</v>
      </c>
      <c r="E698" s="145" t="s">
        <v>155</v>
      </c>
    </row>
    <row r="699" spans="1:5" s="144" customFormat="1" ht="15" x14ac:dyDescent="0.2">
      <c r="A699" s="146">
        <v>17291</v>
      </c>
      <c r="B699" s="145">
        <v>6001</v>
      </c>
      <c r="C699" s="146" t="s">
        <v>1003</v>
      </c>
      <c r="D699" s="146" t="s">
        <v>368</v>
      </c>
      <c r="E699" s="145" t="s">
        <v>155</v>
      </c>
    </row>
    <row r="700" spans="1:5" s="144" customFormat="1" ht="15" x14ac:dyDescent="0.2">
      <c r="A700" s="146">
        <v>17321</v>
      </c>
      <c r="B700" s="145">
        <v>3004</v>
      </c>
      <c r="C700" s="146" t="s">
        <v>181</v>
      </c>
      <c r="D700" s="146" t="s">
        <v>929</v>
      </c>
      <c r="E700" s="145" t="s">
        <v>155</v>
      </c>
    </row>
    <row r="701" spans="1:5" s="144" customFormat="1" ht="15" x14ac:dyDescent="0.2">
      <c r="A701" s="146">
        <v>17457</v>
      </c>
      <c r="B701" s="145">
        <v>6032</v>
      </c>
      <c r="C701" s="146" t="s">
        <v>181</v>
      </c>
      <c r="D701" s="146" t="s">
        <v>1004</v>
      </c>
      <c r="E701" s="145" t="s">
        <v>150</v>
      </c>
    </row>
    <row r="702" spans="1:5" s="144" customFormat="1" ht="15" x14ac:dyDescent="0.2">
      <c r="A702" s="146">
        <v>17466</v>
      </c>
      <c r="B702" s="145">
        <v>3030</v>
      </c>
      <c r="C702" s="146" t="s">
        <v>1005</v>
      </c>
      <c r="D702" s="146" t="s">
        <v>1006</v>
      </c>
      <c r="E702" s="145" t="s">
        <v>150</v>
      </c>
    </row>
    <row r="703" spans="1:5" s="144" customFormat="1" ht="15" x14ac:dyDescent="0.2">
      <c r="A703" s="146">
        <v>17497</v>
      </c>
      <c r="B703" s="145">
        <v>7023</v>
      </c>
      <c r="C703" s="146" t="s">
        <v>1008</v>
      </c>
      <c r="D703" s="146" t="s">
        <v>1009</v>
      </c>
      <c r="E703" s="145" t="s">
        <v>150</v>
      </c>
    </row>
    <row r="704" spans="1:5" s="144" customFormat="1" ht="15" x14ac:dyDescent="0.2">
      <c r="A704" s="146">
        <v>17507</v>
      </c>
      <c r="B704" s="145">
        <v>6025</v>
      </c>
      <c r="C704" s="146" t="s">
        <v>196</v>
      </c>
      <c r="D704" s="146" t="s">
        <v>1010</v>
      </c>
      <c r="E704" s="145" t="s">
        <v>150</v>
      </c>
    </row>
    <row r="705" spans="1:5" s="144" customFormat="1" ht="15" x14ac:dyDescent="0.2">
      <c r="A705" s="146">
        <v>17531</v>
      </c>
      <c r="B705" s="145">
        <v>6025</v>
      </c>
      <c r="C705" s="146" t="s">
        <v>1011</v>
      </c>
      <c r="D705" s="146" t="s">
        <v>1012</v>
      </c>
      <c r="E705" s="145" t="s">
        <v>150</v>
      </c>
    </row>
    <row r="706" spans="1:5" s="144" customFormat="1" ht="15" x14ac:dyDescent="0.2">
      <c r="A706" s="146">
        <v>17542</v>
      </c>
      <c r="B706" s="145">
        <v>6025</v>
      </c>
      <c r="C706" s="146" t="s">
        <v>1013</v>
      </c>
      <c r="D706" s="146" t="s">
        <v>1019</v>
      </c>
      <c r="E706" s="145" t="s">
        <v>155</v>
      </c>
    </row>
    <row r="707" spans="1:5" s="144" customFormat="1" ht="15" x14ac:dyDescent="0.2">
      <c r="A707" s="146">
        <v>17543</v>
      </c>
      <c r="B707" s="145">
        <v>6034</v>
      </c>
      <c r="C707" s="146" t="s">
        <v>1015</v>
      </c>
      <c r="D707" s="146" t="s">
        <v>1016</v>
      </c>
      <c r="E707" s="145" t="s">
        <v>155</v>
      </c>
    </row>
    <row r="708" spans="1:5" s="144" customFormat="1" ht="15" x14ac:dyDescent="0.2">
      <c r="A708" s="146">
        <v>17593</v>
      </c>
      <c r="B708" s="145">
        <v>8006</v>
      </c>
      <c r="C708" s="146" t="s">
        <v>558</v>
      </c>
      <c r="D708" s="146" t="s">
        <v>1017</v>
      </c>
      <c r="E708" s="145" t="s">
        <v>150</v>
      </c>
    </row>
    <row r="709" spans="1:5" s="144" customFormat="1" ht="15" x14ac:dyDescent="0.2">
      <c r="A709" s="146">
        <v>17597</v>
      </c>
      <c r="B709" s="145">
        <v>5007</v>
      </c>
      <c r="C709" s="146" t="s">
        <v>1018</v>
      </c>
      <c r="D709" s="146" t="s">
        <v>1019</v>
      </c>
      <c r="E709" s="145" t="s">
        <v>155</v>
      </c>
    </row>
    <row r="710" spans="1:5" s="144" customFormat="1" ht="15" x14ac:dyDescent="0.2">
      <c r="A710" s="146">
        <v>17610</v>
      </c>
      <c r="B710" s="145">
        <v>5009</v>
      </c>
      <c r="C710" s="146" t="s">
        <v>1020</v>
      </c>
      <c r="D710" s="146" t="s">
        <v>1021</v>
      </c>
      <c r="E710" s="145" t="s">
        <v>150</v>
      </c>
    </row>
    <row r="711" spans="1:5" s="144" customFormat="1" ht="15" x14ac:dyDescent="0.2">
      <c r="A711" s="146">
        <v>17682</v>
      </c>
      <c r="B711" s="145">
        <v>4004</v>
      </c>
      <c r="C711" s="146" t="s">
        <v>1022</v>
      </c>
      <c r="D711" s="146" t="s">
        <v>524</v>
      </c>
      <c r="E711" s="145" t="s">
        <v>150</v>
      </c>
    </row>
    <row r="712" spans="1:5" s="144" customFormat="1" ht="15" x14ac:dyDescent="0.2">
      <c r="A712" s="146">
        <v>17686</v>
      </c>
      <c r="B712" s="145">
        <v>4004</v>
      </c>
      <c r="C712" s="146" t="s">
        <v>1023</v>
      </c>
      <c r="D712" s="146" t="s">
        <v>524</v>
      </c>
      <c r="E712" s="145" t="s">
        <v>155</v>
      </c>
    </row>
    <row r="713" spans="1:5" s="144" customFormat="1" ht="15" x14ac:dyDescent="0.2">
      <c r="A713" s="146">
        <v>17687</v>
      </c>
      <c r="B713" s="145">
        <v>4004</v>
      </c>
      <c r="C713" s="146" t="s">
        <v>1024</v>
      </c>
      <c r="D713" s="146" t="s">
        <v>1025</v>
      </c>
      <c r="E713" s="145" t="s">
        <v>150</v>
      </c>
    </row>
    <row r="714" spans="1:5" s="144" customFormat="1" ht="15" x14ac:dyDescent="0.2">
      <c r="A714" s="146">
        <v>17709</v>
      </c>
      <c r="B714" s="145">
        <v>1002</v>
      </c>
      <c r="C714" s="146" t="s">
        <v>155</v>
      </c>
      <c r="D714" s="146" t="s">
        <v>1026</v>
      </c>
      <c r="E714" s="145" t="s">
        <v>155</v>
      </c>
    </row>
    <row r="715" spans="1:5" s="144" customFormat="1" ht="15" x14ac:dyDescent="0.2">
      <c r="A715" s="146">
        <v>17723</v>
      </c>
      <c r="B715" s="145">
        <v>1011</v>
      </c>
      <c r="C715" s="146" t="s">
        <v>156</v>
      </c>
      <c r="D715" s="146" t="s">
        <v>1027</v>
      </c>
      <c r="E715" s="145" t="s">
        <v>155</v>
      </c>
    </row>
    <row r="716" spans="1:5" s="144" customFormat="1" ht="15" x14ac:dyDescent="0.2">
      <c r="A716" s="146">
        <v>17729</v>
      </c>
      <c r="B716" s="145">
        <v>1003</v>
      </c>
      <c r="C716" s="146" t="s">
        <v>177</v>
      </c>
      <c r="D716" s="146" t="s">
        <v>946</v>
      </c>
      <c r="E716" s="145" t="s">
        <v>155</v>
      </c>
    </row>
    <row r="717" spans="1:5" s="144" customFormat="1" ht="15" x14ac:dyDescent="0.2">
      <c r="A717" s="146">
        <v>17754</v>
      </c>
      <c r="B717" s="145">
        <v>6019</v>
      </c>
      <c r="C717" s="146" t="s">
        <v>188</v>
      </c>
      <c r="D717" s="146" t="s">
        <v>1028</v>
      </c>
      <c r="E717" s="145" t="s">
        <v>155</v>
      </c>
    </row>
    <row r="718" spans="1:5" s="144" customFormat="1" ht="15" x14ac:dyDescent="0.2">
      <c r="A718" s="146">
        <v>17833</v>
      </c>
      <c r="B718" s="145">
        <v>6027</v>
      </c>
      <c r="C718" s="146" t="s">
        <v>1030</v>
      </c>
      <c r="D718" s="146" t="s">
        <v>1031</v>
      </c>
      <c r="E718" s="145" t="s">
        <v>150</v>
      </c>
    </row>
    <row r="719" spans="1:5" s="144" customFormat="1" ht="15" x14ac:dyDescent="0.2">
      <c r="A719" s="146">
        <v>17864</v>
      </c>
      <c r="B719" s="145">
        <v>5016</v>
      </c>
      <c r="C719" s="146" t="s">
        <v>196</v>
      </c>
      <c r="D719" s="146" t="s">
        <v>1032</v>
      </c>
      <c r="E719" s="145" t="s">
        <v>155</v>
      </c>
    </row>
    <row r="720" spans="1:5" s="144" customFormat="1" ht="15" x14ac:dyDescent="0.2">
      <c r="A720" s="146">
        <v>17865</v>
      </c>
      <c r="B720" s="145">
        <v>5016</v>
      </c>
      <c r="C720" s="146" t="s">
        <v>174</v>
      </c>
      <c r="D720" s="146" t="s">
        <v>921</v>
      </c>
      <c r="E720" s="145" t="s">
        <v>150</v>
      </c>
    </row>
    <row r="721" spans="1:5" s="144" customFormat="1" ht="15" x14ac:dyDescent="0.2">
      <c r="A721" s="146">
        <v>17880</v>
      </c>
      <c r="B721" s="145">
        <v>4008</v>
      </c>
      <c r="C721" s="146" t="s">
        <v>662</v>
      </c>
      <c r="D721" s="146" t="s">
        <v>10030</v>
      </c>
      <c r="E721" s="145" t="s">
        <v>155</v>
      </c>
    </row>
    <row r="722" spans="1:5" s="144" customFormat="1" ht="15" x14ac:dyDescent="0.2">
      <c r="A722" s="146">
        <v>17911</v>
      </c>
      <c r="B722" s="145">
        <v>6025</v>
      </c>
      <c r="C722" s="146" t="s">
        <v>1033</v>
      </c>
      <c r="D722" s="146" t="s">
        <v>1034</v>
      </c>
      <c r="E722" s="145" t="s">
        <v>155</v>
      </c>
    </row>
    <row r="723" spans="1:5" s="144" customFormat="1" ht="15" x14ac:dyDescent="0.2">
      <c r="A723" s="146">
        <v>17913</v>
      </c>
      <c r="B723" s="145">
        <v>6025</v>
      </c>
      <c r="C723" s="146" t="s">
        <v>1035</v>
      </c>
      <c r="D723" s="146" t="s">
        <v>1036</v>
      </c>
      <c r="E723" s="145" t="s">
        <v>155</v>
      </c>
    </row>
    <row r="724" spans="1:5" s="144" customFormat="1" ht="15" x14ac:dyDescent="0.2">
      <c r="A724" s="146">
        <v>17920</v>
      </c>
      <c r="B724" s="145">
        <v>6025</v>
      </c>
      <c r="C724" s="146" t="s">
        <v>1037</v>
      </c>
      <c r="D724" s="146" t="s">
        <v>1038</v>
      </c>
      <c r="E724" s="145" t="s">
        <v>150</v>
      </c>
    </row>
    <row r="725" spans="1:5" s="144" customFormat="1" ht="15" x14ac:dyDescent="0.2">
      <c r="A725" s="146">
        <v>17958</v>
      </c>
      <c r="B725" s="145">
        <v>6025</v>
      </c>
      <c r="C725" s="146" t="s">
        <v>887</v>
      </c>
      <c r="D725" s="146" t="s">
        <v>1034</v>
      </c>
      <c r="E725" s="145" t="s">
        <v>155</v>
      </c>
    </row>
    <row r="726" spans="1:5" s="144" customFormat="1" ht="15" x14ac:dyDescent="0.2">
      <c r="A726" s="146">
        <v>17979</v>
      </c>
      <c r="B726" s="145">
        <v>3004</v>
      </c>
      <c r="C726" s="146" t="s">
        <v>181</v>
      </c>
      <c r="D726" s="146" t="s">
        <v>1039</v>
      </c>
      <c r="E726" s="145" t="s">
        <v>155</v>
      </c>
    </row>
    <row r="727" spans="1:5" s="144" customFormat="1" ht="15" x14ac:dyDescent="0.2">
      <c r="A727" s="146">
        <v>17984</v>
      </c>
      <c r="B727" s="145">
        <v>3004</v>
      </c>
      <c r="C727" s="146" t="s">
        <v>306</v>
      </c>
      <c r="D727" s="146" t="s">
        <v>1040</v>
      </c>
      <c r="E727" s="145" t="s">
        <v>155</v>
      </c>
    </row>
    <row r="728" spans="1:5" s="144" customFormat="1" ht="15" x14ac:dyDescent="0.2">
      <c r="A728" s="146">
        <v>18004</v>
      </c>
      <c r="B728" s="145">
        <v>1007</v>
      </c>
      <c r="C728" s="146" t="s">
        <v>1041</v>
      </c>
      <c r="D728" s="146" t="s">
        <v>1042</v>
      </c>
      <c r="E728" s="145" t="s">
        <v>155</v>
      </c>
    </row>
    <row r="729" spans="1:5" s="144" customFormat="1" ht="15" x14ac:dyDescent="0.2">
      <c r="A729" s="146">
        <v>18015</v>
      </c>
      <c r="B729" s="145">
        <v>7007</v>
      </c>
      <c r="C729" s="146" t="s">
        <v>432</v>
      </c>
      <c r="D729" s="146" t="s">
        <v>304</v>
      </c>
      <c r="E729" s="145" t="s">
        <v>150</v>
      </c>
    </row>
    <row r="730" spans="1:5" s="144" customFormat="1" ht="15" x14ac:dyDescent="0.2">
      <c r="A730" s="146">
        <v>18033</v>
      </c>
      <c r="B730" s="145">
        <v>1017</v>
      </c>
      <c r="C730" s="146" t="s">
        <v>174</v>
      </c>
      <c r="D730" s="146" t="s">
        <v>1043</v>
      </c>
      <c r="E730" s="145" t="s">
        <v>155</v>
      </c>
    </row>
    <row r="731" spans="1:5" s="144" customFormat="1" ht="15" x14ac:dyDescent="0.2">
      <c r="A731" s="146">
        <v>18034</v>
      </c>
      <c r="B731" s="145">
        <v>1017</v>
      </c>
      <c r="C731" s="146" t="s">
        <v>171</v>
      </c>
      <c r="D731" s="146" t="s">
        <v>1044</v>
      </c>
      <c r="E731" s="145" t="s">
        <v>150</v>
      </c>
    </row>
    <row r="732" spans="1:5" s="144" customFormat="1" ht="15" x14ac:dyDescent="0.2">
      <c r="A732" s="146">
        <v>18055</v>
      </c>
      <c r="B732" s="145">
        <v>1009</v>
      </c>
      <c r="C732" s="146" t="s">
        <v>181</v>
      </c>
      <c r="D732" s="146" t="s">
        <v>1045</v>
      </c>
      <c r="E732" s="145" t="s">
        <v>150</v>
      </c>
    </row>
    <row r="733" spans="1:5" s="144" customFormat="1" ht="15" x14ac:dyDescent="0.2">
      <c r="A733" s="146">
        <v>18064</v>
      </c>
      <c r="B733" s="145">
        <v>3010</v>
      </c>
      <c r="C733" s="146" t="s">
        <v>347</v>
      </c>
      <c r="D733" s="146" t="s">
        <v>1067</v>
      </c>
      <c r="E733" s="145" t="s">
        <v>155</v>
      </c>
    </row>
    <row r="734" spans="1:5" s="144" customFormat="1" ht="15" x14ac:dyDescent="0.2">
      <c r="A734" s="146">
        <v>18110</v>
      </c>
      <c r="B734" s="145">
        <v>2007</v>
      </c>
      <c r="C734" s="146" t="s">
        <v>156</v>
      </c>
      <c r="D734" s="146" t="s">
        <v>1048</v>
      </c>
      <c r="E734" s="145" t="s">
        <v>155</v>
      </c>
    </row>
    <row r="735" spans="1:5" s="144" customFormat="1" ht="15" x14ac:dyDescent="0.2">
      <c r="A735" s="146">
        <v>18111</v>
      </c>
      <c r="B735" s="145">
        <v>2007</v>
      </c>
      <c r="C735" s="146" t="s">
        <v>202</v>
      </c>
      <c r="D735" s="146" t="s">
        <v>1048</v>
      </c>
      <c r="E735" s="145" t="s">
        <v>150</v>
      </c>
    </row>
    <row r="736" spans="1:5" s="144" customFormat="1" ht="15" x14ac:dyDescent="0.2">
      <c r="A736" s="146">
        <v>18128</v>
      </c>
      <c r="B736" s="145">
        <v>6004</v>
      </c>
      <c r="C736" s="146" t="s">
        <v>1049</v>
      </c>
      <c r="D736" s="146" t="s">
        <v>1050</v>
      </c>
      <c r="E736" s="145" t="s">
        <v>155</v>
      </c>
    </row>
    <row r="737" spans="1:5" s="144" customFormat="1" ht="15" x14ac:dyDescent="0.2">
      <c r="A737" s="146">
        <v>18153</v>
      </c>
      <c r="B737" s="145">
        <v>8002</v>
      </c>
      <c r="C737" s="146" t="s">
        <v>179</v>
      </c>
      <c r="D737" s="146" t="s">
        <v>1051</v>
      </c>
      <c r="E737" s="145" t="s">
        <v>155</v>
      </c>
    </row>
    <row r="738" spans="1:5" s="144" customFormat="1" ht="15" x14ac:dyDescent="0.2">
      <c r="A738" s="146">
        <v>18160</v>
      </c>
      <c r="B738" s="145">
        <v>3013</v>
      </c>
      <c r="C738" s="146" t="s">
        <v>196</v>
      </c>
      <c r="D738" s="146" t="s">
        <v>1052</v>
      </c>
      <c r="E738" s="145" t="s">
        <v>155</v>
      </c>
    </row>
    <row r="739" spans="1:5" s="144" customFormat="1" ht="15" x14ac:dyDescent="0.2">
      <c r="A739" s="146">
        <v>18184</v>
      </c>
      <c r="B739" s="145">
        <v>5006</v>
      </c>
      <c r="C739" s="146" t="s">
        <v>1053</v>
      </c>
      <c r="D739" s="146" t="s">
        <v>161</v>
      </c>
      <c r="E739" s="145" t="s">
        <v>155</v>
      </c>
    </row>
    <row r="740" spans="1:5" s="144" customFormat="1" ht="15" x14ac:dyDescent="0.2">
      <c r="A740" s="146">
        <v>18192</v>
      </c>
      <c r="B740" s="145">
        <v>5006</v>
      </c>
      <c r="C740" s="146" t="s">
        <v>212</v>
      </c>
      <c r="D740" s="146" t="s">
        <v>1054</v>
      </c>
      <c r="E740" s="145" t="s">
        <v>155</v>
      </c>
    </row>
    <row r="741" spans="1:5" s="144" customFormat="1" ht="15" x14ac:dyDescent="0.2">
      <c r="A741" s="146">
        <v>18204</v>
      </c>
      <c r="B741" s="145">
        <v>8013</v>
      </c>
      <c r="C741" s="146" t="s">
        <v>156</v>
      </c>
      <c r="D741" s="146" t="s">
        <v>429</v>
      </c>
      <c r="E741" s="145" t="s">
        <v>155</v>
      </c>
    </row>
    <row r="742" spans="1:5" s="144" customFormat="1" ht="15" x14ac:dyDescent="0.2">
      <c r="A742" s="146">
        <v>18209</v>
      </c>
      <c r="B742" s="145">
        <v>3015</v>
      </c>
      <c r="C742" s="146" t="s">
        <v>207</v>
      </c>
      <c r="D742" s="146" t="s">
        <v>1055</v>
      </c>
      <c r="E742" s="145" t="s">
        <v>150</v>
      </c>
    </row>
    <row r="743" spans="1:5" s="144" customFormat="1" ht="15" x14ac:dyDescent="0.2">
      <c r="A743" s="146">
        <v>18233</v>
      </c>
      <c r="B743" s="145">
        <v>5001</v>
      </c>
      <c r="C743" s="146" t="s">
        <v>179</v>
      </c>
      <c r="D743" s="146" t="s">
        <v>1056</v>
      </c>
      <c r="E743" s="145" t="s">
        <v>155</v>
      </c>
    </row>
    <row r="744" spans="1:5" s="144" customFormat="1" ht="15" x14ac:dyDescent="0.2">
      <c r="A744" s="146">
        <v>18234</v>
      </c>
      <c r="B744" s="145">
        <v>5001</v>
      </c>
      <c r="C744" s="146" t="s">
        <v>174</v>
      </c>
      <c r="D744" s="146" t="s">
        <v>1057</v>
      </c>
      <c r="E744" s="145" t="s">
        <v>150</v>
      </c>
    </row>
    <row r="745" spans="1:5" s="144" customFormat="1" ht="15" x14ac:dyDescent="0.2">
      <c r="A745" s="146">
        <v>18235</v>
      </c>
      <c r="B745" s="145">
        <v>3008</v>
      </c>
      <c r="C745" s="146" t="s">
        <v>196</v>
      </c>
      <c r="D745" s="146" t="s">
        <v>1058</v>
      </c>
      <c r="E745" s="145" t="s">
        <v>155</v>
      </c>
    </row>
    <row r="746" spans="1:5" s="144" customFormat="1" ht="15" x14ac:dyDescent="0.2">
      <c r="A746" s="146">
        <v>18239</v>
      </c>
      <c r="B746" s="145">
        <v>4004</v>
      </c>
      <c r="C746" s="146" t="s">
        <v>1059</v>
      </c>
      <c r="D746" s="146" t="s">
        <v>1060</v>
      </c>
      <c r="E746" s="145" t="s">
        <v>155</v>
      </c>
    </row>
    <row r="747" spans="1:5" s="144" customFormat="1" ht="15" x14ac:dyDescent="0.2">
      <c r="A747" s="146">
        <v>18252</v>
      </c>
      <c r="B747" s="145">
        <v>6006</v>
      </c>
      <c r="C747" s="146" t="s">
        <v>209</v>
      </c>
      <c r="D747" s="146" t="s">
        <v>203</v>
      </c>
      <c r="E747" s="145" t="s">
        <v>150</v>
      </c>
    </row>
    <row r="748" spans="1:5" s="144" customFormat="1" ht="15" x14ac:dyDescent="0.2">
      <c r="A748" s="146">
        <v>18260</v>
      </c>
      <c r="B748" s="145">
        <v>8006</v>
      </c>
      <c r="C748" s="146" t="s">
        <v>280</v>
      </c>
      <c r="D748" s="146" t="s">
        <v>618</v>
      </c>
      <c r="E748" s="145" t="s">
        <v>150</v>
      </c>
    </row>
    <row r="749" spans="1:5" s="144" customFormat="1" ht="15" x14ac:dyDescent="0.2">
      <c r="A749" s="146">
        <v>18266</v>
      </c>
      <c r="B749" s="145">
        <v>8006</v>
      </c>
      <c r="C749" s="146" t="s">
        <v>209</v>
      </c>
      <c r="D749" s="146" t="s">
        <v>1061</v>
      </c>
      <c r="E749" s="145" t="s">
        <v>155</v>
      </c>
    </row>
    <row r="750" spans="1:5" s="144" customFormat="1" ht="15" x14ac:dyDescent="0.2">
      <c r="A750" s="146">
        <v>18302</v>
      </c>
      <c r="B750" s="145">
        <v>3024</v>
      </c>
      <c r="C750" s="146" t="s">
        <v>181</v>
      </c>
      <c r="D750" s="146" t="s">
        <v>1062</v>
      </c>
      <c r="E750" s="145" t="s">
        <v>150</v>
      </c>
    </row>
    <row r="751" spans="1:5" s="144" customFormat="1" ht="15" x14ac:dyDescent="0.2">
      <c r="A751" s="146">
        <v>18349</v>
      </c>
      <c r="B751" s="145">
        <v>6010</v>
      </c>
      <c r="C751" s="146" t="s">
        <v>219</v>
      </c>
      <c r="D751" s="146" t="s">
        <v>1063</v>
      </c>
      <c r="E751" s="145" t="s">
        <v>150</v>
      </c>
    </row>
    <row r="752" spans="1:5" s="144" customFormat="1" ht="15" x14ac:dyDescent="0.2">
      <c r="A752" s="146">
        <v>18366</v>
      </c>
      <c r="B752" s="145">
        <v>5010</v>
      </c>
      <c r="C752" s="146" t="s">
        <v>188</v>
      </c>
      <c r="D752" s="146" t="s">
        <v>1064</v>
      </c>
      <c r="E752" s="145" t="s">
        <v>155</v>
      </c>
    </row>
    <row r="753" spans="1:5" s="144" customFormat="1" ht="15" x14ac:dyDescent="0.2">
      <c r="A753" s="146">
        <v>18369</v>
      </c>
      <c r="B753" s="145">
        <v>5010</v>
      </c>
      <c r="C753" s="146" t="s">
        <v>202</v>
      </c>
      <c r="D753" s="146" t="s">
        <v>1065</v>
      </c>
      <c r="E753" s="145" t="s">
        <v>150</v>
      </c>
    </row>
    <row r="754" spans="1:5" s="144" customFormat="1" ht="15" x14ac:dyDescent="0.2">
      <c r="A754" s="146">
        <v>18441</v>
      </c>
      <c r="B754" s="145">
        <v>6002</v>
      </c>
      <c r="C754" s="146" t="s">
        <v>181</v>
      </c>
      <c r="D754" s="146" t="s">
        <v>1066</v>
      </c>
      <c r="E754" s="145" t="s">
        <v>150</v>
      </c>
    </row>
    <row r="755" spans="1:5" s="144" customFormat="1" ht="15" x14ac:dyDescent="0.2">
      <c r="A755" s="146">
        <v>18445</v>
      </c>
      <c r="B755" s="145">
        <v>3010</v>
      </c>
      <c r="C755" s="146" t="s">
        <v>174</v>
      </c>
      <c r="D755" s="146" t="s">
        <v>1067</v>
      </c>
      <c r="E755" s="145" t="s">
        <v>155</v>
      </c>
    </row>
    <row r="756" spans="1:5" s="144" customFormat="1" ht="15" x14ac:dyDescent="0.2">
      <c r="A756" s="146">
        <v>18502</v>
      </c>
      <c r="B756" s="145">
        <v>8009</v>
      </c>
      <c r="C756" s="146" t="s">
        <v>188</v>
      </c>
      <c r="D756" s="146" t="s">
        <v>1069</v>
      </c>
      <c r="E756" s="145" t="s">
        <v>155</v>
      </c>
    </row>
    <row r="757" spans="1:5" s="144" customFormat="1" ht="15" x14ac:dyDescent="0.2">
      <c r="A757" s="146">
        <v>18519</v>
      </c>
      <c r="B757" s="145">
        <v>3011</v>
      </c>
      <c r="C757" s="146" t="s">
        <v>1070</v>
      </c>
      <c r="D757" s="146" t="s">
        <v>1071</v>
      </c>
      <c r="E757" s="145" t="s">
        <v>150</v>
      </c>
    </row>
    <row r="758" spans="1:5" s="144" customFormat="1" ht="15" x14ac:dyDescent="0.2">
      <c r="A758" s="146">
        <v>18535</v>
      </c>
      <c r="B758" s="145">
        <v>2017</v>
      </c>
      <c r="C758" s="146" t="s">
        <v>209</v>
      </c>
      <c r="D758" s="146" t="s">
        <v>8257</v>
      </c>
      <c r="E758" s="145" t="s">
        <v>150</v>
      </c>
    </row>
    <row r="759" spans="1:5" s="144" customFormat="1" ht="15" x14ac:dyDescent="0.2">
      <c r="A759" s="146">
        <v>18567</v>
      </c>
      <c r="B759" s="145">
        <v>2001</v>
      </c>
      <c r="C759" s="146" t="s">
        <v>181</v>
      </c>
      <c r="D759" s="146" t="s">
        <v>1073</v>
      </c>
      <c r="E759" s="145" t="s">
        <v>155</v>
      </c>
    </row>
    <row r="760" spans="1:5" s="144" customFormat="1" ht="15" x14ac:dyDescent="0.2">
      <c r="A760" s="146">
        <v>18572</v>
      </c>
      <c r="B760" s="145">
        <v>7014</v>
      </c>
      <c r="C760" s="146" t="s">
        <v>174</v>
      </c>
      <c r="D760" s="146" t="s">
        <v>1074</v>
      </c>
      <c r="E760" s="145" t="s">
        <v>150</v>
      </c>
    </row>
    <row r="761" spans="1:5" s="144" customFormat="1" ht="15" x14ac:dyDescent="0.2">
      <c r="A761" s="146">
        <v>18609</v>
      </c>
      <c r="B761" s="145">
        <v>5006</v>
      </c>
      <c r="C761" s="146" t="s">
        <v>306</v>
      </c>
      <c r="D761" s="146" t="s">
        <v>1075</v>
      </c>
      <c r="E761" s="145" t="s">
        <v>150</v>
      </c>
    </row>
    <row r="762" spans="1:5" s="144" customFormat="1" ht="15" x14ac:dyDescent="0.2">
      <c r="A762" s="146">
        <v>18626</v>
      </c>
      <c r="B762" s="145">
        <v>8006</v>
      </c>
      <c r="C762" s="146" t="s">
        <v>306</v>
      </c>
      <c r="D762" s="146" t="s">
        <v>715</v>
      </c>
      <c r="E762" s="145" t="s">
        <v>155</v>
      </c>
    </row>
    <row r="763" spans="1:5" s="144" customFormat="1" ht="15" x14ac:dyDescent="0.2">
      <c r="A763" s="146">
        <v>18641</v>
      </c>
      <c r="B763" s="145">
        <v>7003</v>
      </c>
      <c r="C763" s="146" t="s">
        <v>156</v>
      </c>
      <c r="D763" s="146" t="s">
        <v>1076</v>
      </c>
      <c r="E763" s="145" t="s">
        <v>150</v>
      </c>
    </row>
    <row r="764" spans="1:5" s="144" customFormat="1" ht="15" x14ac:dyDescent="0.2">
      <c r="A764" s="146">
        <v>18654</v>
      </c>
      <c r="B764" s="145">
        <v>4006</v>
      </c>
      <c r="C764" s="146" t="s">
        <v>171</v>
      </c>
      <c r="D764" s="146" t="s">
        <v>1077</v>
      </c>
      <c r="E764" s="145" t="s">
        <v>155</v>
      </c>
    </row>
    <row r="765" spans="1:5" s="144" customFormat="1" ht="15" x14ac:dyDescent="0.2">
      <c r="A765" s="146">
        <v>18669</v>
      </c>
      <c r="B765" s="145">
        <v>3003</v>
      </c>
      <c r="C765" s="146" t="s">
        <v>188</v>
      </c>
      <c r="D765" s="146" t="s">
        <v>1078</v>
      </c>
      <c r="E765" s="145" t="s">
        <v>155</v>
      </c>
    </row>
    <row r="766" spans="1:5" s="144" customFormat="1" ht="15" x14ac:dyDescent="0.2">
      <c r="A766" s="146">
        <v>18704</v>
      </c>
      <c r="B766" s="145">
        <v>6018</v>
      </c>
      <c r="C766" s="146" t="s">
        <v>347</v>
      </c>
      <c r="D766" s="146" t="s">
        <v>391</v>
      </c>
      <c r="E766" s="145" t="s">
        <v>155</v>
      </c>
    </row>
    <row r="767" spans="1:5" s="144" customFormat="1" ht="15" x14ac:dyDescent="0.2">
      <c r="A767" s="146">
        <v>18712</v>
      </c>
      <c r="B767" s="145">
        <v>6002</v>
      </c>
      <c r="C767" s="146" t="s">
        <v>202</v>
      </c>
      <c r="D767" s="146" t="s">
        <v>1079</v>
      </c>
      <c r="E767" s="145" t="s">
        <v>155</v>
      </c>
    </row>
    <row r="768" spans="1:5" s="144" customFormat="1" ht="15" x14ac:dyDescent="0.2">
      <c r="A768" s="146">
        <v>18717</v>
      </c>
      <c r="B768" s="145">
        <v>5006</v>
      </c>
      <c r="C768" s="146" t="s">
        <v>1080</v>
      </c>
      <c r="D768" s="146" t="s">
        <v>305</v>
      </c>
      <c r="E768" s="145" t="s">
        <v>155</v>
      </c>
    </row>
    <row r="769" spans="1:5" s="144" customFormat="1" ht="15" x14ac:dyDescent="0.2">
      <c r="A769" s="146">
        <v>18722</v>
      </c>
      <c r="B769" s="145">
        <v>5006</v>
      </c>
      <c r="C769" s="146" t="s">
        <v>156</v>
      </c>
      <c r="D769" s="146" t="s">
        <v>1081</v>
      </c>
      <c r="E769" s="145" t="s">
        <v>150</v>
      </c>
    </row>
    <row r="770" spans="1:5" s="144" customFormat="1" ht="15" x14ac:dyDescent="0.2">
      <c r="A770" s="146">
        <v>18734</v>
      </c>
      <c r="B770" s="145">
        <v>6026</v>
      </c>
      <c r="C770" s="146" t="s">
        <v>1082</v>
      </c>
      <c r="D770" s="146" t="s">
        <v>1083</v>
      </c>
      <c r="E770" s="145" t="s">
        <v>155</v>
      </c>
    </row>
    <row r="771" spans="1:5" s="144" customFormat="1" ht="15" x14ac:dyDescent="0.2">
      <c r="A771" s="146">
        <v>18794</v>
      </c>
      <c r="B771" s="145">
        <v>6019</v>
      </c>
      <c r="C771" s="146" t="s">
        <v>196</v>
      </c>
      <c r="D771" s="146" t="s">
        <v>329</v>
      </c>
      <c r="E771" s="145" t="s">
        <v>155</v>
      </c>
    </row>
    <row r="772" spans="1:5" s="144" customFormat="1" ht="15" x14ac:dyDescent="0.2">
      <c r="A772" s="146">
        <v>18801</v>
      </c>
      <c r="B772" s="145">
        <v>8009</v>
      </c>
      <c r="C772" s="146" t="s">
        <v>306</v>
      </c>
      <c r="D772" s="146" t="s">
        <v>1084</v>
      </c>
      <c r="E772" s="145" t="s">
        <v>155</v>
      </c>
    </row>
    <row r="773" spans="1:5" s="144" customFormat="1" ht="15" x14ac:dyDescent="0.2">
      <c r="A773" s="146">
        <v>18802</v>
      </c>
      <c r="B773" s="145">
        <v>8009</v>
      </c>
      <c r="C773" s="146" t="s">
        <v>171</v>
      </c>
      <c r="D773" s="146" t="s">
        <v>547</v>
      </c>
      <c r="E773" s="145" t="s">
        <v>155</v>
      </c>
    </row>
    <row r="774" spans="1:5" s="144" customFormat="1" ht="15" x14ac:dyDescent="0.2">
      <c r="A774" s="146">
        <v>18844</v>
      </c>
      <c r="B774" s="145">
        <v>5016</v>
      </c>
      <c r="C774" s="146" t="s">
        <v>156</v>
      </c>
      <c r="D774" s="146" t="s">
        <v>1085</v>
      </c>
      <c r="E774" s="145" t="s">
        <v>155</v>
      </c>
    </row>
    <row r="775" spans="1:5" s="144" customFormat="1" ht="15" x14ac:dyDescent="0.2">
      <c r="A775" s="146">
        <v>18851</v>
      </c>
      <c r="B775" s="145">
        <v>5005</v>
      </c>
      <c r="C775" s="146" t="s">
        <v>219</v>
      </c>
      <c r="D775" s="146" t="s">
        <v>1086</v>
      </c>
      <c r="E775" s="145" t="s">
        <v>150</v>
      </c>
    </row>
    <row r="776" spans="1:5" s="144" customFormat="1" ht="15" x14ac:dyDescent="0.2">
      <c r="A776" s="146">
        <v>18872</v>
      </c>
      <c r="B776" s="145">
        <v>6020</v>
      </c>
      <c r="C776" s="146" t="s">
        <v>179</v>
      </c>
      <c r="D776" s="146" t="s">
        <v>501</v>
      </c>
      <c r="E776" s="145" t="s">
        <v>155</v>
      </c>
    </row>
    <row r="777" spans="1:5" s="144" customFormat="1" ht="15" x14ac:dyDescent="0.2">
      <c r="A777" s="146">
        <v>18899</v>
      </c>
      <c r="B777" s="145">
        <v>3014</v>
      </c>
      <c r="C777" s="146" t="s">
        <v>306</v>
      </c>
      <c r="D777" s="146" t="s">
        <v>221</v>
      </c>
      <c r="E777" s="145" t="s">
        <v>150</v>
      </c>
    </row>
    <row r="778" spans="1:5" s="144" customFormat="1" ht="15" x14ac:dyDescent="0.2">
      <c r="A778" s="146">
        <v>18952</v>
      </c>
      <c r="B778" s="145">
        <v>3015</v>
      </c>
      <c r="C778" s="146" t="s">
        <v>1087</v>
      </c>
      <c r="D778" s="146" t="s">
        <v>671</v>
      </c>
      <c r="E778" s="145" t="s">
        <v>155</v>
      </c>
    </row>
    <row r="779" spans="1:5" s="144" customFormat="1" ht="15" x14ac:dyDescent="0.2">
      <c r="A779" s="146">
        <v>18964</v>
      </c>
      <c r="B779" s="145">
        <v>3024</v>
      </c>
      <c r="C779" s="146" t="s">
        <v>156</v>
      </c>
      <c r="D779" s="146" t="s">
        <v>190</v>
      </c>
      <c r="E779" s="145" t="s">
        <v>155</v>
      </c>
    </row>
    <row r="780" spans="1:5" s="144" customFormat="1" ht="15" x14ac:dyDescent="0.2">
      <c r="A780" s="146">
        <v>18971</v>
      </c>
      <c r="B780" s="145">
        <v>3004</v>
      </c>
      <c r="C780" s="146" t="s">
        <v>156</v>
      </c>
      <c r="D780" s="146" t="s">
        <v>1088</v>
      </c>
      <c r="E780" s="145" t="s">
        <v>150</v>
      </c>
    </row>
    <row r="781" spans="1:5" s="144" customFormat="1" ht="15" x14ac:dyDescent="0.2">
      <c r="A781" s="146">
        <v>18997</v>
      </c>
      <c r="B781" s="145">
        <v>8010</v>
      </c>
      <c r="C781" s="146" t="s">
        <v>1090</v>
      </c>
      <c r="D781" s="146" t="s">
        <v>1091</v>
      </c>
      <c r="E781" s="145" t="s">
        <v>150</v>
      </c>
    </row>
    <row r="782" spans="1:5" s="144" customFormat="1" ht="15" x14ac:dyDescent="0.2">
      <c r="A782" s="146">
        <v>19070</v>
      </c>
      <c r="B782" s="145">
        <v>8010</v>
      </c>
      <c r="C782" s="146" t="s">
        <v>621</v>
      </c>
      <c r="D782" s="146" t="s">
        <v>1092</v>
      </c>
      <c r="E782" s="145" t="s">
        <v>155</v>
      </c>
    </row>
    <row r="783" spans="1:5" s="144" customFormat="1" ht="15" x14ac:dyDescent="0.2">
      <c r="A783" s="146">
        <v>19076</v>
      </c>
      <c r="B783" s="145">
        <v>7016</v>
      </c>
      <c r="C783" s="146" t="s">
        <v>156</v>
      </c>
      <c r="D783" s="146" t="s">
        <v>1093</v>
      </c>
      <c r="E783" s="145" t="s">
        <v>155</v>
      </c>
    </row>
    <row r="784" spans="1:5" s="144" customFormat="1" ht="15" x14ac:dyDescent="0.2">
      <c r="A784" s="146">
        <v>19092</v>
      </c>
      <c r="B784" s="145">
        <v>6030</v>
      </c>
      <c r="C784" s="146" t="s">
        <v>1094</v>
      </c>
      <c r="D784" s="146" t="s">
        <v>1095</v>
      </c>
      <c r="E784" s="145" t="s">
        <v>150</v>
      </c>
    </row>
    <row r="785" spans="1:5" s="144" customFormat="1" ht="15" x14ac:dyDescent="0.2">
      <c r="A785" s="146">
        <v>19095</v>
      </c>
      <c r="B785" s="145">
        <v>7014</v>
      </c>
      <c r="C785" s="146" t="s">
        <v>177</v>
      </c>
      <c r="D785" s="146" t="s">
        <v>1096</v>
      </c>
      <c r="E785" s="145" t="s">
        <v>155</v>
      </c>
    </row>
    <row r="786" spans="1:5" s="144" customFormat="1" ht="15" x14ac:dyDescent="0.2">
      <c r="A786" s="146">
        <v>19097</v>
      </c>
      <c r="B786" s="145">
        <v>7014</v>
      </c>
      <c r="C786" s="146" t="s">
        <v>181</v>
      </c>
      <c r="D786" s="146" t="s">
        <v>1097</v>
      </c>
      <c r="E786" s="145" t="s">
        <v>155</v>
      </c>
    </row>
    <row r="787" spans="1:5" s="144" customFormat="1" ht="15" x14ac:dyDescent="0.2">
      <c r="A787" s="146">
        <v>19108</v>
      </c>
      <c r="B787" s="145">
        <v>4006</v>
      </c>
      <c r="C787" s="146" t="s">
        <v>280</v>
      </c>
      <c r="D787" s="146" t="s">
        <v>1098</v>
      </c>
      <c r="E787" s="145" t="s">
        <v>150</v>
      </c>
    </row>
    <row r="788" spans="1:5" s="144" customFormat="1" ht="15" x14ac:dyDescent="0.2">
      <c r="A788" s="146">
        <v>19109</v>
      </c>
      <c r="B788" s="145">
        <v>6007</v>
      </c>
      <c r="C788" s="146" t="s">
        <v>219</v>
      </c>
      <c r="D788" s="146" t="s">
        <v>1099</v>
      </c>
      <c r="E788" s="145" t="s">
        <v>150</v>
      </c>
    </row>
    <row r="789" spans="1:5" s="144" customFormat="1" ht="15" x14ac:dyDescent="0.2">
      <c r="A789" s="146">
        <v>19125</v>
      </c>
      <c r="B789" s="145">
        <v>8024</v>
      </c>
      <c r="C789" s="146" t="s">
        <v>202</v>
      </c>
      <c r="D789" s="146" t="s">
        <v>1100</v>
      </c>
      <c r="E789" s="145" t="s">
        <v>150</v>
      </c>
    </row>
    <row r="790" spans="1:5" s="144" customFormat="1" ht="15" x14ac:dyDescent="0.2">
      <c r="A790" s="146">
        <v>19129</v>
      </c>
      <c r="B790" s="145">
        <v>5003</v>
      </c>
      <c r="C790" s="146" t="s">
        <v>202</v>
      </c>
      <c r="D790" s="146" t="s">
        <v>1101</v>
      </c>
      <c r="E790" s="145" t="s">
        <v>155</v>
      </c>
    </row>
    <row r="791" spans="1:5" s="144" customFormat="1" ht="15" x14ac:dyDescent="0.2">
      <c r="A791" s="146">
        <v>19132</v>
      </c>
      <c r="B791" s="145">
        <v>3024</v>
      </c>
      <c r="C791" s="146" t="s">
        <v>207</v>
      </c>
      <c r="D791" s="146" t="s">
        <v>1102</v>
      </c>
      <c r="E791" s="145" t="s">
        <v>155</v>
      </c>
    </row>
    <row r="792" spans="1:5" s="144" customFormat="1" ht="15" x14ac:dyDescent="0.2">
      <c r="A792" s="146">
        <v>19139</v>
      </c>
      <c r="B792" s="145">
        <v>1011</v>
      </c>
      <c r="C792" s="146" t="s">
        <v>219</v>
      </c>
      <c r="D792" s="146" t="s">
        <v>1103</v>
      </c>
      <c r="E792" s="145" t="s">
        <v>155</v>
      </c>
    </row>
    <row r="793" spans="1:5" s="144" customFormat="1" ht="15" x14ac:dyDescent="0.2">
      <c r="A793" s="146">
        <v>19141</v>
      </c>
      <c r="B793" s="145">
        <v>1017</v>
      </c>
      <c r="C793" s="146" t="s">
        <v>181</v>
      </c>
      <c r="D793" s="146" t="s">
        <v>8381</v>
      </c>
      <c r="E793" s="145" t="s">
        <v>155</v>
      </c>
    </row>
    <row r="794" spans="1:5" s="144" customFormat="1" ht="15" x14ac:dyDescent="0.2">
      <c r="A794" s="146">
        <v>19167</v>
      </c>
      <c r="B794" s="145">
        <v>5002</v>
      </c>
      <c r="C794" s="146" t="s">
        <v>1104</v>
      </c>
      <c r="D794" s="146" t="s">
        <v>1105</v>
      </c>
      <c r="E794" s="145" t="s">
        <v>155</v>
      </c>
    </row>
    <row r="795" spans="1:5" s="144" customFormat="1" ht="15" x14ac:dyDescent="0.2">
      <c r="A795" s="146">
        <v>19168</v>
      </c>
      <c r="B795" s="145">
        <v>5002</v>
      </c>
      <c r="C795" s="146" t="s">
        <v>202</v>
      </c>
      <c r="D795" s="146" t="s">
        <v>1105</v>
      </c>
      <c r="E795" s="145" t="s">
        <v>150</v>
      </c>
    </row>
    <row r="796" spans="1:5" s="144" customFormat="1" ht="15" x14ac:dyDescent="0.2">
      <c r="A796" s="146">
        <v>19206</v>
      </c>
      <c r="B796" s="145">
        <v>5010</v>
      </c>
      <c r="C796" s="146" t="s">
        <v>188</v>
      </c>
      <c r="D796" s="146" t="s">
        <v>1107</v>
      </c>
      <c r="E796" s="145" t="s">
        <v>155</v>
      </c>
    </row>
    <row r="797" spans="1:5" s="144" customFormat="1" ht="15" x14ac:dyDescent="0.2">
      <c r="A797" s="146">
        <v>19230</v>
      </c>
      <c r="B797" s="145">
        <v>5006</v>
      </c>
      <c r="C797" s="146" t="s">
        <v>174</v>
      </c>
      <c r="D797" s="146" t="s">
        <v>1108</v>
      </c>
      <c r="E797" s="145" t="s">
        <v>155</v>
      </c>
    </row>
    <row r="798" spans="1:5" s="144" customFormat="1" ht="15" x14ac:dyDescent="0.2">
      <c r="A798" s="146">
        <v>19268</v>
      </c>
      <c r="B798" s="145">
        <v>6007</v>
      </c>
      <c r="C798" s="146" t="s">
        <v>209</v>
      </c>
      <c r="D798" s="146" t="s">
        <v>1110</v>
      </c>
      <c r="E798" s="145" t="s">
        <v>155</v>
      </c>
    </row>
    <row r="799" spans="1:5" s="144" customFormat="1" ht="15" x14ac:dyDescent="0.2">
      <c r="A799" s="146">
        <v>19296</v>
      </c>
      <c r="B799" s="145">
        <v>6004</v>
      </c>
      <c r="C799" s="146" t="s">
        <v>306</v>
      </c>
      <c r="D799" s="146" t="s">
        <v>1111</v>
      </c>
      <c r="E799" s="145" t="s">
        <v>155</v>
      </c>
    </row>
    <row r="800" spans="1:5" s="144" customFormat="1" ht="15" x14ac:dyDescent="0.2">
      <c r="A800" s="146">
        <v>19307</v>
      </c>
      <c r="B800" s="145">
        <v>6020</v>
      </c>
      <c r="C800" s="146" t="s">
        <v>171</v>
      </c>
      <c r="D800" s="146" t="s">
        <v>1112</v>
      </c>
      <c r="E800" s="145" t="s">
        <v>155</v>
      </c>
    </row>
    <row r="801" spans="1:5" s="144" customFormat="1" ht="15" x14ac:dyDescent="0.2">
      <c r="A801" s="146">
        <v>19311</v>
      </c>
      <c r="B801" s="145">
        <v>8012</v>
      </c>
      <c r="C801" s="146" t="s">
        <v>188</v>
      </c>
      <c r="D801" s="146" t="s">
        <v>282</v>
      </c>
      <c r="E801" s="145" t="s">
        <v>155</v>
      </c>
    </row>
    <row r="802" spans="1:5" s="144" customFormat="1" ht="15" x14ac:dyDescent="0.2">
      <c r="A802" s="146">
        <v>19312</v>
      </c>
      <c r="B802" s="145">
        <v>8012</v>
      </c>
      <c r="C802" s="146" t="s">
        <v>207</v>
      </c>
      <c r="D802" s="146" t="s">
        <v>1113</v>
      </c>
      <c r="E802" s="145" t="s">
        <v>150</v>
      </c>
    </row>
    <row r="803" spans="1:5" s="144" customFormat="1" ht="15" x14ac:dyDescent="0.2">
      <c r="A803" s="146">
        <v>19327</v>
      </c>
      <c r="B803" s="145">
        <v>8006</v>
      </c>
      <c r="C803" s="146" t="s">
        <v>177</v>
      </c>
      <c r="D803" s="146" t="s">
        <v>1115</v>
      </c>
      <c r="E803" s="145" t="s">
        <v>150</v>
      </c>
    </row>
    <row r="804" spans="1:5" s="144" customFormat="1" ht="15" x14ac:dyDescent="0.2">
      <c r="A804" s="146">
        <v>19339</v>
      </c>
      <c r="B804" s="145">
        <v>7013</v>
      </c>
      <c r="C804" s="146" t="s">
        <v>158</v>
      </c>
      <c r="D804" s="146" t="s">
        <v>479</v>
      </c>
      <c r="E804" s="145" t="s">
        <v>155</v>
      </c>
    </row>
    <row r="805" spans="1:5" s="144" customFormat="1" ht="15" x14ac:dyDescent="0.2">
      <c r="A805" s="146">
        <v>19343</v>
      </c>
      <c r="B805" s="145">
        <v>6014</v>
      </c>
      <c r="C805" s="146" t="s">
        <v>202</v>
      </c>
      <c r="D805" s="146" t="s">
        <v>1116</v>
      </c>
      <c r="E805" s="145" t="s">
        <v>155</v>
      </c>
    </row>
    <row r="806" spans="1:5" s="144" customFormat="1" ht="15" x14ac:dyDescent="0.2">
      <c r="A806" s="146">
        <v>19358</v>
      </c>
      <c r="B806" s="145">
        <v>7005</v>
      </c>
      <c r="C806" s="146" t="s">
        <v>158</v>
      </c>
      <c r="D806" s="146" t="s">
        <v>1117</v>
      </c>
      <c r="E806" s="145" t="s">
        <v>155</v>
      </c>
    </row>
    <row r="807" spans="1:5" s="144" customFormat="1" ht="15" x14ac:dyDescent="0.2">
      <c r="A807" s="146">
        <v>19399</v>
      </c>
      <c r="B807" s="145">
        <v>5002</v>
      </c>
      <c r="C807" s="146" t="s">
        <v>630</v>
      </c>
      <c r="D807" s="146" t="s">
        <v>1118</v>
      </c>
      <c r="E807" s="145" t="s">
        <v>155</v>
      </c>
    </row>
    <row r="808" spans="1:5" s="144" customFormat="1" ht="15" x14ac:dyDescent="0.2">
      <c r="A808" s="146">
        <v>19402</v>
      </c>
      <c r="B808" s="145">
        <v>5002</v>
      </c>
      <c r="C808" s="146" t="s">
        <v>722</v>
      </c>
      <c r="D808" s="146" t="s">
        <v>1119</v>
      </c>
      <c r="E808" s="145" t="s">
        <v>155</v>
      </c>
    </row>
    <row r="809" spans="1:5" s="144" customFormat="1" ht="15" x14ac:dyDescent="0.2">
      <c r="A809" s="146">
        <v>19418</v>
      </c>
      <c r="B809" s="145">
        <v>3004</v>
      </c>
      <c r="C809" s="146" t="s">
        <v>558</v>
      </c>
      <c r="D809" s="146" t="s">
        <v>1120</v>
      </c>
      <c r="E809" s="145" t="s">
        <v>150</v>
      </c>
    </row>
    <row r="810" spans="1:5" s="144" customFormat="1" ht="15" x14ac:dyDescent="0.2">
      <c r="A810" s="146">
        <v>19423</v>
      </c>
      <c r="B810" s="145">
        <v>7003</v>
      </c>
      <c r="C810" s="146" t="s">
        <v>1123</v>
      </c>
      <c r="D810" s="146" t="s">
        <v>1124</v>
      </c>
      <c r="E810" s="145" t="s">
        <v>150</v>
      </c>
    </row>
    <row r="811" spans="1:5" s="144" customFormat="1" ht="15" x14ac:dyDescent="0.2">
      <c r="A811" s="146">
        <v>19492</v>
      </c>
      <c r="B811" s="145">
        <v>4010</v>
      </c>
      <c r="C811" s="146" t="s">
        <v>209</v>
      </c>
      <c r="D811" s="146" t="s">
        <v>663</v>
      </c>
      <c r="E811" s="145" t="s">
        <v>155</v>
      </c>
    </row>
    <row r="812" spans="1:5" s="144" customFormat="1" ht="15" x14ac:dyDescent="0.2">
      <c r="A812" s="146">
        <v>19496</v>
      </c>
      <c r="B812" s="145">
        <v>2002</v>
      </c>
      <c r="C812" s="146" t="s">
        <v>202</v>
      </c>
      <c r="D812" s="146" t="s">
        <v>1126</v>
      </c>
      <c r="E812" s="145" t="s">
        <v>150</v>
      </c>
    </row>
    <row r="813" spans="1:5" s="144" customFormat="1" ht="15" x14ac:dyDescent="0.2">
      <c r="A813" s="146">
        <v>19525</v>
      </c>
      <c r="B813" s="145">
        <v>3017</v>
      </c>
      <c r="C813" s="146" t="s">
        <v>219</v>
      </c>
      <c r="D813" s="146" t="s">
        <v>1127</v>
      </c>
      <c r="E813" s="145" t="s">
        <v>155</v>
      </c>
    </row>
    <row r="814" spans="1:5" s="144" customFormat="1" ht="15" x14ac:dyDescent="0.2">
      <c r="A814" s="146">
        <v>19564</v>
      </c>
      <c r="B814" s="145">
        <v>7005</v>
      </c>
      <c r="C814" s="146" t="s">
        <v>1129</v>
      </c>
      <c r="D814" s="146" t="s">
        <v>1130</v>
      </c>
      <c r="E814" s="145" t="s">
        <v>155</v>
      </c>
    </row>
    <row r="815" spans="1:5" s="144" customFormat="1" ht="15" x14ac:dyDescent="0.2">
      <c r="A815" s="146">
        <v>19597</v>
      </c>
      <c r="B815" s="145">
        <v>7004</v>
      </c>
      <c r="C815" s="146" t="s">
        <v>171</v>
      </c>
      <c r="D815" s="146" t="s">
        <v>1132</v>
      </c>
      <c r="E815" s="145" t="s">
        <v>155</v>
      </c>
    </row>
    <row r="816" spans="1:5" s="144" customFormat="1" ht="15" x14ac:dyDescent="0.2">
      <c r="A816" s="146">
        <v>19616</v>
      </c>
      <c r="B816" s="145">
        <v>6020</v>
      </c>
      <c r="C816" s="146" t="s">
        <v>171</v>
      </c>
      <c r="D816" s="146" t="s">
        <v>1133</v>
      </c>
      <c r="E816" s="145" t="s">
        <v>155</v>
      </c>
    </row>
    <row r="817" spans="1:5" s="144" customFormat="1" ht="15" x14ac:dyDescent="0.2">
      <c r="A817" s="146">
        <v>19627</v>
      </c>
      <c r="B817" s="145">
        <v>8012</v>
      </c>
      <c r="C817" s="146" t="s">
        <v>1134</v>
      </c>
      <c r="D817" s="146" t="s">
        <v>1135</v>
      </c>
      <c r="E817" s="145" t="s">
        <v>150</v>
      </c>
    </row>
    <row r="818" spans="1:5" s="144" customFormat="1" ht="15" x14ac:dyDescent="0.2">
      <c r="A818" s="146">
        <v>19628</v>
      </c>
      <c r="B818" s="145">
        <v>8012</v>
      </c>
      <c r="C818" s="146" t="s">
        <v>219</v>
      </c>
      <c r="D818" s="146" t="s">
        <v>715</v>
      </c>
      <c r="E818" s="145" t="s">
        <v>150</v>
      </c>
    </row>
    <row r="819" spans="1:5" s="144" customFormat="1" ht="15" x14ac:dyDescent="0.2">
      <c r="A819" s="146">
        <v>19629</v>
      </c>
      <c r="B819" s="145">
        <v>8012</v>
      </c>
      <c r="C819" s="146" t="s">
        <v>202</v>
      </c>
      <c r="D819" s="146" t="s">
        <v>715</v>
      </c>
      <c r="E819" s="145" t="s">
        <v>155</v>
      </c>
    </row>
    <row r="820" spans="1:5" s="144" customFormat="1" ht="15" x14ac:dyDescent="0.2">
      <c r="A820" s="146">
        <v>19667</v>
      </c>
      <c r="B820" s="145">
        <v>3010</v>
      </c>
      <c r="C820" s="146" t="s">
        <v>219</v>
      </c>
      <c r="D820" s="146" t="s">
        <v>1136</v>
      </c>
      <c r="E820" s="145" t="s">
        <v>155</v>
      </c>
    </row>
    <row r="821" spans="1:5" s="144" customFormat="1" ht="15" x14ac:dyDescent="0.2">
      <c r="A821" s="146">
        <v>19703</v>
      </c>
      <c r="B821" s="145">
        <v>1011</v>
      </c>
      <c r="C821" s="146" t="s">
        <v>156</v>
      </c>
      <c r="D821" s="146" t="s">
        <v>1137</v>
      </c>
      <c r="E821" s="145" t="s">
        <v>155</v>
      </c>
    </row>
    <row r="822" spans="1:5" s="144" customFormat="1" ht="15" x14ac:dyDescent="0.2">
      <c r="A822" s="146">
        <v>19713</v>
      </c>
      <c r="B822" s="145">
        <v>7004</v>
      </c>
      <c r="C822" s="146" t="s">
        <v>171</v>
      </c>
      <c r="D822" s="146" t="s">
        <v>307</v>
      </c>
      <c r="E822" s="145" t="s">
        <v>155</v>
      </c>
    </row>
    <row r="823" spans="1:5" s="144" customFormat="1" ht="15" x14ac:dyDescent="0.2">
      <c r="A823" s="146">
        <v>19739</v>
      </c>
      <c r="B823" s="145">
        <v>2004</v>
      </c>
      <c r="C823" s="146" t="s">
        <v>207</v>
      </c>
      <c r="D823" s="146" t="s">
        <v>1138</v>
      </c>
      <c r="E823" s="145" t="s">
        <v>155</v>
      </c>
    </row>
    <row r="824" spans="1:5" s="144" customFormat="1" ht="15" x14ac:dyDescent="0.2">
      <c r="A824" s="146">
        <v>19749</v>
      </c>
      <c r="B824" s="145">
        <v>5006</v>
      </c>
      <c r="C824" s="146" t="s">
        <v>202</v>
      </c>
      <c r="D824" s="146" t="s">
        <v>542</v>
      </c>
      <c r="E824" s="145" t="s">
        <v>155</v>
      </c>
    </row>
    <row r="825" spans="1:5" s="144" customFormat="1" ht="15" x14ac:dyDescent="0.2">
      <c r="A825" s="146">
        <v>19808</v>
      </c>
      <c r="B825" s="145">
        <v>3024</v>
      </c>
      <c r="C825" s="146" t="s">
        <v>158</v>
      </c>
      <c r="D825" s="146" t="s">
        <v>1139</v>
      </c>
      <c r="E825" s="145" t="s">
        <v>155</v>
      </c>
    </row>
    <row r="826" spans="1:5" s="144" customFormat="1" ht="15" x14ac:dyDescent="0.2">
      <c r="A826" s="146">
        <v>19816</v>
      </c>
      <c r="B826" s="145">
        <v>6020</v>
      </c>
      <c r="C826" s="146" t="s">
        <v>188</v>
      </c>
      <c r="D826" s="146" t="s">
        <v>1133</v>
      </c>
      <c r="E826" s="145" t="s">
        <v>155</v>
      </c>
    </row>
    <row r="827" spans="1:5" s="144" customFormat="1" ht="15" x14ac:dyDescent="0.2">
      <c r="A827" s="146">
        <v>19820</v>
      </c>
      <c r="B827" s="145">
        <v>8009</v>
      </c>
      <c r="C827" s="146" t="s">
        <v>174</v>
      </c>
      <c r="D827" s="146" t="s">
        <v>1140</v>
      </c>
      <c r="E827" s="145" t="s">
        <v>150</v>
      </c>
    </row>
    <row r="828" spans="1:5" s="144" customFormat="1" ht="15" x14ac:dyDescent="0.2">
      <c r="A828" s="146">
        <v>19851</v>
      </c>
      <c r="B828" s="145">
        <v>5011</v>
      </c>
      <c r="C828" s="146" t="s">
        <v>156</v>
      </c>
      <c r="D828" s="146" t="s">
        <v>1141</v>
      </c>
      <c r="E828" s="145" t="s">
        <v>155</v>
      </c>
    </row>
    <row r="829" spans="1:5" s="144" customFormat="1" ht="15" x14ac:dyDescent="0.2">
      <c r="A829" s="146">
        <v>19924</v>
      </c>
      <c r="B829" s="145">
        <v>8009</v>
      </c>
      <c r="C829" s="146" t="s">
        <v>158</v>
      </c>
      <c r="D829" s="146" t="s">
        <v>1142</v>
      </c>
      <c r="E829" s="145" t="s">
        <v>155</v>
      </c>
    </row>
    <row r="830" spans="1:5" s="144" customFormat="1" ht="15" x14ac:dyDescent="0.2">
      <c r="A830" s="146">
        <v>19962</v>
      </c>
      <c r="B830" s="145">
        <v>5005</v>
      </c>
      <c r="C830" s="146" t="s">
        <v>156</v>
      </c>
      <c r="D830" s="146" t="s">
        <v>1143</v>
      </c>
      <c r="E830" s="145" t="s">
        <v>150</v>
      </c>
    </row>
    <row r="831" spans="1:5" s="144" customFormat="1" ht="15" x14ac:dyDescent="0.2">
      <c r="A831" s="146">
        <v>19967</v>
      </c>
      <c r="B831" s="145">
        <v>6024</v>
      </c>
      <c r="C831" s="146" t="s">
        <v>158</v>
      </c>
      <c r="D831" s="146" t="s">
        <v>1144</v>
      </c>
      <c r="E831" s="145" t="s">
        <v>150</v>
      </c>
    </row>
    <row r="832" spans="1:5" s="144" customFormat="1" ht="15" x14ac:dyDescent="0.2">
      <c r="A832" s="146">
        <v>20018</v>
      </c>
      <c r="B832" s="145">
        <v>6002</v>
      </c>
      <c r="C832" s="146" t="s">
        <v>1145</v>
      </c>
      <c r="D832" s="146" t="s">
        <v>1146</v>
      </c>
      <c r="E832" s="145" t="s">
        <v>150</v>
      </c>
    </row>
    <row r="833" spans="1:5" s="144" customFormat="1" ht="15" x14ac:dyDescent="0.2">
      <c r="A833" s="146">
        <v>20045</v>
      </c>
      <c r="B833" s="145">
        <v>7020</v>
      </c>
      <c r="C833" s="146" t="s">
        <v>202</v>
      </c>
      <c r="D833" s="146" t="s">
        <v>1147</v>
      </c>
      <c r="E833" s="145" t="s">
        <v>150</v>
      </c>
    </row>
    <row r="834" spans="1:5" s="144" customFormat="1" ht="15" x14ac:dyDescent="0.2">
      <c r="A834" s="146">
        <v>20088</v>
      </c>
      <c r="B834" s="145">
        <v>8022</v>
      </c>
      <c r="C834" s="146" t="s">
        <v>1148</v>
      </c>
      <c r="D834" s="146" t="s">
        <v>1149</v>
      </c>
      <c r="E834" s="145" t="s">
        <v>155</v>
      </c>
    </row>
    <row r="835" spans="1:5" s="144" customFormat="1" ht="15" x14ac:dyDescent="0.2">
      <c r="A835" s="146">
        <v>20091</v>
      </c>
      <c r="B835" s="145">
        <v>6004</v>
      </c>
      <c r="C835" s="146" t="s">
        <v>219</v>
      </c>
      <c r="D835" s="146" t="s">
        <v>201</v>
      </c>
      <c r="E835" s="145" t="s">
        <v>155</v>
      </c>
    </row>
    <row r="836" spans="1:5" s="144" customFormat="1" ht="15" x14ac:dyDescent="0.2">
      <c r="A836" s="146">
        <v>20100</v>
      </c>
      <c r="B836" s="145">
        <v>8005</v>
      </c>
      <c r="C836" s="146" t="s">
        <v>280</v>
      </c>
      <c r="D836" s="146" t="s">
        <v>1150</v>
      </c>
      <c r="E836" s="145" t="s">
        <v>150</v>
      </c>
    </row>
    <row r="837" spans="1:5" s="144" customFormat="1" ht="15" x14ac:dyDescent="0.2">
      <c r="A837" s="146">
        <v>20160</v>
      </c>
      <c r="B837" s="145">
        <v>3004</v>
      </c>
      <c r="C837" s="146" t="s">
        <v>8919</v>
      </c>
      <c r="D837" s="146" t="s">
        <v>8920</v>
      </c>
      <c r="E837" s="145" t="s">
        <v>155</v>
      </c>
    </row>
    <row r="838" spans="1:5" s="144" customFormat="1" ht="15" x14ac:dyDescent="0.2">
      <c r="A838" s="146">
        <v>20163</v>
      </c>
      <c r="B838" s="145">
        <v>4004</v>
      </c>
      <c r="C838" s="146" t="s">
        <v>250</v>
      </c>
      <c r="D838" s="146" t="s">
        <v>1151</v>
      </c>
      <c r="E838" s="145" t="s">
        <v>155</v>
      </c>
    </row>
    <row r="839" spans="1:5" s="144" customFormat="1" ht="15" x14ac:dyDescent="0.2">
      <c r="A839" s="146">
        <v>20179</v>
      </c>
      <c r="B839" s="145">
        <v>3011</v>
      </c>
      <c r="C839" s="146" t="s">
        <v>171</v>
      </c>
      <c r="D839" s="146" t="s">
        <v>1153</v>
      </c>
      <c r="E839" s="145" t="s">
        <v>155</v>
      </c>
    </row>
    <row r="840" spans="1:5" s="144" customFormat="1" ht="15" x14ac:dyDescent="0.2">
      <c r="A840" s="146">
        <v>20180</v>
      </c>
      <c r="B840" s="145">
        <v>3011</v>
      </c>
      <c r="C840" s="146" t="s">
        <v>1154</v>
      </c>
      <c r="D840" s="146" t="s">
        <v>1155</v>
      </c>
      <c r="E840" s="145" t="s">
        <v>155</v>
      </c>
    </row>
    <row r="841" spans="1:5" s="144" customFormat="1" ht="15" x14ac:dyDescent="0.2">
      <c r="A841" s="146">
        <v>20257</v>
      </c>
      <c r="B841" s="145">
        <v>2007</v>
      </c>
      <c r="C841" s="146" t="s">
        <v>306</v>
      </c>
      <c r="D841" s="146" t="s">
        <v>1156</v>
      </c>
      <c r="E841" s="145" t="s">
        <v>150</v>
      </c>
    </row>
    <row r="842" spans="1:5" s="144" customFormat="1" ht="15" x14ac:dyDescent="0.2">
      <c r="A842" s="146">
        <v>20261</v>
      </c>
      <c r="B842" s="145">
        <v>2007</v>
      </c>
      <c r="C842" s="146" t="s">
        <v>171</v>
      </c>
      <c r="D842" s="146" t="s">
        <v>1158</v>
      </c>
      <c r="E842" s="145" t="s">
        <v>155</v>
      </c>
    </row>
    <row r="843" spans="1:5" s="144" customFormat="1" ht="15" x14ac:dyDescent="0.2">
      <c r="A843" s="146">
        <v>20269</v>
      </c>
      <c r="B843" s="145">
        <v>6007</v>
      </c>
      <c r="C843" s="146" t="s">
        <v>1159</v>
      </c>
      <c r="D843" s="146" t="s">
        <v>220</v>
      </c>
      <c r="E843" s="145" t="s">
        <v>155</v>
      </c>
    </row>
    <row r="844" spans="1:5" s="144" customFormat="1" ht="15" x14ac:dyDescent="0.2">
      <c r="A844" s="146">
        <v>20362</v>
      </c>
      <c r="B844" s="145">
        <v>3035</v>
      </c>
      <c r="C844" s="146" t="s">
        <v>1160</v>
      </c>
      <c r="D844" s="146" t="s">
        <v>8258</v>
      </c>
      <c r="E844" s="145" t="s">
        <v>150</v>
      </c>
    </row>
    <row r="845" spans="1:5" s="144" customFormat="1" ht="15" x14ac:dyDescent="0.2">
      <c r="A845" s="146">
        <v>20378</v>
      </c>
      <c r="B845" s="145">
        <v>3010</v>
      </c>
      <c r="C845" s="146" t="s">
        <v>1161</v>
      </c>
      <c r="D845" s="146" t="s">
        <v>1162</v>
      </c>
      <c r="E845" s="145" t="s">
        <v>155</v>
      </c>
    </row>
    <row r="846" spans="1:5" s="144" customFormat="1" ht="15" x14ac:dyDescent="0.2">
      <c r="A846" s="146">
        <v>20421</v>
      </c>
      <c r="B846" s="145">
        <v>8013</v>
      </c>
      <c r="C846" s="146" t="s">
        <v>171</v>
      </c>
      <c r="D846" s="146" t="s">
        <v>1163</v>
      </c>
      <c r="E846" s="145" t="s">
        <v>155</v>
      </c>
    </row>
    <row r="847" spans="1:5" s="144" customFormat="1" ht="15" x14ac:dyDescent="0.2">
      <c r="A847" s="146">
        <v>20433</v>
      </c>
      <c r="B847" s="145">
        <v>3004</v>
      </c>
      <c r="C847" s="146" t="s">
        <v>207</v>
      </c>
      <c r="D847" s="146" t="s">
        <v>1002</v>
      </c>
      <c r="E847" s="145" t="s">
        <v>155</v>
      </c>
    </row>
    <row r="848" spans="1:5" s="144" customFormat="1" ht="15" x14ac:dyDescent="0.2">
      <c r="A848" s="146">
        <v>20441</v>
      </c>
      <c r="B848" s="145">
        <v>5006</v>
      </c>
      <c r="C848" s="146" t="s">
        <v>300</v>
      </c>
      <c r="D848" s="146" t="s">
        <v>1165</v>
      </c>
      <c r="E848" s="145" t="s">
        <v>150</v>
      </c>
    </row>
    <row r="849" spans="1:5" s="144" customFormat="1" ht="15" x14ac:dyDescent="0.2">
      <c r="A849" s="146">
        <v>20478</v>
      </c>
      <c r="B849" s="145">
        <v>8002</v>
      </c>
      <c r="C849" s="146" t="s">
        <v>280</v>
      </c>
      <c r="D849" s="146" t="s">
        <v>1166</v>
      </c>
      <c r="E849" s="145" t="s">
        <v>155</v>
      </c>
    </row>
    <row r="850" spans="1:5" s="144" customFormat="1" ht="15" x14ac:dyDescent="0.2">
      <c r="A850" s="146">
        <v>20490</v>
      </c>
      <c r="B850" s="145">
        <v>1002</v>
      </c>
      <c r="C850" s="146" t="s">
        <v>575</v>
      </c>
      <c r="D850" s="146" t="s">
        <v>1167</v>
      </c>
      <c r="E850" s="145" t="s">
        <v>155</v>
      </c>
    </row>
    <row r="851" spans="1:5" s="144" customFormat="1" ht="15" x14ac:dyDescent="0.2">
      <c r="A851" s="146">
        <v>20491</v>
      </c>
      <c r="B851" s="145">
        <v>1002</v>
      </c>
      <c r="C851" s="146" t="s">
        <v>171</v>
      </c>
      <c r="D851" s="146" t="s">
        <v>1168</v>
      </c>
      <c r="E851" s="145" t="s">
        <v>155</v>
      </c>
    </row>
    <row r="852" spans="1:5" s="144" customFormat="1" ht="15" x14ac:dyDescent="0.2">
      <c r="A852" s="146">
        <v>20495</v>
      </c>
      <c r="B852" s="145">
        <v>7016</v>
      </c>
      <c r="C852" s="146" t="s">
        <v>158</v>
      </c>
      <c r="D852" s="146" t="s">
        <v>1169</v>
      </c>
      <c r="E852" s="145" t="s">
        <v>155</v>
      </c>
    </row>
    <row r="853" spans="1:5" s="144" customFormat="1" ht="15" x14ac:dyDescent="0.2">
      <c r="A853" s="146">
        <v>20517</v>
      </c>
      <c r="B853" s="145">
        <v>7005</v>
      </c>
      <c r="C853" s="146" t="s">
        <v>1170</v>
      </c>
      <c r="D853" s="146" t="s">
        <v>1171</v>
      </c>
      <c r="E853" s="145" t="s">
        <v>150</v>
      </c>
    </row>
    <row r="854" spans="1:5" s="144" customFormat="1" ht="15" x14ac:dyDescent="0.2">
      <c r="A854" s="146">
        <v>20518</v>
      </c>
      <c r="B854" s="145">
        <v>6012</v>
      </c>
      <c r="C854" s="146" t="s">
        <v>171</v>
      </c>
      <c r="D854" s="146" t="s">
        <v>1172</v>
      </c>
      <c r="E854" s="145" t="s">
        <v>155</v>
      </c>
    </row>
    <row r="855" spans="1:5" s="144" customFormat="1" ht="15" x14ac:dyDescent="0.2">
      <c r="A855" s="146">
        <v>20536</v>
      </c>
      <c r="B855" s="145">
        <v>5002</v>
      </c>
      <c r="C855" s="146" t="s">
        <v>181</v>
      </c>
      <c r="D855" s="146" t="s">
        <v>1174</v>
      </c>
      <c r="E855" s="145" t="s">
        <v>155</v>
      </c>
    </row>
    <row r="856" spans="1:5" s="144" customFormat="1" ht="15" x14ac:dyDescent="0.2">
      <c r="A856" s="146">
        <v>20537</v>
      </c>
      <c r="B856" s="145">
        <v>5002</v>
      </c>
      <c r="C856" s="146" t="s">
        <v>202</v>
      </c>
      <c r="D856" s="146" t="s">
        <v>1175</v>
      </c>
      <c r="E856" s="145" t="s">
        <v>155</v>
      </c>
    </row>
    <row r="857" spans="1:5" s="144" customFormat="1" ht="15" x14ac:dyDescent="0.2">
      <c r="A857" s="146">
        <v>20551</v>
      </c>
      <c r="B857" s="145">
        <v>2012</v>
      </c>
      <c r="C857" s="146" t="s">
        <v>207</v>
      </c>
      <c r="D857" s="146" t="s">
        <v>1178</v>
      </c>
      <c r="E857" s="145" t="s">
        <v>155</v>
      </c>
    </row>
    <row r="858" spans="1:5" s="144" customFormat="1" ht="15" x14ac:dyDescent="0.2">
      <c r="A858" s="146">
        <v>20555</v>
      </c>
      <c r="B858" s="145">
        <v>1005</v>
      </c>
      <c r="C858" s="146" t="s">
        <v>171</v>
      </c>
      <c r="D858" s="146" t="s">
        <v>547</v>
      </c>
      <c r="E858" s="145" t="s">
        <v>155</v>
      </c>
    </row>
    <row r="859" spans="1:5" s="144" customFormat="1" ht="15" x14ac:dyDescent="0.2">
      <c r="A859" s="146">
        <v>20556</v>
      </c>
      <c r="B859" s="145">
        <v>1005</v>
      </c>
      <c r="C859" s="146" t="s">
        <v>171</v>
      </c>
      <c r="D859" s="146" t="s">
        <v>1179</v>
      </c>
      <c r="E859" s="145" t="s">
        <v>150</v>
      </c>
    </row>
    <row r="860" spans="1:5" s="144" customFormat="1" ht="15" x14ac:dyDescent="0.2">
      <c r="A860" s="146">
        <v>20607</v>
      </c>
      <c r="B860" s="145">
        <v>7007</v>
      </c>
      <c r="C860" s="146" t="s">
        <v>171</v>
      </c>
      <c r="D860" s="146" t="s">
        <v>775</v>
      </c>
      <c r="E860" s="145" t="s">
        <v>155</v>
      </c>
    </row>
    <row r="861" spans="1:5" s="144" customFormat="1" ht="15" x14ac:dyDescent="0.2">
      <c r="A861" s="146">
        <v>20622</v>
      </c>
      <c r="B861" s="145">
        <v>7014</v>
      </c>
      <c r="C861" s="146" t="s">
        <v>177</v>
      </c>
      <c r="D861" s="146" t="s">
        <v>1182</v>
      </c>
      <c r="E861" s="145" t="s">
        <v>155</v>
      </c>
    </row>
    <row r="862" spans="1:5" s="144" customFormat="1" ht="15" x14ac:dyDescent="0.2">
      <c r="A862" s="146">
        <v>20638</v>
      </c>
      <c r="B862" s="145">
        <v>5006</v>
      </c>
      <c r="C862" s="146" t="s">
        <v>1184</v>
      </c>
      <c r="D862" s="146" t="s">
        <v>1185</v>
      </c>
      <c r="E862" s="145" t="s">
        <v>150</v>
      </c>
    </row>
    <row r="863" spans="1:5" s="144" customFormat="1" ht="15" x14ac:dyDescent="0.2">
      <c r="A863" s="146">
        <v>20663</v>
      </c>
      <c r="B863" s="145">
        <v>3003</v>
      </c>
      <c r="C863" s="146" t="s">
        <v>202</v>
      </c>
      <c r="D863" s="146" t="s">
        <v>1071</v>
      </c>
      <c r="E863" s="145" t="s">
        <v>155</v>
      </c>
    </row>
    <row r="864" spans="1:5" s="144" customFormat="1" ht="15" x14ac:dyDescent="0.2">
      <c r="A864" s="146">
        <v>20664</v>
      </c>
      <c r="B864" s="145">
        <v>3003</v>
      </c>
      <c r="C864" s="146" t="s">
        <v>207</v>
      </c>
      <c r="D864" s="146" t="s">
        <v>1187</v>
      </c>
      <c r="E864" s="145" t="s">
        <v>150</v>
      </c>
    </row>
    <row r="865" spans="1:5" s="144" customFormat="1" ht="15" x14ac:dyDescent="0.2">
      <c r="A865" s="146">
        <v>20668</v>
      </c>
      <c r="B865" s="145">
        <v>3003</v>
      </c>
      <c r="C865" s="146" t="s">
        <v>202</v>
      </c>
      <c r="D865" s="146" t="s">
        <v>774</v>
      </c>
      <c r="E865" s="145" t="s">
        <v>155</v>
      </c>
    </row>
    <row r="866" spans="1:5" s="144" customFormat="1" ht="15" x14ac:dyDescent="0.2">
      <c r="A866" s="146">
        <v>20686</v>
      </c>
      <c r="B866" s="145">
        <v>1004</v>
      </c>
      <c r="C866" s="146" t="s">
        <v>207</v>
      </c>
      <c r="D866" s="146" t="s">
        <v>1188</v>
      </c>
      <c r="E866" s="145" t="s">
        <v>155</v>
      </c>
    </row>
    <row r="867" spans="1:5" s="144" customFormat="1" ht="15" x14ac:dyDescent="0.2">
      <c r="A867" s="146">
        <v>20699</v>
      </c>
      <c r="B867" s="145">
        <v>6013</v>
      </c>
      <c r="C867" s="146" t="s">
        <v>181</v>
      </c>
      <c r="D867" s="146" t="s">
        <v>1189</v>
      </c>
      <c r="E867" s="145" t="s">
        <v>155</v>
      </c>
    </row>
    <row r="868" spans="1:5" s="144" customFormat="1" ht="15" x14ac:dyDescent="0.2">
      <c r="A868" s="146">
        <v>20706</v>
      </c>
      <c r="B868" s="145">
        <v>6010</v>
      </c>
      <c r="C868" s="146" t="s">
        <v>158</v>
      </c>
      <c r="D868" s="146" t="s">
        <v>1190</v>
      </c>
      <c r="E868" s="145" t="s">
        <v>155</v>
      </c>
    </row>
    <row r="869" spans="1:5" s="144" customFormat="1" ht="15" x14ac:dyDescent="0.2">
      <c r="A869" s="146">
        <v>20710</v>
      </c>
      <c r="B869" s="145">
        <v>6010</v>
      </c>
      <c r="C869" s="146" t="s">
        <v>1191</v>
      </c>
      <c r="D869" s="146" t="s">
        <v>900</v>
      </c>
      <c r="E869" s="145" t="s">
        <v>150</v>
      </c>
    </row>
    <row r="870" spans="1:5" s="144" customFormat="1" ht="15" x14ac:dyDescent="0.2">
      <c r="A870" s="146">
        <v>20735</v>
      </c>
      <c r="B870" s="145">
        <v>3025</v>
      </c>
      <c r="C870" s="146" t="s">
        <v>171</v>
      </c>
      <c r="D870" s="146" t="s">
        <v>663</v>
      </c>
      <c r="E870" s="145" t="s">
        <v>155</v>
      </c>
    </row>
    <row r="871" spans="1:5" s="144" customFormat="1" ht="15" x14ac:dyDescent="0.2">
      <c r="A871" s="146">
        <v>20736</v>
      </c>
      <c r="B871" s="145">
        <v>3025</v>
      </c>
      <c r="C871" s="146" t="s">
        <v>207</v>
      </c>
      <c r="D871" s="146" t="s">
        <v>1192</v>
      </c>
      <c r="E871" s="145" t="s">
        <v>155</v>
      </c>
    </row>
    <row r="872" spans="1:5" s="144" customFormat="1" ht="15" x14ac:dyDescent="0.2">
      <c r="A872" s="146">
        <v>20747</v>
      </c>
      <c r="B872" s="145">
        <v>6004</v>
      </c>
      <c r="C872" s="146" t="s">
        <v>202</v>
      </c>
      <c r="D872" s="146" t="s">
        <v>1193</v>
      </c>
      <c r="E872" s="145" t="s">
        <v>155</v>
      </c>
    </row>
    <row r="873" spans="1:5" s="144" customFormat="1" ht="15" x14ac:dyDescent="0.2">
      <c r="A873" s="146">
        <v>20786</v>
      </c>
      <c r="B873" s="145">
        <v>2012</v>
      </c>
      <c r="C873" s="146" t="s">
        <v>219</v>
      </c>
      <c r="D873" s="146" t="s">
        <v>1194</v>
      </c>
      <c r="E873" s="145" t="s">
        <v>150</v>
      </c>
    </row>
    <row r="874" spans="1:5" s="144" customFormat="1" ht="15" x14ac:dyDescent="0.2">
      <c r="A874" s="146">
        <v>20814</v>
      </c>
      <c r="B874" s="145">
        <v>5011</v>
      </c>
      <c r="C874" s="146" t="s">
        <v>196</v>
      </c>
      <c r="D874" s="146" t="s">
        <v>1195</v>
      </c>
      <c r="E874" s="145" t="s">
        <v>155</v>
      </c>
    </row>
    <row r="875" spans="1:5" s="144" customFormat="1" ht="15" x14ac:dyDescent="0.2">
      <c r="A875" s="146">
        <v>20830</v>
      </c>
      <c r="B875" s="145">
        <v>7013</v>
      </c>
      <c r="C875" s="146" t="s">
        <v>207</v>
      </c>
      <c r="D875" s="146" t="s">
        <v>1196</v>
      </c>
      <c r="E875" s="145" t="s">
        <v>150</v>
      </c>
    </row>
    <row r="876" spans="1:5" s="144" customFormat="1" ht="15" x14ac:dyDescent="0.2">
      <c r="A876" s="146">
        <v>20866</v>
      </c>
      <c r="B876" s="145">
        <v>6031</v>
      </c>
      <c r="C876" s="146" t="s">
        <v>1197</v>
      </c>
      <c r="D876" s="146" t="s">
        <v>1198</v>
      </c>
      <c r="E876" s="145" t="s">
        <v>150</v>
      </c>
    </row>
    <row r="877" spans="1:5" s="144" customFormat="1" ht="15" x14ac:dyDescent="0.2">
      <c r="A877" s="146">
        <v>20991</v>
      </c>
      <c r="B877" s="145">
        <v>6025</v>
      </c>
      <c r="C877" s="146" t="s">
        <v>158</v>
      </c>
      <c r="D877" s="146" t="s">
        <v>1200</v>
      </c>
      <c r="E877" s="145" t="s">
        <v>155</v>
      </c>
    </row>
    <row r="878" spans="1:5" s="144" customFormat="1" ht="15" x14ac:dyDescent="0.2">
      <c r="A878" s="146">
        <v>21002</v>
      </c>
      <c r="B878" s="145">
        <v>3004</v>
      </c>
      <c r="C878" s="146" t="s">
        <v>174</v>
      </c>
      <c r="D878" s="146" t="s">
        <v>1202</v>
      </c>
      <c r="E878" s="145" t="s">
        <v>155</v>
      </c>
    </row>
    <row r="879" spans="1:5" s="144" customFormat="1" ht="15" x14ac:dyDescent="0.2">
      <c r="A879" s="146">
        <v>21015</v>
      </c>
      <c r="B879" s="145">
        <v>3003</v>
      </c>
      <c r="C879" s="146" t="s">
        <v>156</v>
      </c>
      <c r="D879" s="146" t="s">
        <v>1203</v>
      </c>
      <c r="E879" s="145" t="s">
        <v>150</v>
      </c>
    </row>
    <row r="880" spans="1:5" s="144" customFormat="1" ht="15" x14ac:dyDescent="0.2">
      <c r="A880" s="146">
        <v>21035</v>
      </c>
      <c r="B880" s="145">
        <v>5014</v>
      </c>
      <c r="C880" s="146" t="s">
        <v>1204</v>
      </c>
      <c r="D880" s="146" t="s">
        <v>629</v>
      </c>
      <c r="E880" s="145" t="s">
        <v>155</v>
      </c>
    </row>
    <row r="881" spans="1:5" s="144" customFormat="1" ht="15" x14ac:dyDescent="0.2">
      <c r="A881" s="146">
        <v>21038</v>
      </c>
      <c r="B881" s="145">
        <v>5014</v>
      </c>
      <c r="C881" s="146" t="s">
        <v>174</v>
      </c>
      <c r="D881" s="146" t="s">
        <v>1205</v>
      </c>
      <c r="E881" s="145" t="s">
        <v>155</v>
      </c>
    </row>
    <row r="882" spans="1:5" s="144" customFormat="1" ht="15" x14ac:dyDescent="0.2">
      <c r="A882" s="146">
        <v>21057</v>
      </c>
      <c r="B882" s="145">
        <v>3024</v>
      </c>
      <c r="C882" s="146" t="s">
        <v>207</v>
      </c>
      <c r="D882" s="146" t="s">
        <v>1206</v>
      </c>
      <c r="E882" s="145" t="s">
        <v>155</v>
      </c>
    </row>
    <row r="883" spans="1:5" s="144" customFormat="1" ht="15" x14ac:dyDescent="0.2">
      <c r="A883" s="146">
        <v>21110</v>
      </c>
      <c r="B883" s="145">
        <v>1007</v>
      </c>
      <c r="C883" s="146" t="s">
        <v>280</v>
      </c>
      <c r="D883" s="146" t="s">
        <v>1208</v>
      </c>
      <c r="E883" s="145" t="s">
        <v>155</v>
      </c>
    </row>
    <row r="884" spans="1:5" s="144" customFormat="1" ht="15" x14ac:dyDescent="0.2">
      <c r="A884" s="146">
        <v>21131</v>
      </c>
      <c r="B884" s="145">
        <v>8013</v>
      </c>
      <c r="C884" s="146" t="s">
        <v>188</v>
      </c>
      <c r="D884" s="146" t="s">
        <v>1209</v>
      </c>
      <c r="E884" s="145" t="s">
        <v>155</v>
      </c>
    </row>
    <row r="885" spans="1:5" s="144" customFormat="1" ht="15" x14ac:dyDescent="0.2">
      <c r="A885" s="146">
        <v>21133</v>
      </c>
      <c r="B885" s="145">
        <v>5002</v>
      </c>
      <c r="C885" s="146" t="s">
        <v>188</v>
      </c>
      <c r="D885" s="146" t="s">
        <v>1210</v>
      </c>
      <c r="E885" s="145" t="s">
        <v>155</v>
      </c>
    </row>
    <row r="886" spans="1:5" s="144" customFormat="1" ht="15" x14ac:dyDescent="0.2">
      <c r="A886" s="146">
        <v>21159</v>
      </c>
      <c r="B886" s="145">
        <v>7003</v>
      </c>
      <c r="C886" s="146" t="s">
        <v>156</v>
      </c>
      <c r="D886" s="146" t="s">
        <v>1212</v>
      </c>
      <c r="E886" s="145" t="s">
        <v>150</v>
      </c>
    </row>
    <row r="887" spans="1:5" s="144" customFormat="1" ht="15" x14ac:dyDescent="0.2">
      <c r="A887" s="146">
        <v>21230</v>
      </c>
      <c r="B887" s="145">
        <v>5016</v>
      </c>
      <c r="C887" s="146" t="s">
        <v>347</v>
      </c>
      <c r="D887" s="146" t="s">
        <v>1213</v>
      </c>
      <c r="E887" s="145" t="s">
        <v>150</v>
      </c>
    </row>
    <row r="888" spans="1:5" s="144" customFormat="1" ht="15" x14ac:dyDescent="0.2">
      <c r="A888" s="146">
        <v>21241</v>
      </c>
      <c r="B888" s="145">
        <v>8009</v>
      </c>
      <c r="C888" s="146" t="s">
        <v>156</v>
      </c>
      <c r="D888" s="146" t="s">
        <v>1215</v>
      </c>
      <c r="E888" s="145" t="s">
        <v>155</v>
      </c>
    </row>
    <row r="889" spans="1:5" s="144" customFormat="1" ht="15" x14ac:dyDescent="0.2">
      <c r="A889" s="146">
        <v>21249</v>
      </c>
      <c r="B889" s="145">
        <v>8015</v>
      </c>
      <c r="C889" s="146" t="s">
        <v>158</v>
      </c>
      <c r="D889" s="146" t="s">
        <v>1216</v>
      </c>
      <c r="E889" s="145" t="s">
        <v>155</v>
      </c>
    </row>
    <row r="890" spans="1:5" s="144" customFormat="1" ht="15" x14ac:dyDescent="0.2">
      <c r="A890" s="146">
        <v>21250</v>
      </c>
      <c r="B890" s="145">
        <v>8015</v>
      </c>
      <c r="C890" s="146" t="s">
        <v>171</v>
      </c>
      <c r="D890" s="146" t="s">
        <v>1216</v>
      </c>
      <c r="E890" s="145" t="s">
        <v>155</v>
      </c>
    </row>
    <row r="891" spans="1:5" s="144" customFormat="1" ht="15" x14ac:dyDescent="0.2">
      <c r="A891" s="146">
        <v>21272</v>
      </c>
      <c r="B891" s="145">
        <v>1004</v>
      </c>
      <c r="C891" s="146" t="s">
        <v>202</v>
      </c>
      <c r="D891" s="146" t="s">
        <v>1217</v>
      </c>
      <c r="E891" s="145" t="s">
        <v>155</v>
      </c>
    </row>
    <row r="892" spans="1:5" s="144" customFormat="1" ht="15" x14ac:dyDescent="0.2">
      <c r="A892" s="146">
        <v>21281</v>
      </c>
      <c r="B892" s="145">
        <v>8002</v>
      </c>
      <c r="C892" s="146" t="s">
        <v>156</v>
      </c>
      <c r="D892" s="146" t="s">
        <v>405</v>
      </c>
      <c r="E892" s="145" t="s">
        <v>155</v>
      </c>
    </row>
    <row r="893" spans="1:5" s="144" customFormat="1" ht="15" x14ac:dyDescent="0.2">
      <c r="A893" s="146">
        <v>21304</v>
      </c>
      <c r="B893" s="145">
        <v>8022</v>
      </c>
      <c r="C893" s="146" t="s">
        <v>207</v>
      </c>
      <c r="D893" s="146" t="s">
        <v>1218</v>
      </c>
      <c r="E893" s="145" t="s">
        <v>155</v>
      </c>
    </row>
    <row r="894" spans="1:5" s="144" customFormat="1" ht="15" x14ac:dyDescent="0.2">
      <c r="A894" s="146">
        <v>21316</v>
      </c>
      <c r="B894" s="145">
        <v>7015</v>
      </c>
      <c r="C894" s="146" t="s">
        <v>1219</v>
      </c>
      <c r="D894" s="146" t="s">
        <v>1220</v>
      </c>
      <c r="E894" s="145" t="s">
        <v>155</v>
      </c>
    </row>
    <row r="895" spans="1:5" s="144" customFormat="1" ht="15" x14ac:dyDescent="0.2">
      <c r="A895" s="146">
        <v>21419</v>
      </c>
      <c r="B895" s="145">
        <v>3009</v>
      </c>
      <c r="C895" s="146" t="s">
        <v>1221</v>
      </c>
      <c r="D895" s="146" t="s">
        <v>405</v>
      </c>
      <c r="E895" s="145" t="s">
        <v>155</v>
      </c>
    </row>
    <row r="896" spans="1:5" s="144" customFormat="1" ht="15" x14ac:dyDescent="0.2">
      <c r="A896" s="146">
        <v>21420</v>
      </c>
      <c r="B896" s="145">
        <v>3009</v>
      </c>
      <c r="C896" s="146" t="s">
        <v>209</v>
      </c>
      <c r="D896" s="146" t="s">
        <v>1222</v>
      </c>
      <c r="E896" s="145" t="s">
        <v>150</v>
      </c>
    </row>
    <row r="897" spans="1:5" s="144" customFormat="1" ht="15" x14ac:dyDescent="0.2">
      <c r="A897" s="146">
        <v>21432</v>
      </c>
      <c r="B897" s="145">
        <v>4010</v>
      </c>
      <c r="C897" s="146" t="s">
        <v>158</v>
      </c>
      <c r="D897" s="146" t="s">
        <v>1223</v>
      </c>
      <c r="E897" s="145" t="s">
        <v>155</v>
      </c>
    </row>
    <row r="898" spans="1:5" s="144" customFormat="1" ht="15" x14ac:dyDescent="0.2">
      <c r="A898" s="146">
        <v>21443</v>
      </c>
      <c r="B898" s="145">
        <v>2017</v>
      </c>
      <c r="C898" s="146" t="s">
        <v>575</v>
      </c>
      <c r="D898" s="146" t="s">
        <v>1224</v>
      </c>
      <c r="E898" s="145" t="s">
        <v>155</v>
      </c>
    </row>
    <row r="899" spans="1:5" s="144" customFormat="1" ht="15" x14ac:dyDescent="0.2">
      <c r="A899" s="146">
        <v>21460</v>
      </c>
      <c r="B899" s="145">
        <v>5014</v>
      </c>
      <c r="C899" s="146" t="s">
        <v>171</v>
      </c>
      <c r="D899" s="146" t="s">
        <v>1225</v>
      </c>
      <c r="E899" s="145" t="s">
        <v>155</v>
      </c>
    </row>
    <row r="900" spans="1:5" s="144" customFormat="1" ht="15" x14ac:dyDescent="0.2">
      <c r="A900" s="146">
        <v>21469</v>
      </c>
      <c r="B900" s="145">
        <v>8002</v>
      </c>
      <c r="C900" s="146" t="s">
        <v>209</v>
      </c>
      <c r="D900" s="146" t="s">
        <v>1226</v>
      </c>
      <c r="E900" s="145" t="s">
        <v>155</v>
      </c>
    </row>
    <row r="901" spans="1:5" s="144" customFormat="1" ht="15" x14ac:dyDescent="0.2">
      <c r="A901" s="146">
        <v>21477</v>
      </c>
      <c r="B901" s="145">
        <v>5002</v>
      </c>
      <c r="C901" s="146" t="s">
        <v>158</v>
      </c>
      <c r="D901" s="146" t="s">
        <v>1227</v>
      </c>
      <c r="E901" s="145" t="s">
        <v>155</v>
      </c>
    </row>
    <row r="902" spans="1:5" s="144" customFormat="1" ht="15" x14ac:dyDescent="0.2">
      <c r="A902" s="146">
        <v>21487</v>
      </c>
      <c r="B902" s="145">
        <v>8009</v>
      </c>
      <c r="C902" s="146" t="s">
        <v>1228</v>
      </c>
      <c r="D902" s="146" t="s">
        <v>10031</v>
      </c>
      <c r="E902" s="145" t="s">
        <v>150</v>
      </c>
    </row>
    <row r="903" spans="1:5" s="144" customFormat="1" ht="15" x14ac:dyDescent="0.2">
      <c r="A903" s="146">
        <v>21553</v>
      </c>
      <c r="B903" s="145">
        <v>3008</v>
      </c>
      <c r="C903" s="146" t="s">
        <v>202</v>
      </c>
      <c r="D903" s="146" t="s">
        <v>1229</v>
      </c>
      <c r="E903" s="145" t="s">
        <v>150</v>
      </c>
    </row>
    <row r="904" spans="1:5" s="144" customFormat="1" ht="15" x14ac:dyDescent="0.2">
      <c r="A904" s="146">
        <v>21560</v>
      </c>
      <c r="B904" s="145">
        <v>5002</v>
      </c>
      <c r="C904" s="146" t="s">
        <v>179</v>
      </c>
      <c r="D904" s="146" t="s">
        <v>1230</v>
      </c>
      <c r="E904" s="145" t="s">
        <v>155</v>
      </c>
    </row>
    <row r="905" spans="1:5" s="144" customFormat="1" ht="15" x14ac:dyDescent="0.2">
      <c r="A905" s="146">
        <v>21561</v>
      </c>
      <c r="B905" s="145">
        <v>5002</v>
      </c>
      <c r="C905" s="146" t="s">
        <v>171</v>
      </c>
      <c r="D905" s="146" t="s">
        <v>1211</v>
      </c>
      <c r="E905" s="145" t="s">
        <v>155</v>
      </c>
    </row>
    <row r="906" spans="1:5" s="144" customFormat="1" ht="15" x14ac:dyDescent="0.2">
      <c r="A906" s="146">
        <v>21571</v>
      </c>
      <c r="B906" s="145">
        <v>7014</v>
      </c>
      <c r="C906" s="146" t="s">
        <v>1013</v>
      </c>
      <c r="D906" s="146" t="s">
        <v>1231</v>
      </c>
      <c r="E906" s="145" t="s">
        <v>155</v>
      </c>
    </row>
    <row r="907" spans="1:5" s="144" customFormat="1" ht="15" x14ac:dyDescent="0.2">
      <c r="A907" s="146">
        <v>21613</v>
      </c>
      <c r="B907" s="145">
        <v>3004</v>
      </c>
      <c r="C907" s="146" t="s">
        <v>451</v>
      </c>
      <c r="D907" s="146" t="s">
        <v>1233</v>
      </c>
      <c r="E907" s="145" t="s">
        <v>155</v>
      </c>
    </row>
    <row r="908" spans="1:5" s="144" customFormat="1" ht="15" x14ac:dyDescent="0.2">
      <c r="A908" s="146">
        <v>21617</v>
      </c>
      <c r="B908" s="145">
        <v>6025</v>
      </c>
      <c r="C908" s="146" t="s">
        <v>158</v>
      </c>
      <c r="D908" s="146" t="s">
        <v>406</v>
      </c>
      <c r="E908" s="145" t="s">
        <v>155</v>
      </c>
    </row>
    <row r="909" spans="1:5" s="144" customFormat="1" ht="15" x14ac:dyDescent="0.2">
      <c r="A909" s="146">
        <v>21625</v>
      </c>
      <c r="B909" s="145">
        <v>1002</v>
      </c>
      <c r="C909" s="146" t="s">
        <v>181</v>
      </c>
      <c r="D909" s="146" t="s">
        <v>873</v>
      </c>
      <c r="E909" s="145" t="s">
        <v>155</v>
      </c>
    </row>
    <row r="910" spans="1:5" s="144" customFormat="1" ht="15" x14ac:dyDescent="0.2">
      <c r="A910" s="146">
        <v>21642</v>
      </c>
      <c r="B910" s="145">
        <v>8010</v>
      </c>
      <c r="C910" s="146" t="s">
        <v>1234</v>
      </c>
      <c r="D910" s="146" t="s">
        <v>223</v>
      </c>
      <c r="E910" s="145" t="s">
        <v>150</v>
      </c>
    </row>
    <row r="911" spans="1:5" s="144" customFormat="1" ht="15" x14ac:dyDescent="0.2">
      <c r="A911" s="146">
        <v>21644</v>
      </c>
      <c r="B911" s="145">
        <v>8010</v>
      </c>
      <c r="C911" s="146" t="s">
        <v>621</v>
      </c>
      <c r="D911" s="146" t="s">
        <v>1235</v>
      </c>
      <c r="E911" s="145" t="s">
        <v>150</v>
      </c>
    </row>
    <row r="912" spans="1:5" s="144" customFormat="1" ht="15" x14ac:dyDescent="0.2">
      <c r="A912" s="146">
        <v>21649</v>
      </c>
      <c r="B912" s="145">
        <v>8010</v>
      </c>
      <c r="C912" s="146" t="s">
        <v>202</v>
      </c>
      <c r="D912" s="146" t="s">
        <v>1236</v>
      </c>
      <c r="E912" s="145" t="s">
        <v>155</v>
      </c>
    </row>
    <row r="913" spans="1:5" s="144" customFormat="1" ht="15" x14ac:dyDescent="0.2">
      <c r="A913" s="146">
        <v>21668</v>
      </c>
      <c r="B913" s="145">
        <v>8023</v>
      </c>
      <c r="C913" s="146" t="s">
        <v>156</v>
      </c>
      <c r="D913" s="146" t="s">
        <v>1237</v>
      </c>
      <c r="E913" s="145" t="s">
        <v>155</v>
      </c>
    </row>
    <row r="914" spans="1:5" s="144" customFormat="1" ht="15" x14ac:dyDescent="0.2">
      <c r="A914" s="146">
        <v>21670</v>
      </c>
      <c r="B914" s="145">
        <v>8009</v>
      </c>
      <c r="C914" s="146" t="s">
        <v>300</v>
      </c>
      <c r="D914" s="146" t="s">
        <v>1238</v>
      </c>
      <c r="E914" s="145" t="s">
        <v>150</v>
      </c>
    </row>
    <row r="915" spans="1:5" s="144" customFormat="1" ht="15" x14ac:dyDescent="0.2">
      <c r="A915" s="146">
        <v>21682</v>
      </c>
      <c r="B915" s="145">
        <v>7014</v>
      </c>
      <c r="C915" s="146" t="s">
        <v>202</v>
      </c>
      <c r="D915" s="146" t="s">
        <v>1239</v>
      </c>
      <c r="E915" s="145" t="s">
        <v>155</v>
      </c>
    </row>
    <row r="916" spans="1:5" s="144" customFormat="1" ht="15" x14ac:dyDescent="0.2">
      <c r="A916" s="146">
        <v>21759</v>
      </c>
      <c r="B916" s="145">
        <v>3011</v>
      </c>
      <c r="C916" s="146" t="s">
        <v>1240</v>
      </c>
      <c r="D916" s="146" t="s">
        <v>1152</v>
      </c>
      <c r="E916" s="145" t="s">
        <v>150</v>
      </c>
    </row>
    <row r="917" spans="1:5" s="144" customFormat="1" ht="15" x14ac:dyDescent="0.2">
      <c r="A917" s="146">
        <v>21760</v>
      </c>
      <c r="B917" s="145">
        <v>3011</v>
      </c>
      <c r="C917" s="146" t="s">
        <v>1241</v>
      </c>
      <c r="D917" s="146" t="s">
        <v>1152</v>
      </c>
      <c r="E917" s="145" t="s">
        <v>155</v>
      </c>
    </row>
    <row r="918" spans="1:5" s="144" customFormat="1" ht="15" x14ac:dyDescent="0.2">
      <c r="A918" s="146">
        <v>21776</v>
      </c>
      <c r="B918" s="145">
        <v>8011</v>
      </c>
      <c r="C918" s="146" t="s">
        <v>245</v>
      </c>
      <c r="D918" s="146" t="s">
        <v>1242</v>
      </c>
      <c r="E918" s="145" t="s">
        <v>155</v>
      </c>
    </row>
    <row r="919" spans="1:5" s="144" customFormat="1" ht="15" x14ac:dyDescent="0.2">
      <c r="A919" s="146">
        <v>21783</v>
      </c>
      <c r="B919" s="145">
        <v>2006</v>
      </c>
      <c r="C919" s="146" t="s">
        <v>171</v>
      </c>
      <c r="D919" s="146" t="s">
        <v>1243</v>
      </c>
      <c r="E919" s="145" t="s">
        <v>155</v>
      </c>
    </row>
    <row r="920" spans="1:5" s="144" customFormat="1" ht="15" x14ac:dyDescent="0.2">
      <c r="A920" s="146">
        <v>21803</v>
      </c>
      <c r="B920" s="145">
        <v>6025</v>
      </c>
      <c r="C920" s="146" t="s">
        <v>1245</v>
      </c>
      <c r="D920" s="146" t="s">
        <v>1246</v>
      </c>
      <c r="E920" s="145" t="s">
        <v>155</v>
      </c>
    </row>
    <row r="921" spans="1:5" s="144" customFormat="1" ht="15" x14ac:dyDescent="0.2">
      <c r="A921" s="146">
        <v>21816</v>
      </c>
      <c r="B921" s="145">
        <v>7014</v>
      </c>
      <c r="C921" s="146" t="s">
        <v>158</v>
      </c>
      <c r="D921" s="146" t="s">
        <v>1247</v>
      </c>
      <c r="E921" s="145" t="s">
        <v>150</v>
      </c>
    </row>
    <row r="922" spans="1:5" s="144" customFormat="1" ht="15" x14ac:dyDescent="0.2">
      <c r="A922" s="146">
        <v>21818</v>
      </c>
      <c r="B922" s="145">
        <v>8010</v>
      </c>
      <c r="C922" s="146" t="s">
        <v>1248</v>
      </c>
      <c r="D922" s="146" t="s">
        <v>1249</v>
      </c>
      <c r="E922" s="145" t="s">
        <v>155</v>
      </c>
    </row>
    <row r="923" spans="1:5" s="144" customFormat="1" ht="15" x14ac:dyDescent="0.2">
      <c r="A923" s="146">
        <v>21822</v>
      </c>
      <c r="B923" s="145">
        <v>3009</v>
      </c>
      <c r="C923" s="146" t="s">
        <v>156</v>
      </c>
      <c r="D923" s="146" t="s">
        <v>1250</v>
      </c>
      <c r="E923" s="145" t="s">
        <v>155</v>
      </c>
    </row>
    <row r="924" spans="1:5" s="144" customFormat="1" ht="15" x14ac:dyDescent="0.2">
      <c r="A924" s="146">
        <v>21824</v>
      </c>
      <c r="B924" s="145">
        <v>8019</v>
      </c>
      <c r="C924" s="146" t="s">
        <v>280</v>
      </c>
      <c r="D924" s="146" t="s">
        <v>1251</v>
      </c>
      <c r="E924" s="145" t="s">
        <v>150</v>
      </c>
    </row>
    <row r="925" spans="1:5" s="144" customFormat="1" ht="15" x14ac:dyDescent="0.2">
      <c r="A925" s="146">
        <v>21831</v>
      </c>
      <c r="B925" s="145">
        <v>2015</v>
      </c>
      <c r="C925" s="146" t="s">
        <v>243</v>
      </c>
      <c r="D925" s="146" t="s">
        <v>1252</v>
      </c>
      <c r="E925" s="145" t="s">
        <v>150</v>
      </c>
    </row>
    <row r="926" spans="1:5" s="144" customFormat="1" ht="15" x14ac:dyDescent="0.2">
      <c r="A926" s="146">
        <v>21832</v>
      </c>
      <c r="B926" s="145">
        <v>2015</v>
      </c>
      <c r="C926" s="146" t="s">
        <v>156</v>
      </c>
      <c r="D926" s="146" t="s">
        <v>1253</v>
      </c>
      <c r="E926" s="145" t="s">
        <v>150</v>
      </c>
    </row>
    <row r="927" spans="1:5" s="144" customFormat="1" ht="15" x14ac:dyDescent="0.2">
      <c r="A927" s="146">
        <v>21837</v>
      </c>
      <c r="B927" s="145">
        <v>6008</v>
      </c>
      <c r="C927" s="146" t="s">
        <v>423</v>
      </c>
      <c r="D927" s="146" t="s">
        <v>1254</v>
      </c>
      <c r="E927" s="145" t="s">
        <v>155</v>
      </c>
    </row>
    <row r="928" spans="1:5" s="144" customFormat="1" ht="15" x14ac:dyDescent="0.2">
      <c r="A928" s="146">
        <v>21838</v>
      </c>
      <c r="B928" s="145">
        <v>6008</v>
      </c>
      <c r="C928" s="146" t="s">
        <v>1255</v>
      </c>
      <c r="D928" s="146" t="s">
        <v>1256</v>
      </c>
      <c r="E928" s="145" t="s">
        <v>150</v>
      </c>
    </row>
    <row r="929" spans="1:5" s="144" customFormat="1" ht="15" x14ac:dyDescent="0.2">
      <c r="A929" s="146">
        <v>21923</v>
      </c>
      <c r="B929" s="145">
        <v>3025</v>
      </c>
      <c r="C929" s="146" t="s">
        <v>202</v>
      </c>
      <c r="D929" s="146" t="s">
        <v>1192</v>
      </c>
      <c r="E929" s="145" t="s">
        <v>150</v>
      </c>
    </row>
    <row r="930" spans="1:5" s="144" customFormat="1" ht="15" x14ac:dyDescent="0.2">
      <c r="A930" s="146">
        <v>21945</v>
      </c>
      <c r="B930" s="145">
        <v>8007</v>
      </c>
      <c r="C930" s="146" t="s">
        <v>165</v>
      </c>
      <c r="D930" s="146" t="s">
        <v>1258</v>
      </c>
      <c r="E930" s="145" t="s">
        <v>155</v>
      </c>
    </row>
    <row r="931" spans="1:5" s="144" customFormat="1" ht="15" x14ac:dyDescent="0.2">
      <c r="A931" s="146">
        <v>21957</v>
      </c>
      <c r="B931" s="145">
        <v>8007</v>
      </c>
      <c r="C931" s="146" t="s">
        <v>1259</v>
      </c>
      <c r="D931" s="146" t="s">
        <v>311</v>
      </c>
      <c r="E931" s="145" t="s">
        <v>150</v>
      </c>
    </row>
    <row r="932" spans="1:5" s="144" customFormat="1" ht="15" x14ac:dyDescent="0.2">
      <c r="A932" s="146">
        <v>21964</v>
      </c>
      <c r="B932" s="145">
        <v>8007</v>
      </c>
      <c r="C932" s="146" t="s">
        <v>224</v>
      </c>
      <c r="D932" s="146" t="s">
        <v>1260</v>
      </c>
      <c r="E932" s="145" t="s">
        <v>155</v>
      </c>
    </row>
    <row r="933" spans="1:5" s="144" customFormat="1" ht="15" x14ac:dyDescent="0.2">
      <c r="A933" s="146">
        <v>21988</v>
      </c>
      <c r="B933" s="145">
        <v>8002</v>
      </c>
      <c r="C933" s="146" t="s">
        <v>202</v>
      </c>
      <c r="D933" s="146" t="s">
        <v>1261</v>
      </c>
      <c r="E933" s="145" t="s">
        <v>155</v>
      </c>
    </row>
    <row r="934" spans="1:5" s="144" customFormat="1" ht="15" x14ac:dyDescent="0.2">
      <c r="A934" s="146">
        <v>22008</v>
      </c>
      <c r="B934" s="145">
        <v>8020</v>
      </c>
      <c r="C934" s="146" t="s">
        <v>158</v>
      </c>
      <c r="D934" s="146" t="s">
        <v>1265</v>
      </c>
      <c r="E934" s="145" t="s">
        <v>155</v>
      </c>
    </row>
    <row r="935" spans="1:5" s="144" customFormat="1" ht="15" x14ac:dyDescent="0.2">
      <c r="A935" s="146">
        <v>22029</v>
      </c>
      <c r="B935" s="145">
        <v>8018</v>
      </c>
      <c r="C935" s="146" t="s">
        <v>171</v>
      </c>
      <c r="D935" s="146" t="s">
        <v>1266</v>
      </c>
      <c r="E935" s="145" t="s">
        <v>155</v>
      </c>
    </row>
    <row r="936" spans="1:5" s="144" customFormat="1" ht="15" x14ac:dyDescent="0.2">
      <c r="A936" s="146">
        <v>22050</v>
      </c>
      <c r="B936" s="145">
        <v>6021</v>
      </c>
      <c r="C936" s="146" t="s">
        <v>202</v>
      </c>
      <c r="D936" s="146" t="s">
        <v>1267</v>
      </c>
      <c r="E936" s="145" t="s">
        <v>155</v>
      </c>
    </row>
    <row r="937" spans="1:5" s="144" customFormat="1" ht="15" x14ac:dyDescent="0.2">
      <c r="A937" s="146">
        <v>22052</v>
      </c>
      <c r="B937" s="145">
        <v>7022</v>
      </c>
      <c r="C937" s="146" t="s">
        <v>156</v>
      </c>
      <c r="D937" s="146" t="s">
        <v>771</v>
      </c>
      <c r="E937" s="145" t="s">
        <v>155</v>
      </c>
    </row>
    <row r="938" spans="1:5" s="144" customFormat="1" ht="15" x14ac:dyDescent="0.2">
      <c r="A938" s="146">
        <v>22072</v>
      </c>
      <c r="B938" s="145">
        <v>8009</v>
      </c>
      <c r="C938" s="146" t="s">
        <v>165</v>
      </c>
      <c r="D938" s="146" t="s">
        <v>1269</v>
      </c>
      <c r="E938" s="145" t="s">
        <v>155</v>
      </c>
    </row>
    <row r="939" spans="1:5" s="144" customFormat="1" ht="15" x14ac:dyDescent="0.2">
      <c r="A939" s="146">
        <v>22100</v>
      </c>
      <c r="B939" s="145">
        <v>8010</v>
      </c>
      <c r="C939" s="146" t="s">
        <v>280</v>
      </c>
      <c r="D939" s="146" t="s">
        <v>1002</v>
      </c>
      <c r="E939" s="145" t="s">
        <v>155</v>
      </c>
    </row>
    <row r="940" spans="1:5" s="144" customFormat="1" ht="15" x14ac:dyDescent="0.2">
      <c r="A940" s="146">
        <v>22103</v>
      </c>
      <c r="B940" s="145">
        <v>5002</v>
      </c>
      <c r="C940" s="146" t="s">
        <v>196</v>
      </c>
      <c r="D940" s="146" t="s">
        <v>1272</v>
      </c>
      <c r="E940" s="145" t="s">
        <v>155</v>
      </c>
    </row>
    <row r="941" spans="1:5" s="144" customFormat="1" ht="15" x14ac:dyDescent="0.2">
      <c r="A941" s="146">
        <v>22105</v>
      </c>
      <c r="B941" s="145">
        <v>8018</v>
      </c>
      <c r="C941" s="146" t="s">
        <v>158</v>
      </c>
      <c r="D941" s="146" t="s">
        <v>1251</v>
      </c>
      <c r="E941" s="145" t="s">
        <v>150</v>
      </c>
    </row>
    <row r="942" spans="1:5" s="144" customFormat="1" ht="15" x14ac:dyDescent="0.2">
      <c r="A942" s="146">
        <v>22114</v>
      </c>
      <c r="B942" s="145">
        <v>6030</v>
      </c>
      <c r="C942" s="146" t="s">
        <v>156</v>
      </c>
      <c r="D942" s="146" t="s">
        <v>491</v>
      </c>
      <c r="E942" s="145" t="s">
        <v>155</v>
      </c>
    </row>
    <row r="943" spans="1:5" s="144" customFormat="1" ht="15" x14ac:dyDescent="0.2">
      <c r="A943" s="146">
        <v>22137</v>
      </c>
      <c r="B943" s="145">
        <v>5011</v>
      </c>
      <c r="C943" s="146" t="s">
        <v>1274</v>
      </c>
      <c r="D943" s="146" t="s">
        <v>1275</v>
      </c>
      <c r="E943" s="145" t="s">
        <v>155</v>
      </c>
    </row>
    <row r="944" spans="1:5" s="144" customFormat="1" ht="15" x14ac:dyDescent="0.2">
      <c r="A944" s="146">
        <v>22153</v>
      </c>
      <c r="B944" s="145">
        <v>8023</v>
      </c>
      <c r="C944" s="146" t="s">
        <v>202</v>
      </c>
      <c r="D944" s="146" t="s">
        <v>1277</v>
      </c>
      <c r="E944" s="145" t="s">
        <v>150</v>
      </c>
    </row>
    <row r="945" spans="1:5" s="144" customFormat="1" ht="15" x14ac:dyDescent="0.2">
      <c r="A945" s="146">
        <v>22160</v>
      </c>
      <c r="B945" s="145">
        <v>2002</v>
      </c>
      <c r="C945" s="146" t="s">
        <v>156</v>
      </c>
      <c r="D945" s="146" t="s">
        <v>1278</v>
      </c>
      <c r="E945" s="145" t="s">
        <v>155</v>
      </c>
    </row>
    <row r="946" spans="1:5" s="144" customFormat="1" ht="15" x14ac:dyDescent="0.2">
      <c r="A946" s="146">
        <v>22162</v>
      </c>
      <c r="B946" s="145">
        <v>2002</v>
      </c>
      <c r="C946" s="146" t="s">
        <v>156</v>
      </c>
      <c r="D946" s="146" t="s">
        <v>302</v>
      </c>
      <c r="E946" s="145" t="s">
        <v>155</v>
      </c>
    </row>
    <row r="947" spans="1:5" s="144" customFormat="1" ht="15" x14ac:dyDescent="0.2">
      <c r="A947" s="146">
        <v>22214</v>
      </c>
      <c r="B947" s="145">
        <v>8011</v>
      </c>
      <c r="C947" s="146" t="s">
        <v>1279</v>
      </c>
      <c r="D947" s="146" t="s">
        <v>8364</v>
      </c>
      <c r="E947" s="145" t="s">
        <v>155</v>
      </c>
    </row>
    <row r="948" spans="1:5" s="144" customFormat="1" ht="15" x14ac:dyDescent="0.2">
      <c r="A948" s="146">
        <v>22218</v>
      </c>
      <c r="B948" s="145">
        <v>3001</v>
      </c>
      <c r="C948" s="146" t="s">
        <v>174</v>
      </c>
      <c r="D948" s="146" t="s">
        <v>1280</v>
      </c>
      <c r="E948" s="145" t="s">
        <v>155</v>
      </c>
    </row>
    <row r="949" spans="1:5" s="144" customFormat="1" ht="15" x14ac:dyDescent="0.2">
      <c r="A949" s="146">
        <v>22253</v>
      </c>
      <c r="B949" s="145">
        <v>8006</v>
      </c>
      <c r="C949" s="146" t="s">
        <v>188</v>
      </c>
      <c r="D949" s="146" t="s">
        <v>318</v>
      </c>
      <c r="E949" s="145" t="s">
        <v>155</v>
      </c>
    </row>
    <row r="950" spans="1:5" s="144" customFormat="1" ht="15" x14ac:dyDescent="0.2">
      <c r="A950" s="146">
        <v>22324</v>
      </c>
      <c r="B950" s="145">
        <v>6001</v>
      </c>
      <c r="C950" s="146" t="s">
        <v>202</v>
      </c>
      <c r="D950" s="146" t="s">
        <v>1282</v>
      </c>
      <c r="E950" s="145" t="s">
        <v>155</v>
      </c>
    </row>
    <row r="951" spans="1:5" s="144" customFormat="1" ht="15" x14ac:dyDescent="0.2">
      <c r="A951" s="146">
        <v>22327</v>
      </c>
      <c r="B951" s="145">
        <v>6001</v>
      </c>
      <c r="C951" s="146" t="s">
        <v>1082</v>
      </c>
      <c r="D951" s="146" t="s">
        <v>1283</v>
      </c>
      <c r="E951" s="145" t="s">
        <v>155</v>
      </c>
    </row>
    <row r="952" spans="1:5" s="144" customFormat="1" ht="15" x14ac:dyDescent="0.2">
      <c r="A952" s="146">
        <v>22358</v>
      </c>
      <c r="B952" s="145">
        <v>3020</v>
      </c>
      <c r="C952" s="146" t="s">
        <v>171</v>
      </c>
      <c r="D952" s="146" t="s">
        <v>1284</v>
      </c>
      <c r="E952" s="145" t="s">
        <v>150</v>
      </c>
    </row>
    <row r="953" spans="1:5" s="144" customFormat="1" ht="15" x14ac:dyDescent="0.2">
      <c r="A953" s="146">
        <v>22384</v>
      </c>
      <c r="B953" s="145">
        <v>6010</v>
      </c>
      <c r="C953" s="146" t="s">
        <v>158</v>
      </c>
      <c r="D953" s="146" t="s">
        <v>1285</v>
      </c>
      <c r="E953" s="145" t="s">
        <v>155</v>
      </c>
    </row>
    <row r="954" spans="1:5" s="144" customFormat="1" ht="15" x14ac:dyDescent="0.2">
      <c r="A954" s="146">
        <v>22406</v>
      </c>
      <c r="B954" s="145">
        <v>6023</v>
      </c>
      <c r="C954" s="146" t="s">
        <v>1286</v>
      </c>
      <c r="D954" s="146" t="s">
        <v>1287</v>
      </c>
      <c r="E954" s="145" t="s">
        <v>155</v>
      </c>
    </row>
    <row r="955" spans="1:5" s="144" customFormat="1" ht="15" x14ac:dyDescent="0.2">
      <c r="A955" s="146">
        <v>22407</v>
      </c>
      <c r="B955" s="145">
        <v>6023</v>
      </c>
      <c r="C955" s="146" t="s">
        <v>1288</v>
      </c>
      <c r="D955" s="146" t="s">
        <v>1289</v>
      </c>
      <c r="E955" s="145" t="s">
        <v>150</v>
      </c>
    </row>
    <row r="956" spans="1:5" s="144" customFormat="1" ht="15" x14ac:dyDescent="0.2">
      <c r="A956" s="146">
        <v>22431</v>
      </c>
      <c r="B956" s="145">
        <v>3015</v>
      </c>
      <c r="C956" s="146" t="s">
        <v>174</v>
      </c>
      <c r="D956" s="146" t="s">
        <v>3302</v>
      </c>
      <c r="E956" s="145" t="s">
        <v>155</v>
      </c>
    </row>
    <row r="957" spans="1:5" s="144" customFormat="1" ht="15" x14ac:dyDescent="0.2">
      <c r="A957" s="146">
        <v>22457</v>
      </c>
      <c r="B957" s="145">
        <v>3024</v>
      </c>
      <c r="C957" s="146" t="s">
        <v>202</v>
      </c>
      <c r="D957" s="146" t="s">
        <v>1102</v>
      </c>
      <c r="E957" s="145" t="s">
        <v>150</v>
      </c>
    </row>
    <row r="958" spans="1:5" s="144" customFormat="1" ht="15" x14ac:dyDescent="0.2">
      <c r="A958" s="146">
        <v>22459</v>
      </c>
      <c r="B958" s="145">
        <v>3024</v>
      </c>
      <c r="C958" s="146" t="s">
        <v>209</v>
      </c>
      <c r="D958" s="146" t="s">
        <v>1290</v>
      </c>
      <c r="E958" s="145" t="s">
        <v>155</v>
      </c>
    </row>
    <row r="959" spans="1:5" s="144" customFormat="1" ht="15" x14ac:dyDescent="0.2">
      <c r="A959" s="146">
        <v>22469</v>
      </c>
      <c r="B959" s="145">
        <v>1010</v>
      </c>
      <c r="C959" s="146" t="s">
        <v>171</v>
      </c>
      <c r="D959" s="146" t="s">
        <v>1291</v>
      </c>
      <c r="E959" s="145" t="s">
        <v>155</v>
      </c>
    </row>
    <row r="960" spans="1:5" s="144" customFormat="1" ht="15" x14ac:dyDescent="0.2">
      <c r="A960" s="146">
        <v>22473</v>
      </c>
      <c r="B960" s="145">
        <v>1013</v>
      </c>
      <c r="C960" s="146" t="s">
        <v>207</v>
      </c>
      <c r="D960" s="146" t="s">
        <v>302</v>
      </c>
      <c r="E960" s="145" t="s">
        <v>155</v>
      </c>
    </row>
    <row r="961" spans="1:5" s="144" customFormat="1" ht="15" x14ac:dyDescent="0.2">
      <c r="A961" s="146">
        <v>22551</v>
      </c>
      <c r="B961" s="145">
        <v>5009</v>
      </c>
      <c r="C961" s="146" t="s">
        <v>1292</v>
      </c>
      <c r="D961" s="146" t="s">
        <v>1293</v>
      </c>
      <c r="E961" s="145" t="s">
        <v>150</v>
      </c>
    </row>
    <row r="962" spans="1:5" s="144" customFormat="1" ht="15" x14ac:dyDescent="0.2">
      <c r="A962" s="146">
        <v>22557</v>
      </c>
      <c r="B962" s="145">
        <v>5009</v>
      </c>
      <c r="C962" s="146" t="s">
        <v>1294</v>
      </c>
      <c r="D962" s="146" t="s">
        <v>1295</v>
      </c>
      <c r="E962" s="145" t="s">
        <v>155</v>
      </c>
    </row>
    <row r="963" spans="1:5" s="144" customFormat="1" ht="15" x14ac:dyDescent="0.2">
      <c r="A963" s="146">
        <v>22566</v>
      </c>
      <c r="B963" s="145">
        <v>7004</v>
      </c>
      <c r="C963" s="146" t="s">
        <v>1296</v>
      </c>
      <c r="D963" s="146" t="s">
        <v>981</v>
      </c>
      <c r="E963" s="145" t="s">
        <v>155</v>
      </c>
    </row>
    <row r="964" spans="1:5" s="144" customFormat="1" ht="15" x14ac:dyDescent="0.2">
      <c r="A964" s="146">
        <v>22572</v>
      </c>
      <c r="B964" s="145">
        <v>3022</v>
      </c>
      <c r="C964" s="146" t="s">
        <v>202</v>
      </c>
      <c r="D964" s="146" t="s">
        <v>1297</v>
      </c>
      <c r="E964" s="145" t="s">
        <v>155</v>
      </c>
    </row>
    <row r="965" spans="1:5" s="144" customFormat="1" ht="15" x14ac:dyDescent="0.2">
      <c r="A965" s="146">
        <v>22573</v>
      </c>
      <c r="B965" s="145">
        <v>3022</v>
      </c>
      <c r="C965" s="146" t="s">
        <v>219</v>
      </c>
      <c r="D965" s="146" t="s">
        <v>1297</v>
      </c>
      <c r="E965" s="145" t="s">
        <v>150</v>
      </c>
    </row>
    <row r="966" spans="1:5" s="144" customFormat="1" ht="15" x14ac:dyDescent="0.2">
      <c r="A966" s="146">
        <v>22574</v>
      </c>
      <c r="B966" s="145">
        <v>3022</v>
      </c>
      <c r="C966" s="146" t="s">
        <v>1298</v>
      </c>
      <c r="D966" s="146" t="s">
        <v>425</v>
      </c>
      <c r="E966" s="145" t="s">
        <v>155</v>
      </c>
    </row>
    <row r="967" spans="1:5" s="144" customFormat="1" ht="15" x14ac:dyDescent="0.2">
      <c r="A967" s="146">
        <v>22575</v>
      </c>
      <c r="B967" s="145">
        <v>3022</v>
      </c>
      <c r="C967" s="146" t="s">
        <v>226</v>
      </c>
      <c r="D967" s="146" t="s">
        <v>422</v>
      </c>
      <c r="E967" s="145" t="s">
        <v>150</v>
      </c>
    </row>
    <row r="968" spans="1:5" s="144" customFormat="1" ht="15" x14ac:dyDescent="0.2">
      <c r="A968" s="146">
        <v>22576</v>
      </c>
      <c r="B968" s="145">
        <v>3022</v>
      </c>
      <c r="C968" s="146" t="s">
        <v>156</v>
      </c>
      <c r="D968" s="146" t="s">
        <v>1299</v>
      </c>
      <c r="E968" s="145" t="s">
        <v>155</v>
      </c>
    </row>
    <row r="969" spans="1:5" s="144" customFormat="1" ht="15" x14ac:dyDescent="0.2">
      <c r="A969" s="146">
        <v>22581</v>
      </c>
      <c r="B969" s="145">
        <v>1009</v>
      </c>
      <c r="C969" s="146" t="s">
        <v>1300</v>
      </c>
      <c r="D969" s="146" t="s">
        <v>1301</v>
      </c>
      <c r="E969" s="145" t="s">
        <v>155</v>
      </c>
    </row>
    <row r="970" spans="1:5" s="144" customFormat="1" ht="15" x14ac:dyDescent="0.2">
      <c r="A970" s="146">
        <v>22613</v>
      </c>
      <c r="B970" s="145">
        <v>5012</v>
      </c>
      <c r="C970" s="146" t="s">
        <v>202</v>
      </c>
      <c r="D970" s="146" t="s">
        <v>1302</v>
      </c>
      <c r="E970" s="145" t="s">
        <v>155</v>
      </c>
    </row>
    <row r="971" spans="1:5" s="144" customFormat="1" ht="15" x14ac:dyDescent="0.2">
      <c r="A971" s="146">
        <v>22633</v>
      </c>
      <c r="B971" s="145">
        <v>1007</v>
      </c>
      <c r="C971" s="146" t="s">
        <v>156</v>
      </c>
      <c r="D971" s="146" t="s">
        <v>1303</v>
      </c>
      <c r="E971" s="145" t="s">
        <v>155</v>
      </c>
    </row>
    <row r="972" spans="1:5" s="144" customFormat="1" ht="15" x14ac:dyDescent="0.2">
      <c r="A972" s="146">
        <v>22634</v>
      </c>
      <c r="B972" s="145">
        <v>1007</v>
      </c>
      <c r="C972" s="146" t="s">
        <v>174</v>
      </c>
      <c r="D972" s="146" t="s">
        <v>1304</v>
      </c>
      <c r="E972" s="145" t="s">
        <v>150</v>
      </c>
    </row>
    <row r="973" spans="1:5" s="144" customFormat="1" ht="15" x14ac:dyDescent="0.2">
      <c r="A973" s="146">
        <v>22635</v>
      </c>
      <c r="B973" s="145">
        <v>1007</v>
      </c>
      <c r="C973" s="146" t="s">
        <v>209</v>
      </c>
      <c r="D973" s="146" t="s">
        <v>1305</v>
      </c>
      <c r="E973" s="145" t="s">
        <v>155</v>
      </c>
    </row>
    <row r="974" spans="1:5" s="144" customFormat="1" ht="15" x14ac:dyDescent="0.2">
      <c r="A974" s="146">
        <v>22670</v>
      </c>
      <c r="B974" s="145">
        <v>8023</v>
      </c>
      <c r="C974" s="146" t="s">
        <v>174</v>
      </c>
      <c r="D974" s="146" t="s">
        <v>11169</v>
      </c>
      <c r="E974" s="145" t="s">
        <v>155</v>
      </c>
    </row>
    <row r="975" spans="1:5" s="144" customFormat="1" ht="15" x14ac:dyDescent="0.2">
      <c r="A975" s="146">
        <v>22687</v>
      </c>
      <c r="B975" s="145">
        <v>5015</v>
      </c>
      <c r="C975" s="146" t="s">
        <v>171</v>
      </c>
      <c r="D975" s="146" t="s">
        <v>1307</v>
      </c>
      <c r="E975" s="145" t="s">
        <v>150</v>
      </c>
    </row>
    <row r="976" spans="1:5" s="144" customFormat="1" ht="15" x14ac:dyDescent="0.2">
      <c r="A976" s="146">
        <v>22705</v>
      </c>
      <c r="B976" s="145">
        <v>5015</v>
      </c>
      <c r="C976" s="146" t="s">
        <v>156</v>
      </c>
      <c r="D976" s="146" t="s">
        <v>1308</v>
      </c>
      <c r="E976" s="145" t="s">
        <v>155</v>
      </c>
    </row>
    <row r="977" spans="1:5" s="144" customFormat="1" ht="15" x14ac:dyDescent="0.2">
      <c r="A977" s="146">
        <v>22707</v>
      </c>
      <c r="B977" s="145">
        <v>5003</v>
      </c>
      <c r="C977" s="146" t="s">
        <v>179</v>
      </c>
      <c r="D977" s="146" t="s">
        <v>282</v>
      </c>
      <c r="E977" s="145" t="s">
        <v>155</v>
      </c>
    </row>
    <row r="978" spans="1:5" s="144" customFormat="1" ht="15" x14ac:dyDescent="0.2">
      <c r="A978" s="146">
        <v>22712</v>
      </c>
      <c r="B978" s="145">
        <v>3004</v>
      </c>
      <c r="C978" s="146" t="s">
        <v>156</v>
      </c>
      <c r="D978" s="146" t="s">
        <v>1309</v>
      </c>
      <c r="E978" s="145" t="s">
        <v>155</v>
      </c>
    </row>
    <row r="979" spans="1:5" s="144" customFormat="1" ht="15" x14ac:dyDescent="0.2">
      <c r="A979" s="146">
        <v>22714</v>
      </c>
      <c r="B979" s="145">
        <v>7007</v>
      </c>
      <c r="C979" s="146" t="s">
        <v>845</v>
      </c>
      <c r="D979" s="146" t="s">
        <v>715</v>
      </c>
      <c r="E979" s="145" t="s">
        <v>155</v>
      </c>
    </row>
    <row r="980" spans="1:5" s="144" customFormat="1" ht="15" x14ac:dyDescent="0.2">
      <c r="A980" s="146">
        <v>22737</v>
      </c>
      <c r="B980" s="145">
        <v>6007</v>
      </c>
      <c r="C980" s="146" t="s">
        <v>202</v>
      </c>
      <c r="D980" s="146" t="s">
        <v>1310</v>
      </c>
      <c r="E980" s="145" t="s">
        <v>150</v>
      </c>
    </row>
    <row r="981" spans="1:5" s="144" customFormat="1" ht="15" x14ac:dyDescent="0.2">
      <c r="A981" s="146">
        <v>22740</v>
      </c>
      <c r="B981" s="145">
        <v>6025</v>
      </c>
      <c r="C981" s="146" t="s">
        <v>1311</v>
      </c>
      <c r="D981" s="146" t="s">
        <v>376</v>
      </c>
      <c r="E981" s="145" t="s">
        <v>155</v>
      </c>
    </row>
    <row r="982" spans="1:5" s="144" customFormat="1" ht="15" x14ac:dyDescent="0.2">
      <c r="A982" s="146">
        <v>22743</v>
      </c>
      <c r="B982" s="145">
        <v>6007</v>
      </c>
      <c r="C982" s="146" t="s">
        <v>196</v>
      </c>
      <c r="D982" s="146" t="s">
        <v>1312</v>
      </c>
      <c r="E982" s="145" t="s">
        <v>155</v>
      </c>
    </row>
    <row r="983" spans="1:5" s="144" customFormat="1" ht="15" x14ac:dyDescent="0.2">
      <c r="A983" s="146">
        <v>22752</v>
      </c>
      <c r="B983" s="145">
        <v>3008</v>
      </c>
      <c r="C983" s="146" t="s">
        <v>219</v>
      </c>
      <c r="D983" s="146" t="s">
        <v>1313</v>
      </c>
      <c r="E983" s="145" t="s">
        <v>155</v>
      </c>
    </row>
    <row r="984" spans="1:5" s="144" customFormat="1" ht="15" x14ac:dyDescent="0.2">
      <c r="A984" s="146">
        <v>22753</v>
      </c>
      <c r="B984" s="145">
        <v>3008</v>
      </c>
      <c r="C984" s="146" t="s">
        <v>158</v>
      </c>
      <c r="D984" s="146" t="s">
        <v>1314</v>
      </c>
      <c r="E984" s="145" t="s">
        <v>155</v>
      </c>
    </row>
    <row r="985" spans="1:5" s="144" customFormat="1" ht="15" x14ac:dyDescent="0.2">
      <c r="A985" s="146">
        <v>22758</v>
      </c>
      <c r="B985" s="145">
        <v>3005</v>
      </c>
      <c r="C985" s="146" t="s">
        <v>1315</v>
      </c>
      <c r="D985" s="146" t="s">
        <v>1316</v>
      </c>
      <c r="E985" s="145" t="s">
        <v>150</v>
      </c>
    </row>
    <row r="986" spans="1:5" s="144" customFormat="1" ht="15" x14ac:dyDescent="0.2">
      <c r="A986" s="146">
        <v>22767</v>
      </c>
      <c r="B986" s="145">
        <v>8010</v>
      </c>
      <c r="C986" s="146" t="s">
        <v>202</v>
      </c>
      <c r="D986" s="146" t="s">
        <v>1317</v>
      </c>
      <c r="E986" s="145" t="s">
        <v>155</v>
      </c>
    </row>
    <row r="987" spans="1:5" s="144" customFormat="1" ht="15" x14ac:dyDescent="0.2">
      <c r="A987" s="146">
        <v>22775</v>
      </c>
      <c r="B987" s="145">
        <v>5010</v>
      </c>
      <c r="C987" s="146" t="s">
        <v>158</v>
      </c>
      <c r="D987" s="146" t="s">
        <v>1318</v>
      </c>
      <c r="E987" s="145" t="s">
        <v>150</v>
      </c>
    </row>
    <row r="988" spans="1:5" s="144" customFormat="1" ht="15" x14ac:dyDescent="0.2">
      <c r="A988" s="146">
        <v>22782</v>
      </c>
      <c r="B988" s="145">
        <v>2001</v>
      </c>
      <c r="C988" s="146" t="s">
        <v>446</v>
      </c>
      <c r="D988" s="146" t="s">
        <v>8976</v>
      </c>
      <c r="E988" s="145" t="s">
        <v>155</v>
      </c>
    </row>
    <row r="989" spans="1:5" s="144" customFormat="1" ht="15" x14ac:dyDescent="0.2">
      <c r="A989" s="146">
        <v>22788</v>
      </c>
      <c r="B989" s="145">
        <v>1005</v>
      </c>
      <c r="C989" s="146" t="s">
        <v>202</v>
      </c>
      <c r="D989" s="146" t="s">
        <v>1319</v>
      </c>
      <c r="E989" s="145" t="s">
        <v>150</v>
      </c>
    </row>
    <row r="990" spans="1:5" s="144" customFormat="1" ht="15" x14ac:dyDescent="0.2">
      <c r="A990" s="146">
        <v>22789</v>
      </c>
      <c r="B990" s="145">
        <v>1005</v>
      </c>
      <c r="C990" s="146" t="s">
        <v>202</v>
      </c>
      <c r="D990" s="146" t="s">
        <v>1320</v>
      </c>
      <c r="E990" s="145" t="s">
        <v>155</v>
      </c>
    </row>
    <row r="991" spans="1:5" s="144" customFormat="1" ht="15" x14ac:dyDescent="0.2">
      <c r="A991" s="146">
        <v>22791</v>
      </c>
      <c r="B991" s="145">
        <v>1005</v>
      </c>
      <c r="C991" s="146" t="s">
        <v>219</v>
      </c>
      <c r="D991" s="146" t="s">
        <v>1321</v>
      </c>
      <c r="E991" s="145" t="s">
        <v>150</v>
      </c>
    </row>
    <row r="992" spans="1:5" s="144" customFormat="1" ht="15" x14ac:dyDescent="0.2">
      <c r="A992" s="146">
        <v>22825</v>
      </c>
      <c r="B992" s="145">
        <v>2012</v>
      </c>
      <c r="C992" s="146" t="s">
        <v>158</v>
      </c>
      <c r="D992" s="146" t="s">
        <v>1322</v>
      </c>
      <c r="E992" s="145" t="s">
        <v>155</v>
      </c>
    </row>
    <row r="993" spans="1:5" s="144" customFormat="1" ht="15" x14ac:dyDescent="0.2">
      <c r="A993" s="146">
        <v>22869</v>
      </c>
      <c r="B993" s="145">
        <v>6009</v>
      </c>
      <c r="C993" s="146" t="s">
        <v>174</v>
      </c>
      <c r="D993" s="146" t="s">
        <v>1323</v>
      </c>
      <c r="E993" s="145" t="s">
        <v>155</v>
      </c>
    </row>
    <row r="994" spans="1:5" s="144" customFormat="1" ht="15" x14ac:dyDescent="0.2">
      <c r="A994" s="146">
        <v>22937</v>
      </c>
      <c r="B994" s="145">
        <v>4010</v>
      </c>
      <c r="C994" s="146" t="s">
        <v>181</v>
      </c>
      <c r="D994" s="146" t="s">
        <v>1324</v>
      </c>
      <c r="E994" s="145" t="s">
        <v>155</v>
      </c>
    </row>
    <row r="995" spans="1:5" s="144" customFormat="1" ht="15" x14ac:dyDescent="0.2">
      <c r="A995" s="146">
        <v>22955</v>
      </c>
      <c r="B995" s="145">
        <v>1009</v>
      </c>
      <c r="C995" s="146" t="s">
        <v>153</v>
      </c>
      <c r="D995" s="146" t="s">
        <v>629</v>
      </c>
      <c r="E995" s="145" t="s">
        <v>155</v>
      </c>
    </row>
    <row r="996" spans="1:5" s="144" customFormat="1" ht="15" x14ac:dyDescent="0.2">
      <c r="A996" s="146">
        <v>23036</v>
      </c>
      <c r="B996" s="145">
        <v>4004</v>
      </c>
      <c r="C996" s="146" t="s">
        <v>1221</v>
      </c>
      <c r="D996" s="146" t="s">
        <v>584</v>
      </c>
      <c r="E996" s="145" t="s">
        <v>155</v>
      </c>
    </row>
    <row r="997" spans="1:5" s="144" customFormat="1" ht="15" x14ac:dyDescent="0.2">
      <c r="A997" s="146">
        <v>23037</v>
      </c>
      <c r="B997" s="145">
        <v>4004</v>
      </c>
      <c r="C997" s="146" t="s">
        <v>1326</v>
      </c>
      <c r="D997" s="146" t="s">
        <v>1327</v>
      </c>
      <c r="E997" s="145" t="s">
        <v>150</v>
      </c>
    </row>
    <row r="998" spans="1:5" s="144" customFormat="1" ht="15" x14ac:dyDescent="0.2">
      <c r="A998" s="146">
        <v>23077</v>
      </c>
      <c r="B998" s="145">
        <v>7020</v>
      </c>
      <c r="C998" s="146" t="s">
        <v>156</v>
      </c>
      <c r="D998" s="146" t="s">
        <v>1328</v>
      </c>
      <c r="E998" s="145" t="s">
        <v>150</v>
      </c>
    </row>
    <row r="999" spans="1:5" s="144" customFormat="1" ht="15" x14ac:dyDescent="0.2">
      <c r="A999" s="146">
        <v>23106</v>
      </c>
      <c r="B999" s="145">
        <v>2012</v>
      </c>
      <c r="C999" s="146" t="s">
        <v>202</v>
      </c>
      <c r="D999" s="146" t="s">
        <v>1330</v>
      </c>
      <c r="E999" s="145" t="s">
        <v>155</v>
      </c>
    </row>
    <row r="1000" spans="1:5" s="144" customFormat="1" ht="15" x14ac:dyDescent="0.2">
      <c r="A1000" s="146">
        <v>23153</v>
      </c>
      <c r="B1000" s="145">
        <v>6004</v>
      </c>
      <c r="C1000" s="146" t="s">
        <v>630</v>
      </c>
      <c r="D1000" s="146" t="s">
        <v>302</v>
      </c>
      <c r="E1000" s="145" t="s">
        <v>150</v>
      </c>
    </row>
    <row r="1001" spans="1:5" s="144" customFormat="1" ht="15" x14ac:dyDescent="0.2">
      <c r="A1001" s="146">
        <v>23154</v>
      </c>
      <c r="B1001" s="145">
        <v>7008</v>
      </c>
      <c r="C1001" s="146" t="s">
        <v>158</v>
      </c>
      <c r="D1001" s="146" t="s">
        <v>1331</v>
      </c>
      <c r="E1001" s="145" t="s">
        <v>155</v>
      </c>
    </row>
    <row r="1002" spans="1:5" s="144" customFormat="1" ht="15" x14ac:dyDescent="0.2">
      <c r="A1002" s="146">
        <v>23189</v>
      </c>
      <c r="B1002" s="145">
        <v>2007</v>
      </c>
      <c r="C1002" s="146" t="s">
        <v>156</v>
      </c>
      <c r="D1002" s="146" t="s">
        <v>1332</v>
      </c>
      <c r="E1002" s="145" t="s">
        <v>155</v>
      </c>
    </row>
    <row r="1003" spans="1:5" s="144" customFormat="1" ht="15" x14ac:dyDescent="0.2">
      <c r="A1003" s="146">
        <v>23236</v>
      </c>
      <c r="B1003" s="145">
        <v>7020</v>
      </c>
      <c r="C1003" s="146" t="s">
        <v>181</v>
      </c>
      <c r="D1003" s="146" t="s">
        <v>307</v>
      </c>
      <c r="E1003" s="145" t="s">
        <v>150</v>
      </c>
    </row>
    <row r="1004" spans="1:5" s="144" customFormat="1" ht="15" x14ac:dyDescent="0.2">
      <c r="A1004" s="146">
        <v>23260</v>
      </c>
      <c r="B1004" s="145">
        <v>8006</v>
      </c>
      <c r="C1004" s="146" t="s">
        <v>165</v>
      </c>
      <c r="D1004" s="146" t="s">
        <v>1333</v>
      </c>
      <c r="E1004" s="145" t="s">
        <v>155</v>
      </c>
    </row>
    <row r="1005" spans="1:5" s="144" customFormat="1" ht="15" x14ac:dyDescent="0.2">
      <c r="A1005" s="146">
        <v>23270</v>
      </c>
      <c r="B1005" s="145">
        <v>6002</v>
      </c>
      <c r="C1005" s="146" t="s">
        <v>440</v>
      </c>
      <c r="D1005" s="146" t="s">
        <v>1334</v>
      </c>
      <c r="E1005" s="145" t="s">
        <v>150</v>
      </c>
    </row>
    <row r="1006" spans="1:5" s="144" customFormat="1" ht="15" x14ac:dyDescent="0.2">
      <c r="A1006" s="146">
        <v>23296</v>
      </c>
      <c r="B1006" s="145">
        <v>4001</v>
      </c>
      <c r="C1006" s="146" t="s">
        <v>156</v>
      </c>
      <c r="D1006" s="146" t="s">
        <v>1335</v>
      </c>
      <c r="E1006" s="145" t="s">
        <v>155</v>
      </c>
    </row>
    <row r="1007" spans="1:5" s="144" customFormat="1" ht="15" x14ac:dyDescent="0.2">
      <c r="A1007" s="146">
        <v>23309</v>
      </c>
      <c r="B1007" s="145">
        <v>5006</v>
      </c>
      <c r="C1007" s="146" t="s">
        <v>1337</v>
      </c>
      <c r="D1007" s="146" t="s">
        <v>161</v>
      </c>
      <c r="E1007" s="145" t="s">
        <v>150</v>
      </c>
    </row>
    <row r="1008" spans="1:5" s="144" customFormat="1" ht="15" x14ac:dyDescent="0.2">
      <c r="A1008" s="146">
        <v>23339</v>
      </c>
      <c r="B1008" s="145">
        <v>5006</v>
      </c>
      <c r="C1008" s="146" t="s">
        <v>156</v>
      </c>
      <c r="D1008" s="146" t="s">
        <v>1338</v>
      </c>
      <c r="E1008" s="145" t="s">
        <v>155</v>
      </c>
    </row>
    <row r="1009" spans="1:5" s="144" customFormat="1" ht="15" x14ac:dyDescent="0.2">
      <c r="A1009" s="146">
        <v>23354</v>
      </c>
      <c r="B1009" s="145">
        <v>8023</v>
      </c>
      <c r="C1009" s="146" t="s">
        <v>1329</v>
      </c>
      <c r="D1009" s="146" t="s">
        <v>9316</v>
      </c>
      <c r="E1009" s="145" t="s">
        <v>155</v>
      </c>
    </row>
    <row r="1010" spans="1:5" s="144" customFormat="1" ht="15" x14ac:dyDescent="0.2">
      <c r="A1010" s="146">
        <v>23371</v>
      </c>
      <c r="B1010" s="145">
        <v>7014</v>
      </c>
      <c r="C1010" s="146" t="s">
        <v>181</v>
      </c>
      <c r="D1010" s="146" t="s">
        <v>455</v>
      </c>
      <c r="E1010" s="145" t="s">
        <v>155</v>
      </c>
    </row>
    <row r="1011" spans="1:5" s="144" customFormat="1" ht="15" x14ac:dyDescent="0.2">
      <c r="A1011" s="146">
        <v>23372</v>
      </c>
      <c r="B1011" s="145">
        <v>7014</v>
      </c>
      <c r="C1011" s="146" t="s">
        <v>196</v>
      </c>
      <c r="D1011" s="146" t="s">
        <v>1340</v>
      </c>
      <c r="E1011" s="145" t="s">
        <v>155</v>
      </c>
    </row>
    <row r="1012" spans="1:5" s="144" customFormat="1" ht="15" x14ac:dyDescent="0.2">
      <c r="A1012" s="146">
        <v>23373</v>
      </c>
      <c r="B1012" s="145">
        <v>7014</v>
      </c>
      <c r="C1012" s="146" t="s">
        <v>158</v>
      </c>
      <c r="D1012" s="146" t="s">
        <v>1341</v>
      </c>
      <c r="E1012" s="145" t="s">
        <v>150</v>
      </c>
    </row>
    <row r="1013" spans="1:5" s="144" customFormat="1" ht="15" x14ac:dyDescent="0.2">
      <c r="A1013" s="146">
        <v>23380</v>
      </c>
      <c r="B1013" s="145">
        <v>2002</v>
      </c>
      <c r="C1013" s="146" t="s">
        <v>156</v>
      </c>
      <c r="D1013" s="146" t="s">
        <v>216</v>
      </c>
      <c r="E1013" s="145" t="s">
        <v>155</v>
      </c>
    </row>
    <row r="1014" spans="1:5" s="144" customFormat="1" ht="15" x14ac:dyDescent="0.2">
      <c r="A1014" s="146">
        <v>23382</v>
      </c>
      <c r="B1014" s="145">
        <v>6027</v>
      </c>
      <c r="C1014" s="146" t="s">
        <v>1342</v>
      </c>
      <c r="D1014" s="146" t="s">
        <v>1343</v>
      </c>
      <c r="E1014" s="145" t="s">
        <v>155</v>
      </c>
    </row>
    <row r="1015" spans="1:5" s="144" customFormat="1" ht="15" x14ac:dyDescent="0.2">
      <c r="A1015" s="146">
        <v>23383</v>
      </c>
      <c r="B1015" s="145">
        <v>6027</v>
      </c>
      <c r="C1015" s="146" t="s">
        <v>207</v>
      </c>
      <c r="D1015" s="146" t="s">
        <v>1343</v>
      </c>
      <c r="E1015" s="145" t="s">
        <v>150</v>
      </c>
    </row>
    <row r="1016" spans="1:5" s="144" customFormat="1" ht="15" x14ac:dyDescent="0.2">
      <c r="A1016" s="146">
        <v>23417</v>
      </c>
      <c r="B1016" s="145">
        <v>5005</v>
      </c>
      <c r="C1016" s="146" t="s">
        <v>181</v>
      </c>
      <c r="D1016" s="146" t="s">
        <v>1345</v>
      </c>
      <c r="E1016" s="145" t="s">
        <v>155</v>
      </c>
    </row>
    <row r="1017" spans="1:5" s="144" customFormat="1" ht="15" x14ac:dyDescent="0.2">
      <c r="A1017" s="146">
        <v>23423</v>
      </c>
      <c r="B1017" s="145">
        <v>6025</v>
      </c>
      <c r="C1017" s="146" t="s">
        <v>579</v>
      </c>
      <c r="D1017" s="146" t="s">
        <v>1346</v>
      </c>
      <c r="E1017" s="145" t="s">
        <v>155</v>
      </c>
    </row>
    <row r="1018" spans="1:5" s="144" customFormat="1" ht="15" x14ac:dyDescent="0.2">
      <c r="A1018" s="146">
        <v>23425</v>
      </c>
      <c r="B1018" s="145">
        <v>5002</v>
      </c>
      <c r="C1018" s="146" t="s">
        <v>156</v>
      </c>
      <c r="D1018" s="146" t="s">
        <v>10032</v>
      </c>
      <c r="E1018" s="145" t="s">
        <v>150</v>
      </c>
    </row>
    <row r="1019" spans="1:5" s="144" customFormat="1" ht="15" x14ac:dyDescent="0.2">
      <c r="A1019" s="146">
        <v>23432</v>
      </c>
      <c r="B1019" s="145">
        <v>4004</v>
      </c>
      <c r="C1019" s="146" t="s">
        <v>9228</v>
      </c>
      <c r="D1019" s="146" t="s">
        <v>8977</v>
      </c>
      <c r="E1019" s="145" t="s">
        <v>155</v>
      </c>
    </row>
    <row r="1020" spans="1:5" s="144" customFormat="1" ht="15" x14ac:dyDescent="0.2">
      <c r="A1020" s="146">
        <v>23448</v>
      </c>
      <c r="B1020" s="145">
        <v>3001</v>
      </c>
      <c r="C1020" s="146" t="s">
        <v>196</v>
      </c>
      <c r="D1020" s="146" t="s">
        <v>1347</v>
      </c>
      <c r="E1020" s="145" t="s">
        <v>155</v>
      </c>
    </row>
    <row r="1021" spans="1:5" s="144" customFormat="1" ht="15" x14ac:dyDescent="0.2">
      <c r="A1021" s="146">
        <v>23454</v>
      </c>
      <c r="B1021" s="145">
        <v>4010</v>
      </c>
      <c r="C1021" s="146" t="s">
        <v>181</v>
      </c>
      <c r="D1021" s="146" t="s">
        <v>1002</v>
      </c>
      <c r="E1021" s="145" t="s">
        <v>155</v>
      </c>
    </row>
    <row r="1022" spans="1:5" s="144" customFormat="1" ht="15" x14ac:dyDescent="0.2">
      <c r="A1022" s="146">
        <v>23468</v>
      </c>
      <c r="B1022" s="145">
        <v>5015</v>
      </c>
      <c r="C1022" s="146" t="s">
        <v>158</v>
      </c>
      <c r="D1022" s="146" t="s">
        <v>1348</v>
      </c>
      <c r="E1022" s="145" t="s">
        <v>155</v>
      </c>
    </row>
    <row r="1023" spans="1:5" s="144" customFormat="1" ht="15" x14ac:dyDescent="0.2">
      <c r="A1023" s="146">
        <v>23475</v>
      </c>
      <c r="B1023" s="145">
        <v>3010</v>
      </c>
      <c r="C1023" s="146" t="s">
        <v>156</v>
      </c>
      <c r="D1023" s="146" t="s">
        <v>1349</v>
      </c>
      <c r="E1023" s="145" t="s">
        <v>155</v>
      </c>
    </row>
    <row r="1024" spans="1:5" s="144" customFormat="1" ht="15" x14ac:dyDescent="0.2">
      <c r="A1024" s="146">
        <v>23488</v>
      </c>
      <c r="B1024" s="145">
        <v>1005</v>
      </c>
      <c r="C1024" s="146" t="s">
        <v>207</v>
      </c>
      <c r="D1024" s="146" t="s">
        <v>1350</v>
      </c>
      <c r="E1024" s="145" t="s">
        <v>150</v>
      </c>
    </row>
    <row r="1025" spans="1:5" s="144" customFormat="1" ht="15" x14ac:dyDescent="0.2">
      <c r="A1025" s="146">
        <v>23489</v>
      </c>
      <c r="B1025" s="145">
        <v>1005</v>
      </c>
      <c r="C1025" s="146" t="s">
        <v>179</v>
      </c>
      <c r="D1025" s="146" t="s">
        <v>1351</v>
      </c>
      <c r="E1025" s="145" t="s">
        <v>155</v>
      </c>
    </row>
    <row r="1026" spans="1:5" s="144" customFormat="1" ht="15" x14ac:dyDescent="0.2">
      <c r="A1026" s="146">
        <v>23508</v>
      </c>
      <c r="B1026" s="145">
        <v>7016</v>
      </c>
      <c r="C1026" s="146" t="s">
        <v>1352</v>
      </c>
      <c r="D1026" s="146" t="s">
        <v>1353</v>
      </c>
      <c r="E1026" s="145" t="s">
        <v>150</v>
      </c>
    </row>
    <row r="1027" spans="1:5" s="144" customFormat="1" ht="15" x14ac:dyDescent="0.2">
      <c r="A1027" s="146">
        <v>23551</v>
      </c>
      <c r="B1027" s="145">
        <v>2017</v>
      </c>
      <c r="C1027" s="146" t="s">
        <v>156</v>
      </c>
      <c r="D1027" s="146" t="s">
        <v>1354</v>
      </c>
      <c r="E1027" s="145" t="s">
        <v>155</v>
      </c>
    </row>
    <row r="1028" spans="1:5" s="144" customFormat="1" ht="15" x14ac:dyDescent="0.2">
      <c r="A1028" s="146">
        <v>23554</v>
      </c>
      <c r="B1028" s="145">
        <v>5006</v>
      </c>
      <c r="C1028" s="146" t="s">
        <v>1355</v>
      </c>
      <c r="D1028" s="146" t="s">
        <v>839</v>
      </c>
      <c r="E1028" s="145" t="s">
        <v>155</v>
      </c>
    </row>
    <row r="1029" spans="1:5" s="144" customFormat="1" ht="15" x14ac:dyDescent="0.2">
      <c r="A1029" s="146">
        <v>23642</v>
      </c>
      <c r="B1029" s="145">
        <v>5016</v>
      </c>
      <c r="C1029" s="146" t="s">
        <v>188</v>
      </c>
      <c r="D1029" s="146" t="s">
        <v>1357</v>
      </c>
      <c r="E1029" s="145" t="s">
        <v>150</v>
      </c>
    </row>
    <row r="1030" spans="1:5" s="144" customFormat="1" ht="15" x14ac:dyDescent="0.2">
      <c r="A1030" s="146">
        <v>23653</v>
      </c>
      <c r="B1030" s="145">
        <v>1017</v>
      </c>
      <c r="C1030" s="146" t="s">
        <v>207</v>
      </c>
      <c r="D1030" s="146" t="s">
        <v>1358</v>
      </c>
      <c r="E1030" s="145" t="s">
        <v>155</v>
      </c>
    </row>
    <row r="1031" spans="1:5" s="144" customFormat="1" ht="15" x14ac:dyDescent="0.2">
      <c r="A1031" s="146">
        <v>23662</v>
      </c>
      <c r="B1031" s="145">
        <v>2006</v>
      </c>
      <c r="C1031" s="146" t="s">
        <v>649</v>
      </c>
      <c r="D1031" s="146" t="s">
        <v>1359</v>
      </c>
      <c r="E1031" s="145" t="s">
        <v>150</v>
      </c>
    </row>
    <row r="1032" spans="1:5" s="144" customFormat="1" ht="15" x14ac:dyDescent="0.2">
      <c r="A1032" s="146">
        <v>23674</v>
      </c>
      <c r="B1032" s="145">
        <v>6025</v>
      </c>
      <c r="C1032" s="146" t="s">
        <v>649</v>
      </c>
      <c r="D1032" s="146" t="s">
        <v>1360</v>
      </c>
      <c r="E1032" s="145" t="s">
        <v>155</v>
      </c>
    </row>
    <row r="1033" spans="1:5" s="144" customFormat="1" ht="15" x14ac:dyDescent="0.2">
      <c r="A1033" s="146">
        <v>23692</v>
      </c>
      <c r="B1033" s="145">
        <v>8010</v>
      </c>
      <c r="C1033" s="146" t="s">
        <v>1361</v>
      </c>
      <c r="D1033" s="146" t="s">
        <v>11057</v>
      </c>
      <c r="E1033" s="145" t="s">
        <v>155</v>
      </c>
    </row>
    <row r="1034" spans="1:5" s="144" customFormat="1" ht="15" x14ac:dyDescent="0.2">
      <c r="A1034" s="146">
        <v>23699</v>
      </c>
      <c r="B1034" s="145">
        <v>2006</v>
      </c>
      <c r="C1034" s="146" t="s">
        <v>174</v>
      </c>
      <c r="D1034" s="146" t="s">
        <v>1359</v>
      </c>
      <c r="E1034" s="145" t="s">
        <v>155</v>
      </c>
    </row>
    <row r="1035" spans="1:5" s="144" customFormat="1" ht="15" x14ac:dyDescent="0.2">
      <c r="A1035" s="146">
        <v>23710</v>
      </c>
      <c r="B1035" s="145">
        <v>8006</v>
      </c>
      <c r="C1035" s="146" t="s">
        <v>181</v>
      </c>
      <c r="D1035" s="146" t="s">
        <v>1362</v>
      </c>
      <c r="E1035" s="145" t="s">
        <v>150</v>
      </c>
    </row>
    <row r="1036" spans="1:5" s="144" customFormat="1" ht="15" x14ac:dyDescent="0.2">
      <c r="A1036" s="146">
        <v>23711</v>
      </c>
      <c r="B1036" s="145">
        <v>8006</v>
      </c>
      <c r="C1036" s="146" t="s">
        <v>156</v>
      </c>
      <c r="D1036" s="146" t="s">
        <v>1363</v>
      </c>
      <c r="E1036" s="145" t="s">
        <v>150</v>
      </c>
    </row>
    <row r="1037" spans="1:5" s="144" customFormat="1" ht="15" x14ac:dyDescent="0.2">
      <c r="A1037" s="146">
        <v>23726</v>
      </c>
      <c r="B1037" s="145">
        <v>6007</v>
      </c>
      <c r="C1037" s="146" t="s">
        <v>1364</v>
      </c>
      <c r="D1037" s="146" t="s">
        <v>1365</v>
      </c>
      <c r="E1037" s="145" t="s">
        <v>155</v>
      </c>
    </row>
    <row r="1038" spans="1:5" s="144" customFormat="1" ht="15" x14ac:dyDescent="0.2">
      <c r="A1038" s="146">
        <v>23737</v>
      </c>
      <c r="B1038" s="145">
        <v>7013</v>
      </c>
      <c r="C1038" s="146" t="s">
        <v>202</v>
      </c>
      <c r="D1038" s="146" t="s">
        <v>1306</v>
      </c>
      <c r="E1038" s="145" t="s">
        <v>155</v>
      </c>
    </row>
    <row r="1039" spans="1:5" s="144" customFormat="1" ht="15" x14ac:dyDescent="0.2">
      <c r="A1039" s="146">
        <v>23754</v>
      </c>
      <c r="B1039" s="145">
        <v>6021</v>
      </c>
      <c r="C1039" s="146" t="s">
        <v>177</v>
      </c>
      <c r="D1039" s="146" t="s">
        <v>1367</v>
      </c>
      <c r="E1039" s="145" t="s">
        <v>155</v>
      </c>
    </row>
    <row r="1040" spans="1:5" s="144" customFormat="1" ht="15" x14ac:dyDescent="0.2">
      <c r="A1040" s="146">
        <v>23755</v>
      </c>
      <c r="B1040" s="145">
        <v>6021</v>
      </c>
      <c r="C1040" s="146" t="s">
        <v>181</v>
      </c>
      <c r="D1040" s="146" t="s">
        <v>1367</v>
      </c>
      <c r="E1040" s="145" t="s">
        <v>155</v>
      </c>
    </row>
    <row r="1041" spans="1:5" s="144" customFormat="1" ht="15" x14ac:dyDescent="0.2">
      <c r="A1041" s="146">
        <v>23759</v>
      </c>
      <c r="B1041" s="145">
        <v>8010</v>
      </c>
      <c r="C1041" s="146" t="s">
        <v>1368</v>
      </c>
      <c r="D1041" s="146" t="s">
        <v>1369</v>
      </c>
      <c r="E1041" s="145" t="s">
        <v>155</v>
      </c>
    </row>
    <row r="1042" spans="1:5" s="144" customFormat="1" ht="15" x14ac:dyDescent="0.2">
      <c r="A1042" s="146">
        <v>23760</v>
      </c>
      <c r="B1042" s="145">
        <v>8010</v>
      </c>
      <c r="C1042" s="146" t="s">
        <v>1370</v>
      </c>
      <c r="D1042" s="146" t="s">
        <v>1371</v>
      </c>
      <c r="E1042" s="145" t="s">
        <v>150</v>
      </c>
    </row>
    <row r="1043" spans="1:5" s="144" customFormat="1" ht="15" x14ac:dyDescent="0.2">
      <c r="A1043" s="146">
        <v>23776</v>
      </c>
      <c r="B1043" s="145">
        <v>6015</v>
      </c>
      <c r="C1043" s="146" t="s">
        <v>485</v>
      </c>
      <c r="D1043" s="146" t="s">
        <v>1372</v>
      </c>
      <c r="E1043" s="145" t="s">
        <v>150</v>
      </c>
    </row>
    <row r="1044" spans="1:5" s="144" customFormat="1" ht="15" x14ac:dyDescent="0.2">
      <c r="A1044" s="146">
        <v>23809</v>
      </c>
      <c r="B1044" s="145">
        <v>4004</v>
      </c>
      <c r="C1044" s="146" t="s">
        <v>11170</v>
      </c>
      <c r="D1044" s="146" t="s">
        <v>11171</v>
      </c>
      <c r="E1044" s="145" t="s">
        <v>155</v>
      </c>
    </row>
    <row r="1045" spans="1:5" s="144" customFormat="1" ht="15" x14ac:dyDescent="0.2">
      <c r="A1045" s="146">
        <v>23849</v>
      </c>
      <c r="B1045" s="145">
        <v>5002</v>
      </c>
      <c r="C1045" s="146" t="s">
        <v>156</v>
      </c>
      <c r="D1045" s="146" t="s">
        <v>1373</v>
      </c>
      <c r="E1045" s="145" t="s">
        <v>155</v>
      </c>
    </row>
    <row r="1046" spans="1:5" s="144" customFormat="1" ht="15" x14ac:dyDescent="0.2">
      <c r="A1046" s="146">
        <v>23857</v>
      </c>
      <c r="B1046" s="145">
        <v>5011</v>
      </c>
      <c r="C1046" s="146" t="s">
        <v>11118</v>
      </c>
      <c r="D1046" s="146" t="s">
        <v>1374</v>
      </c>
      <c r="E1046" s="145" t="s">
        <v>155</v>
      </c>
    </row>
    <row r="1047" spans="1:5" s="144" customFormat="1" ht="15" x14ac:dyDescent="0.2">
      <c r="A1047" s="146">
        <v>23873</v>
      </c>
      <c r="B1047" s="145">
        <v>3009</v>
      </c>
      <c r="C1047" s="146" t="s">
        <v>8327</v>
      </c>
      <c r="D1047" s="146" t="s">
        <v>801</v>
      </c>
      <c r="E1047" s="145" t="s">
        <v>155</v>
      </c>
    </row>
    <row r="1048" spans="1:5" s="144" customFormat="1" ht="15" x14ac:dyDescent="0.2">
      <c r="A1048" s="146">
        <v>23880</v>
      </c>
      <c r="B1048" s="145">
        <v>2017</v>
      </c>
      <c r="C1048" s="146" t="s">
        <v>1375</v>
      </c>
      <c r="D1048" s="146" t="s">
        <v>1376</v>
      </c>
      <c r="E1048" s="145" t="s">
        <v>155</v>
      </c>
    </row>
    <row r="1049" spans="1:5" s="144" customFormat="1" ht="15" x14ac:dyDescent="0.2">
      <c r="A1049" s="146">
        <v>23918</v>
      </c>
      <c r="B1049" s="145">
        <v>7015</v>
      </c>
      <c r="C1049" s="146" t="s">
        <v>1378</v>
      </c>
      <c r="D1049" s="146" t="s">
        <v>1379</v>
      </c>
      <c r="E1049" s="145" t="s">
        <v>155</v>
      </c>
    </row>
    <row r="1050" spans="1:5" s="144" customFormat="1" ht="15" x14ac:dyDescent="0.2">
      <c r="A1050" s="146">
        <v>23920</v>
      </c>
      <c r="B1050" s="145">
        <v>3029</v>
      </c>
      <c r="C1050" s="146" t="s">
        <v>207</v>
      </c>
      <c r="D1050" s="146" t="s">
        <v>1380</v>
      </c>
      <c r="E1050" s="145" t="s">
        <v>150</v>
      </c>
    </row>
    <row r="1051" spans="1:5" s="144" customFormat="1" ht="15" x14ac:dyDescent="0.2">
      <c r="A1051" s="146">
        <v>23924</v>
      </c>
      <c r="B1051" s="145">
        <v>8019</v>
      </c>
      <c r="C1051" s="146" t="s">
        <v>196</v>
      </c>
      <c r="D1051" s="146" t="s">
        <v>1381</v>
      </c>
      <c r="E1051" s="145" t="s">
        <v>155</v>
      </c>
    </row>
    <row r="1052" spans="1:5" s="144" customFormat="1" ht="15" x14ac:dyDescent="0.2">
      <c r="A1052" s="146">
        <v>23932</v>
      </c>
      <c r="B1052" s="145">
        <v>2002</v>
      </c>
      <c r="C1052" s="146" t="s">
        <v>174</v>
      </c>
      <c r="D1052" s="146" t="s">
        <v>216</v>
      </c>
      <c r="E1052" s="145" t="s">
        <v>150</v>
      </c>
    </row>
    <row r="1053" spans="1:5" s="144" customFormat="1" ht="15" x14ac:dyDescent="0.2">
      <c r="A1053" s="146">
        <v>23966</v>
      </c>
      <c r="B1053" s="145">
        <v>6002</v>
      </c>
      <c r="C1053" s="146" t="s">
        <v>177</v>
      </c>
      <c r="D1053" s="146" t="s">
        <v>1382</v>
      </c>
      <c r="E1053" s="145" t="s">
        <v>150</v>
      </c>
    </row>
    <row r="1054" spans="1:5" s="144" customFormat="1" ht="15" x14ac:dyDescent="0.2">
      <c r="A1054" s="146">
        <v>23968</v>
      </c>
      <c r="B1054" s="145">
        <v>6002</v>
      </c>
      <c r="C1054" s="146" t="s">
        <v>179</v>
      </c>
      <c r="D1054" s="146" t="s">
        <v>1383</v>
      </c>
      <c r="E1054" s="145" t="s">
        <v>155</v>
      </c>
    </row>
    <row r="1055" spans="1:5" s="144" customFormat="1" ht="15" x14ac:dyDescent="0.2">
      <c r="A1055" s="146">
        <v>24001</v>
      </c>
      <c r="B1055" s="145">
        <v>8018</v>
      </c>
      <c r="C1055" s="146" t="s">
        <v>214</v>
      </c>
      <c r="D1055" s="146" t="s">
        <v>1384</v>
      </c>
      <c r="E1055" s="145" t="s">
        <v>150</v>
      </c>
    </row>
    <row r="1056" spans="1:5" s="144" customFormat="1" ht="15" x14ac:dyDescent="0.2">
      <c r="A1056" s="146">
        <v>24004</v>
      </c>
      <c r="B1056" s="145">
        <v>6034</v>
      </c>
      <c r="C1056" s="146" t="s">
        <v>1385</v>
      </c>
      <c r="D1056" s="146" t="s">
        <v>1386</v>
      </c>
      <c r="E1056" s="145" t="s">
        <v>150</v>
      </c>
    </row>
    <row r="1057" spans="1:5" s="144" customFormat="1" ht="15" x14ac:dyDescent="0.2">
      <c r="A1057" s="146">
        <v>24015</v>
      </c>
      <c r="B1057" s="145">
        <v>8018</v>
      </c>
      <c r="C1057" s="146" t="s">
        <v>196</v>
      </c>
      <c r="D1057" s="146" t="s">
        <v>318</v>
      </c>
      <c r="E1057" s="145" t="s">
        <v>155</v>
      </c>
    </row>
    <row r="1058" spans="1:5" s="144" customFormat="1" ht="15" x14ac:dyDescent="0.2">
      <c r="A1058" s="146">
        <v>24049</v>
      </c>
      <c r="B1058" s="145">
        <v>2019</v>
      </c>
      <c r="C1058" s="146" t="s">
        <v>1388</v>
      </c>
      <c r="D1058" s="146" t="s">
        <v>1389</v>
      </c>
      <c r="E1058" s="145" t="s">
        <v>155</v>
      </c>
    </row>
    <row r="1059" spans="1:5" s="144" customFormat="1" ht="15" x14ac:dyDescent="0.2">
      <c r="A1059" s="146">
        <v>24064</v>
      </c>
      <c r="B1059" s="145">
        <v>3005</v>
      </c>
      <c r="C1059" s="146" t="s">
        <v>1390</v>
      </c>
      <c r="D1059" s="146" t="s">
        <v>1391</v>
      </c>
      <c r="E1059" s="145" t="s">
        <v>155</v>
      </c>
    </row>
    <row r="1060" spans="1:5" s="144" customFormat="1" ht="15" x14ac:dyDescent="0.2">
      <c r="A1060" s="146">
        <v>24078</v>
      </c>
      <c r="B1060" s="145">
        <v>6013</v>
      </c>
      <c r="C1060" s="146" t="s">
        <v>202</v>
      </c>
      <c r="D1060" s="146" t="s">
        <v>223</v>
      </c>
      <c r="E1060" s="145" t="s">
        <v>155</v>
      </c>
    </row>
    <row r="1061" spans="1:5" s="144" customFormat="1" ht="15" x14ac:dyDescent="0.2">
      <c r="A1061" s="146">
        <v>24086</v>
      </c>
      <c r="B1061" s="145">
        <v>4004</v>
      </c>
      <c r="C1061" s="146" t="s">
        <v>649</v>
      </c>
      <c r="D1061" s="146" t="s">
        <v>1392</v>
      </c>
      <c r="E1061" s="145" t="s">
        <v>155</v>
      </c>
    </row>
    <row r="1062" spans="1:5" s="144" customFormat="1" ht="15" x14ac:dyDescent="0.2">
      <c r="A1062" s="146">
        <v>24144</v>
      </c>
      <c r="B1062" s="145">
        <v>1009</v>
      </c>
      <c r="C1062" s="146" t="s">
        <v>188</v>
      </c>
      <c r="D1062" s="146" t="s">
        <v>1395</v>
      </c>
      <c r="E1062" s="145" t="s">
        <v>155</v>
      </c>
    </row>
    <row r="1063" spans="1:5" s="144" customFormat="1" ht="15" x14ac:dyDescent="0.2">
      <c r="A1063" s="146">
        <v>24145</v>
      </c>
      <c r="B1063" s="145">
        <v>1009</v>
      </c>
      <c r="C1063" s="146" t="s">
        <v>158</v>
      </c>
      <c r="D1063" s="146" t="s">
        <v>1396</v>
      </c>
      <c r="E1063" s="145" t="s">
        <v>150</v>
      </c>
    </row>
    <row r="1064" spans="1:5" s="144" customFormat="1" ht="15" x14ac:dyDescent="0.2">
      <c r="A1064" s="146">
        <v>24228</v>
      </c>
      <c r="B1064" s="145">
        <v>1016</v>
      </c>
      <c r="C1064" s="146" t="s">
        <v>156</v>
      </c>
      <c r="D1064" s="146" t="s">
        <v>916</v>
      </c>
      <c r="E1064" s="145" t="s">
        <v>155</v>
      </c>
    </row>
    <row r="1065" spans="1:5" s="144" customFormat="1" ht="15" x14ac:dyDescent="0.2">
      <c r="A1065" s="146">
        <v>24229</v>
      </c>
      <c r="B1065" s="145">
        <v>1016</v>
      </c>
      <c r="C1065" s="146" t="s">
        <v>153</v>
      </c>
      <c r="D1065" s="146" t="s">
        <v>1397</v>
      </c>
      <c r="E1065" s="145" t="s">
        <v>150</v>
      </c>
    </row>
    <row r="1066" spans="1:5" s="144" customFormat="1" ht="15" x14ac:dyDescent="0.2">
      <c r="A1066" s="146">
        <v>24233</v>
      </c>
      <c r="B1066" s="145">
        <v>1016</v>
      </c>
      <c r="C1066" s="146" t="s">
        <v>156</v>
      </c>
      <c r="D1066" s="146" t="s">
        <v>1398</v>
      </c>
      <c r="E1066" s="145" t="s">
        <v>155</v>
      </c>
    </row>
    <row r="1067" spans="1:5" s="144" customFormat="1" ht="15" x14ac:dyDescent="0.2">
      <c r="A1067" s="146">
        <v>24266</v>
      </c>
      <c r="B1067" s="145">
        <v>7004</v>
      </c>
      <c r="C1067" s="146" t="s">
        <v>165</v>
      </c>
      <c r="D1067" s="146" t="s">
        <v>1399</v>
      </c>
      <c r="E1067" s="145" t="s">
        <v>155</v>
      </c>
    </row>
    <row r="1068" spans="1:5" s="144" customFormat="1" ht="15" x14ac:dyDescent="0.2">
      <c r="A1068" s="146">
        <v>24322</v>
      </c>
      <c r="B1068" s="145">
        <v>8005</v>
      </c>
      <c r="C1068" s="146" t="s">
        <v>207</v>
      </c>
      <c r="D1068" s="146" t="s">
        <v>1400</v>
      </c>
      <c r="E1068" s="145" t="s">
        <v>150</v>
      </c>
    </row>
    <row r="1069" spans="1:5" s="144" customFormat="1" ht="15" x14ac:dyDescent="0.2">
      <c r="A1069" s="146">
        <v>24345</v>
      </c>
      <c r="B1069" s="145">
        <v>8006</v>
      </c>
      <c r="C1069" s="146" t="s">
        <v>179</v>
      </c>
      <c r="D1069" s="146" t="s">
        <v>769</v>
      </c>
      <c r="E1069" s="145" t="s">
        <v>155</v>
      </c>
    </row>
    <row r="1070" spans="1:5" s="144" customFormat="1" ht="15" x14ac:dyDescent="0.2">
      <c r="A1070" s="146">
        <v>24367</v>
      </c>
      <c r="B1070" s="145">
        <v>2006</v>
      </c>
      <c r="C1070" s="146" t="s">
        <v>344</v>
      </c>
      <c r="D1070" s="146" t="s">
        <v>1401</v>
      </c>
      <c r="E1070" s="145" t="s">
        <v>155</v>
      </c>
    </row>
    <row r="1071" spans="1:5" s="144" customFormat="1" ht="15" x14ac:dyDescent="0.2">
      <c r="A1071" s="146">
        <v>24386</v>
      </c>
      <c r="B1071" s="145">
        <v>8012</v>
      </c>
      <c r="C1071" s="146" t="s">
        <v>174</v>
      </c>
      <c r="D1071" s="146" t="s">
        <v>1402</v>
      </c>
      <c r="E1071" s="145" t="s">
        <v>150</v>
      </c>
    </row>
    <row r="1072" spans="1:5" s="144" customFormat="1" ht="15" x14ac:dyDescent="0.2">
      <c r="A1072" s="146">
        <v>24387</v>
      </c>
      <c r="B1072" s="145">
        <v>8012</v>
      </c>
      <c r="C1072" s="146" t="s">
        <v>214</v>
      </c>
      <c r="D1072" s="146" t="s">
        <v>1403</v>
      </c>
      <c r="E1072" s="145" t="s">
        <v>155</v>
      </c>
    </row>
    <row r="1073" spans="1:5" s="144" customFormat="1" ht="15" x14ac:dyDescent="0.2">
      <c r="A1073" s="146">
        <v>24425</v>
      </c>
      <c r="B1073" s="145">
        <v>8002</v>
      </c>
      <c r="C1073" s="146" t="s">
        <v>9647</v>
      </c>
      <c r="D1073" s="146" t="s">
        <v>264</v>
      </c>
      <c r="E1073" s="145" t="s">
        <v>150</v>
      </c>
    </row>
    <row r="1074" spans="1:5" s="144" customFormat="1" ht="15" x14ac:dyDescent="0.2">
      <c r="A1074" s="146">
        <v>24433</v>
      </c>
      <c r="B1074" s="145">
        <v>8015</v>
      </c>
      <c r="C1074" s="146" t="s">
        <v>270</v>
      </c>
      <c r="D1074" s="146" t="s">
        <v>1406</v>
      </c>
      <c r="E1074" s="145" t="s">
        <v>155</v>
      </c>
    </row>
    <row r="1075" spans="1:5" s="144" customFormat="1" ht="15" x14ac:dyDescent="0.2">
      <c r="A1075" s="146">
        <v>24463</v>
      </c>
      <c r="B1075" s="145">
        <v>7006</v>
      </c>
      <c r="C1075" s="146" t="s">
        <v>188</v>
      </c>
      <c r="D1075" s="146" t="s">
        <v>1407</v>
      </c>
      <c r="E1075" s="145" t="s">
        <v>155</v>
      </c>
    </row>
    <row r="1076" spans="1:5" s="144" customFormat="1" ht="15" x14ac:dyDescent="0.2">
      <c r="A1076" s="146">
        <v>24469</v>
      </c>
      <c r="B1076" s="145">
        <v>5009</v>
      </c>
      <c r="C1076" s="146" t="s">
        <v>1408</v>
      </c>
      <c r="D1076" s="146" t="s">
        <v>1409</v>
      </c>
      <c r="E1076" s="145" t="s">
        <v>155</v>
      </c>
    </row>
    <row r="1077" spans="1:5" s="144" customFormat="1" ht="15" x14ac:dyDescent="0.2">
      <c r="A1077" s="146">
        <v>24485</v>
      </c>
      <c r="B1077" s="145">
        <v>3004</v>
      </c>
      <c r="C1077" s="146" t="s">
        <v>156</v>
      </c>
      <c r="D1077" s="146" t="s">
        <v>1410</v>
      </c>
      <c r="E1077" s="145" t="s">
        <v>155</v>
      </c>
    </row>
    <row r="1078" spans="1:5" s="144" customFormat="1" ht="15" x14ac:dyDescent="0.2">
      <c r="A1078" s="146">
        <v>24489</v>
      </c>
      <c r="B1078" s="145">
        <v>7011</v>
      </c>
      <c r="C1078" s="146" t="s">
        <v>300</v>
      </c>
      <c r="D1078" s="146" t="s">
        <v>1411</v>
      </c>
      <c r="E1078" s="145" t="s">
        <v>150</v>
      </c>
    </row>
    <row r="1079" spans="1:5" s="144" customFormat="1" ht="15" x14ac:dyDescent="0.2">
      <c r="A1079" s="146">
        <v>24517</v>
      </c>
      <c r="B1079" s="145">
        <v>7013</v>
      </c>
      <c r="C1079" s="146" t="s">
        <v>209</v>
      </c>
      <c r="D1079" s="146" t="s">
        <v>1412</v>
      </c>
      <c r="E1079" s="145" t="s">
        <v>150</v>
      </c>
    </row>
    <row r="1080" spans="1:5" s="144" customFormat="1" ht="15" x14ac:dyDescent="0.2">
      <c r="A1080" s="146">
        <v>24529</v>
      </c>
      <c r="B1080" s="145">
        <v>5016</v>
      </c>
      <c r="C1080" s="146" t="s">
        <v>188</v>
      </c>
      <c r="D1080" s="146" t="s">
        <v>1357</v>
      </c>
      <c r="E1080" s="145" t="s">
        <v>155</v>
      </c>
    </row>
    <row r="1081" spans="1:5" s="144" customFormat="1" ht="15" x14ac:dyDescent="0.2">
      <c r="A1081" s="146">
        <v>24589</v>
      </c>
      <c r="B1081" s="145">
        <v>5012</v>
      </c>
      <c r="C1081" s="146" t="s">
        <v>156</v>
      </c>
      <c r="D1081" s="146" t="s">
        <v>1413</v>
      </c>
      <c r="E1081" s="145" t="s">
        <v>155</v>
      </c>
    </row>
    <row r="1082" spans="1:5" s="144" customFormat="1" ht="15" x14ac:dyDescent="0.2">
      <c r="A1082" s="146">
        <v>24591</v>
      </c>
      <c r="B1082" s="145">
        <v>5012</v>
      </c>
      <c r="C1082" s="146" t="s">
        <v>207</v>
      </c>
      <c r="D1082" s="146" t="s">
        <v>1413</v>
      </c>
      <c r="E1082" s="145" t="s">
        <v>150</v>
      </c>
    </row>
    <row r="1083" spans="1:5" s="144" customFormat="1" ht="15" x14ac:dyDescent="0.2">
      <c r="A1083" s="146">
        <v>24645</v>
      </c>
      <c r="B1083" s="145">
        <v>3035</v>
      </c>
      <c r="C1083" s="146" t="s">
        <v>209</v>
      </c>
      <c r="D1083" s="146" t="s">
        <v>1414</v>
      </c>
      <c r="E1083" s="145" t="s">
        <v>155</v>
      </c>
    </row>
    <row r="1084" spans="1:5" s="144" customFormat="1" ht="15" x14ac:dyDescent="0.2">
      <c r="A1084" s="146">
        <v>24653</v>
      </c>
      <c r="B1084" s="145">
        <v>7020</v>
      </c>
      <c r="C1084" s="146" t="s">
        <v>202</v>
      </c>
      <c r="D1084" s="146" t="s">
        <v>1415</v>
      </c>
      <c r="E1084" s="145" t="s">
        <v>150</v>
      </c>
    </row>
    <row r="1085" spans="1:5" s="144" customFormat="1" ht="15" x14ac:dyDescent="0.2">
      <c r="A1085" s="146">
        <v>24718</v>
      </c>
      <c r="B1085" s="145">
        <v>6007</v>
      </c>
      <c r="C1085" s="146" t="s">
        <v>169</v>
      </c>
      <c r="D1085" s="146" t="s">
        <v>1416</v>
      </c>
      <c r="E1085" s="145" t="s">
        <v>155</v>
      </c>
    </row>
    <row r="1086" spans="1:5" s="144" customFormat="1" ht="15" x14ac:dyDescent="0.2">
      <c r="A1086" s="146">
        <v>24725</v>
      </c>
      <c r="B1086" s="145">
        <v>3022</v>
      </c>
      <c r="C1086" s="146" t="s">
        <v>181</v>
      </c>
      <c r="D1086" s="146" t="s">
        <v>1417</v>
      </c>
      <c r="E1086" s="145" t="s">
        <v>155</v>
      </c>
    </row>
    <row r="1087" spans="1:5" s="144" customFormat="1" ht="15" x14ac:dyDescent="0.2">
      <c r="A1087" s="146">
        <v>24726</v>
      </c>
      <c r="B1087" s="145">
        <v>3022</v>
      </c>
      <c r="C1087" s="146" t="s">
        <v>207</v>
      </c>
      <c r="D1087" s="146" t="s">
        <v>1417</v>
      </c>
      <c r="E1087" s="145" t="s">
        <v>150</v>
      </c>
    </row>
    <row r="1088" spans="1:5" s="144" customFormat="1" ht="15" x14ac:dyDescent="0.2">
      <c r="A1088" s="146">
        <v>24727</v>
      </c>
      <c r="B1088" s="145">
        <v>3022</v>
      </c>
      <c r="C1088" s="146" t="s">
        <v>202</v>
      </c>
      <c r="D1088" s="146" t="s">
        <v>1418</v>
      </c>
      <c r="E1088" s="145" t="s">
        <v>155</v>
      </c>
    </row>
    <row r="1089" spans="1:5" s="144" customFormat="1" ht="15" x14ac:dyDescent="0.2">
      <c r="A1089" s="146">
        <v>24731</v>
      </c>
      <c r="B1089" s="145">
        <v>3022</v>
      </c>
      <c r="C1089" s="146" t="s">
        <v>202</v>
      </c>
      <c r="D1089" s="146" t="s">
        <v>1419</v>
      </c>
      <c r="E1089" s="145" t="s">
        <v>155</v>
      </c>
    </row>
    <row r="1090" spans="1:5" s="144" customFormat="1" ht="15" x14ac:dyDescent="0.2">
      <c r="A1090" s="146">
        <v>24737</v>
      </c>
      <c r="B1090" s="145">
        <v>3022</v>
      </c>
      <c r="C1090" s="146" t="s">
        <v>156</v>
      </c>
      <c r="D1090" s="146" t="s">
        <v>1422</v>
      </c>
      <c r="E1090" s="145" t="s">
        <v>155</v>
      </c>
    </row>
    <row r="1091" spans="1:5" s="144" customFormat="1" ht="15" x14ac:dyDescent="0.2">
      <c r="A1091" s="146">
        <v>24782</v>
      </c>
      <c r="B1091" s="145">
        <v>5002</v>
      </c>
      <c r="C1091" s="146" t="s">
        <v>202</v>
      </c>
      <c r="D1091" s="146" t="s">
        <v>1423</v>
      </c>
      <c r="E1091" s="145" t="s">
        <v>150</v>
      </c>
    </row>
    <row r="1092" spans="1:5" s="144" customFormat="1" ht="15" x14ac:dyDescent="0.2">
      <c r="A1092" s="146">
        <v>24784</v>
      </c>
      <c r="B1092" s="145">
        <v>5002</v>
      </c>
      <c r="C1092" s="146" t="s">
        <v>1424</v>
      </c>
      <c r="D1092" s="146" t="s">
        <v>1105</v>
      </c>
      <c r="E1092" s="145" t="s">
        <v>155</v>
      </c>
    </row>
    <row r="1093" spans="1:5" s="144" customFormat="1" ht="15" x14ac:dyDescent="0.2">
      <c r="A1093" s="146">
        <v>24787</v>
      </c>
      <c r="B1093" s="145">
        <v>3029</v>
      </c>
      <c r="C1093" s="146" t="s">
        <v>156</v>
      </c>
      <c r="D1093" s="146" t="s">
        <v>303</v>
      </c>
      <c r="E1093" s="145" t="s">
        <v>155</v>
      </c>
    </row>
    <row r="1094" spans="1:5" s="144" customFormat="1" ht="15" x14ac:dyDescent="0.2">
      <c r="A1094" s="146">
        <v>24794</v>
      </c>
      <c r="B1094" s="145">
        <v>5001</v>
      </c>
      <c r="C1094" s="146" t="s">
        <v>196</v>
      </c>
      <c r="D1094" s="146" t="s">
        <v>1425</v>
      </c>
      <c r="E1094" s="145" t="s">
        <v>155</v>
      </c>
    </row>
    <row r="1095" spans="1:5" s="144" customFormat="1" ht="15" x14ac:dyDescent="0.2">
      <c r="A1095" s="146">
        <v>24799</v>
      </c>
      <c r="B1095" s="145">
        <v>5001</v>
      </c>
      <c r="C1095" s="146" t="s">
        <v>174</v>
      </c>
      <c r="D1095" s="146" t="s">
        <v>193</v>
      </c>
      <c r="E1095" s="145" t="s">
        <v>155</v>
      </c>
    </row>
    <row r="1096" spans="1:5" s="144" customFormat="1" ht="15" x14ac:dyDescent="0.2">
      <c r="A1096" s="146">
        <v>24802</v>
      </c>
      <c r="B1096" s="145">
        <v>5001</v>
      </c>
      <c r="C1096" s="146" t="s">
        <v>165</v>
      </c>
      <c r="D1096" s="146" t="s">
        <v>1426</v>
      </c>
      <c r="E1096" s="145" t="s">
        <v>150</v>
      </c>
    </row>
    <row r="1097" spans="1:5" s="144" customFormat="1" ht="15" x14ac:dyDescent="0.2">
      <c r="A1097" s="146">
        <v>24804</v>
      </c>
      <c r="B1097" s="145">
        <v>5001</v>
      </c>
      <c r="C1097" s="146" t="s">
        <v>202</v>
      </c>
      <c r="D1097" s="146" t="s">
        <v>1426</v>
      </c>
      <c r="E1097" s="145" t="s">
        <v>155</v>
      </c>
    </row>
    <row r="1098" spans="1:5" s="144" customFormat="1" ht="15" x14ac:dyDescent="0.2">
      <c r="A1098" s="146">
        <v>24838</v>
      </c>
      <c r="B1098" s="145">
        <v>2004</v>
      </c>
      <c r="C1098" s="146" t="s">
        <v>287</v>
      </c>
      <c r="D1098" s="146" t="s">
        <v>547</v>
      </c>
      <c r="E1098" s="145" t="s">
        <v>155</v>
      </c>
    </row>
    <row r="1099" spans="1:5" s="144" customFormat="1" ht="15" x14ac:dyDescent="0.2">
      <c r="A1099" s="146">
        <v>24863</v>
      </c>
      <c r="B1099" s="145">
        <v>3003</v>
      </c>
      <c r="C1099" s="146" t="s">
        <v>219</v>
      </c>
      <c r="D1099" s="146" t="s">
        <v>533</v>
      </c>
      <c r="E1099" s="145" t="s">
        <v>155</v>
      </c>
    </row>
    <row r="1100" spans="1:5" s="144" customFormat="1" ht="15" x14ac:dyDescent="0.2">
      <c r="A1100" s="146">
        <v>24879</v>
      </c>
      <c r="B1100" s="145">
        <v>7008</v>
      </c>
      <c r="C1100" s="146" t="s">
        <v>219</v>
      </c>
      <c r="D1100" s="146" t="s">
        <v>318</v>
      </c>
      <c r="E1100" s="145" t="s">
        <v>155</v>
      </c>
    </row>
    <row r="1101" spans="1:5" s="144" customFormat="1" ht="15" x14ac:dyDescent="0.2">
      <c r="A1101" s="146">
        <v>24880</v>
      </c>
      <c r="B1101" s="145">
        <v>7008</v>
      </c>
      <c r="C1101" s="146" t="s">
        <v>181</v>
      </c>
      <c r="D1101" s="146" t="s">
        <v>318</v>
      </c>
      <c r="E1101" s="145" t="s">
        <v>150</v>
      </c>
    </row>
    <row r="1102" spans="1:5" s="144" customFormat="1" ht="15" x14ac:dyDescent="0.2">
      <c r="A1102" s="146">
        <v>24881</v>
      </c>
      <c r="B1102" s="145">
        <v>7008</v>
      </c>
      <c r="C1102" s="146" t="s">
        <v>177</v>
      </c>
      <c r="D1102" s="146" t="s">
        <v>1036</v>
      </c>
      <c r="E1102" s="145" t="s">
        <v>155</v>
      </c>
    </row>
    <row r="1103" spans="1:5" s="144" customFormat="1" ht="15" x14ac:dyDescent="0.2">
      <c r="A1103" s="146">
        <v>24937</v>
      </c>
      <c r="B1103" s="145">
        <v>8002</v>
      </c>
      <c r="C1103" s="146" t="s">
        <v>449</v>
      </c>
      <c r="D1103" s="146" t="s">
        <v>1427</v>
      </c>
      <c r="E1103" s="145" t="s">
        <v>155</v>
      </c>
    </row>
    <row r="1104" spans="1:5" s="144" customFormat="1" ht="15" x14ac:dyDescent="0.2">
      <c r="A1104" s="146">
        <v>24944</v>
      </c>
      <c r="B1104" s="145">
        <v>1004</v>
      </c>
      <c r="C1104" s="146" t="s">
        <v>280</v>
      </c>
      <c r="D1104" s="146" t="s">
        <v>1428</v>
      </c>
      <c r="E1104" s="145" t="s">
        <v>155</v>
      </c>
    </row>
    <row r="1105" spans="1:5" s="144" customFormat="1" ht="15" x14ac:dyDescent="0.2">
      <c r="A1105" s="146">
        <v>25002</v>
      </c>
      <c r="B1105" s="145">
        <v>4010</v>
      </c>
      <c r="C1105" s="146" t="s">
        <v>156</v>
      </c>
      <c r="D1105" s="146" t="s">
        <v>1430</v>
      </c>
      <c r="E1105" s="145" t="s">
        <v>155</v>
      </c>
    </row>
    <row r="1106" spans="1:5" s="144" customFormat="1" ht="15" x14ac:dyDescent="0.2">
      <c r="A1106" s="146">
        <v>25005</v>
      </c>
      <c r="B1106" s="145">
        <v>2015</v>
      </c>
      <c r="C1106" s="146" t="s">
        <v>156</v>
      </c>
      <c r="D1106" s="146" t="s">
        <v>302</v>
      </c>
      <c r="E1106" s="145" t="s">
        <v>155</v>
      </c>
    </row>
    <row r="1107" spans="1:5" s="144" customFormat="1" ht="15" x14ac:dyDescent="0.2">
      <c r="A1107" s="146">
        <v>25119</v>
      </c>
      <c r="B1107" s="145">
        <v>8017</v>
      </c>
      <c r="C1107" s="146" t="s">
        <v>202</v>
      </c>
      <c r="D1107" s="146" t="s">
        <v>1431</v>
      </c>
      <c r="E1107" s="145" t="s">
        <v>155</v>
      </c>
    </row>
    <row r="1108" spans="1:5" s="144" customFormat="1" ht="15" x14ac:dyDescent="0.2">
      <c r="A1108" s="146">
        <v>25170</v>
      </c>
      <c r="B1108" s="145">
        <v>7024</v>
      </c>
      <c r="C1108" s="146" t="s">
        <v>174</v>
      </c>
      <c r="D1108" s="146" t="s">
        <v>1432</v>
      </c>
      <c r="E1108" s="145" t="s">
        <v>155</v>
      </c>
    </row>
    <row r="1109" spans="1:5" s="144" customFormat="1" ht="15" x14ac:dyDescent="0.2">
      <c r="A1109" s="146">
        <v>25171</v>
      </c>
      <c r="B1109" s="145">
        <v>7024</v>
      </c>
      <c r="C1109" s="146" t="s">
        <v>181</v>
      </c>
      <c r="D1109" s="146" t="s">
        <v>1433</v>
      </c>
      <c r="E1109" s="145" t="s">
        <v>150</v>
      </c>
    </row>
    <row r="1110" spans="1:5" s="144" customFormat="1" ht="15" x14ac:dyDescent="0.2">
      <c r="A1110" s="146">
        <v>25173</v>
      </c>
      <c r="B1110" s="145">
        <v>5011</v>
      </c>
      <c r="C1110" s="146" t="s">
        <v>1434</v>
      </c>
      <c r="D1110" s="146" t="s">
        <v>1435</v>
      </c>
      <c r="E1110" s="145" t="s">
        <v>155</v>
      </c>
    </row>
    <row r="1111" spans="1:5" s="144" customFormat="1" ht="15" x14ac:dyDescent="0.2">
      <c r="A1111" s="146">
        <v>25180</v>
      </c>
      <c r="B1111" s="145">
        <v>3011</v>
      </c>
      <c r="C1111" s="146" t="s">
        <v>1436</v>
      </c>
      <c r="D1111" s="146" t="s">
        <v>658</v>
      </c>
      <c r="E1111" s="145" t="s">
        <v>155</v>
      </c>
    </row>
    <row r="1112" spans="1:5" s="144" customFormat="1" ht="15" x14ac:dyDescent="0.2">
      <c r="A1112" s="146">
        <v>25189</v>
      </c>
      <c r="B1112" s="145">
        <v>8010</v>
      </c>
      <c r="C1112" s="146" t="s">
        <v>867</v>
      </c>
      <c r="D1112" s="146" t="s">
        <v>1437</v>
      </c>
      <c r="E1112" s="145" t="s">
        <v>150</v>
      </c>
    </row>
    <row r="1113" spans="1:5" s="144" customFormat="1" ht="15" x14ac:dyDescent="0.2">
      <c r="A1113" s="146">
        <v>25238</v>
      </c>
      <c r="B1113" s="145">
        <v>3035</v>
      </c>
      <c r="C1113" s="146" t="s">
        <v>451</v>
      </c>
      <c r="D1113" s="146" t="s">
        <v>8259</v>
      </c>
      <c r="E1113" s="145" t="s">
        <v>150</v>
      </c>
    </row>
    <row r="1114" spans="1:5" s="144" customFormat="1" ht="15" x14ac:dyDescent="0.2">
      <c r="A1114" s="146">
        <v>25251</v>
      </c>
      <c r="B1114" s="145">
        <v>3018</v>
      </c>
      <c r="C1114" s="146" t="s">
        <v>1440</v>
      </c>
      <c r="D1114" s="146" t="s">
        <v>1107</v>
      </c>
      <c r="E1114" s="145" t="s">
        <v>155</v>
      </c>
    </row>
    <row r="1115" spans="1:5" s="144" customFormat="1" ht="15" x14ac:dyDescent="0.2">
      <c r="A1115" s="146">
        <v>25284</v>
      </c>
      <c r="B1115" s="145">
        <v>3003</v>
      </c>
      <c r="C1115" s="146" t="s">
        <v>181</v>
      </c>
      <c r="D1115" s="146" t="s">
        <v>1101</v>
      </c>
      <c r="E1115" s="145" t="s">
        <v>155</v>
      </c>
    </row>
    <row r="1116" spans="1:5" s="144" customFormat="1" ht="15" x14ac:dyDescent="0.2">
      <c r="A1116" s="146">
        <v>25287</v>
      </c>
      <c r="B1116" s="145">
        <v>8024</v>
      </c>
      <c r="C1116" s="146" t="s">
        <v>207</v>
      </c>
      <c r="D1116" s="146" t="s">
        <v>9917</v>
      </c>
      <c r="E1116" s="145" t="s">
        <v>150</v>
      </c>
    </row>
    <row r="1117" spans="1:5" s="144" customFormat="1" ht="15" x14ac:dyDescent="0.2">
      <c r="A1117" s="146">
        <v>25288</v>
      </c>
      <c r="B1117" s="145">
        <v>8024</v>
      </c>
      <c r="C1117" s="146" t="s">
        <v>177</v>
      </c>
      <c r="D1117" s="146" t="s">
        <v>9917</v>
      </c>
      <c r="E1117" s="145" t="s">
        <v>155</v>
      </c>
    </row>
    <row r="1118" spans="1:5" s="144" customFormat="1" ht="15" x14ac:dyDescent="0.2">
      <c r="A1118" s="146">
        <v>25336</v>
      </c>
      <c r="B1118" s="145">
        <v>6021</v>
      </c>
      <c r="C1118" s="146" t="s">
        <v>188</v>
      </c>
      <c r="D1118" s="146" t="s">
        <v>1441</v>
      </c>
      <c r="E1118" s="145" t="s">
        <v>150</v>
      </c>
    </row>
    <row r="1119" spans="1:5" s="144" customFormat="1" ht="15" x14ac:dyDescent="0.2">
      <c r="A1119" s="146">
        <v>25345</v>
      </c>
      <c r="B1119" s="145">
        <v>3027</v>
      </c>
      <c r="C1119" s="146" t="s">
        <v>196</v>
      </c>
      <c r="D1119" s="146" t="s">
        <v>696</v>
      </c>
      <c r="E1119" s="145" t="s">
        <v>155</v>
      </c>
    </row>
    <row r="1120" spans="1:5" s="144" customFormat="1" ht="15" x14ac:dyDescent="0.2">
      <c r="A1120" s="146">
        <v>25353</v>
      </c>
      <c r="B1120" s="145">
        <v>3027</v>
      </c>
      <c r="C1120" s="146" t="s">
        <v>181</v>
      </c>
      <c r="D1120" s="146" t="s">
        <v>1442</v>
      </c>
      <c r="E1120" s="145" t="s">
        <v>150</v>
      </c>
    </row>
    <row r="1121" spans="1:5" s="144" customFormat="1" ht="15" x14ac:dyDescent="0.2">
      <c r="A1121" s="146">
        <v>25386</v>
      </c>
      <c r="B1121" s="145">
        <v>8002</v>
      </c>
      <c r="C1121" s="146" t="s">
        <v>179</v>
      </c>
      <c r="D1121" s="146" t="s">
        <v>1443</v>
      </c>
      <c r="E1121" s="145" t="s">
        <v>155</v>
      </c>
    </row>
    <row r="1122" spans="1:5" s="144" customFormat="1" ht="15" x14ac:dyDescent="0.2">
      <c r="A1122" s="146">
        <v>25395</v>
      </c>
      <c r="B1122" s="145">
        <v>2017</v>
      </c>
      <c r="C1122" s="146" t="s">
        <v>1444</v>
      </c>
      <c r="D1122" s="146" t="s">
        <v>1445</v>
      </c>
      <c r="E1122" s="145" t="s">
        <v>150</v>
      </c>
    </row>
    <row r="1123" spans="1:5" s="144" customFormat="1" ht="15" x14ac:dyDescent="0.2">
      <c r="A1123" s="146">
        <v>25403</v>
      </c>
      <c r="B1123" s="145">
        <v>1001</v>
      </c>
      <c r="C1123" s="146" t="s">
        <v>202</v>
      </c>
      <c r="D1123" s="146" t="s">
        <v>1446</v>
      </c>
      <c r="E1123" s="145" t="s">
        <v>155</v>
      </c>
    </row>
    <row r="1124" spans="1:5" s="144" customFormat="1" ht="15" x14ac:dyDescent="0.2">
      <c r="A1124" s="146">
        <v>25413</v>
      </c>
      <c r="B1124" s="145">
        <v>3015</v>
      </c>
      <c r="C1124" s="146" t="s">
        <v>1361</v>
      </c>
      <c r="D1124" s="146" t="s">
        <v>933</v>
      </c>
      <c r="E1124" s="145" t="s">
        <v>155</v>
      </c>
    </row>
    <row r="1125" spans="1:5" s="144" customFormat="1" ht="15" x14ac:dyDescent="0.2">
      <c r="A1125" s="146">
        <v>25504</v>
      </c>
      <c r="B1125" s="145">
        <v>5012</v>
      </c>
      <c r="C1125" s="146" t="s">
        <v>1447</v>
      </c>
      <c r="D1125" s="146" t="s">
        <v>1448</v>
      </c>
      <c r="E1125" s="145" t="s">
        <v>155</v>
      </c>
    </row>
    <row r="1126" spans="1:5" s="144" customFormat="1" ht="15" x14ac:dyDescent="0.2">
      <c r="A1126" s="146">
        <v>25531</v>
      </c>
      <c r="B1126" s="145">
        <v>6018</v>
      </c>
      <c r="C1126" s="146" t="s">
        <v>171</v>
      </c>
      <c r="D1126" s="146" t="s">
        <v>1449</v>
      </c>
      <c r="E1126" s="145" t="s">
        <v>150</v>
      </c>
    </row>
    <row r="1127" spans="1:5" s="144" customFormat="1" ht="15" x14ac:dyDescent="0.2">
      <c r="A1127" s="146">
        <v>25553</v>
      </c>
      <c r="B1127" s="145">
        <v>3027</v>
      </c>
      <c r="C1127" s="146" t="s">
        <v>196</v>
      </c>
      <c r="D1127" s="146" t="s">
        <v>1451</v>
      </c>
      <c r="E1127" s="145" t="s">
        <v>150</v>
      </c>
    </row>
    <row r="1128" spans="1:5" s="144" customFormat="1" ht="15" x14ac:dyDescent="0.2">
      <c r="A1128" s="146">
        <v>25554</v>
      </c>
      <c r="B1128" s="145">
        <v>3027</v>
      </c>
      <c r="C1128" s="146" t="s">
        <v>188</v>
      </c>
      <c r="D1128" s="146" t="s">
        <v>1452</v>
      </c>
      <c r="E1128" s="145" t="s">
        <v>155</v>
      </c>
    </row>
    <row r="1129" spans="1:5" s="144" customFormat="1" ht="15" x14ac:dyDescent="0.2">
      <c r="A1129" s="146">
        <v>25567</v>
      </c>
      <c r="B1129" s="145">
        <v>3027</v>
      </c>
      <c r="C1129" s="146" t="s">
        <v>1453</v>
      </c>
      <c r="D1129" s="146" t="s">
        <v>1454</v>
      </c>
      <c r="E1129" s="145" t="s">
        <v>150</v>
      </c>
    </row>
    <row r="1130" spans="1:5" s="144" customFormat="1" ht="15" x14ac:dyDescent="0.2">
      <c r="A1130" s="146">
        <v>25584</v>
      </c>
      <c r="B1130" s="145">
        <v>3015</v>
      </c>
      <c r="C1130" s="146" t="s">
        <v>1455</v>
      </c>
      <c r="D1130" s="146" t="s">
        <v>1616</v>
      </c>
      <c r="E1130" s="145" t="s">
        <v>155</v>
      </c>
    </row>
    <row r="1131" spans="1:5" s="144" customFormat="1" ht="15" x14ac:dyDescent="0.2">
      <c r="A1131" s="146">
        <v>25609</v>
      </c>
      <c r="B1131" s="145">
        <v>7006</v>
      </c>
      <c r="C1131" s="146" t="s">
        <v>224</v>
      </c>
      <c r="D1131" s="146" t="s">
        <v>1456</v>
      </c>
      <c r="E1131" s="145" t="s">
        <v>155</v>
      </c>
    </row>
    <row r="1132" spans="1:5" s="144" customFormat="1" ht="15" x14ac:dyDescent="0.2">
      <c r="A1132" s="146">
        <v>25621</v>
      </c>
      <c r="B1132" s="145">
        <v>8020</v>
      </c>
      <c r="C1132" s="146" t="s">
        <v>300</v>
      </c>
      <c r="D1132" s="146" t="s">
        <v>1265</v>
      </c>
      <c r="E1132" s="145" t="s">
        <v>150</v>
      </c>
    </row>
    <row r="1133" spans="1:5" s="144" customFormat="1" ht="15" x14ac:dyDescent="0.2">
      <c r="A1133" s="146">
        <v>25644</v>
      </c>
      <c r="B1133" s="145">
        <v>8017</v>
      </c>
      <c r="C1133" s="146" t="s">
        <v>964</v>
      </c>
      <c r="D1133" s="146" t="s">
        <v>1457</v>
      </c>
      <c r="E1133" s="145" t="s">
        <v>155</v>
      </c>
    </row>
    <row r="1134" spans="1:5" s="144" customFormat="1" ht="15" x14ac:dyDescent="0.2">
      <c r="A1134" s="146">
        <v>25679</v>
      </c>
      <c r="B1134" s="145">
        <v>7016</v>
      </c>
      <c r="C1134" s="146" t="s">
        <v>202</v>
      </c>
      <c r="D1134" s="146" t="s">
        <v>1458</v>
      </c>
      <c r="E1134" s="145" t="s">
        <v>150</v>
      </c>
    </row>
    <row r="1135" spans="1:5" s="144" customFormat="1" ht="15" x14ac:dyDescent="0.2">
      <c r="A1135" s="146">
        <v>25692</v>
      </c>
      <c r="B1135" s="145">
        <v>8024</v>
      </c>
      <c r="C1135" s="146" t="s">
        <v>1459</v>
      </c>
      <c r="D1135" s="146" t="s">
        <v>1460</v>
      </c>
      <c r="E1135" s="145" t="s">
        <v>150</v>
      </c>
    </row>
    <row r="1136" spans="1:5" s="144" customFormat="1" ht="15" x14ac:dyDescent="0.2">
      <c r="A1136" s="146">
        <v>25720</v>
      </c>
      <c r="B1136" s="145">
        <v>8018</v>
      </c>
      <c r="C1136" s="146" t="s">
        <v>156</v>
      </c>
      <c r="D1136" s="146" t="s">
        <v>1461</v>
      </c>
      <c r="E1136" s="145" t="s">
        <v>150</v>
      </c>
    </row>
    <row r="1137" spans="1:5" s="144" customFormat="1" ht="15" x14ac:dyDescent="0.2">
      <c r="A1137" s="146">
        <v>25721</v>
      </c>
      <c r="B1137" s="145">
        <v>8018</v>
      </c>
      <c r="C1137" s="146" t="s">
        <v>196</v>
      </c>
      <c r="D1137" s="146" t="s">
        <v>1461</v>
      </c>
      <c r="E1137" s="145" t="s">
        <v>155</v>
      </c>
    </row>
    <row r="1138" spans="1:5" s="144" customFormat="1" ht="15" x14ac:dyDescent="0.2">
      <c r="A1138" s="146">
        <v>25728</v>
      </c>
      <c r="B1138" s="145">
        <v>6007</v>
      </c>
      <c r="C1138" s="146" t="s">
        <v>158</v>
      </c>
      <c r="D1138" s="146" t="s">
        <v>577</v>
      </c>
      <c r="E1138" s="145" t="s">
        <v>155</v>
      </c>
    </row>
    <row r="1139" spans="1:5" s="144" customFormat="1" ht="15" x14ac:dyDescent="0.2">
      <c r="A1139" s="146">
        <v>25748</v>
      </c>
      <c r="B1139" s="145">
        <v>5009</v>
      </c>
      <c r="C1139" s="146" t="s">
        <v>890</v>
      </c>
      <c r="D1139" s="146" t="s">
        <v>1462</v>
      </c>
      <c r="E1139" s="145" t="s">
        <v>155</v>
      </c>
    </row>
    <row r="1140" spans="1:5" s="144" customFormat="1" ht="15" x14ac:dyDescent="0.2">
      <c r="A1140" s="146">
        <v>25765</v>
      </c>
      <c r="B1140" s="145">
        <v>5016</v>
      </c>
      <c r="C1140" s="146" t="s">
        <v>347</v>
      </c>
      <c r="D1140" s="146" t="s">
        <v>1463</v>
      </c>
      <c r="E1140" s="145" t="s">
        <v>150</v>
      </c>
    </row>
    <row r="1141" spans="1:5" s="144" customFormat="1" ht="15" x14ac:dyDescent="0.2">
      <c r="A1141" s="146">
        <v>25841</v>
      </c>
      <c r="B1141" s="145">
        <v>7007</v>
      </c>
      <c r="C1141" s="146" t="s">
        <v>181</v>
      </c>
      <c r="D1141" s="146" t="s">
        <v>1464</v>
      </c>
      <c r="E1141" s="145" t="s">
        <v>155</v>
      </c>
    </row>
    <row r="1142" spans="1:5" s="144" customFormat="1" ht="15" x14ac:dyDescent="0.2">
      <c r="A1142" s="146">
        <v>25844</v>
      </c>
      <c r="B1142" s="145">
        <v>6004</v>
      </c>
      <c r="C1142" s="146" t="s">
        <v>1465</v>
      </c>
      <c r="D1142" s="146" t="s">
        <v>1466</v>
      </c>
      <c r="E1142" s="145" t="s">
        <v>150</v>
      </c>
    </row>
    <row r="1143" spans="1:5" s="144" customFormat="1" ht="15" x14ac:dyDescent="0.2">
      <c r="A1143" s="146">
        <v>25888</v>
      </c>
      <c r="B1143" s="145">
        <v>2002</v>
      </c>
      <c r="C1143" s="146" t="s">
        <v>280</v>
      </c>
      <c r="D1143" s="146" t="s">
        <v>1467</v>
      </c>
      <c r="E1143" s="145" t="s">
        <v>155</v>
      </c>
    </row>
    <row r="1144" spans="1:5" s="144" customFormat="1" ht="15" x14ac:dyDescent="0.2">
      <c r="A1144" s="146">
        <v>25900</v>
      </c>
      <c r="B1144" s="145">
        <v>8006</v>
      </c>
      <c r="C1144" s="146" t="s">
        <v>598</v>
      </c>
      <c r="D1144" s="146" t="s">
        <v>1468</v>
      </c>
      <c r="E1144" s="145" t="s">
        <v>155</v>
      </c>
    </row>
    <row r="1145" spans="1:5" s="144" customFormat="1" ht="15" x14ac:dyDescent="0.2">
      <c r="A1145" s="146">
        <v>25902</v>
      </c>
      <c r="B1145" s="145">
        <v>6026</v>
      </c>
      <c r="C1145" s="146" t="s">
        <v>209</v>
      </c>
      <c r="D1145" s="146" t="s">
        <v>1469</v>
      </c>
      <c r="E1145" s="145" t="s">
        <v>155</v>
      </c>
    </row>
    <row r="1146" spans="1:5" s="144" customFormat="1" ht="15" x14ac:dyDescent="0.2">
      <c r="A1146" s="146">
        <v>25915</v>
      </c>
      <c r="B1146" s="145">
        <v>1006</v>
      </c>
      <c r="C1146" s="146" t="s">
        <v>209</v>
      </c>
      <c r="D1146" s="146" t="s">
        <v>1470</v>
      </c>
      <c r="E1146" s="145" t="s">
        <v>155</v>
      </c>
    </row>
    <row r="1147" spans="1:5" s="144" customFormat="1" ht="15" x14ac:dyDescent="0.2">
      <c r="A1147" s="146">
        <v>25935</v>
      </c>
      <c r="B1147" s="145">
        <v>2017</v>
      </c>
      <c r="C1147" s="146" t="s">
        <v>1471</v>
      </c>
      <c r="D1147" s="146" t="s">
        <v>1472</v>
      </c>
      <c r="E1147" s="145" t="s">
        <v>150</v>
      </c>
    </row>
    <row r="1148" spans="1:5" s="144" customFormat="1" ht="15" x14ac:dyDescent="0.2">
      <c r="A1148" s="146">
        <v>25965</v>
      </c>
      <c r="B1148" s="145">
        <v>3014</v>
      </c>
      <c r="C1148" s="146" t="s">
        <v>179</v>
      </c>
      <c r="D1148" s="146" t="s">
        <v>1475</v>
      </c>
      <c r="E1148" s="145" t="s">
        <v>155</v>
      </c>
    </row>
    <row r="1149" spans="1:5" s="144" customFormat="1" ht="15" x14ac:dyDescent="0.2">
      <c r="A1149" s="146">
        <v>26007</v>
      </c>
      <c r="B1149" s="145">
        <v>3001</v>
      </c>
      <c r="C1149" s="146" t="s">
        <v>165</v>
      </c>
      <c r="D1149" s="146" t="s">
        <v>1476</v>
      </c>
      <c r="E1149" s="145" t="s">
        <v>150</v>
      </c>
    </row>
    <row r="1150" spans="1:5" s="144" customFormat="1" ht="15" x14ac:dyDescent="0.2">
      <c r="A1150" s="146">
        <v>26041</v>
      </c>
      <c r="B1150" s="145">
        <v>8024</v>
      </c>
      <c r="C1150" s="146" t="s">
        <v>313</v>
      </c>
      <c r="D1150" s="146" t="s">
        <v>1477</v>
      </c>
      <c r="E1150" s="145" t="s">
        <v>150</v>
      </c>
    </row>
    <row r="1151" spans="1:5" s="144" customFormat="1" ht="15" x14ac:dyDescent="0.2">
      <c r="A1151" s="146">
        <v>26055</v>
      </c>
      <c r="B1151" s="145">
        <v>8024</v>
      </c>
      <c r="C1151" s="146" t="s">
        <v>179</v>
      </c>
      <c r="D1151" s="146" t="s">
        <v>1478</v>
      </c>
      <c r="E1151" s="145" t="s">
        <v>155</v>
      </c>
    </row>
    <row r="1152" spans="1:5" s="144" customFormat="1" ht="15" x14ac:dyDescent="0.2">
      <c r="A1152" s="146">
        <v>26058</v>
      </c>
      <c r="B1152" s="145">
        <v>8024</v>
      </c>
      <c r="C1152" s="146" t="s">
        <v>171</v>
      </c>
      <c r="D1152" s="146" t="s">
        <v>1480</v>
      </c>
      <c r="E1152" s="145" t="s">
        <v>155</v>
      </c>
    </row>
    <row r="1153" spans="1:5" s="144" customFormat="1" ht="15" x14ac:dyDescent="0.2">
      <c r="A1153" s="146">
        <v>26059</v>
      </c>
      <c r="B1153" s="145">
        <v>8024</v>
      </c>
      <c r="C1153" s="146" t="s">
        <v>174</v>
      </c>
      <c r="D1153" s="146" t="s">
        <v>1481</v>
      </c>
      <c r="E1153" s="145" t="s">
        <v>150</v>
      </c>
    </row>
    <row r="1154" spans="1:5" s="144" customFormat="1" ht="15" x14ac:dyDescent="0.2">
      <c r="A1154" s="146">
        <v>26066</v>
      </c>
      <c r="B1154" s="145">
        <v>8024</v>
      </c>
      <c r="C1154" s="146" t="s">
        <v>158</v>
      </c>
      <c r="D1154" s="146" t="s">
        <v>1482</v>
      </c>
      <c r="E1154" s="145" t="s">
        <v>155</v>
      </c>
    </row>
    <row r="1155" spans="1:5" s="144" customFormat="1" ht="15" x14ac:dyDescent="0.2">
      <c r="A1155" s="146">
        <v>26094</v>
      </c>
      <c r="B1155" s="145">
        <v>6001</v>
      </c>
      <c r="C1155" s="146" t="s">
        <v>156</v>
      </c>
      <c r="D1155" s="146" t="s">
        <v>318</v>
      </c>
      <c r="E1155" s="145" t="s">
        <v>155</v>
      </c>
    </row>
    <row r="1156" spans="1:5" s="144" customFormat="1" ht="15" x14ac:dyDescent="0.2">
      <c r="A1156" s="146">
        <v>26111</v>
      </c>
      <c r="B1156" s="145">
        <v>8019</v>
      </c>
      <c r="C1156" s="146" t="s">
        <v>156</v>
      </c>
      <c r="D1156" s="146" t="s">
        <v>1483</v>
      </c>
      <c r="E1156" s="145" t="s">
        <v>155</v>
      </c>
    </row>
    <row r="1157" spans="1:5" s="144" customFormat="1" ht="15" x14ac:dyDescent="0.2">
      <c r="A1157" s="146">
        <v>26127</v>
      </c>
      <c r="B1157" s="145">
        <v>3020</v>
      </c>
      <c r="C1157" s="146" t="s">
        <v>179</v>
      </c>
      <c r="D1157" s="146" t="s">
        <v>1484</v>
      </c>
      <c r="E1157" s="145" t="s">
        <v>155</v>
      </c>
    </row>
    <row r="1158" spans="1:5" s="144" customFormat="1" ht="15" x14ac:dyDescent="0.2">
      <c r="A1158" s="146">
        <v>26151</v>
      </c>
      <c r="B1158" s="145">
        <v>5010</v>
      </c>
      <c r="C1158" s="146" t="s">
        <v>156</v>
      </c>
      <c r="D1158" s="146" t="s">
        <v>1485</v>
      </c>
      <c r="E1158" s="145" t="s">
        <v>155</v>
      </c>
    </row>
    <row r="1159" spans="1:5" s="144" customFormat="1" ht="15" x14ac:dyDescent="0.2">
      <c r="A1159" s="146">
        <v>26163</v>
      </c>
      <c r="B1159" s="145">
        <v>8003</v>
      </c>
      <c r="C1159" s="146" t="s">
        <v>1486</v>
      </c>
      <c r="D1159" s="146" t="s">
        <v>1487</v>
      </c>
      <c r="E1159" s="145" t="s">
        <v>155</v>
      </c>
    </row>
    <row r="1160" spans="1:5" s="144" customFormat="1" ht="15" x14ac:dyDescent="0.2">
      <c r="A1160" s="146">
        <v>26165</v>
      </c>
      <c r="B1160" s="145">
        <v>8004</v>
      </c>
      <c r="C1160" s="146" t="s">
        <v>1488</v>
      </c>
      <c r="D1160" s="146" t="s">
        <v>1489</v>
      </c>
      <c r="E1160" s="145" t="s">
        <v>155</v>
      </c>
    </row>
    <row r="1161" spans="1:5" s="144" customFormat="1" ht="15" x14ac:dyDescent="0.2">
      <c r="A1161" s="146">
        <v>26170</v>
      </c>
      <c r="B1161" s="145">
        <v>6002</v>
      </c>
      <c r="C1161" s="146" t="s">
        <v>1490</v>
      </c>
      <c r="D1161" s="146" t="s">
        <v>1491</v>
      </c>
      <c r="E1161" s="145" t="s">
        <v>150</v>
      </c>
    </row>
    <row r="1162" spans="1:5" s="144" customFormat="1" ht="15" x14ac:dyDescent="0.2">
      <c r="A1162" s="146">
        <v>26183</v>
      </c>
      <c r="B1162" s="145">
        <v>7022</v>
      </c>
      <c r="C1162" s="146" t="s">
        <v>1492</v>
      </c>
      <c r="D1162" s="146" t="s">
        <v>1493</v>
      </c>
      <c r="E1162" s="145" t="s">
        <v>150</v>
      </c>
    </row>
    <row r="1163" spans="1:5" s="144" customFormat="1" ht="15" x14ac:dyDescent="0.2">
      <c r="A1163" s="146">
        <v>26201</v>
      </c>
      <c r="B1163" s="145">
        <v>8007</v>
      </c>
      <c r="C1163" s="146" t="s">
        <v>1494</v>
      </c>
      <c r="D1163" s="146" t="s">
        <v>1495</v>
      </c>
      <c r="E1163" s="145" t="s">
        <v>155</v>
      </c>
    </row>
    <row r="1164" spans="1:5" s="144" customFormat="1" ht="15" x14ac:dyDescent="0.2">
      <c r="A1164" s="146">
        <v>26202</v>
      </c>
      <c r="B1164" s="145">
        <v>1005</v>
      </c>
      <c r="C1164" s="146" t="s">
        <v>1496</v>
      </c>
      <c r="D1164" s="146" t="s">
        <v>1497</v>
      </c>
      <c r="E1164" s="145" t="s">
        <v>155</v>
      </c>
    </row>
    <row r="1165" spans="1:5" s="144" customFormat="1" ht="15" x14ac:dyDescent="0.2">
      <c r="A1165" s="146">
        <v>26205</v>
      </c>
      <c r="B1165" s="145">
        <v>8016</v>
      </c>
      <c r="C1165" s="146" t="s">
        <v>158</v>
      </c>
      <c r="D1165" s="146" t="s">
        <v>1498</v>
      </c>
      <c r="E1165" s="145" t="s">
        <v>150</v>
      </c>
    </row>
    <row r="1166" spans="1:5" s="144" customFormat="1" ht="15" x14ac:dyDescent="0.2">
      <c r="A1166" s="146">
        <v>26216</v>
      </c>
      <c r="B1166" s="145">
        <v>6001</v>
      </c>
      <c r="C1166" s="146" t="s">
        <v>1499</v>
      </c>
      <c r="D1166" s="146" t="s">
        <v>1500</v>
      </c>
      <c r="E1166" s="145" t="s">
        <v>155</v>
      </c>
    </row>
    <row r="1167" spans="1:5" s="144" customFormat="1" ht="15" x14ac:dyDescent="0.2">
      <c r="A1167" s="146">
        <v>26219</v>
      </c>
      <c r="B1167" s="145">
        <v>6006</v>
      </c>
      <c r="C1167" s="146" t="s">
        <v>202</v>
      </c>
      <c r="D1167" s="146" t="s">
        <v>1501</v>
      </c>
      <c r="E1167" s="145" t="s">
        <v>155</v>
      </c>
    </row>
    <row r="1168" spans="1:5" s="144" customFormat="1" ht="15" x14ac:dyDescent="0.2">
      <c r="A1168" s="146">
        <v>26246</v>
      </c>
      <c r="B1168" s="145">
        <v>8002</v>
      </c>
      <c r="C1168" s="146" t="s">
        <v>181</v>
      </c>
      <c r="D1168" s="146" t="s">
        <v>1502</v>
      </c>
      <c r="E1168" s="145" t="s">
        <v>155</v>
      </c>
    </row>
    <row r="1169" spans="1:5" s="144" customFormat="1" ht="15" x14ac:dyDescent="0.2">
      <c r="A1169" s="146">
        <v>26250</v>
      </c>
      <c r="B1169" s="145">
        <v>6001</v>
      </c>
      <c r="C1169" s="146" t="s">
        <v>446</v>
      </c>
      <c r="D1169" s="146" t="s">
        <v>1503</v>
      </c>
      <c r="E1169" s="145" t="s">
        <v>155</v>
      </c>
    </row>
    <row r="1170" spans="1:5" s="144" customFormat="1" ht="15" x14ac:dyDescent="0.2">
      <c r="A1170" s="146">
        <v>26253</v>
      </c>
      <c r="B1170" s="145">
        <v>6034</v>
      </c>
      <c r="C1170" s="146" t="s">
        <v>575</v>
      </c>
      <c r="D1170" s="146" t="s">
        <v>547</v>
      </c>
      <c r="E1170" s="145" t="s">
        <v>155</v>
      </c>
    </row>
    <row r="1171" spans="1:5" s="144" customFormat="1" ht="15" x14ac:dyDescent="0.2">
      <c r="A1171" s="146">
        <v>26297</v>
      </c>
      <c r="B1171" s="145">
        <v>3010</v>
      </c>
      <c r="C1171" s="146" t="s">
        <v>158</v>
      </c>
      <c r="D1171" s="146" t="s">
        <v>1504</v>
      </c>
      <c r="E1171" s="145" t="s">
        <v>150</v>
      </c>
    </row>
    <row r="1172" spans="1:5" s="144" customFormat="1" ht="15" x14ac:dyDescent="0.2">
      <c r="A1172" s="146">
        <v>26300</v>
      </c>
      <c r="B1172" s="145">
        <v>4004</v>
      </c>
      <c r="C1172" s="146" t="s">
        <v>202</v>
      </c>
      <c r="D1172" s="146" t="s">
        <v>1505</v>
      </c>
      <c r="E1172" s="145" t="s">
        <v>150</v>
      </c>
    </row>
    <row r="1173" spans="1:5" s="144" customFormat="1" ht="15" x14ac:dyDescent="0.2">
      <c r="A1173" s="146">
        <v>26335</v>
      </c>
      <c r="B1173" s="145">
        <v>6006</v>
      </c>
      <c r="C1173" s="146" t="s">
        <v>158</v>
      </c>
      <c r="D1173" s="146" t="s">
        <v>1506</v>
      </c>
      <c r="E1173" s="145" t="s">
        <v>155</v>
      </c>
    </row>
    <row r="1174" spans="1:5" s="144" customFormat="1" ht="15" x14ac:dyDescent="0.2">
      <c r="A1174" s="146">
        <v>26339</v>
      </c>
      <c r="B1174" s="145">
        <v>7015</v>
      </c>
      <c r="C1174" s="146" t="s">
        <v>174</v>
      </c>
      <c r="D1174" s="146" t="s">
        <v>1507</v>
      </c>
      <c r="E1174" s="145" t="s">
        <v>155</v>
      </c>
    </row>
    <row r="1175" spans="1:5" s="144" customFormat="1" ht="15" x14ac:dyDescent="0.2">
      <c r="A1175" s="146">
        <v>26346</v>
      </c>
      <c r="B1175" s="145">
        <v>8018</v>
      </c>
      <c r="C1175" s="146" t="s">
        <v>1508</v>
      </c>
      <c r="D1175" s="146" t="s">
        <v>8978</v>
      </c>
      <c r="E1175" s="145" t="s">
        <v>155</v>
      </c>
    </row>
    <row r="1176" spans="1:5" s="144" customFormat="1" ht="15" x14ac:dyDescent="0.2">
      <c r="A1176" s="146">
        <v>26347</v>
      </c>
      <c r="B1176" s="145">
        <v>7006</v>
      </c>
      <c r="C1176" s="146" t="s">
        <v>171</v>
      </c>
      <c r="D1176" s="146" t="s">
        <v>1510</v>
      </c>
      <c r="E1176" s="145" t="s">
        <v>155</v>
      </c>
    </row>
    <row r="1177" spans="1:5" s="144" customFormat="1" ht="15" x14ac:dyDescent="0.2">
      <c r="A1177" s="146">
        <v>26348</v>
      </c>
      <c r="B1177" s="145">
        <v>8004</v>
      </c>
      <c r="C1177" s="146" t="s">
        <v>158</v>
      </c>
      <c r="D1177" s="146" t="s">
        <v>1511</v>
      </c>
      <c r="E1177" s="145" t="s">
        <v>155</v>
      </c>
    </row>
    <row r="1178" spans="1:5" s="144" customFormat="1" ht="15" x14ac:dyDescent="0.2">
      <c r="A1178" s="146">
        <v>26368</v>
      </c>
      <c r="B1178" s="145">
        <v>8024</v>
      </c>
      <c r="C1178" s="146" t="s">
        <v>181</v>
      </c>
      <c r="D1178" s="146" t="s">
        <v>318</v>
      </c>
      <c r="E1178" s="145" t="s">
        <v>150</v>
      </c>
    </row>
    <row r="1179" spans="1:5" s="144" customFormat="1" ht="15" x14ac:dyDescent="0.2">
      <c r="A1179" s="146">
        <v>26382</v>
      </c>
      <c r="B1179" s="145">
        <v>7009</v>
      </c>
      <c r="C1179" s="146" t="s">
        <v>1512</v>
      </c>
      <c r="D1179" s="146" t="s">
        <v>184</v>
      </c>
      <c r="E1179" s="145" t="s">
        <v>155</v>
      </c>
    </row>
    <row r="1180" spans="1:5" s="144" customFormat="1" ht="15" x14ac:dyDescent="0.2">
      <c r="A1180" s="146">
        <v>26411</v>
      </c>
      <c r="B1180" s="145">
        <v>2014</v>
      </c>
      <c r="C1180" s="146" t="s">
        <v>165</v>
      </c>
      <c r="D1180" s="146" t="s">
        <v>1513</v>
      </c>
      <c r="E1180" s="145" t="s">
        <v>155</v>
      </c>
    </row>
    <row r="1181" spans="1:5" s="144" customFormat="1" ht="15" x14ac:dyDescent="0.2">
      <c r="A1181" s="146">
        <v>26460</v>
      </c>
      <c r="B1181" s="145">
        <v>6031</v>
      </c>
      <c r="C1181" s="146" t="s">
        <v>202</v>
      </c>
      <c r="D1181" s="146" t="s">
        <v>1514</v>
      </c>
      <c r="E1181" s="145" t="s">
        <v>150</v>
      </c>
    </row>
    <row r="1182" spans="1:5" s="144" customFormat="1" ht="15" x14ac:dyDescent="0.2">
      <c r="A1182" s="146">
        <v>26510</v>
      </c>
      <c r="B1182" s="145">
        <v>6015</v>
      </c>
      <c r="C1182" s="146" t="s">
        <v>1515</v>
      </c>
      <c r="D1182" s="146" t="s">
        <v>1516</v>
      </c>
      <c r="E1182" s="145" t="s">
        <v>155</v>
      </c>
    </row>
    <row r="1183" spans="1:5" s="144" customFormat="1" ht="15" x14ac:dyDescent="0.2">
      <c r="A1183" s="146">
        <v>26511</v>
      </c>
      <c r="B1183" s="145">
        <v>7004</v>
      </c>
      <c r="C1183" s="146" t="s">
        <v>174</v>
      </c>
      <c r="D1183" s="146" t="s">
        <v>1517</v>
      </c>
      <c r="E1183" s="145" t="s">
        <v>150</v>
      </c>
    </row>
    <row r="1184" spans="1:5" s="144" customFormat="1" ht="15" x14ac:dyDescent="0.2">
      <c r="A1184" s="146">
        <v>26520</v>
      </c>
      <c r="B1184" s="145">
        <v>7023</v>
      </c>
      <c r="C1184" s="146" t="s">
        <v>224</v>
      </c>
      <c r="D1184" s="146" t="s">
        <v>1518</v>
      </c>
      <c r="E1184" s="145" t="s">
        <v>155</v>
      </c>
    </row>
    <row r="1185" spans="1:5" s="144" customFormat="1" ht="15" x14ac:dyDescent="0.2">
      <c r="A1185" s="146">
        <v>26549</v>
      </c>
      <c r="B1185" s="145">
        <v>7015</v>
      </c>
      <c r="C1185" s="146" t="s">
        <v>198</v>
      </c>
      <c r="D1185" s="146" t="s">
        <v>1519</v>
      </c>
      <c r="E1185" s="145" t="s">
        <v>150</v>
      </c>
    </row>
    <row r="1186" spans="1:5" s="144" customFormat="1" ht="15" x14ac:dyDescent="0.2">
      <c r="A1186" s="146">
        <v>26586</v>
      </c>
      <c r="B1186" s="145">
        <v>2017</v>
      </c>
      <c r="C1186" s="146" t="s">
        <v>1521</v>
      </c>
      <c r="D1186" s="146" t="s">
        <v>1522</v>
      </c>
      <c r="E1186" s="145" t="s">
        <v>155</v>
      </c>
    </row>
    <row r="1187" spans="1:5" s="144" customFormat="1" ht="15" x14ac:dyDescent="0.2">
      <c r="A1187" s="146">
        <v>26592</v>
      </c>
      <c r="B1187" s="145">
        <v>6013</v>
      </c>
      <c r="C1187" s="146" t="s">
        <v>156</v>
      </c>
      <c r="D1187" s="146" t="s">
        <v>1523</v>
      </c>
      <c r="E1187" s="145" t="s">
        <v>155</v>
      </c>
    </row>
    <row r="1188" spans="1:5" s="144" customFormat="1" ht="15" x14ac:dyDescent="0.2">
      <c r="A1188" s="146">
        <v>26598</v>
      </c>
      <c r="B1188" s="145">
        <v>4010</v>
      </c>
      <c r="C1188" s="146" t="s">
        <v>1524</v>
      </c>
      <c r="D1188" s="146" t="s">
        <v>1525</v>
      </c>
      <c r="E1188" s="145" t="s">
        <v>155</v>
      </c>
    </row>
    <row r="1189" spans="1:5" s="144" customFormat="1" ht="15" x14ac:dyDescent="0.2">
      <c r="A1189" s="146">
        <v>26600</v>
      </c>
      <c r="B1189" s="145">
        <v>4006</v>
      </c>
      <c r="C1189" s="146" t="s">
        <v>306</v>
      </c>
      <c r="D1189" s="146" t="s">
        <v>663</v>
      </c>
      <c r="E1189" s="145" t="s">
        <v>155</v>
      </c>
    </row>
    <row r="1190" spans="1:5" s="144" customFormat="1" ht="15" x14ac:dyDescent="0.2">
      <c r="A1190" s="146">
        <v>26637</v>
      </c>
      <c r="B1190" s="145">
        <v>8007</v>
      </c>
      <c r="C1190" s="146" t="s">
        <v>324</v>
      </c>
      <c r="D1190" s="146" t="s">
        <v>1591</v>
      </c>
      <c r="E1190" s="145" t="s">
        <v>155</v>
      </c>
    </row>
    <row r="1191" spans="1:5" s="144" customFormat="1" ht="15" x14ac:dyDescent="0.2">
      <c r="A1191" s="146">
        <v>26673</v>
      </c>
      <c r="B1191" s="145">
        <v>2002</v>
      </c>
      <c r="C1191" s="146" t="s">
        <v>207</v>
      </c>
      <c r="D1191" s="146" t="s">
        <v>1526</v>
      </c>
      <c r="E1191" s="145" t="s">
        <v>155</v>
      </c>
    </row>
    <row r="1192" spans="1:5" s="144" customFormat="1" ht="15" x14ac:dyDescent="0.2">
      <c r="A1192" s="146">
        <v>26709</v>
      </c>
      <c r="B1192" s="145">
        <v>8023</v>
      </c>
      <c r="C1192" s="146" t="s">
        <v>558</v>
      </c>
      <c r="D1192" s="146" t="s">
        <v>1527</v>
      </c>
      <c r="E1192" s="145" t="s">
        <v>155</v>
      </c>
    </row>
    <row r="1193" spans="1:5" s="144" customFormat="1" ht="15" x14ac:dyDescent="0.2">
      <c r="A1193" s="146">
        <v>26712</v>
      </c>
      <c r="B1193" s="145">
        <v>8023</v>
      </c>
      <c r="C1193" s="146" t="s">
        <v>202</v>
      </c>
      <c r="D1193" s="146" t="s">
        <v>1527</v>
      </c>
      <c r="E1193" s="145" t="s">
        <v>150</v>
      </c>
    </row>
    <row r="1194" spans="1:5" s="144" customFormat="1" ht="15" x14ac:dyDescent="0.2">
      <c r="A1194" s="146">
        <v>26717</v>
      </c>
      <c r="B1194" s="145">
        <v>3013</v>
      </c>
      <c r="C1194" s="146" t="s">
        <v>179</v>
      </c>
      <c r="D1194" s="146" t="s">
        <v>1528</v>
      </c>
      <c r="E1194" s="145" t="s">
        <v>155</v>
      </c>
    </row>
    <row r="1195" spans="1:5" s="144" customFormat="1" ht="15" x14ac:dyDescent="0.2">
      <c r="A1195" s="146">
        <v>26744</v>
      </c>
      <c r="B1195" s="145">
        <v>3010</v>
      </c>
      <c r="C1195" s="146" t="s">
        <v>174</v>
      </c>
      <c r="D1195" s="146" t="s">
        <v>1529</v>
      </c>
      <c r="E1195" s="145" t="s">
        <v>150</v>
      </c>
    </row>
    <row r="1196" spans="1:5" s="144" customFormat="1" ht="15" x14ac:dyDescent="0.2">
      <c r="A1196" s="146">
        <v>26779</v>
      </c>
      <c r="B1196" s="145">
        <v>6025</v>
      </c>
      <c r="C1196" s="146" t="s">
        <v>289</v>
      </c>
      <c r="D1196" s="146" t="s">
        <v>1530</v>
      </c>
      <c r="E1196" s="145" t="s">
        <v>155</v>
      </c>
    </row>
    <row r="1197" spans="1:5" s="144" customFormat="1" ht="15" x14ac:dyDescent="0.2">
      <c r="A1197" s="146">
        <v>26792</v>
      </c>
      <c r="B1197" s="145">
        <v>1007</v>
      </c>
      <c r="C1197" s="146" t="s">
        <v>202</v>
      </c>
      <c r="D1197" s="146" t="s">
        <v>180</v>
      </c>
      <c r="E1197" s="145" t="s">
        <v>155</v>
      </c>
    </row>
    <row r="1198" spans="1:5" s="144" customFormat="1" ht="15" x14ac:dyDescent="0.2">
      <c r="A1198" s="146">
        <v>26799</v>
      </c>
      <c r="B1198" s="145">
        <v>6002</v>
      </c>
      <c r="C1198" s="146" t="s">
        <v>156</v>
      </c>
      <c r="D1198" s="146" t="s">
        <v>1531</v>
      </c>
      <c r="E1198" s="145" t="s">
        <v>155</v>
      </c>
    </row>
    <row r="1199" spans="1:5" s="144" customFormat="1" ht="15" x14ac:dyDescent="0.2">
      <c r="A1199" s="146">
        <v>26805</v>
      </c>
      <c r="B1199" s="145">
        <v>6012</v>
      </c>
      <c r="C1199" s="146" t="s">
        <v>280</v>
      </c>
      <c r="D1199" s="146" t="s">
        <v>1172</v>
      </c>
      <c r="E1199" s="145" t="s">
        <v>155</v>
      </c>
    </row>
    <row r="1200" spans="1:5" s="144" customFormat="1" ht="15" x14ac:dyDescent="0.2">
      <c r="A1200" s="146">
        <v>26821</v>
      </c>
      <c r="B1200" s="145">
        <v>1005</v>
      </c>
      <c r="C1200" s="146" t="s">
        <v>156</v>
      </c>
      <c r="D1200" s="146" t="s">
        <v>180</v>
      </c>
      <c r="E1200" s="145" t="s">
        <v>155</v>
      </c>
    </row>
    <row r="1201" spans="1:5" s="144" customFormat="1" ht="15" x14ac:dyDescent="0.2">
      <c r="A1201" s="146">
        <v>26824</v>
      </c>
      <c r="B1201" s="145">
        <v>8015</v>
      </c>
      <c r="C1201" s="146" t="s">
        <v>156</v>
      </c>
      <c r="D1201" s="146" t="s">
        <v>839</v>
      </c>
      <c r="E1201" s="145" t="s">
        <v>155</v>
      </c>
    </row>
    <row r="1202" spans="1:5" s="144" customFormat="1" ht="15" x14ac:dyDescent="0.2">
      <c r="A1202" s="146">
        <v>26827</v>
      </c>
      <c r="B1202" s="145">
        <v>8015</v>
      </c>
      <c r="C1202" s="146" t="s">
        <v>202</v>
      </c>
      <c r="D1202" s="146" t="s">
        <v>1532</v>
      </c>
      <c r="E1202" s="145" t="s">
        <v>155</v>
      </c>
    </row>
    <row r="1203" spans="1:5" s="144" customFormat="1" ht="15" x14ac:dyDescent="0.2">
      <c r="A1203" s="146">
        <v>26829</v>
      </c>
      <c r="B1203" s="145">
        <v>8015</v>
      </c>
      <c r="C1203" s="146" t="s">
        <v>196</v>
      </c>
      <c r="D1203" s="146" t="s">
        <v>1533</v>
      </c>
      <c r="E1203" s="145" t="s">
        <v>155</v>
      </c>
    </row>
    <row r="1204" spans="1:5" s="144" customFormat="1" ht="15" x14ac:dyDescent="0.2">
      <c r="A1204" s="146">
        <v>26868</v>
      </c>
      <c r="B1204" s="145">
        <v>3022</v>
      </c>
      <c r="C1204" s="146" t="s">
        <v>181</v>
      </c>
      <c r="D1204" s="146" t="s">
        <v>411</v>
      </c>
      <c r="E1204" s="145" t="s">
        <v>155</v>
      </c>
    </row>
    <row r="1205" spans="1:5" s="144" customFormat="1" ht="15" x14ac:dyDescent="0.2">
      <c r="A1205" s="146">
        <v>26869</v>
      </c>
      <c r="B1205" s="145">
        <v>3022</v>
      </c>
      <c r="C1205" s="146" t="s">
        <v>188</v>
      </c>
      <c r="D1205" s="146" t="s">
        <v>1420</v>
      </c>
      <c r="E1205" s="145" t="s">
        <v>150</v>
      </c>
    </row>
    <row r="1206" spans="1:5" s="144" customFormat="1" ht="15" x14ac:dyDescent="0.2">
      <c r="A1206" s="146">
        <v>26878</v>
      </c>
      <c r="B1206" s="145">
        <v>3022</v>
      </c>
      <c r="C1206" s="146" t="s">
        <v>196</v>
      </c>
      <c r="D1206" s="146" t="s">
        <v>1534</v>
      </c>
      <c r="E1206" s="145" t="s">
        <v>155</v>
      </c>
    </row>
    <row r="1207" spans="1:5" s="144" customFormat="1" ht="15" x14ac:dyDescent="0.2">
      <c r="A1207" s="146">
        <v>26897</v>
      </c>
      <c r="B1207" s="145">
        <v>6003</v>
      </c>
      <c r="C1207" s="146" t="s">
        <v>156</v>
      </c>
      <c r="D1207" s="146" t="s">
        <v>201</v>
      </c>
      <c r="E1207" s="145" t="s">
        <v>150</v>
      </c>
    </row>
    <row r="1208" spans="1:5" s="144" customFormat="1" ht="15" x14ac:dyDescent="0.2">
      <c r="A1208" s="146">
        <v>26898</v>
      </c>
      <c r="B1208" s="145">
        <v>6003</v>
      </c>
      <c r="C1208" s="146" t="s">
        <v>156</v>
      </c>
      <c r="D1208" s="146" t="s">
        <v>201</v>
      </c>
      <c r="E1208" s="145" t="s">
        <v>155</v>
      </c>
    </row>
    <row r="1209" spans="1:5" s="144" customFormat="1" ht="15" x14ac:dyDescent="0.2">
      <c r="A1209" s="146">
        <v>26907</v>
      </c>
      <c r="B1209" s="145">
        <v>6019</v>
      </c>
      <c r="C1209" s="146" t="s">
        <v>1515</v>
      </c>
      <c r="D1209" s="146" t="s">
        <v>1535</v>
      </c>
      <c r="E1209" s="145" t="s">
        <v>150</v>
      </c>
    </row>
    <row r="1210" spans="1:5" s="144" customFormat="1" ht="15" x14ac:dyDescent="0.2">
      <c r="A1210" s="146">
        <v>26910</v>
      </c>
      <c r="B1210" s="145">
        <v>6019</v>
      </c>
      <c r="C1210" s="146" t="s">
        <v>1536</v>
      </c>
      <c r="D1210" s="146" t="s">
        <v>1537</v>
      </c>
      <c r="E1210" s="145" t="s">
        <v>155</v>
      </c>
    </row>
    <row r="1211" spans="1:5" s="144" customFormat="1" ht="15" x14ac:dyDescent="0.2">
      <c r="A1211" s="146">
        <v>26923</v>
      </c>
      <c r="B1211" s="145">
        <v>8009</v>
      </c>
      <c r="C1211" s="146" t="s">
        <v>156</v>
      </c>
      <c r="D1211" s="146" t="s">
        <v>318</v>
      </c>
      <c r="E1211" s="145" t="s">
        <v>155</v>
      </c>
    </row>
    <row r="1212" spans="1:5" s="144" customFormat="1" ht="15" x14ac:dyDescent="0.2">
      <c r="A1212" s="146">
        <v>26925</v>
      </c>
      <c r="B1212" s="145">
        <v>8009</v>
      </c>
      <c r="C1212" s="146" t="s">
        <v>207</v>
      </c>
      <c r="D1212" s="146" t="s">
        <v>1538</v>
      </c>
      <c r="E1212" s="145" t="s">
        <v>155</v>
      </c>
    </row>
    <row r="1213" spans="1:5" s="144" customFormat="1" ht="15" x14ac:dyDescent="0.2">
      <c r="A1213" s="146">
        <v>26953</v>
      </c>
      <c r="B1213" s="145">
        <v>7024</v>
      </c>
      <c r="C1213" s="146" t="s">
        <v>171</v>
      </c>
      <c r="D1213" s="146" t="s">
        <v>1540</v>
      </c>
      <c r="E1213" s="145" t="s">
        <v>155</v>
      </c>
    </row>
    <row r="1214" spans="1:5" s="144" customFormat="1" ht="15" x14ac:dyDescent="0.2">
      <c r="A1214" s="146">
        <v>26963</v>
      </c>
      <c r="B1214" s="145">
        <v>6018</v>
      </c>
      <c r="C1214" s="146" t="s">
        <v>156</v>
      </c>
      <c r="D1214" s="146" t="s">
        <v>1541</v>
      </c>
      <c r="E1214" s="145" t="s">
        <v>155</v>
      </c>
    </row>
    <row r="1215" spans="1:5" s="144" customFormat="1" ht="15" x14ac:dyDescent="0.2">
      <c r="A1215" s="146">
        <v>26972</v>
      </c>
      <c r="B1215" s="145">
        <v>5001</v>
      </c>
      <c r="C1215" s="146" t="s">
        <v>156</v>
      </c>
      <c r="D1215" s="146" t="s">
        <v>1542</v>
      </c>
      <c r="E1215" s="145" t="s">
        <v>150</v>
      </c>
    </row>
    <row r="1216" spans="1:5" s="144" customFormat="1" ht="15" x14ac:dyDescent="0.2">
      <c r="A1216" s="146">
        <v>27017</v>
      </c>
      <c r="B1216" s="145">
        <v>3008</v>
      </c>
      <c r="C1216" s="146" t="s">
        <v>209</v>
      </c>
      <c r="D1216" s="146" t="s">
        <v>1543</v>
      </c>
      <c r="E1216" s="145" t="s">
        <v>155</v>
      </c>
    </row>
    <row r="1217" spans="1:5" s="144" customFormat="1" ht="15" x14ac:dyDescent="0.2">
      <c r="A1217" s="146">
        <v>27031</v>
      </c>
      <c r="B1217" s="145">
        <v>3022</v>
      </c>
      <c r="C1217" s="146" t="s">
        <v>331</v>
      </c>
      <c r="D1217" s="146" t="s">
        <v>1544</v>
      </c>
      <c r="E1217" s="145" t="s">
        <v>155</v>
      </c>
    </row>
    <row r="1218" spans="1:5" s="144" customFormat="1" ht="15" x14ac:dyDescent="0.2">
      <c r="A1218" s="146">
        <v>27052</v>
      </c>
      <c r="B1218" s="145">
        <v>3002</v>
      </c>
      <c r="C1218" s="146" t="s">
        <v>171</v>
      </c>
      <c r="D1218" s="146" t="s">
        <v>510</v>
      </c>
      <c r="E1218" s="145" t="s">
        <v>155</v>
      </c>
    </row>
    <row r="1219" spans="1:5" s="144" customFormat="1" ht="15" x14ac:dyDescent="0.2">
      <c r="A1219" s="146">
        <v>27069</v>
      </c>
      <c r="B1219" s="145">
        <v>8015</v>
      </c>
      <c r="C1219" s="146" t="s">
        <v>156</v>
      </c>
      <c r="D1219" s="146" t="s">
        <v>1313</v>
      </c>
      <c r="E1219" s="145" t="s">
        <v>155</v>
      </c>
    </row>
    <row r="1220" spans="1:5" s="144" customFormat="1" ht="15" x14ac:dyDescent="0.2">
      <c r="A1220" s="146">
        <v>27101</v>
      </c>
      <c r="B1220" s="145">
        <v>1010</v>
      </c>
      <c r="C1220" s="146" t="s">
        <v>1547</v>
      </c>
      <c r="D1220" s="146" t="s">
        <v>480</v>
      </c>
      <c r="E1220" s="145" t="s">
        <v>155</v>
      </c>
    </row>
    <row r="1221" spans="1:5" s="144" customFormat="1" ht="15" x14ac:dyDescent="0.2">
      <c r="A1221" s="146">
        <v>27102</v>
      </c>
      <c r="B1221" s="145">
        <v>1007</v>
      </c>
      <c r="C1221" s="146" t="s">
        <v>188</v>
      </c>
      <c r="D1221" s="146" t="s">
        <v>480</v>
      </c>
      <c r="E1221" s="145" t="s">
        <v>155</v>
      </c>
    </row>
    <row r="1222" spans="1:5" s="144" customFormat="1" ht="15" x14ac:dyDescent="0.2">
      <c r="A1222" s="146">
        <v>27107</v>
      </c>
      <c r="B1222" s="145">
        <v>1006</v>
      </c>
      <c r="C1222" s="146" t="s">
        <v>207</v>
      </c>
      <c r="D1222" s="146" t="s">
        <v>480</v>
      </c>
      <c r="E1222" s="145" t="s">
        <v>150</v>
      </c>
    </row>
    <row r="1223" spans="1:5" s="144" customFormat="1" ht="15" x14ac:dyDescent="0.2">
      <c r="A1223" s="146">
        <v>27108</v>
      </c>
      <c r="B1223" s="145">
        <v>1007</v>
      </c>
      <c r="C1223" s="146" t="s">
        <v>1344</v>
      </c>
      <c r="D1223" s="146" t="s">
        <v>1548</v>
      </c>
      <c r="E1223" s="145" t="s">
        <v>155</v>
      </c>
    </row>
    <row r="1224" spans="1:5" s="144" customFormat="1" ht="15" x14ac:dyDescent="0.2">
      <c r="A1224" s="146">
        <v>27109</v>
      </c>
      <c r="B1224" s="145">
        <v>1007</v>
      </c>
      <c r="C1224" s="146" t="s">
        <v>219</v>
      </c>
      <c r="D1224" s="146" t="s">
        <v>1549</v>
      </c>
      <c r="E1224" s="145" t="s">
        <v>155</v>
      </c>
    </row>
    <row r="1225" spans="1:5" s="144" customFormat="1" ht="15" x14ac:dyDescent="0.2">
      <c r="A1225" s="146">
        <v>27163</v>
      </c>
      <c r="B1225" s="145">
        <v>5006</v>
      </c>
      <c r="C1225" s="146" t="s">
        <v>1552</v>
      </c>
      <c r="D1225" s="146" t="s">
        <v>1553</v>
      </c>
      <c r="E1225" s="145" t="s">
        <v>155</v>
      </c>
    </row>
    <row r="1226" spans="1:5" s="144" customFormat="1" ht="15" x14ac:dyDescent="0.2">
      <c r="A1226" s="146">
        <v>27202</v>
      </c>
      <c r="B1226" s="145">
        <v>6030</v>
      </c>
      <c r="C1226" s="146" t="s">
        <v>207</v>
      </c>
      <c r="D1226" s="146" t="s">
        <v>460</v>
      </c>
      <c r="E1226" s="145" t="s">
        <v>155</v>
      </c>
    </row>
    <row r="1227" spans="1:5" s="144" customFormat="1" ht="15" x14ac:dyDescent="0.2">
      <c r="A1227" s="146">
        <v>27203</v>
      </c>
      <c r="B1227" s="145">
        <v>6030</v>
      </c>
      <c r="C1227" s="146" t="s">
        <v>521</v>
      </c>
      <c r="D1227" s="146" t="s">
        <v>1555</v>
      </c>
      <c r="E1227" s="145" t="s">
        <v>150</v>
      </c>
    </row>
    <row r="1228" spans="1:5" s="144" customFormat="1" ht="15" x14ac:dyDescent="0.2">
      <c r="A1228" s="146">
        <v>27207</v>
      </c>
      <c r="B1228" s="145">
        <v>6030</v>
      </c>
      <c r="C1228" s="146" t="s">
        <v>1094</v>
      </c>
      <c r="D1228" s="146" t="s">
        <v>1556</v>
      </c>
      <c r="E1228" s="145" t="s">
        <v>150</v>
      </c>
    </row>
    <row r="1229" spans="1:5" s="144" customFormat="1" ht="15" x14ac:dyDescent="0.2">
      <c r="A1229" s="146">
        <v>27218</v>
      </c>
      <c r="B1229" s="145">
        <v>8023</v>
      </c>
      <c r="C1229" s="146" t="s">
        <v>1008</v>
      </c>
      <c r="D1229" s="146" t="s">
        <v>699</v>
      </c>
      <c r="E1229" s="145" t="s">
        <v>155</v>
      </c>
    </row>
    <row r="1230" spans="1:5" s="144" customFormat="1" ht="15" x14ac:dyDescent="0.2">
      <c r="A1230" s="146">
        <v>27219</v>
      </c>
      <c r="B1230" s="145">
        <v>8023</v>
      </c>
      <c r="C1230" s="146" t="s">
        <v>174</v>
      </c>
      <c r="D1230" s="146" t="s">
        <v>699</v>
      </c>
      <c r="E1230" s="145" t="s">
        <v>150</v>
      </c>
    </row>
    <row r="1231" spans="1:5" s="144" customFormat="1" ht="15" x14ac:dyDescent="0.2">
      <c r="A1231" s="146">
        <v>27269</v>
      </c>
      <c r="B1231" s="145">
        <v>8002</v>
      </c>
      <c r="C1231" s="146" t="s">
        <v>280</v>
      </c>
      <c r="D1231" s="146" t="s">
        <v>1557</v>
      </c>
      <c r="E1231" s="145" t="s">
        <v>155</v>
      </c>
    </row>
    <row r="1232" spans="1:5" s="144" customFormat="1" ht="15" x14ac:dyDescent="0.2">
      <c r="A1232" s="146">
        <v>27331</v>
      </c>
      <c r="B1232" s="145">
        <v>8007</v>
      </c>
      <c r="C1232" s="146" t="s">
        <v>579</v>
      </c>
      <c r="D1232" s="146" t="s">
        <v>1561</v>
      </c>
      <c r="E1232" s="145" t="s">
        <v>155</v>
      </c>
    </row>
    <row r="1233" spans="1:5" s="144" customFormat="1" ht="15" x14ac:dyDescent="0.2">
      <c r="A1233" s="146">
        <v>27349</v>
      </c>
      <c r="B1233" s="145">
        <v>8024</v>
      </c>
      <c r="C1233" s="146" t="s">
        <v>156</v>
      </c>
      <c r="D1233" s="146" t="s">
        <v>1562</v>
      </c>
      <c r="E1233" s="145" t="s">
        <v>150</v>
      </c>
    </row>
    <row r="1234" spans="1:5" s="144" customFormat="1" ht="15" x14ac:dyDescent="0.2">
      <c r="A1234" s="146">
        <v>27358</v>
      </c>
      <c r="B1234" s="145">
        <v>8024</v>
      </c>
      <c r="C1234" s="146" t="s">
        <v>171</v>
      </c>
      <c r="D1234" s="146" t="s">
        <v>11213</v>
      </c>
      <c r="E1234" s="145" t="s">
        <v>155</v>
      </c>
    </row>
    <row r="1235" spans="1:5" s="144" customFormat="1" ht="15" x14ac:dyDescent="0.2">
      <c r="A1235" s="146">
        <v>27361</v>
      </c>
      <c r="B1235" s="145">
        <v>2002</v>
      </c>
      <c r="C1235" s="146" t="s">
        <v>196</v>
      </c>
      <c r="D1235" s="146" t="s">
        <v>1563</v>
      </c>
      <c r="E1235" s="145" t="s">
        <v>155</v>
      </c>
    </row>
    <row r="1236" spans="1:5" s="144" customFormat="1" ht="15" x14ac:dyDescent="0.2">
      <c r="A1236" s="146">
        <v>27363</v>
      </c>
      <c r="B1236" s="145">
        <v>5005</v>
      </c>
      <c r="C1236" s="146" t="s">
        <v>196</v>
      </c>
      <c r="D1236" s="146" t="s">
        <v>1564</v>
      </c>
      <c r="E1236" s="145" t="s">
        <v>150</v>
      </c>
    </row>
    <row r="1237" spans="1:5" s="144" customFormat="1" ht="15" x14ac:dyDescent="0.2">
      <c r="A1237" s="146">
        <v>27392</v>
      </c>
      <c r="B1237" s="145">
        <v>5002</v>
      </c>
      <c r="C1237" s="146" t="s">
        <v>196</v>
      </c>
      <c r="D1237" s="146" t="s">
        <v>1133</v>
      </c>
      <c r="E1237" s="145" t="s">
        <v>155</v>
      </c>
    </row>
    <row r="1238" spans="1:5" s="144" customFormat="1" ht="15" x14ac:dyDescent="0.2">
      <c r="A1238" s="146">
        <v>27394</v>
      </c>
      <c r="B1238" s="145">
        <v>7015</v>
      </c>
      <c r="C1238" s="146" t="s">
        <v>1565</v>
      </c>
      <c r="D1238" s="146" t="s">
        <v>1566</v>
      </c>
      <c r="E1238" s="145" t="s">
        <v>150</v>
      </c>
    </row>
    <row r="1239" spans="1:5" s="144" customFormat="1" ht="15" x14ac:dyDescent="0.2">
      <c r="A1239" s="146">
        <v>27408</v>
      </c>
      <c r="B1239" s="145">
        <v>2007</v>
      </c>
      <c r="C1239" s="146" t="s">
        <v>202</v>
      </c>
      <c r="D1239" s="146" t="s">
        <v>1568</v>
      </c>
      <c r="E1239" s="145" t="s">
        <v>150</v>
      </c>
    </row>
    <row r="1240" spans="1:5" s="144" customFormat="1" ht="15" x14ac:dyDescent="0.2">
      <c r="A1240" s="146">
        <v>27411</v>
      </c>
      <c r="B1240" s="145">
        <v>2007</v>
      </c>
      <c r="C1240" s="146" t="s">
        <v>158</v>
      </c>
      <c r="D1240" s="146" t="s">
        <v>1569</v>
      </c>
      <c r="E1240" s="145" t="s">
        <v>150</v>
      </c>
    </row>
    <row r="1241" spans="1:5" s="144" customFormat="1" ht="15" x14ac:dyDescent="0.2">
      <c r="A1241" s="146">
        <v>27439</v>
      </c>
      <c r="B1241" s="145">
        <v>8006</v>
      </c>
      <c r="C1241" s="146" t="s">
        <v>156</v>
      </c>
      <c r="D1241" s="146" t="s">
        <v>328</v>
      </c>
      <c r="E1241" s="145" t="s">
        <v>150</v>
      </c>
    </row>
    <row r="1242" spans="1:5" s="144" customFormat="1" ht="15" x14ac:dyDescent="0.2">
      <c r="A1242" s="146">
        <v>27460</v>
      </c>
      <c r="B1242" s="145">
        <v>6027</v>
      </c>
      <c r="C1242" s="146" t="s">
        <v>174</v>
      </c>
      <c r="D1242" s="146" t="s">
        <v>1572</v>
      </c>
      <c r="E1242" s="145" t="s">
        <v>155</v>
      </c>
    </row>
    <row r="1243" spans="1:5" s="144" customFormat="1" ht="15" x14ac:dyDescent="0.2">
      <c r="A1243" s="146">
        <v>27469</v>
      </c>
      <c r="B1243" s="145">
        <v>7007</v>
      </c>
      <c r="C1243" s="146" t="s">
        <v>156</v>
      </c>
      <c r="D1243" s="146" t="s">
        <v>305</v>
      </c>
      <c r="E1243" s="145" t="s">
        <v>155</v>
      </c>
    </row>
    <row r="1244" spans="1:5" s="144" customFormat="1" ht="15" x14ac:dyDescent="0.2">
      <c r="A1244" s="146">
        <v>27470</v>
      </c>
      <c r="B1244" s="145">
        <v>6025</v>
      </c>
      <c r="C1244" s="146" t="s">
        <v>1573</v>
      </c>
      <c r="D1244" s="146" t="s">
        <v>1574</v>
      </c>
      <c r="E1244" s="145" t="s">
        <v>150</v>
      </c>
    </row>
    <row r="1245" spans="1:5" s="144" customFormat="1" ht="15" x14ac:dyDescent="0.2">
      <c r="A1245" s="146">
        <v>27471</v>
      </c>
      <c r="B1245" s="145">
        <v>8010</v>
      </c>
      <c r="C1245" s="146" t="s">
        <v>1575</v>
      </c>
      <c r="D1245" s="146" t="s">
        <v>1576</v>
      </c>
      <c r="E1245" s="145" t="s">
        <v>155</v>
      </c>
    </row>
    <row r="1246" spans="1:5" s="144" customFormat="1" ht="15" x14ac:dyDescent="0.2">
      <c r="A1246" s="146">
        <v>27527</v>
      </c>
      <c r="B1246" s="145">
        <v>7013</v>
      </c>
      <c r="C1246" s="146" t="s">
        <v>207</v>
      </c>
      <c r="D1246" s="146" t="s">
        <v>1578</v>
      </c>
      <c r="E1246" s="145" t="s">
        <v>150</v>
      </c>
    </row>
    <row r="1247" spans="1:5" s="144" customFormat="1" ht="15" x14ac:dyDescent="0.2">
      <c r="A1247" s="146">
        <v>27536</v>
      </c>
      <c r="B1247" s="145">
        <v>1016</v>
      </c>
      <c r="C1247" s="146" t="s">
        <v>1579</v>
      </c>
      <c r="D1247" s="146" t="s">
        <v>1128</v>
      </c>
      <c r="E1247" s="145" t="s">
        <v>155</v>
      </c>
    </row>
    <row r="1248" spans="1:5" s="144" customFormat="1" ht="15" x14ac:dyDescent="0.2">
      <c r="A1248" s="146">
        <v>27538</v>
      </c>
      <c r="B1248" s="145">
        <v>6030</v>
      </c>
      <c r="C1248" s="146" t="s">
        <v>202</v>
      </c>
      <c r="D1248" s="146" t="s">
        <v>1580</v>
      </c>
      <c r="E1248" s="145" t="s">
        <v>155</v>
      </c>
    </row>
    <row r="1249" spans="1:5" s="144" customFormat="1" ht="15" x14ac:dyDescent="0.2">
      <c r="A1249" s="146">
        <v>27553</v>
      </c>
      <c r="B1249" s="145">
        <v>1017</v>
      </c>
      <c r="C1249" s="146" t="s">
        <v>1492</v>
      </c>
      <c r="D1249" s="146" t="s">
        <v>6610</v>
      </c>
      <c r="E1249" s="145" t="s">
        <v>155</v>
      </c>
    </row>
    <row r="1250" spans="1:5" s="144" customFormat="1" ht="15" x14ac:dyDescent="0.2">
      <c r="A1250" s="146">
        <v>27555</v>
      </c>
      <c r="B1250" s="145">
        <v>1017</v>
      </c>
      <c r="C1250" s="146" t="s">
        <v>171</v>
      </c>
      <c r="D1250" s="146" t="s">
        <v>1581</v>
      </c>
      <c r="E1250" s="145" t="s">
        <v>150</v>
      </c>
    </row>
    <row r="1251" spans="1:5" s="144" customFormat="1" ht="15" x14ac:dyDescent="0.2">
      <c r="A1251" s="146">
        <v>27568</v>
      </c>
      <c r="B1251" s="145">
        <v>7009</v>
      </c>
      <c r="C1251" s="146" t="s">
        <v>558</v>
      </c>
      <c r="D1251" s="146" t="s">
        <v>1582</v>
      </c>
      <c r="E1251" s="145" t="s">
        <v>155</v>
      </c>
    </row>
    <row r="1252" spans="1:5" s="144" customFormat="1" ht="15" x14ac:dyDescent="0.2">
      <c r="A1252" s="146">
        <v>27585</v>
      </c>
      <c r="B1252" s="145">
        <v>8023</v>
      </c>
      <c r="C1252" s="146" t="s">
        <v>181</v>
      </c>
      <c r="D1252" s="146" t="s">
        <v>350</v>
      </c>
      <c r="E1252" s="145" t="s">
        <v>150</v>
      </c>
    </row>
    <row r="1253" spans="1:5" s="144" customFormat="1" ht="15" x14ac:dyDescent="0.2">
      <c r="A1253" s="146">
        <v>27586</v>
      </c>
      <c r="B1253" s="145">
        <v>8023</v>
      </c>
      <c r="C1253" s="146" t="s">
        <v>196</v>
      </c>
      <c r="D1253" s="146" t="s">
        <v>350</v>
      </c>
      <c r="E1253" s="145" t="s">
        <v>155</v>
      </c>
    </row>
    <row r="1254" spans="1:5" s="144" customFormat="1" ht="15" x14ac:dyDescent="0.2">
      <c r="A1254" s="146">
        <v>27588</v>
      </c>
      <c r="B1254" s="145">
        <v>7003</v>
      </c>
      <c r="C1254" s="146" t="s">
        <v>196</v>
      </c>
      <c r="D1254" s="146" t="s">
        <v>1583</v>
      </c>
      <c r="E1254" s="145" t="s">
        <v>150</v>
      </c>
    </row>
    <row r="1255" spans="1:5" s="144" customFormat="1" ht="15" x14ac:dyDescent="0.2">
      <c r="A1255" s="146">
        <v>27611</v>
      </c>
      <c r="B1255" s="145">
        <v>8009</v>
      </c>
      <c r="C1255" s="146" t="s">
        <v>207</v>
      </c>
      <c r="D1255" s="146" t="s">
        <v>1584</v>
      </c>
      <c r="E1255" s="145" t="s">
        <v>155</v>
      </c>
    </row>
    <row r="1256" spans="1:5" s="144" customFormat="1" ht="15" x14ac:dyDescent="0.2">
      <c r="A1256" s="146">
        <v>27612</v>
      </c>
      <c r="B1256" s="145">
        <v>8009</v>
      </c>
      <c r="C1256" s="146" t="s">
        <v>158</v>
      </c>
      <c r="D1256" s="146" t="s">
        <v>1538</v>
      </c>
      <c r="E1256" s="145" t="s">
        <v>150</v>
      </c>
    </row>
    <row r="1257" spans="1:5" s="144" customFormat="1" ht="15" x14ac:dyDescent="0.2">
      <c r="A1257" s="146">
        <v>27655</v>
      </c>
      <c r="B1257" s="145">
        <v>7013</v>
      </c>
      <c r="C1257" s="146" t="s">
        <v>165</v>
      </c>
      <c r="D1257" s="146" t="s">
        <v>1585</v>
      </c>
      <c r="E1257" s="145" t="s">
        <v>150</v>
      </c>
    </row>
    <row r="1258" spans="1:5" s="144" customFormat="1" ht="15" x14ac:dyDescent="0.2">
      <c r="A1258" s="146">
        <v>27661</v>
      </c>
      <c r="B1258" s="145">
        <v>2014</v>
      </c>
      <c r="C1258" s="146" t="s">
        <v>1049</v>
      </c>
      <c r="D1258" s="146" t="s">
        <v>1586</v>
      </c>
      <c r="E1258" s="145" t="s">
        <v>155</v>
      </c>
    </row>
    <row r="1259" spans="1:5" s="144" customFormat="1" ht="15" x14ac:dyDescent="0.2">
      <c r="A1259" s="146">
        <v>27750</v>
      </c>
      <c r="B1259" s="145">
        <v>7013</v>
      </c>
      <c r="C1259" s="146" t="s">
        <v>181</v>
      </c>
      <c r="D1259" s="146" t="s">
        <v>332</v>
      </c>
      <c r="E1259" s="145" t="s">
        <v>155</v>
      </c>
    </row>
    <row r="1260" spans="1:5" s="144" customFormat="1" ht="15" x14ac:dyDescent="0.2">
      <c r="A1260" s="146">
        <v>27751</v>
      </c>
      <c r="B1260" s="145">
        <v>7013</v>
      </c>
      <c r="C1260" s="146" t="s">
        <v>181</v>
      </c>
      <c r="D1260" s="146" t="s">
        <v>332</v>
      </c>
      <c r="E1260" s="145" t="s">
        <v>155</v>
      </c>
    </row>
    <row r="1261" spans="1:5" s="144" customFormat="1" ht="15" x14ac:dyDescent="0.2">
      <c r="A1261" s="146">
        <v>27761</v>
      </c>
      <c r="B1261" s="145">
        <v>3013</v>
      </c>
      <c r="C1261" s="146" t="s">
        <v>181</v>
      </c>
      <c r="D1261" s="146" t="s">
        <v>1587</v>
      </c>
      <c r="E1261" s="145" t="s">
        <v>150</v>
      </c>
    </row>
    <row r="1262" spans="1:5" s="144" customFormat="1" ht="15" x14ac:dyDescent="0.2">
      <c r="A1262" s="146">
        <v>27765</v>
      </c>
      <c r="B1262" s="145">
        <v>6002</v>
      </c>
      <c r="C1262" s="146" t="s">
        <v>647</v>
      </c>
      <c r="D1262" s="146" t="s">
        <v>1588</v>
      </c>
      <c r="E1262" s="145" t="s">
        <v>150</v>
      </c>
    </row>
    <row r="1263" spans="1:5" s="144" customFormat="1" ht="15" x14ac:dyDescent="0.2">
      <c r="A1263" s="146">
        <v>27785</v>
      </c>
      <c r="B1263" s="145">
        <v>8015</v>
      </c>
      <c r="C1263" s="146" t="s">
        <v>9229</v>
      </c>
      <c r="D1263" s="146" t="s">
        <v>8979</v>
      </c>
      <c r="E1263" s="145" t="s">
        <v>155</v>
      </c>
    </row>
    <row r="1264" spans="1:5" s="144" customFormat="1" ht="15" x14ac:dyDescent="0.2">
      <c r="A1264" s="146">
        <v>27816</v>
      </c>
      <c r="B1264" s="145">
        <v>3018</v>
      </c>
      <c r="C1264" s="146" t="s">
        <v>756</v>
      </c>
      <c r="D1264" s="146" t="s">
        <v>1589</v>
      </c>
      <c r="E1264" s="145" t="s">
        <v>155</v>
      </c>
    </row>
    <row r="1265" spans="1:5" s="144" customFormat="1" ht="15" x14ac:dyDescent="0.2">
      <c r="A1265" s="146">
        <v>27887</v>
      </c>
      <c r="B1265" s="145">
        <v>8007</v>
      </c>
      <c r="C1265" s="146" t="s">
        <v>245</v>
      </c>
      <c r="D1265" s="146" t="s">
        <v>1591</v>
      </c>
      <c r="E1265" s="145" t="s">
        <v>150</v>
      </c>
    </row>
    <row r="1266" spans="1:5" s="144" customFormat="1" ht="15" x14ac:dyDescent="0.2">
      <c r="A1266" s="146">
        <v>27896</v>
      </c>
      <c r="B1266" s="145">
        <v>8014</v>
      </c>
      <c r="C1266" s="146" t="s">
        <v>1592</v>
      </c>
      <c r="D1266" s="146" t="s">
        <v>1593</v>
      </c>
      <c r="E1266" s="145" t="s">
        <v>150</v>
      </c>
    </row>
    <row r="1267" spans="1:5" s="144" customFormat="1" ht="15" x14ac:dyDescent="0.2">
      <c r="A1267" s="146">
        <v>27899</v>
      </c>
      <c r="B1267" s="145">
        <v>8015</v>
      </c>
      <c r="C1267" s="146" t="s">
        <v>207</v>
      </c>
      <c r="D1267" s="146" t="s">
        <v>1224</v>
      </c>
      <c r="E1267" s="145" t="s">
        <v>155</v>
      </c>
    </row>
    <row r="1268" spans="1:5" s="144" customFormat="1" ht="15" x14ac:dyDescent="0.2">
      <c r="A1268" s="146">
        <v>27915</v>
      </c>
      <c r="B1268" s="145">
        <v>5002</v>
      </c>
      <c r="C1268" s="146" t="s">
        <v>156</v>
      </c>
      <c r="D1268" s="146" t="s">
        <v>1175</v>
      </c>
      <c r="E1268" s="145" t="s">
        <v>155</v>
      </c>
    </row>
    <row r="1269" spans="1:5" s="144" customFormat="1" ht="15" x14ac:dyDescent="0.2">
      <c r="A1269" s="146">
        <v>27921</v>
      </c>
      <c r="B1269" s="145">
        <v>6006</v>
      </c>
      <c r="C1269" s="146" t="s">
        <v>202</v>
      </c>
      <c r="D1269" s="146" t="s">
        <v>683</v>
      </c>
      <c r="E1269" s="145" t="s">
        <v>155</v>
      </c>
    </row>
    <row r="1270" spans="1:5" s="144" customFormat="1" ht="15" x14ac:dyDescent="0.2">
      <c r="A1270" s="146">
        <v>27927</v>
      </c>
      <c r="B1270" s="145">
        <v>7024</v>
      </c>
      <c r="C1270" s="146" t="s">
        <v>347</v>
      </c>
      <c r="D1270" s="146" t="s">
        <v>1594</v>
      </c>
      <c r="E1270" s="145" t="s">
        <v>155</v>
      </c>
    </row>
    <row r="1271" spans="1:5" s="144" customFormat="1" ht="15" x14ac:dyDescent="0.2">
      <c r="A1271" s="146">
        <v>27928</v>
      </c>
      <c r="B1271" s="145">
        <v>7024</v>
      </c>
      <c r="C1271" s="146" t="s">
        <v>306</v>
      </c>
      <c r="D1271" s="146" t="s">
        <v>1595</v>
      </c>
      <c r="E1271" s="145" t="s">
        <v>150</v>
      </c>
    </row>
    <row r="1272" spans="1:5" s="144" customFormat="1" ht="15" x14ac:dyDescent="0.2">
      <c r="A1272" s="146">
        <v>27932</v>
      </c>
      <c r="B1272" s="145">
        <v>7024</v>
      </c>
      <c r="C1272" s="146" t="s">
        <v>245</v>
      </c>
      <c r="D1272" s="146" t="s">
        <v>1594</v>
      </c>
      <c r="E1272" s="145" t="s">
        <v>150</v>
      </c>
    </row>
    <row r="1273" spans="1:5" s="144" customFormat="1" ht="15" x14ac:dyDescent="0.2">
      <c r="A1273" s="146">
        <v>27983</v>
      </c>
      <c r="B1273" s="145">
        <v>6010</v>
      </c>
      <c r="C1273" s="146" t="s">
        <v>845</v>
      </c>
      <c r="D1273" s="146" t="s">
        <v>2433</v>
      </c>
      <c r="E1273" s="145" t="s">
        <v>155</v>
      </c>
    </row>
    <row r="1274" spans="1:5" s="144" customFormat="1" ht="15" x14ac:dyDescent="0.2">
      <c r="A1274" s="146">
        <v>27997</v>
      </c>
      <c r="B1274" s="145">
        <v>6006</v>
      </c>
      <c r="C1274" s="146" t="s">
        <v>649</v>
      </c>
      <c r="D1274" s="146" t="s">
        <v>1596</v>
      </c>
      <c r="E1274" s="145" t="s">
        <v>150</v>
      </c>
    </row>
    <row r="1275" spans="1:5" s="144" customFormat="1" ht="15" x14ac:dyDescent="0.2">
      <c r="A1275" s="146">
        <v>28001</v>
      </c>
      <c r="B1275" s="145">
        <v>3027</v>
      </c>
      <c r="C1275" s="146" t="s">
        <v>347</v>
      </c>
      <c r="D1275" s="146" t="s">
        <v>170</v>
      </c>
      <c r="E1275" s="145" t="s">
        <v>150</v>
      </c>
    </row>
    <row r="1276" spans="1:5" s="144" customFormat="1" ht="15" x14ac:dyDescent="0.2">
      <c r="A1276" s="146">
        <v>28008</v>
      </c>
      <c r="B1276" s="145">
        <v>7022</v>
      </c>
      <c r="C1276" s="146" t="s">
        <v>158</v>
      </c>
      <c r="D1276" s="146" t="s">
        <v>1597</v>
      </c>
      <c r="E1276" s="145" t="s">
        <v>155</v>
      </c>
    </row>
    <row r="1277" spans="1:5" s="144" customFormat="1" ht="15" x14ac:dyDescent="0.2">
      <c r="A1277" s="146">
        <v>28009</v>
      </c>
      <c r="B1277" s="145">
        <v>7022</v>
      </c>
      <c r="C1277" s="146" t="s">
        <v>300</v>
      </c>
      <c r="D1277" s="146" t="s">
        <v>1598</v>
      </c>
      <c r="E1277" s="145" t="s">
        <v>150</v>
      </c>
    </row>
    <row r="1278" spans="1:5" s="144" customFormat="1" ht="15" x14ac:dyDescent="0.2">
      <c r="A1278" s="146">
        <v>28033</v>
      </c>
      <c r="B1278" s="145">
        <v>6014</v>
      </c>
      <c r="C1278" s="146" t="s">
        <v>188</v>
      </c>
      <c r="D1278" s="146" t="s">
        <v>1599</v>
      </c>
      <c r="E1278" s="145" t="s">
        <v>155</v>
      </c>
    </row>
    <row r="1279" spans="1:5" s="144" customFormat="1" ht="15" x14ac:dyDescent="0.2">
      <c r="A1279" s="146">
        <v>28038</v>
      </c>
      <c r="B1279" s="145">
        <v>7024</v>
      </c>
      <c r="C1279" s="146" t="s">
        <v>280</v>
      </c>
      <c r="D1279" s="146" t="s">
        <v>1594</v>
      </c>
      <c r="E1279" s="145" t="s">
        <v>150</v>
      </c>
    </row>
    <row r="1280" spans="1:5" s="144" customFormat="1" ht="15" x14ac:dyDescent="0.2">
      <c r="A1280" s="146">
        <v>28039</v>
      </c>
      <c r="B1280" s="145">
        <v>7024</v>
      </c>
      <c r="C1280" s="146" t="s">
        <v>245</v>
      </c>
      <c r="D1280" s="146" t="s">
        <v>1594</v>
      </c>
      <c r="E1280" s="145" t="s">
        <v>155</v>
      </c>
    </row>
    <row r="1281" spans="1:5" s="144" customFormat="1" ht="15" x14ac:dyDescent="0.2">
      <c r="A1281" s="146">
        <v>28047</v>
      </c>
      <c r="B1281" s="145">
        <v>6030</v>
      </c>
      <c r="C1281" s="146" t="s">
        <v>209</v>
      </c>
      <c r="D1281" s="146" t="s">
        <v>1600</v>
      </c>
      <c r="E1281" s="145" t="s">
        <v>155</v>
      </c>
    </row>
    <row r="1282" spans="1:5" s="144" customFormat="1" ht="15" x14ac:dyDescent="0.2">
      <c r="A1282" s="146">
        <v>28048</v>
      </c>
      <c r="B1282" s="145">
        <v>6030</v>
      </c>
      <c r="C1282" s="146" t="s">
        <v>1601</v>
      </c>
      <c r="D1282" s="146" t="s">
        <v>460</v>
      </c>
      <c r="E1282" s="145" t="s">
        <v>150</v>
      </c>
    </row>
    <row r="1283" spans="1:5" s="144" customFormat="1" ht="15" x14ac:dyDescent="0.2">
      <c r="A1283" s="146">
        <v>28055</v>
      </c>
      <c r="B1283" s="145">
        <v>2018</v>
      </c>
      <c r="C1283" s="146" t="s">
        <v>207</v>
      </c>
      <c r="D1283" s="146" t="s">
        <v>9918</v>
      </c>
      <c r="E1283" s="145" t="s">
        <v>150</v>
      </c>
    </row>
    <row r="1284" spans="1:5" s="144" customFormat="1" ht="15" x14ac:dyDescent="0.2">
      <c r="A1284" s="146">
        <v>28072</v>
      </c>
      <c r="B1284" s="145">
        <v>6008</v>
      </c>
      <c r="C1284" s="146" t="s">
        <v>156</v>
      </c>
      <c r="D1284" s="146" t="s">
        <v>1602</v>
      </c>
      <c r="E1284" s="145" t="s">
        <v>155</v>
      </c>
    </row>
    <row r="1285" spans="1:5" s="144" customFormat="1" ht="15" x14ac:dyDescent="0.2">
      <c r="A1285" s="146">
        <v>28076</v>
      </c>
      <c r="B1285" s="145">
        <v>6025</v>
      </c>
      <c r="C1285" s="146" t="s">
        <v>171</v>
      </c>
      <c r="D1285" s="146" t="s">
        <v>1603</v>
      </c>
      <c r="E1285" s="145" t="s">
        <v>155</v>
      </c>
    </row>
    <row r="1286" spans="1:5" s="144" customFormat="1" ht="15" x14ac:dyDescent="0.2">
      <c r="A1286" s="146">
        <v>28077</v>
      </c>
      <c r="B1286" s="145">
        <v>6025</v>
      </c>
      <c r="C1286" s="146" t="s">
        <v>196</v>
      </c>
      <c r="D1286" s="146" t="s">
        <v>1603</v>
      </c>
      <c r="E1286" s="145" t="s">
        <v>155</v>
      </c>
    </row>
    <row r="1287" spans="1:5" s="144" customFormat="1" ht="15" x14ac:dyDescent="0.2">
      <c r="A1287" s="146">
        <v>28116</v>
      </c>
      <c r="B1287" s="145">
        <v>4004</v>
      </c>
      <c r="C1287" s="146" t="s">
        <v>181</v>
      </c>
      <c r="D1287" s="146" t="s">
        <v>1604</v>
      </c>
      <c r="E1287" s="145" t="s">
        <v>155</v>
      </c>
    </row>
    <row r="1288" spans="1:5" s="144" customFormat="1" ht="15" x14ac:dyDescent="0.2">
      <c r="A1288" s="146">
        <v>28119</v>
      </c>
      <c r="B1288" s="145">
        <v>4009</v>
      </c>
      <c r="C1288" s="146" t="s">
        <v>181</v>
      </c>
      <c r="D1288" s="146" t="s">
        <v>1605</v>
      </c>
      <c r="E1288" s="145" t="s">
        <v>155</v>
      </c>
    </row>
    <row r="1289" spans="1:5" s="144" customFormat="1" ht="15" x14ac:dyDescent="0.2">
      <c r="A1289" s="146">
        <v>28138</v>
      </c>
      <c r="B1289" s="145">
        <v>1004</v>
      </c>
      <c r="C1289" s="146" t="s">
        <v>158</v>
      </c>
      <c r="D1289" s="146" t="s">
        <v>1164</v>
      </c>
      <c r="E1289" s="145" t="s">
        <v>155</v>
      </c>
    </row>
    <row r="1290" spans="1:5" s="144" customFormat="1" ht="15" x14ac:dyDescent="0.2">
      <c r="A1290" s="146">
        <v>28141</v>
      </c>
      <c r="B1290" s="145">
        <v>3020</v>
      </c>
      <c r="C1290" s="146" t="s">
        <v>1607</v>
      </c>
      <c r="D1290" s="146" t="s">
        <v>1608</v>
      </c>
      <c r="E1290" s="145" t="s">
        <v>155</v>
      </c>
    </row>
    <row r="1291" spans="1:5" s="144" customFormat="1" ht="15" x14ac:dyDescent="0.2">
      <c r="A1291" s="146">
        <v>28146</v>
      </c>
      <c r="B1291" s="145">
        <v>1007</v>
      </c>
      <c r="C1291" s="146" t="s">
        <v>156</v>
      </c>
      <c r="D1291" s="146" t="s">
        <v>1609</v>
      </c>
      <c r="E1291" s="145" t="s">
        <v>155</v>
      </c>
    </row>
    <row r="1292" spans="1:5" s="144" customFormat="1" ht="15" x14ac:dyDescent="0.2">
      <c r="A1292" s="146">
        <v>28147</v>
      </c>
      <c r="B1292" s="145">
        <v>8015</v>
      </c>
      <c r="C1292" s="146" t="s">
        <v>174</v>
      </c>
      <c r="D1292" s="146" t="s">
        <v>1532</v>
      </c>
      <c r="E1292" s="145" t="s">
        <v>150</v>
      </c>
    </row>
    <row r="1293" spans="1:5" s="144" customFormat="1" ht="15" x14ac:dyDescent="0.2">
      <c r="A1293" s="146">
        <v>28166</v>
      </c>
      <c r="B1293" s="145">
        <v>3010</v>
      </c>
      <c r="C1293" s="146" t="s">
        <v>181</v>
      </c>
      <c r="D1293" s="146" t="s">
        <v>1610</v>
      </c>
      <c r="E1293" s="145" t="s">
        <v>155</v>
      </c>
    </row>
    <row r="1294" spans="1:5" s="144" customFormat="1" ht="15" x14ac:dyDescent="0.2">
      <c r="A1294" s="146">
        <v>28177</v>
      </c>
      <c r="B1294" s="145">
        <v>6007</v>
      </c>
      <c r="C1294" s="146" t="s">
        <v>202</v>
      </c>
      <c r="D1294" s="146" t="s">
        <v>1611</v>
      </c>
      <c r="E1294" s="145" t="s">
        <v>155</v>
      </c>
    </row>
    <row r="1295" spans="1:5" s="144" customFormat="1" ht="15" x14ac:dyDescent="0.2">
      <c r="A1295" s="146">
        <v>28182</v>
      </c>
      <c r="B1295" s="145">
        <v>4004</v>
      </c>
      <c r="C1295" s="146" t="s">
        <v>1612</v>
      </c>
      <c r="D1295" s="146" t="s">
        <v>1613</v>
      </c>
      <c r="E1295" s="145" t="s">
        <v>155</v>
      </c>
    </row>
    <row r="1296" spans="1:5" s="144" customFormat="1" ht="15" x14ac:dyDescent="0.2">
      <c r="A1296" s="146">
        <v>28184</v>
      </c>
      <c r="B1296" s="145">
        <v>5006</v>
      </c>
      <c r="C1296" s="146" t="s">
        <v>171</v>
      </c>
      <c r="D1296" s="146" t="s">
        <v>1614</v>
      </c>
      <c r="E1296" s="145" t="s">
        <v>155</v>
      </c>
    </row>
    <row r="1297" spans="1:5" s="144" customFormat="1" ht="15" x14ac:dyDescent="0.2">
      <c r="A1297" s="146">
        <v>28205</v>
      </c>
      <c r="B1297" s="145">
        <v>8011</v>
      </c>
      <c r="C1297" s="146" t="s">
        <v>156</v>
      </c>
      <c r="D1297" s="146" t="s">
        <v>1615</v>
      </c>
      <c r="E1297" s="145" t="s">
        <v>155</v>
      </c>
    </row>
    <row r="1298" spans="1:5" s="144" customFormat="1" ht="15" x14ac:dyDescent="0.2">
      <c r="A1298" s="146">
        <v>28228</v>
      </c>
      <c r="B1298" s="145">
        <v>3003</v>
      </c>
      <c r="C1298" s="146" t="s">
        <v>306</v>
      </c>
      <c r="D1298" s="146" t="s">
        <v>1616</v>
      </c>
      <c r="E1298" s="145" t="s">
        <v>155</v>
      </c>
    </row>
    <row r="1299" spans="1:5" s="144" customFormat="1" ht="15" x14ac:dyDescent="0.2">
      <c r="A1299" s="146">
        <v>28241</v>
      </c>
      <c r="B1299" s="145">
        <v>5009</v>
      </c>
      <c r="C1299" s="146" t="s">
        <v>469</v>
      </c>
      <c r="D1299" s="146" t="s">
        <v>1617</v>
      </c>
      <c r="E1299" s="145" t="s">
        <v>155</v>
      </c>
    </row>
    <row r="1300" spans="1:5" s="144" customFormat="1" ht="15" x14ac:dyDescent="0.2">
      <c r="A1300" s="146">
        <v>28243</v>
      </c>
      <c r="B1300" s="145">
        <v>5002</v>
      </c>
      <c r="C1300" s="146" t="s">
        <v>1547</v>
      </c>
      <c r="D1300" s="146" t="s">
        <v>1618</v>
      </c>
      <c r="E1300" s="145" t="s">
        <v>155</v>
      </c>
    </row>
    <row r="1301" spans="1:5" s="144" customFormat="1" ht="15" x14ac:dyDescent="0.2">
      <c r="A1301" s="146">
        <v>28278</v>
      </c>
      <c r="B1301" s="145">
        <v>8018</v>
      </c>
      <c r="C1301" s="146" t="s">
        <v>188</v>
      </c>
      <c r="D1301" s="146" t="s">
        <v>1619</v>
      </c>
      <c r="E1301" s="145" t="s">
        <v>155</v>
      </c>
    </row>
    <row r="1302" spans="1:5" s="144" customFormat="1" ht="15" x14ac:dyDescent="0.2">
      <c r="A1302" s="146">
        <v>28285</v>
      </c>
      <c r="B1302" s="145">
        <v>6001</v>
      </c>
      <c r="C1302" s="146" t="s">
        <v>1620</v>
      </c>
      <c r="D1302" s="146" t="s">
        <v>1621</v>
      </c>
      <c r="E1302" s="145" t="s">
        <v>155</v>
      </c>
    </row>
    <row r="1303" spans="1:5" s="144" customFormat="1" ht="15" x14ac:dyDescent="0.2">
      <c r="A1303" s="146">
        <v>28306</v>
      </c>
      <c r="B1303" s="145">
        <v>8010</v>
      </c>
      <c r="C1303" s="146" t="s">
        <v>171</v>
      </c>
      <c r="D1303" s="146" t="s">
        <v>1622</v>
      </c>
      <c r="E1303" s="145" t="s">
        <v>150</v>
      </c>
    </row>
    <row r="1304" spans="1:5" s="144" customFormat="1" ht="15" x14ac:dyDescent="0.2">
      <c r="A1304" s="146">
        <v>28313</v>
      </c>
      <c r="B1304" s="145">
        <v>6002</v>
      </c>
      <c r="C1304" s="146" t="s">
        <v>1623</v>
      </c>
      <c r="D1304" s="146" t="s">
        <v>201</v>
      </c>
      <c r="E1304" s="145" t="s">
        <v>155</v>
      </c>
    </row>
    <row r="1305" spans="1:5" s="144" customFormat="1" ht="15" x14ac:dyDescent="0.2">
      <c r="A1305" s="146">
        <v>28341</v>
      </c>
      <c r="B1305" s="145">
        <v>1001</v>
      </c>
      <c r="C1305" s="146" t="s">
        <v>196</v>
      </c>
      <c r="D1305" s="146" t="s">
        <v>1624</v>
      </c>
      <c r="E1305" s="145" t="s">
        <v>155</v>
      </c>
    </row>
    <row r="1306" spans="1:5" s="144" customFormat="1" ht="15" x14ac:dyDescent="0.2">
      <c r="A1306" s="146">
        <v>28366</v>
      </c>
      <c r="B1306" s="145">
        <v>6015</v>
      </c>
      <c r="C1306" s="146" t="s">
        <v>202</v>
      </c>
      <c r="D1306" s="146" t="s">
        <v>573</v>
      </c>
      <c r="E1306" s="145" t="s">
        <v>155</v>
      </c>
    </row>
    <row r="1307" spans="1:5" s="144" customFormat="1" ht="15" x14ac:dyDescent="0.2">
      <c r="A1307" s="146">
        <v>28368</v>
      </c>
      <c r="B1307" s="145">
        <v>3012</v>
      </c>
      <c r="C1307" s="146" t="s">
        <v>171</v>
      </c>
      <c r="D1307" s="146" t="s">
        <v>8980</v>
      </c>
      <c r="E1307" s="145" t="s">
        <v>155</v>
      </c>
    </row>
    <row r="1308" spans="1:5" s="144" customFormat="1" ht="15" x14ac:dyDescent="0.2">
      <c r="A1308" s="146">
        <v>28369</v>
      </c>
      <c r="B1308" s="145">
        <v>3012</v>
      </c>
      <c r="C1308" s="146" t="s">
        <v>11214</v>
      </c>
      <c r="D1308" s="146" t="s">
        <v>8980</v>
      </c>
      <c r="E1308" s="145" t="s">
        <v>150</v>
      </c>
    </row>
    <row r="1309" spans="1:5" s="144" customFormat="1" ht="15" x14ac:dyDescent="0.2">
      <c r="A1309" s="146">
        <v>28373</v>
      </c>
      <c r="B1309" s="145">
        <v>7024</v>
      </c>
      <c r="C1309" s="146" t="s">
        <v>1625</v>
      </c>
      <c r="D1309" s="146" t="s">
        <v>1626</v>
      </c>
      <c r="E1309" s="145" t="s">
        <v>155</v>
      </c>
    </row>
    <row r="1310" spans="1:5" s="144" customFormat="1" ht="15" x14ac:dyDescent="0.2">
      <c r="A1310" s="146">
        <v>28394</v>
      </c>
      <c r="B1310" s="145">
        <v>8007</v>
      </c>
      <c r="C1310" s="146" t="s">
        <v>1627</v>
      </c>
      <c r="D1310" s="146" t="s">
        <v>1628</v>
      </c>
      <c r="E1310" s="145" t="s">
        <v>155</v>
      </c>
    </row>
    <row r="1311" spans="1:5" s="144" customFormat="1" ht="15" x14ac:dyDescent="0.2">
      <c r="A1311" s="146">
        <v>28422</v>
      </c>
      <c r="B1311" s="145">
        <v>7015</v>
      </c>
      <c r="C1311" s="146" t="s">
        <v>752</v>
      </c>
      <c r="D1311" s="146" t="s">
        <v>1550</v>
      </c>
      <c r="E1311" s="145" t="s">
        <v>155</v>
      </c>
    </row>
    <row r="1312" spans="1:5" s="144" customFormat="1" ht="15" x14ac:dyDescent="0.2">
      <c r="A1312" s="146">
        <v>28432</v>
      </c>
      <c r="B1312" s="145">
        <v>7005</v>
      </c>
      <c r="C1312" s="146" t="s">
        <v>1512</v>
      </c>
      <c r="D1312" s="146" t="s">
        <v>4105</v>
      </c>
      <c r="E1312" s="145" t="s">
        <v>150</v>
      </c>
    </row>
    <row r="1313" spans="1:5" s="144" customFormat="1" ht="15" x14ac:dyDescent="0.2">
      <c r="A1313" s="146">
        <v>28436</v>
      </c>
      <c r="B1313" s="145">
        <v>7017</v>
      </c>
      <c r="C1313" s="146" t="s">
        <v>174</v>
      </c>
      <c r="D1313" s="146" t="s">
        <v>1629</v>
      </c>
      <c r="E1313" s="145" t="s">
        <v>155</v>
      </c>
    </row>
    <row r="1314" spans="1:5" s="144" customFormat="1" ht="15" x14ac:dyDescent="0.2">
      <c r="A1314" s="146">
        <v>28442</v>
      </c>
      <c r="B1314" s="145">
        <v>7015</v>
      </c>
      <c r="C1314" s="146" t="s">
        <v>156</v>
      </c>
      <c r="D1314" s="146" t="s">
        <v>547</v>
      </c>
      <c r="E1314" s="145" t="s">
        <v>155</v>
      </c>
    </row>
    <row r="1315" spans="1:5" s="144" customFormat="1" ht="15" x14ac:dyDescent="0.2">
      <c r="A1315" s="146">
        <v>28495</v>
      </c>
      <c r="B1315" s="145">
        <v>1017</v>
      </c>
      <c r="C1315" s="146" t="s">
        <v>209</v>
      </c>
      <c r="D1315" s="146" t="s">
        <v>180</v>
      </c>
      <c r="E1315" s="145" t="s">
        <v>155</v>
      </c>
    </row>
    <row r="1316" spans="1:5" s="144" customFormat="1" ht="15" x14ac:dyDescent="0.2">
      <c r="A1316" s="146">
        <v>28517</v>
      </c>
      <c r="B1316" s="145">
        <v>7017</v>
      </c>
      <c r="C1316" s="146" t="s">
        <v>156</v>
      </c>
      <c r="D1316" s="146" t="s">
        <v>1632</v>
      </c>
      <c r="E1316" s="145" t="s">
        <v>155</v>
      </c>
    </row>
    <row r="1317" spans="1:5" s="144" customFormat="1" ht="15" x14ac:dyDescent="0.2">
      <c r="A1317" s="146">
        <v>28518</v>
      </c>
      <c r="B1317" s="145">
        <v>7017</v>
      </c>
      <c r="C1317" s="146" t="s">
        <v>156</v>
      </c>
      <c r="D1317" s="146" t="s">
        <v>1633</v>
      </c>
      <c r="E1317" s="145" t="s">
        <v>155</v>
      </c>
    </row>
    <row r="1318" spans="1:5" s="144" customFormat="1" ht="15" x14ac:dyDescent="0.2">
      <c r="A1318" s="146">
        <v>28542</v>
      </c>
      <c r="B1318" s="145">
        <v>4001</v>
      </c>
      <c r="C1318" s="146" t="s">
        <v>171</v>
      </c>
      <c r="D1318" s="146" t="s">
        <v>1635</v>
      </c>
      <c r="E1318" s="145" t="s">
        <v>155</v>
      </c>
    </row>
    <row r="1319" spans="1:5" s="144" customFormat="1" ht="15" x14ac:dyDescent="0.2">
      <c r="A1319" s="146">
        <v>28548</v>
      </c>
      <c r="B1319" s="145">
        <v>2015</v>
      </c>
      <c r="C1319" s="146" t="s">
        <v>188</v>
      </c>
      <c r="D1319" s="146" t="s">
        <v>4767</v>
      </c>
      <c r="E1319" s="145" t="s">
        <v>155</v>
      </c>
    </row>
    <row r="1320" spans="1:5" s="144" customFormat="1" ht="15" x14ac:dyDescent="0.2">
      <c r="A1320" s="146">
        <v>28569</v>
      </c>
      <c r="B1320" s="145">
        <v>2005</v>
      </c>
      <c r="C1320" s="146" t="s">
        <v>219</v>
      </c>
      <c r="D1320" s="146" t="s">
        <v>1636</v>
      </c>
      <c r="E1320" s="145" t="s">
        <v>150</v>
      </c>
    </row>
    <row r="1321" spans="1:5" s="144" customFormat="1" ht="15" x14ac:dyDescent="0.2">
      <c r="A1321" s="146">
        <v>28597</v>
      </c>
      <c r="B1321" s="145">
        <v>2007</v>
      </c>
      <c r="C1321" s="146" t="s">
        <v>171</v>
      </c>
      <c r="D1321" s="146" t="s">
        <v>781</v>
      </c>
      <c r="E1321" s="145" t="s">
        <v>155</v>
      </c>
    </row>
    <row r="1322" spans="1:5" s="144" customFormat="1" ht="15" x14ac:dyDescent="0.2">
      <c r="A1322" s="146">
        <v>28641</v>
      </c>
      <c r="B1322" s="145">
        <v>6012</v>
      </c>
      <c r="C1322" s="146" t="s">
        <v>1637</v>
      </c>
      <c r="D1322" s="146" t="s">
        <v>10033</v>
      </c>
      <c r="E1322" s="145" t="s">
        <v>150</v>
      </c>
    </row>
    <row r="1323" spans="1:5" s="144" customFormat="1" ht="15" x14ac:dyDescent="0.2">
      <c r="A1323" s="146">
        <v>28658</v>
      </c>
      <c r="B1323" s="145">
        <v>7014</v>
      </c>
      <c r="C1323" s="146" t="s">
        <v>202</v>
      </c>
      <c r="D1323" s="146" t="s">
        <v>1638</v>
      </c>
      <c r="E1323" s="145" t="s">
        <v>150</v>
      </c>
    </row>
    <row r="1324" spans="1:5" s="144" customFormat="1" ht="15" x14ac:dyDescent="0.2">
      <c r="A1324" s="146">
        <v>28659</v>
      </c>
      <c r="B1324" s="145">
        <v>7004</v>
      </c>
      <c r="C1324" s="146" t="s">
        <v>156</v>
      </c>
      <c r="D1324" s="146" t="s">
        <v>1639</v>
      </c>
      <c r="E1324" s="145" t="s">
        <v>155</v>
      </c>
    </row>
    <row r="1325" spans="1:5" s="144" customFormat="1" ht="15" x14ac:dyDescent="0.2">
      <c r="A1325" s="146">
        <v>28689</v>
      </c>
      <c r="B1325" s="145">
        <v>3022</v>
      </c>
      <c r="C1325" s="146" t="s">
        <v>219</v>
      </c>
      <c r="D1325" s="146" t="s">
        <v>1534</v>
      </c>
      <c r="E1325" s="145" t="s">
        <v>150</v>
      </c>
    </row>
    <row r="1326" spans="1:5" s="144" customFormat="1" ht="15" x14ac:dyDescent="0.2">
      <c r="A1326" s="146">
        <v>28690</v>
      </c>
      <c r="B1326" s="145">
        <v>3022</v>
      </c>
      <c r="C1326" s="146" t="s">
        <v>171</v>
      </c>
      <c r="D1326" s="146" t="s">
        <v>1640</v>
      </c>
      <c r="E1326" s="145" t="s">
        <v>155</v>
      </c>
    </row>
    <row r="1327" spans="1:5" s="144" customFormat="1" ht="15" x14ac:dyDescent="0.2">
      <c r="A1327" s="146">
        <v>28693</v>
      </c>
      <c r="B1327" s="145">
        <v>3022</v>
      </c>
      <c r="C1327" s="146" t="s">
        <v>1856</v>
      </c>
      <c r="D1327" s="146" t="s">
        <v>1421</v>
      </c>
      <c r="E1327" s="145" t="s">
        <v>150</v>
      </c>
    </row>
    <row r="1328" spans="1:5" s="144" customFormat="1" ht="15" x14ac:dyDescent="0.2">
      <c r="A1328" s="146">
        <v>28711</v>
      </c>
      <c r="B1328" s="145">
        <v>6023</v>
      </c>
      <c r="C1328" s="146" t="s">
        <v>202</v>
      </c>
      <c r="D1328" s="146" t="s">
        <v>550</v>
      </c>
      <c r="E1328" s="145" t="s">
        <v>155</v>
      </c>
    </row>
    <row r="1329" spans="1:5" s="144" customFormat="1" ht="15" x14ac:dyDescent="0.2">
      <c r="A1329" s="146">
        <v>28716</v>
      </c>
      <c r="B1329" s="145">
        <v>2014</v>
      </c>
      <c r="C1329" s="146" t="s">
        <v>1641</v>
      </c>
      <c r="D1329" s="146" t="s">
        <v>1642</v>
      </c>
      <c r="E1329" s="145" t="s">
        <v>155</v>
      </c>
    </row>
    <row r="1330" spans="1:5" s="144" customFormat="1" ht="15" x14ac:dyDescent="0.2">
      <c r="A1330" s="146">
        <v>28717</v>
      </c>
      <c r="B1330" s="145">
        <v>2014</v>
      </c>
      <c r="C1330" s="146" t="s">
        <v>181</v>
      </c>
      <c r="D1330" s="146" t="s">
        <v>237</v>
      </c>
      <c r="E1330" s="145" t="s">
        <v>155</v>
      </c>
    </row>
    <row r="1331" spans="1:5" s="144" customFormat="1" ht="15" x14ac:dyDescent="0.2">
      <c r="A1331" s="146">
        <v>28726</v>
      </c>
      <c r="B1331" s="145">
        <v>6025</v>
      </c>
      <c r="C1331" s="146" t="s">
        <v>219</v>
      </c>
      <c r="D1331" s="146" t="s">
        <v>1643</v>
      </c>
      <c r="E1331" s="145" t="s">
        <v>155</v>
      </c>
    </row>
    <row r="1332" spans="1:5" s="144" customFormat="1" ht="15" x14ac:dyDescent="0.2">
      <c r="A1332" s="146">
        <v>28729</v>
      </c>
      <c r="B1332" s="145">
        <v>6037</v>
      </c>
      <c r="C1332" s="146" t="s">
        <v>219</v>
      </c>
      <c r="D1332" s="146" t="s">
        <v>1644</v>
      </c>
      <c r="E1332" s="145" t="s">
        <v>155</v>
      </c>
    </row>
    <row r="1333" spans="1:5" s="144" customFormat="1" ht="15" x14ac:dyDescent="0.2">
      <c r="A1333" s="146">
        <v>28749</v>
      </c>
      <c r="B1333" s="145">
        <v>5014</v>
      </c>
      <c r="C1333" s="146" t="s">
        <v>156</v>
      </c>
      <c r="D1333" s="146" t="s">
        <v>1645</v>
      </c>
      <c r="E1333" s="145" t="s">
        <v>150</v>
      </c>
    </row>
    <row r="1334" spans="1:5" s="144" customFormat="1" ht="15" x14ac:dyDescent="0.2">
      <c r="A1334" s="146">
        <v>28771</v>
      </c>
      <c r="B1334" s="145">
        <v>1017</v>
      </c>
      <c r="C1334" s="146" t="s">
        <v>158</v>
      </c>
      <c r="D1334" s="146" t="s">
        <v>1646</v>
      </c>
      <c r="E1334" s="145" t="s">
        <v>155</v>
      </c>
    </row>
    <row r="1335" spans="1:5" s="144" customFormat="1" ht="15" x14ac:dyDescent="0.2">
      <c r="A1335" s="146">
        <v>28834</v>
      </c>
      <c r="B1335" s="145">
        <v>3003</v>
      </c>
      <c r="C1335" s="146" t="s">
        <v>1649</v>
      </c>
      <c r="D1335" s="146" t="s">
        <v>1650</v>
      </c>
      <c r="E1335" s="145" t="s">
        <v>150</v>
      </c>
    </row>
    <row r="1336" spans="1:5" s="144" customFormat="1" ht="15" x14ac:dyDescent="0.2">
      <c r="A1336" s="146">
        <v>28854</v>
      </c>
      <c r="B1336" s="145">
        <v>6001</v>
      </c>
      <c r="C1336" s="146" t="s">
        <v>1651</v>
      </c>
      <c r="D1336" s="146" t="s">
        <v>1133</v>
      </c>
      <c r="E1336" s="145" t="s">
        <v>155</v>
      </c>
    </row>
    <row r="1337" spans="1:5" s="144" customFormat="1" ht="15" x14ac:dyDescent="0.2">
      <c r="A1337" s="146">
        <v>28859</v>
      </c>
      <c r="B1337" s="145">
        <v>6031</v>
      </c>
      <c r="C1337" s="146" t="s">
        <v>202</v>
      </c>
      <c r="D1337" s="146" t="s">
        <v>9848</v>
      </c>
      <c r="E1337" s="145" t="s">
        <v>150</v>
      </c>
    </row>
    <row r="1338" spans="1:5" s="144" customFormat="1" ht="15" x14ac:dyDescent="0.2">
      <c r="A1338" s="146">
        <v>28906</v>
      </c>
      <c r="B1338" s="145">
        <v>6029</v>
      </c>
      <c r="C1338" s="146" t="s">
        <v>1089</v>
      </c>
      <c r="D1338" s="146" t="s">
        <v>1654</v>
      </c>
      <c r="E1338" s="145" t="s">
        <v>155</v>
      </c>
    </row>
    <row r="1339" spans="1:5" s="144" customFormat="1" ht="15" x14ac:dyDescent="0.2">
      <c r="A1339" s="146">
        <v>28917</v>
      </c>
      <c r="B1339" s="145">
        <v>1001</v>
      </c>
      <c r="C1339" s="146" t="s">
        <v>171</v>
      </c>
      <c r="D1339" s="146" t="s">
        <v>1655</v>
      </c>
      <c r="E1339" s="145" t="s">
        <v>155</v>
      </c>
    </row>
    <row r="1340" spans="1:5" s="144" customFormat="1" ht="15" x14ac:dyDescent="0.2">
      <c r="A1340" s="146">
        <v>28922</v>
      </c>
      <c r="B1340" s="145">
        <v>3015</v>
      </c>
      <c r="C1340" s="146" t="s">
        <v>306</v>
      </c>
      <c r="D1340" s="146" t="s">
        <v>1656</v>
      </c>
      <c r="E1340" s="145" t="s">
        <v>155</v>
      </c>
    </row>
    <row r="1341" spans="1:5" s="144" customFormat="1" ht="15" x14ac:dyDescent="0.2">
      <c r="A1341" s="146">
        <v>28945</v>
      </c>
      <c r="B1341" s="145">
        <v>6019</v>
      </c>
      <c r="C1341" s="146" t="s">
        <v>734</v>
      </c>
      <c r="D1341" s="146" t="s">
        <v>1028</v>
      </c>
      <c r="E1341" s="145" t="s">
        <v>155</v>
      </c>
    </row>
    <row r="1342" spans="1:5" s="144" customFormat="1" ht="15" x14ac:dyDescent="0.2">
      <c r="A1342" s="146">
        <v>28947</v>
      </c>
      <c r="B1342" s="145">
        <v>6030</v>
      </c>
      <c r="C1342" s="146" t="s">
        <v>347</v>
      </c>
      <c r="D1342" s="146" t="s">
        <v>1657</v>
      </c>
      <c r="E1342" s="145" t="s">
        <v>155</v>
      </c>
    </row>
    <row r="1343" spans="1:5" s="144" customFormat="1" ht="15" x14ac:dyDescent="0.2">
      <c r="A1343" s="146">
        <v>28964</v>
      </c>
      <c r="B1343" s="145">
        <v>6014</v>
      </c>
      <c r="C1343" s="146" t="s">
        <v>202</v>
      </c>
      <c r="D1343" s="146" t="s">
        <v>1658</v>
      </c>
      <c r="E1343" s="145" t="s">
        <v>150</v>
      </c>
    </row>
    <row r="1344" spans="1:5" s="144" customFormat="1" ht="15" x14ac:dyDescent="0.2">
      <c r="A1344" s="146">
        <v>28965</v>
      </c>
      <c r="B1344" s="145">
        <v>6014</v>
      </c>
      <c r="C1344" s="146" t="s">
        <v>156</v>
      </c>
      <c r="D1344" s="146" t="s">
        <v>1658</v>
      </c>
      <c r="E1344" s="145" t="s">
        <v>155</v>
      </c>
    </row>
    <row r="1345" spans="1:5" s="144" customFormat="1" ht="15" x14ac:dyDescent="0.2">
      <c r="A1345" s="146">
        <v>29022</v>
      </c>
      <c r="B1345" s="145">
        <v>4001</v>
      </c>
      <c r="C1345" s="146" t="s">
        <v>179</v>
      </c>
      <c r="D1345" s="146" t="s">
        <v>1659</v>
      </c>
      <c r="E1345" s="145" t="s">
        <v>155</v>
      </c>
    </row>
    <row r="1346" spans="1:5" s="144" customFormat="1" ht="15" x14ac:dyDescent="0.2">
      <c r="A1346" s="146">
        <v>29025</v>
      </c>
      <c r="B1346" s="145">
        <v>3020</v>
      </c>
      <c r="C1346" s="146" t="s">
        <v>1660</v>
      </c>
      <c r="D1346" s="146" t="s">
        <v>1661</v>
      </c>
      <c r="E1346" s="145" t="s">
        <v>155</v>
      </c>
    </row>
    <row r="1347" spans="1:5" s="144" customFormat="1" ht="15" x14ac:dyDescent="0.2">
      <c r="A1347" s="146">
        <v>29026</v>
      </c>
      <c r="B1347" s="145">
        <v>3020</v>
      </c>
      <c r="C1347" s="146" t="s">
        <v>1662</v>
      </c>
      <c r="D1347" s="146" t="s">
        <v>1661</v>
      </c>
      <c r="E1347" s="145" t="s">
        <v>150</v>
      </c>
    </row>
    <row r="1348" spans="1:5" s="144" customFormat="1" ht="15" x14ac:dyDescent="0.2">
      <c r="A1348" s="146">
        <v>29027</v>
      </c>
      <c r="B1348" s="145">
        <v>3020</v>
      </c>
      <c r="C1348" s="146" t="s">
        <v>1663</v>
      </c>
      <c r="D1348" s="146" t="s">
        <v>1661</v>
      </c>
      <c r="E1348" s="145" t="s">
        <v>155</v>
      </c>
    </row>
    <row r="1349" spans="1:5" s="144" customFormat="1" ht="15" x14ac:dyDescent="0.2">
      <c r="A1349" s="146">
        <v>29029</v>
      </c>
      <c r="B1349" s="145">
        <v>3020</v>
      </c>
      <c r="C1349" s="146" t="s">
        <v>1664</v>
      </c>
      <c r="D1349" s="146" t="s">
        <v>1661</v>
      </c>
      <c r="E1349" s="145" t="s">
        <v>155</v>
      </c>
    </row>
    <row r="1350" spans="1:5" s="144" customFormat="1" ht="15" x14ac:dyDescent="0.2">
      <c r="A1350" s="146">
        <v>29053</v>
      </c>
      <c r="B1350" s="145">
        <v>3021</v>
      </c>
      <c r="C1350" s="146" t="s">
        <v>171</v>
      </c>
      <c r="D1350" s="146" t="s">
        <v>1665</v>
      </c>
      <c r="E1350" s="145" t="s">
        <v>155</v>
      </c>
    </row>
    <row r="1351" spans="1:5" s="144" customFormat="1" ht="15" x14ac:dyDescent="0.2">
      <c r="A1351" s="146">
        <v>29054</v>
      </c>
      <c r="B1351" s="145">
        <v>3021</v>
      </c>
      <c r="C1351" s="146" t="s">
        <v>196</v>
      </c>
      <c r="D1351" s="146" t="s">
        <v>1665</v>
      </c>
      <c r="E1351" s="145" t="s">
        <v>155</v>
      </c>
    </row>
    <row r="1352" spans="1:5" s="144" customFormat="1" ht="15" x14ac:dyDescent="0.2">
      <c r="A1352" s="146">
        <v>29067</v>
      </c>
      <c r="B1352" s="145">
        <v>3021</v>
      </c>
      <c r="C1352" s="146" t="s">
        <v>174</v>
      </c>
      <c r="D1352" s="146" t="s">
        <v>1666</v>
      </c>
      <c r="E1352" s="145" t="s">
        <v>150</v>
      </c>
    </row>
    <row r="1353" spans="1:5" s="144" customFormat="1" ht="15" x14ac:dyDescent="0.2">
      <c r="A1353" s="146">
        <v>29072</v>
      </c>
      <c r="B1353" s="145">
        <v>3021</v>
      </c>
      <c r="C1353" s="146" t="s">
        <v>171</v>
      </c>
      <c r="D1353" s="146" t="s">
        <v>1667</v>
      </c>
      <c r="E1353" s="145" t="s">
        <v>155</v>
      </c>
    </row>
    <row r="1354" spans="1:5" s="144" customFormat="1" ht="15" x14ac:dyDescent="0.2">
      <c r="A1354" s="146">
        <v>29080</v>
      </c>
      <c r="B1354" s="145">
        <v>8007</v>
      </c>
      <c r="C1354" s="146" t="s">
        <v>219</v>
      </c>
      <c r="D1354" s="146" t="s">
        <v>1668</v>
      </c>
      <c r="E1354" s="145" t="s">
        <v>155</v>
      </c>
    </row>
    <row r="1355" spans="1:5" s="144" customFormat="1" ht="15" x14ac:dyDescent="0.2">
      <c r="A1355" s="146">
        <v>29136</v>
      </c>
      <c r="B1355" s="145">
        <v>5011</v>
      </c>
      <c r="C1355" s="146" t="s">
        <v>171</v>
      </c>
      <c r="D1355" s="146" t="s">
        <v>1670</v>
      </c>
      <c r="E1355" s="145" t="s">
        <v>150</v>
      </c>
    </row>
    <row r="1356" spans="1:5" s="144" customFormat="1" ht="15" x14ac:dyDescent="0.2">
      <c r="A1356" s="146">
        <v>29137</v>
      </c>
      <c r="B1356" s="145">
        <v>5011</v>
      </c>
      <c r="C1356" s="146" t="s">
        <v>156</v>
      </c>
      <c r="D1356" s="146" t="s">
        <v>1670</v>
      </c>
      <c r="E1356" s="145" t="s">
        <v>155</v>
      </c>
    </row>
    <row r="1357" spans="1:5" s="144" customFormat="1" ht="15" x14ac:dyDescent="0.2">
      <c r="A1357" s="146">
        <v>29150</v>
      </c>
      <c r="B1357" s="145">
        <v>7022</v>
      </c>
      <c r="C1357" s="146" t="s">
        <v>196</v>
      </c>
      <c r="D1357" s="146" t="s">
        <v>1602</v>
      </c>
      <c r="E1357" s="145" t="s">
        <v>155</v>
      </c>
    </row>
    <row r="1358" spans="1:5" s="144" customFormat="1" ht="15" x14ac:dyDescent="0.2">
      <c r="A1358" s="146">
        <v>29160</v>
      </c>
      <c r="B1358" s="145">
        <v>6024</v>
      </c>
      <c r="C1358" s="146" t="s">
        <v>171</v>
      </c>
      <c r="D1358" s="146" t="s">
        <v>1672</v>
      </c>
      <c r="E1358" s="145" t="s">
        <v>155</v>
      </c>
    </row>
    <row r="1359" spans="1:5" s="144" customFormat="1" ht="15" x14ac:dyDescent="0.2">
      <c r="A1359" s="146">
        <v>29161</v>
      </c>
      <c r="B1359" s="145">
        <v>6018</v>
      </c>
      <c r="C1359" s="146" t="s">
        <v>174</v>
      </c>
      <c r="D1359" s="146" t="s">
        <v>1673</v>
      </c>
      <c r="E1359" s="145" t="s">
        <v>155</v>
      </c>
    </row>
    <row r="1360" spans="1:5" s="144" customFormat="1" ht="15" x14ac:dyDescent="0.2">
      <c r="A1360" s="146">
        <v>29179</v>
      </c>
      <c r="B1360" s="145">
        <v>6032</v>
      </c>
      <c r="C1360" s="146" t="s">
        <v>156</v>
      </c>
      <c r="D1360" s="146" t="s">
        <v>1676</v>
      </c>
      <c r="E1360" s="145" t="s">
        <v>155</v>
      </c>
    </row>
    <row r="1361" spans="1:5" s="144" customFormat="1" ht="15" x14ac:dyDescent="0.2">
      <c r="A1361" s="146">
        <v>29190</v>
      </c>
      <c r="B1361" s="145">
        <v>6009</v>
      </c>
      <c r="C1361" s="146" t="s">
        <v>158</v>
      </c>
      <c r="D1361" s="146" t="s">
        <v>1677</v>
      </c>
      <c r="E1361" s="145" t="s">
        <v>150</v>
      </c>
    </row>
    <row r="1362" spans="1:5" s="144" customFormat="1" ht="15" x14ac:dyDescent="0.2">
      <c r="A1362" s="146">
        <v>29195</v>
      </c>
      <c r="B1362" s="145">
        <v>6009</v>
      </c>
      <c r="C1362" s="146" t="s">
        <v>219</v>
      </c>
      <c r="D1362" s="146" t="s">
        <v>1678</v>
      </c>
      <c r="E1362" s="145" t="s">
        <v>150</v>
      </c>
    </row>
    <row r="1363" spans="1:5" s="144" customFormat="1" ht="15" x14ac:dyDescent="0.2">
      <c r="A1363" s="146">
        <v>29277</v>
      </c>
      <c r="B1363" s="145">
        <v>8002</v>
      </c>
      <c r="C1363" s="146" t="s">
        <v>156</v>
      </c>
      <c r="D1363" s="146" t="s">
        <v>11149</v>
      </c>
      <c r="E1363" s="145" t="s">
        <v>150</v>
      </c>
    </row>
    <row r="1364" spans="1:5" s="144" customFormat="1" ht="15" x14ac:dyDescent="0.2">
      <c r="A1364" s="146">
        <v>29297</v>
      </c>
      <c r="B1364" s="145">
        <v>2012</v>
      </c>
      <c r="C1364" s="146" t="s">
        <v>202</v>
      </c>
      <c r="D1364" s="146" t="s">
        <v>1682</v>
      </c>
      <c r="E1364" s="145" t="s">
        <v>150</v>
      </c>
    </row>
    <row r="1365" spans="1:5" s="144" customFormat="1" ht="15" x14ac:dyDescent="0.2">
      <c r="A1365" s="146">
        <v>29299</v>
      </c>
      <c r="B1365" s="145">
        <v>2016</v>
      </c>
      <c r="C1365" s="146" t="s">
        <v>280</v>
      </c>
      <c r="D1365" s="146" t="s">
        <v>1006</v>
      </c>
      <c r="E1365" s="145" t="s">
        <v>155</v>
      </c>
    </row>
    <row r="1366" spans="1:5" s="144" customFormat="1" ht="15" x14ac:dyDescent="0.2">
      <c r="A1366" s="146">
        <v>29300</v>
      </c>
      <c r="B1366" s="145">
        <v>2016</v>
      </c>
      <c r="C1366" s="146" t="s">
        <v>156</v>
      </c>
      <c r="D1366" s="146" t="s">
        <v>1683</v>
      </c>
      <c r="E1366" s="145" t="s">
        <v>150</v>
      </c>
    </row>
    <row r="1367" spans="1:5" s="144" customFormat="1" ht="15" x14ac:dyDescent="0.2">
      <c r="A1367" s="146">
        <v>29311</v>
      </c>
      <c r="B1367" s="145">
        <v>7007</v>
      </c>
      <c r="C1367" s="146" t="s">
        <v>1684</v>
      </c>
      <c r="D1367" s="146" t="s">
        <v>1685</v>
      </c>
      <c r="E1367" s="145" t="s">
        <v>155</v>
      </c>
    </row>
    <row r="1368" spans="1:5" s="144" customFormat="1" ht="15" x14ac:dyDescent="0.2">
      <c r="A1368" s="146">
        <v>29324</v>
      </c>
      <c r="B1368" s="145">
        <v>6025</v>
      </c>
      <c r="C1368" s="146" t="s">
        <v>558</v>
      </c>
      <c r="D1368" s="146" t="s">
        <v>1686</v>
      </c>
      <c r="E1368" s="145" t="s">
        <v>155</v>
      </c>
    </row>
    <row r="1369" spans="1:5" s="144" customFormat="1" ht="15" x14ac:dyDescent="0.2">
      <c r="A1369" s="146">
        <v>29329</v>
      </c>
      <c r="B1369" s="145">
        <v>2012</v>
      </c>
      <c r="C1369" s="146" t="s">
        <v>1688</v>
      </c>
      <c r="D1369" s="146" t="s">
        <v>1689</v>
      </c>
      <c r="E1369" s="145" t="s">
        <v>155</v>
      </c>
    </row>
    <row r="1370" spans="1:5" s="144" customFormat="1" ht="15" x14ac:dyDescent="0.2">
      <c r="A1370" s="146">
        <v>29339</v>
      </c>
      <c r="B1370" s="145">
        <v>2012</v>
      </c>
      <c r="C1370" s="146" t="s">
        <v>1690</v>
      </c>
      <c r="D1370" s="146" t="s">
        <v>701</v>
      </c>
      <c r="E1370" s="145" t="s">
        <v>155</v>
      </c>
    </row>
    <row r="1371" spans="1:5" s="144" customFormat="1" ht="15" x14ac:dyDescent="0.2">
      <c r="A1371" s="146">
        <v>29340</v>
      </c>
      <c r="B1371" s="145">
        <v>2012</v>
      </c>
      <c r="C1371" s="146" t="s">
        <v>469</v>
      </c>
      <c r="D1371" s="146" t="s">
        <v>701</v>
      </c>
      <c r="E1371" s="145" t="s">
        <v>150</v>
      </c>
    </row>
    <row r="1372" spans="1:5" s="144" customFormat="1" ht="15" x14ac:dyDescent="0.2">
      <c r="A1372" s="146">
        <v>29356</v>
      </c>
      <c r="B1372" s="145">
        <v>6015</v>
      </c>
      <c r="C1372" s="146" t="s">
        <v>1691</v>
      </c>
      <c r="D1372" s="146" t="s">
        <v>1692</v>
      </c>
      <c r="E1372" s="145" t="s">
        <v>155</v>
      </c>
    </row>
    <row r="1373" spans="1:5" s="144" customFormat="1" ht="15" x14ac:dyDescent="0.2">
      <c r="A1373" s="146">
        <v>29382</v>
      </c>
      <c r="B1373" s="145">
        <v>6025</v>
      </c>
      <c r="C1373" s="146" t="s">
        <v>1370</v>
      </c>
      <c r="D1373" s="146" t="s">
        <v>1693</v>
      </c>
      <c r="E1373" s="145" t="s">
        <v>155</v>
      </c>
    </row>
    <row r="1374" spans="1:5" s="144" customFormat="1" ht="15" x14ac:dyDescent="0.2">
      <c r="A1374" s="146">
        <v>29397</v>
      </c>
      <c r="B1374" s="145">
        <v>3022</v>
      </c>
      <c r="C1374" s="146" t="s">
        <v>181</v>
      </c>
      <c r="D1374" s="146" t="s">
        <v>1421</v>
      </c>
      <c r="E1374" s="145" t="s">
        <v>155</v>
      </c>
    </row>
    <row r="1375" spans="1:5" s="144" customFormat="1" ht="15" x14ac:dyDescent="0.2">
      <c r="A1375" s="146">
        <v>29398</v>
      </c>
      <c r="B1375" s="145">
        <v>5011</v>
      </c>
      <c r="C1375" s="146" t="s">
        <v>156</v>
      </c>
      <c r="D1375" s="146" t="s">
        <v>913</v>
      </c>
      <c r="E1375" s="145" t="s">
        <v>155</v>
      </c>
    </row>
    <row r="1376" spans="1:5" s="144" customFormat="1" ht="15" x14ac:dyDescent="0.2">
      <c r="A1376" s="146">
        <v>29436</v>
      </c>
      <c r="B1376" s="145">
        <v>6030</v>
      </c>
      <c r="C1376" s="146" t="s">
        <v>1080</v>
      </c>
      <c r="D1376" s="146" t="s">
        <v>1600</v>
      </c>
      <c r="E1376" s="145" t="s">
        <v>150</v>
      </c>
    </row>
    <row r="1377" spans="1:5" s="144" customFormat="1" ht="15" x14ac:dyDescent="0.2">
      <c r="A1377" s="146">
        <v>29444</v>
      </c>
      <c r="B1377" s="145">
        <v>3004</v>
      </c>
      <c r="C1377" s="146" t="s">
        <v>558</v>
      </c>
      <c r="D1377" s="146" t="s">
        <v>795</v>
      </c>
      <c r="E1377" s="145" t="s">
        <v>155</v>
      </c>
    </row>
    <row r="1378" spans="1:5" s="144" customFormat="1" ht="15" x14ac:dyDescent="0.2">
      <c r="A1378" s="146">
        <v>29448</v>
      </c>
      <c r="B1378" s="145">
        <v>3003</v>
      </c>
      <c r="C1378" s="146" t="s">
        <v>306</v>
      </c>
      <c r="D1378" s="146" t="s">
        <v>1697</v>
      </c>
      <c r="E1378" s="145" t="s">
        <v>155</v>
      </c>
    </row>
    <row r="1379" spans="1:5" s="144" customFormat="1" ht="15" x14ac:dyDescent="0.2">
      <c r="A1379" s="146">
        <v>29455</v>
      </c>
      <c r="B1379" s="145">
        <v>3003</v>
      </c>
      <c r="C1379" s="146" t="s">
        <v>181</v>
      </c>
      <c r="D1379" s="146" t="s">
        <v>1698</v>
      </c>
      <c r="E1379" s="145" t="s">
        <v>150</v>
      </c>
    </row>
    <row r="1380" spans="1:5" s="144" customFormat="1" ht="15" x14ac:dyDescent="0.2">
      <c r="A1380" s="146">
        <v>29478</v>
      </c>
      <c r="B1380" s="145">
        <v>3012</v>
      </c>
      <c r="C1380" s="146" t="s">
        <v>156</v>
      </c>
      <c r="D1380" s="146" t="s">
        <v>1101</v>
      </c>
      <c r="E1380" s="145" t="s">
        <v>155</v>
      </c>
    </row>
    <row r="1381" spans="1:5" s="144" customFormat="1" ht="15" x14ac:dyDescent="0.2">
      <c r="A1381" s="146">
        <v>29482</v>
      </c>
      <c r="B1381" s="145">
        <v>6009</v>
      </c>
      <c r="C1381" s="146" t="s">
        <v>306</v>
      </c>
      <c r="D1381" s="146" t="s">
        <v>1699</v>
      </c>
      <c r="E1381" s="145" t="s">
        <v>155</v>
      </c>
    </row>
    <row r="1382" spans="1:5" s="144" customFormat="1" ht="15" x14ac:dyDescent="0.2">
      <c r="A1382" s="146">
        <v>29498</v>
      </c>
      <c r="B1382" s="145">
        <v>7008</v>
      </c>
      <c r="C1382" s="146" t="s">
        <v>209</v>
      </c>
      <c r="D1382" s="146" t="s">
        <v>1700</v>
      </c>
      <c r="E1382" s="145" t="s">
        <v>150</v>
      </c>
    </row>
    <row r="1383" spans="1:5" s="144" customFormat="1" ht="15" x14ac:dyDescent="0.2">
      <c r="A1383" s="146">
        <v>29517</v>
      </c>
      <c r="B1383" s="145">
        <v>6018</v>
      </c>
      <c r="C1383" s="146" t="s">
        <v>156</v>
      </c>
      <c r="D1383" s="146" t="s">
        <v>1701</v>
      </c>
      <c r="E1383" s="145" t="s">
        <v>155</v>
      </c>
    </row>
    <row r="1384" spans="1:5" s="144" customFormat="1" ht="15" x14ac:dyDescent="0.2">
      <c r="A1384" s="146">
        <v>29521</v>
      </c>
      <c r="B1384" s="145">
        <v>5001</v>
      </c>
      <c r="C1384" s="146" t="s">
        <v>158</v>
      </c>
      <c r="D1384" s="146" t="s">
        <v>1702</v>
      </c>
      <c r="E1384" s="145" t="s">
        <v>150</v>
      </c>
    </row>
    <row r="1385" spans="1:5" s="144" customFormat="1" ht="15" x14ac:dyDescent="0.2">
      <c r="A1385" s="146">
        <v>29541</v>
      </c>
      <c r="B1385" s="145">
        <v>3027</v>
      </c>
      <c r="C1385" s="146" t="s">
        <v>156</v>
      </c>
      <c r="D1385" s="146" t="s">
        <v>1703</v>
      </c>
      <c r="E1385" s="145" t="s">
        <v>155</v>
      </c>
    </row>
    <row r="1386" spans="1:5" s="144" customFormat="1" ht="15" x14ac:dyDescent="0.2">
      <c r="A1386" s="146">
        <v>29549</v>
      </c>
      <c r="B1386" s="145">
        <v>3022</v>
      </c>
      <c r="C1386" s="146" t="s">
        <v>306</v>
      </c>
      <c r="D1386" s="146" t="s">
        <v>1544</v>
      </c>
      <c r="E1386" s="145" t="s">
        <v>150</v>
      </c>
    </row>
    <row r="1387" spans="1:5" s="144" customFormat="1" ht="15" x14ac:dyDescent="0.2">
      <c r="A1387" s="146">
        <v>29565</v>
      </c>
      <c r="B1387" s="145">
        <v>1007</v>
      </c>
      <c r="C1387" s="146" t="s">
        <v>156</v>
      </c>
      <c r="D1387" s="146" t="s">
        <v>1704</v>
      </c>
      <c r="E1387" s="145" t="s">
        <v>155</v>
      </c>
    </row>
    <row r="1388" spans="1:5" s="144" customFormat="1" ht="15" x14ac:dyDescent="0.2">
      <c r="A1388" s="146">
        <v>29569</v>
      </c>
      <c r="B1388" s="145">
        <v>5014</v>
      </c>
      <c r="C1388" s="146" t="s">
        <v>158</v>
      </c>
      <c r="D1388" s="146" t="s">
        <v>1705</v>
      </c>
      <c r="E1388" s="145" t="s">
        <v>150</v>
      </c>
    </row>
    <row r="1389" spans="1:5" s="144" customFormat="1" ht="15" x14ac:dyDescent="0.2">
      <c r="A1389" s="146">
        <v>29580</v>
      </c>
      <c r="B1389" s="145">
        <v>7007</v>
      </c>
      <c r="C1389" s="146" t="s">
        <v>158</v>
      </c>
      <c r="D1389" s="146" t="s">
        <v>1706</v>
      </c>
      <c r="E1389" s="145" t="s">
        <v>155</v>
      </c>
    </row>
    <row r="1390" spans="1:5" s="144" customFormat="1" ht="15" x14ac:dyDescent="0.2">
      <c r="A1390" s="146">
        <v>29583</v>
      </c>
      <c r="B1390" s="145">
        <v>8023</v>
      </c>
      <c r="C1390" s="146" t="s">
        <v>558</v>
      </c>
      <c r="D1390" s="146" t="s">
        <v>1707</v>
      </c>
      <c r="E1390" s="145" t="s">
        <v>155</v>
      </c>
    </row>
    <row r="1391" spans="1:5" s="144" customFormat="1" ht="15" x14ac:dyDescent="0.2">
      <c r="A1391" s="146">
        <v>29585</v>
      </c>
      <c r="B1391" s="145">
        <v>7003</v>
      </c>
      <c r="C1391" s="146" t="s">
        <v>174</v>
      </c>
      <c r="D1391" s="146" t="s">
        <v>1708</v>
      </c>
      <c r="E1391" s="145" t="s">
        <v>155</v>
      </c>
    </row>
    <row r="1392" spans="1:5" s="144" customFormat="1" ht="15" x14ac:dyDescent="0.2">
      <c r="A1392" s="146">
        <v>29618</v>
      </c>
      <c r="B1392" s="145">
        <v>1001</v>
      </c>
      <c r="C1392" s="146" t="s">
        <v>156</v>
      </c>
      <c r="D1392" s="146" t="s">
        <v>1709</v>
      </c>
      <c r="E1392" s="145" t="s">
        <v>155</v>
      </c>
    </row>
    <row r="1393" spans="1:5" s="144" customFormat="1" ht="15" x14ac:dyDescent="0.2">
      <c r="A1393" s="146">
        <v>29628</v>
      </c>
      <c r="B1393" s="145">
        <v>6030</v>
      </c>
      <c r="C1393" s="146" t="s">
        <v>156</v>
      </c>
      <c r="D1393" s="146" t="s">
        <v>1580</v>
      </c>
      <c r="E1393" s="145" t="s">
        <v>150</v>
      </c>
    </row>
    <row r="1394" spans="1:5" s="144" customFormat="1" ht="15" x14ac:dyDescent="0.2">
      <c r="A1394" s="146">
        <v>29651</v>
      </c>
      <c r="B1394" s="145">
        <v>3003</v>
      </c>
      <c r="C1394" s="146" t="s">
        <v>306</v>
      </c>
      <c r="D1394" s="146" t="s">
        <v>1710</v>
      </c>
      <c r="E1394" s="145" t="s">
        <v>155</v>
      </c>
    </row>
    <row r="1395" spans="1:5" s="144" customFormat="1" ht="15" x14ac:dyDescent="0.2">
      <c r="A1395" s="146">
        <v>29667</v>
      </c>
      <c r="B1395" s="145">
        <v>8019</v>
      </c>
      <c r="C1395" s="146" t="s">
        <v>202</v>
      </c>
      <c r="D1395" s="146" t="s">
        <v>8921</v>
      </c>
      <c r="E1395" s="145" t="s">
        <v>155</v>
      </c>
    </row>
    <row r="1396" spans="1:5" s="144" customFormat="1" ht="15" x14ac:dyDescent="0.2">
      <c r="A1396" s="146">
        <v>29672</v>
      </c>
      <c r="B1396" s="145">
        <v>6024</v>
      </c>
      <c r="C1396" s="146" t="s">
        <v>156</v>
      </c>
      <c r="D1396" s="146" t="s">
        <v>1711</v>
      </c>
      <c r="E1396" s="145" t="s">
        <v>150</v>
      </c>
    </row>
    <row r="1397" spans="1:5" s="144" customFormat="1" ht="15" x14ac:dyDescent="0.2">
      <c r="A1397" s="146">
        <v>29701</v>
      </c>
      <c r="B1397" s="145">
        <v>7007</v>
      </c>
      <c r="C1397" s="146" t="s">
        <v>1554</v>
      </c>
      <c r="D1397" s="146" t="s">
        <v>1712</v>
      </c>
      <c r="E1397" s="145" t="s">
        <v>155</v>
      </c>
    </row>
    <row r="1398" spans="1:5" s="144" customFormat="1" ht="15" x14ac:dyDescent="0.2">
      <c r="A1398" s="146">
        <v>29710</v>
      </c>
      <c r="B1398" s="145">
        <v>2013</v>
      </c>
      <c r="C1398" s="146" t="s">
        <v>196</v>
      </c>
      <c r="D1398" s="146" t="s">
        <v>8922</v>
      </c>
      <c r="E1398" s="145" t="s">
        <v>150</v>
      </c>
    </row>
    <row r="1399" spans="1:5" s="144" customFormat="1" ht="15" x14ac:dyDescent="0.2">
      <c r="A1399" s="146">
        <v>29717</v>
      </c>
      <c r="B1399" s="145">
        <v>1017</v>
      </c>
      <c r="C1399" s="146" t="s">
        <v>156</v>
      </c>
      <c r="D1399" s="146" t="s">
        <v>1714</v>
      </c>
      <c r="E1399" s="145" t="s">
        <v>155</v>
      </c>
    </row>
    <row r="1400" spans="1:5" s="144" customFormat="1" ht="15" x14ac:dyDescent="0.2">
      <c r="A1400" s="146">
        <v>29726</v>
      </c>
      <c r="B1400" s="145">
        <v>2012</v>
      </c>
      <c r="C1400" s="146" t="s">
        <v>156</v>
      </c>
      <c r="D1400" s="146" t="s">
        <v>1715</v>
      </c>
      <c r="E1400" s="145" t="s">
        <v>155</v>
      </c>
    </row>
    <row r="1401" spans="1:5" s="144" customFormat="1" ht="15" x14ac:dyDescent="0.2">
      <c r="A1401" s="146">
        <v>29730</v>
      </c>
      <c r="B1401" s="145">
        <v>5002</v>
      </c>
      <c r="C1401" s="146" t="s">
        <v>177</v>
      </c>
      <c r="D1401" s="146" t="s">
        <v>8260</v>
      </c>
      <c r="E1401" s="145" t="s">
        <v>155</v>
      </c>
    </row>
    <row r="1402" spans="1:5" s="144" customFormat="1" ht="15" x14ac:dyDescent="0.2">
      <c r="A1402" s="146">
        <v>29732</v>
      </c>
      <c r="B1402" s="145">
        <v>7014</v>
      </c>
      <c r="C1402" s="146" t="s">
        <v>181</v>
      </c>
      <c r="D1402" s="146" t="s">
        <v>547</v>
      </c>
      <c r="E1402" s="145" t="s">
        <v>150</v>
      </c>
    </row>
    <row r="1403" spans="1:5" s="144" customFormat="1" ht="15" x14ac:dyDescent="0.2">
      <c r="A1403" s="146">
        <v>29744</v>
      </c>
      <c r="B1403" s="145">
        <v>1007</v>
      </c>
      <c r="C1403" s="146" t="s">
        <v>446</v>
      </c>
      <c r="D1403" s="146" t="s">
        <v>1716</v>
      </c>
      <c r="E1403" s="145" t="s">
        <v>155</v>
      </c>
    </row>
    <row r="1404" spans="1:5" s="144" customFormat="1" ht="15" x14ac:dyDescent="0.2">
      <c r="A1404" s="146">
        <v>29747</v>
      </c>
      <c r="B1404" s="145">
        <v>7024</v>
      </c>
      <c r="C1404" s="146" t="s">
        <v>1035</v>
      </c>
      <c r="D1404" s="146" t="s">
        <v>388</v>
      </c>
      <c r="E1404" s="145" t="s">
        <v>155</v>
      </c>
    </row>
    <row r="1405" spans="1:5" s="144" customFormat="1" ht="15" x14ac:dyDescent="0.2">
      <c r="A1405" s="146">
        <v>29750</v>
      </c>
      <c r="B1405" s="145">
        <v>8015</v>
      </c>
      <c r="C1405" s="146" t="s">
        <v>156</v>
      </c>
      <c r="D1405" s="146" t="s">
        <v>1717</v>
      </c>
      <c r="E1405" s="145" t="s">
        <v>155</v>
      </c>
    </row>
    <row r="1406" spans="1:5" s="144" customFormat="1" ht="15" x14ac:dyDescent="0.2">
      <c r="A1406" s="146">
        <v>29763</v>
      </c>
      <c r="B1406" s="145">
        <v>6025</v>
      </c>
      <c r="C1406" s="146" t="s">
        <v>449</v>
      </c>
      <c r="D1406" s="146" t="s">
        <v>1718</v>
      </c>
      <c r="E1406" s="145" t="s">
        <v>150</v>
      </c>
    </row>
    <row r="1407" spans="1:5" s="144" customFormat="1" ht="15" x14ac:dyDescent="0.2">
      <c r="A1407" s="146">
        <v>29781</v>
      </c>
      <c r="B1407" s="145">
        <v>6021</v>
      </c>
      <c r="C1407" s="146" t="s">
        <v>202</v>
      </c>
      <c r="D1407" s="146" t="s">
        <v>1719</v>
      </c>
      <c r="E1407" s="145" t="s">
        <v>150</v>
      </c>
    </row>
    <row r="1408" spans="1:5" s="144" customFormat="1" ht="15" x14ac:dyDescent="0.2">
      <c r="A1408" s="146">
        <v>29836</v>
      </c>
      <c r="B1408" s="145">
        <v>2017</v>
      </c>
      <c r="C1408" s="146" t="s">
        <v>158</v>
      </c>
      <c r="D1408" s="146" t="s">
        <v>1720</v>
      </c>
      <c r="E1408" s="145" t="s">
        <v>155</v>
      </c>
    </row>
    <row r="1409" spans="1:5" s="144" customFormat="1" ht="15" x14ac:dyDescent="0.2">
      <c r="A1409" s="146">
        <v>29849</v>
      </c>
      <c r="B1409" s="145">
        <v>7011</v>
      </c>
      <c r="C1409" s="146" t="s">
        <v>207</v>
      </c>
      <c r="D1409" s="146" t="s">
        <v>1721</v>
      </c>
      <c r="E1409" s="145" t="s">
        <v>155</v>
      </c>
    </row>
    <row r="1410" spans="1:5" s="144" customFormat="1" ht="15" x14ac:dyDescent="0.2">
      <c r="A1410" s="146">
        <v>29862</v>
      </c>
      <c r="B1410" s="145">
        <v>1017</v>
      </c>
      <c r="C1410" s="146" t="s">
        <v>198</v>
      </c>
      <c r="D1410" s="146" t="s">
        <v>1722</v>
      </c>
      <c r="E1410" s="145" t="s">
        <v>150</v>
      </c>
    </row>
    <row r="1411" spans="1:5" s="144" customFormat="1" ht="15" x14ac:dyDescent="0.2">
      <c r="A1411" s="146">
        <v>29868</v>
      </c>
      <c r="B1411" s="145">
        <v>6032</v>
      </c>
      <c r="C1411" s="146" t="s">
        <v>280</v>
      </c>
      <c r="D1411" s="146" t="s">
        <v>1723</v>
      </c>
      <c r="E1411" s="145" t="s">
        <v>155</v>
      </c>
    </row>
    <row r="1412" spans="1:5" s="144" customFormat="1" ht="15" x14ac:dyDescent="0.2">
      <c r="A1412" s="146">
        <v>29871</v>
      </c>
      <c r="B1412" s="145">
        <v>6032</v>
      </c>
      <c r="C1412" s="146" t="s">
        <v>181</v>
      </c>
      <c r="D1412" s="146" t="s">
        <v>1723</v>
      </c>
      <c r="E1412" s="145" t="s">
        <v>150</v>
      </c>
    </row>
    <row r="1413" spans="1:5" s="144" customFormat="1" ht="15" x14ac:dyDescent="0.2">
      <c r="A1413" s="146">
        <v>29883</v>
      </c>
      <c r="B1413" s="145">
        <v>8007</v>
      </c>
      <c r="C1413" s="146" t="s">
        <v>1724</v>
      </c>
      <c r="D1413" s="146" t="s">
        <v>1725</v>
      </c>
      <c r="E1413" s="145" t="s">
        <v>150</v>
      </c>
    </row>
    <row r="1414" spans="1:5" s="144" customFormat="1" ht="15" x14ac:dyDescent="0.2">
      <c r="A1414" s="146">
        <v>29900</v>
      </c>
      <c r="B1414" s="145">
        <v>8018</v>
      </c>
      <c r="C1414" s="146" t="s">
        <v>313</v>
      </c>
      <c r="D1414" s="146" t="s">
        <v>1726</v>
      </c>
      <c r="E1414" s="145" t="s">
        <v>155</v>
      </c>
    </row>
    <row r="1415" spans="1:5" s="144" customFormat="1" ht="15" x14ac:dyDescent="0.2">
      <c r="A1415" s="146">
        <v>29908</v>
      </c>
      <c r="B1415" s="145">
        <v>5005</v>
      </c>
      <c r="C1415" s="146" t="s">
        <v>202</v>
      </c>
      <c r="D1415" s="146" t="s">
        <v>1727</v>
      </c>
      <c r="E1415" s="145" t="s">
        <v>155</v>
      </c>
    </row>
    <row r="1416" spans="1:5" s="144" customFormat="1" ht="15" x14ac:dyDescent="0.2">
      <c r="A1416" s="146">
        <v>29936</v>
      </c>
      <c r="B1416" s="145">
        <v>2001</v>
      </c>
      <c r="C1416" s="146" t="s">
        <v>202</v>
      </c>
      <c r="D1416" s="146" t="s">
        <v>1432</v>
      </c>
      <c r="E1416" s="145" t="s">
        <v>150</v>
      </c>
    </row>
    <row r="1417" spans="1:5" s="144" customFormat="1" ht="15" x14ac:dyDescent="0.2">
      <c r="A1417" s="146">
        <v>29944</v>
      </c>
      <c r="B1417" s="145">
        <v>3009</v>
      </c>
      <c r="C1417" s="146" t="s">
        <v>188</v>
      </c>
      <c r="D1417" s="146" t="s">
        <v>1224</v>
      </c>
      <c r="E1417" s="145" t="s">
        <v>155</v>
      </c>
    </row>
    <row r="1418" spans="1:5" s="144" customFormat="1" ht="15" x14ac:dyDescent="0.2">
      <c r="A1418" s="146">
        <v>29986</v>
      </c>
      <c r="B1418" s="145">
        <v>5004</v>
      </c>
      <c r="C1418" s="146" t="s">
        <v>196</v>
      </c>
      <c r="D1418" s="146" t="s">
        <v>1728</v>
      </c>
      <c r="E1418" s="145" t="s">
        <v>150</v>
      </c>
    </row>
    <row r="1419" spans="1:5" s="144" customFormat="1" ht="15" x14ac:dyDescent="0.2">
      <c r="A1419" s="146">
        <v>29998</v>
      </c>
      <c r="B1419" s="145">
        <v>3022</v>
      </c>
      <c r="C1419" s="146" t="s">
        <v>306</v>
      </c>
      <c r="D1419" s="146" t="s">
        <v>1726</v>
      </c>
      <c r="E1419" s="145" t="s">
        <v>155</v>
      </c>
    </row>
    <row r="1420" spans="1:5" s="144" customFormat="1" ht="15" x14ac:dyDescent="0.2">
      <c r="A1420" s="146">
        <v>30011</v>
      </c>
      <c r="B1420" s="145">
        <v>6025</v>
      </c>
      <c r="C1420" s="146" t="s">
        <v>1729</v>
      </c>
      <c r="D1420" s="146" t="s">
        <v>1730</v>
      </c>
      <c r="E1420" s="145" t="s">
        <v>155</v>
      </c>
    </row>
    <row r="1421" spans="1:5" s="144" customFormat="1" ht="15" x14ac:dyDescent="0.2">
      <c r="A1421" s="146">
        <v>30034</v>
      </c>
      <c r="B1421" s="145">
        <v>3005</v>
      </c>
      <c r="C1421" s="146" t="s">
        <v>1627</v>
      </c>
      <c r="D1421" s="146" t="s">
        <v>1731</v>
      </c>
      <c r="E1421" s="145" t="s">
        <v>155</v>
      </c>
    </row>
    <row r="1422" spans="1:5" s="144" customFormat="1" ht="15" x14ac:dyDescent="0.2">
      <c r="A1422" s="146">
        <v>30035</v>
      </c>
      <c r="B1422" s="145">
        <v>3005</v>
      </c>
      <c r="C1422" s="146" t="s">
        <v>1732</v>
      </c>
      <c r="D1422" s="146" t="s">
        <v>1733</v>
      </c>
      <c r="E1422" s="145" t="s">
        <v>150</v>
      </c>
    </row>
    <row r="1423" spans="1:5" s="144" customFormat="1" ht="15" x14ac:dyDescent="0.2">
      <c r="A1423" s="146">
        <v>30045</v>
      </c>
      <c r="B1423" s="145">
        <v>7006</v>
      </c>
      <c r="C1423" s="146" t="s">
        <v>306</v>
      </c>
      <c r="D1423" s="146" t="s">
        <v>1734</v>
      </c>
      <c r="E1423" s="145" t="s">
        <v>150</v>
      </c>
    </row>
    <row r="1424" spans="1:5" s="144" customFormat="1" ht="15" x14ac:dyDescent="0.2">
      <c r="A1424" s="146">
        <v>30050</v>
      </c>
      <c r="B1424" s="145">
        <v>6024</v>
      </c>
      <c r="C1424" s="146" t="s">
        <v>207</v>
      </c>
      <c r="D1424" s="146" t="s">
        <v>1395</v>
      </c>
      <c r="E1424" s="145" t="s">
        <v>155</v>
      </c>
    </row>
    <row r="1425" spans="1:5" s="144" customFormat="1" ht="15" x14ac:dyDescent="0.2">
      <c r="A1425" s="146">
        <v>30051</v>
      </c>
      <c r="B1425" s="145">
        <v>6007</v>
      </c>
      <c r="C1425" s="146" t="s">
        <v>174</v>
      </c>
      <c r="D1425" s="146" t="s">
        <v>1735</v>
      </c>
      <c r="E1425" s="145" t="s">
        <v>155</v>
      </c>
    </row>
    <row r="1426" spans="1:5" s="144" customFormat="1" ht="15" x14ac:dyDescent="0.2">
      <c r="A1426" s="146">
        <v>30062</v>
      </c>
      <c r="B1426" s="145">
        <v>1017</v>
      </c>
      <c r="C1426" s="146" t="s">
        <v>179</v>
      </c>
      <c r="D1426" s="146" t="s">
        <v>1736</v>
      </c>
      <c r="E1426" s="145" t="s">
        <v>150</v>
      </c>
    </row>
    <row r="1427" spans="1:5" s="144" customFormat="1" ht="15" x14ac:dyDescent="0.2">
      <c r="A1427" s="146">
        <v>30066</v>
      </c>
      <c r="B1427" s="145">
        <v>8022</v>
      </c>
      <c r="C1427" s="146" t="s">
        <v>1690</v>
      </c>
      <c r="D1427" s="146" t="s">
        <v>1737</v>
      </c>
      <c r="E1427" s="145" t="s">
        <v>155</v>
      </c>
    </row>
    <row r="1428" spans="1:5" s="144" customFormat="1" ht="15" x14ac:dyDescent="0.2">
      <c r="A1428" s="146">
        <v>30077</v>
      </c>
      <c r="B1428" s="145">
        <v>6015</v>
      </c>
      <c r="C1428" s="146" t="s">
        <v>156</v>
      </c>
      <c r="D1428" s="146" t="s">
        <v>1738</v>
      </c>
      <c r="E1428" s="145" t="s">
        <v>155</v>
      </c>
    </row>
    <row r="1429" spans="1:5" s="144" customFormat="1" ht="15" x14ac:dyDescent="0.2">
      <c r="A1429" s="146">
        <v>30079</v>
      </c>
      <c r="B1429" s="145">
        <v>7024</v>
      </c>
      <c r="C1429" s="146" t="s">
        <v>1739</v>
      </c>
      <c r="D1429" s="146" t="s">
        <v>1740</v>
      </c>
      <c r="E1429" s="145" t="s">
        <v>150</v>
      </c>
    </row>
    <row r="1430" spans="1:5" s="144" customFormat="1" ht="15" x14ac:dyDescent="0.2">
      <c r="A1430" s="146">
        <v>30083</v>
      </c>
      <c r="B1430" s="145">
        <v>8007</v>
      </c>
      <c r="C1430" s="146" t="s">
        <v>1741</v>
      </c>
      <c r="D1430" s="146" t="s">
        <v>1742</v>
      </c>
      <c r="E1430" s="145" t="s">
        <v>155</v>
      </c>
    </row>
    <row r="1431" spans="1:5" s="144" customFormat="1" ht="15" x14ac:dyDescent="0.2">
      <c r="A1431" s="146">
        <v>30097</v>
      </c>
      <c r="B1431" s="145">
        <v>5003</v>
      </c>
      <c r="C1431" s="146" t="s">
        <v>1424</v>
      </c>
      <c r="D1431" s="146" t="s">
        <v>1743</v>
      </c>
      <c r="E1431" s="145" t="s">
        <v>155</v>
      </c>
    </row>
    <row r="1432" spans="1:5" s="144" customFormat="1" ht="15" x14ac:dyDescent="0.2">
      <c r="A1432" s="146">
        <v>30098</v>
      </c>
      <c r="B1432" s="145">
        <v>5003</v>
      </c>
      <c r="C1432" s="146" t="s">
        <v>1370</v>
      </c>
      <c r="D1432" s="146" t="s">
        <v>1743</v>
      </c>
      <c r="E1432" s="145" t="s">
        <v>150</v>
      </c>
    </row>
    <row r="1433" spans="1:5" s="144" customFormat="1" ht="15" x14ac:dyDescent="0.2">
      <c r="A1433" s="146">
        <v>30108</v>
      </c>
      <c r="B1433" s="145">
        <v>6029</v>
      </c>
      <c r="C1433" s="146" t="s">
        <v>1744</v>
      </c>
      <c r="D1433" s="146" t="s">
        <v>1745</v>
      </c>
      <c r="E1433" s="145" t="s">
        <v>150</v>
      </c>
    </row>
    <row r="1434" spans="1:5" s="144" customFormat="1" ht="15" x14ac:dyDescent="0.2">
      <c r="A1434" s="146">
        <v>30114</v>
      </c>
      <c r="B1434" s="145">
        <v>6032</v>
      </c>
      <c r="C1434" s="146" t="s">
        <v>171</v>
      </c>
      <c r="D1434" s="146" t="s">
        <v>170</v>
      </c>
      <c r="E1434" s="145" t="s">
        <v>155</v>
      </c>
    </row>
    <row r="1435" spans="1:5" s="144" customFormat="1" ht="15" x14ac:dyDescent="0.2">
      <c r="A1435" s="146">
        <v>30147</v>
      </c>
      <c r="B1435" s="145">
        <v>2017</v>
      </c>
      <c r="C1435" s="146" t="s">
        <v>1748</v>
      </c>
      <c r="D1435" s="146" t="s">
        <v>1749</v>
      </c>
      <c r="E1435" s="145" t="s">
        <v>155</v>
      </c>
    </row>
    <row r="1436" spans="1:5" s="144" customFormat="1" ht="15" x14ac:dyDescent="0.2">
      <c r="A1436" s="146">
        <v>30157</v>
      </c>
      <c r="B1436" s="145">
        <v>3027</v>
      </c>
      <c r="C1436" s="146" t="s">
        <v>188</v>
      </c>
      <c r="D1436" s="146" t="s">
        <v>1750</v>
      </c>
      <c r="E1436" s="145" t="s">
        <v>155</v>
      </c>
    </row>
    <row r="1437" spans="1:5" s="144" customFormat="1" ht="15" x14ac:dyDescent="0.2">
      <c r="A1437" s="146">
        <v>30159</v>
      </c>
      <c r="B1437" s="145">
        <v>1011</v>
      </c>
      <c r="C1437" s="146" t="s">
        <v>171</v>
      </c>
      <c r="D1437" s="146" t="s">
        <v>1118</v>
      </c>
      <c r="E1437" s="145" t="s">
        <v>155</v>
      </c>
    </row>
    <row r="1438" spans="1:5" s="144" customFormat="1" ht="15" x14ac:dyDescent="0.2">
      <c r="A1438" s="146">
        <v>30177</v>
      </c>
      <c r="B1438" s="145">
        <v>6025</v>
      </c>
      <c r="C1438" s="146" t="s">
        <v>224</v>
      </c>
      <c r="D1438" s="146" t="s">
        <v>1751</v>
      </c>
      <c r="E1438" s="145" t="s">
        <v>155</v>
      </c>
    </row>
    <row r="1439" spans="1:5" s="144" customFormat="1" ht="15" x14ac:dyDescent="0.2">
      <c r="A1439" s="146">
        <v>30182</v>
      </c>
      <c r="B1439" s="145">
        <v>5014</v>
      </c>
      <c r="C1439" s="146" t="s">
        <v>207</v>
      </c>
      <c r="D1439" s="146" t="s">
        <v>1752</v>
      </c>
      <c r="E1439" s="145" t="s">
        <v>150</v>
      </c>
    </row>
    <row r="1440" spans="1:5" s="144" customFormat="1" ht="15" x14ac:dyDescent="0.2">
      <c r="A1440" s="146">
        <v>30195</v>
      </c>
      <c r="B1440" s="145">
        <v>7024</v>
      </c>
      <c r="C1440" s="146" t="s">
        <v>1753</v>
      </c>
      <c r="D1440" s="146" t="s">
        <v>1754</v>
      </c>
      <c r="E1440" s="145" t="s">
        <v>150</v>
      </c>
    </row>
    <row r="1441" spans="1:5" s="144" customFormat="1" ht="15" x14ac:dyDescent="0.2">
      <c r="A1441" s="146">
        <v>30206</v>
      </c>
      <c r="B1441" s="145">
        <v>2017</v>
      </c>
      <c r="C1441" s="146" t="s">
        <v>1755</v>
      </c>
      <c r="D1441" s="146" t="s">
        <v>1756</v>
      </c>
      <c r="E1441" s="145" t="s">
        <v>155</v>
      </c>
    </row>
    <row r="1442" spans="1:5" s="144" customFormat="1" ht="15" x14ac:dyDescent="0.2">
      <c r="A1442" s="146">
        <v>30220</v>
      </c>
      <c r="B1442" s="145">
        <v>8002</v>
      </c>
      <c r="C1442" s="146" t="s">
        <v>177</v>
      </c>
      <c r="D1442" s="146" t="s">
        <v>1757</v>
      </c>
      <c r="E1442" s="145" t="s">
        <v>155</v>
      </c>
    </row>
    <row r="1443" spans="1:5" s="144" customFormat="1" ht="15" x14ac:dyDescent="0.2">
      <c r="A1443" s="146">
        <v>30235</v>
      </c>
      <c r="B1443" s="145">
        <v>7003</v>
      </c>
      <c r="C1443" s="146" t="s">
        <v>347</v>
      </c>
      <c r="D1443" s="146" t="s">
        <v>1758</v>
      </c>
      <c r="E1443" s="145" t="s">
        <v>150</v>
      </c>
    </row>
    <row r="1444" spans="1:5" s="144" customFormat="1" ht="15" x14ac:dyDescent="0.2">
      <c r="A1444" s="146">
        <v>30250</v>
      </c>
      <c r="B1444" s="145">
        <v>6019</v>
      </c>
      <c r="C1444" s="146" t="s">
        <v>1759</v>
      </c>
      <c r="D1444" s="146" t="s">
        <v>1760</v>
      </c>
      <c r="E1444" s="145" t="s">
        <v>150</v>
      </c>
    </row>
    <row r="1445" spans="1:5" s="144" customFormat="1" ht="15" x14ac:dyDescent="0.2">
      <c r="A1445" s="146">
        <v>30260</v>
      </c>
      <c r="B1445" s="145">
        <v>8023</v>
      </c>
      <c r="C1445" s="146" t="s">
        <v>171</v>
      </c>
      <c r="D1445" s="146" t="s">
        <v>1277</v>
      </c>
      <c r="E1445" s="145" t="s">
        <v>155</v>
      </c>
    </row>
    <row r="1446" spans="1:5" s="144" customFormat="1" ht="15" x14ac:dyDescent="0.2">
      <c r="A1446" s="146">
        <v>30261</v>
      </c>
      <c r="B1446" s="145">
        <v>8023</v>
      </c>
      <c r="C1446" s="146" t="s">
        <v>156</v>
      </c>
      <c r="D1446" s="146" t="s">
        <v>1277</v>
      </c>
      <c r="E1446" s="145" t="s">
        <v>150</v>
      </c>
    </row>
    <row r="1447" spans="1:5" s="144" customFormat="1" ht="15" x14ac:dyDescent="0.2">
      <c r="A1447" s="146">
        <v>30266</v>
      </c>
      <c r="B1447" s="145">
        <v>6021</v>
      </c>
      <c r="C1447" s="146" t="s">
        <v>1761</v>
      </c>
      <c r="D1447" s="146" t="s">
        <v>480</v>
      </c>
      <c r="E1447" s="145" t="s">
        <v>150</v>
      </c>
    </row>
    <row r="1448" spans="1:5" s="144" customFormat="1" ht="15" x14ac:dyDescent="0.2">
      <c r="A1448" s="146">
        <v>30277</v>
      </c>
      <c r="B1448" s="145">
        <v>7007</v>
      </c>
      <c r="C1448" s="146" t="s">
        <v>156</v>
      </c>
      <c r="D1448" s="146" t="s">
        <v>1762</v>
      </c>
      <c r="E1448" s="145" t="s">
        <v>155</v>
      </c>
    </row>
    <row r="1449" spans="1:5" s="144" customFormat="1" ht="15" x14ac:dyDescent="0.2">
      <c r="A1449" s="146">
        <v>30289</v>
      </c>
      <c r="B1449" s="145">
        <v>7024</v>
      </c>
      <c r="C1449" s="146" t="s">
        <v>306</v>
      </c>
      <c r="D1449" s="146" t="s">
        <v>1763</v>
      </c>
      <c r="E1449" s="145" t="s">
        <v>155</v>
      </c>
    </row>
    <row r="1450" spans="1:5" s="144" customFormat="1" ht="15" x14ac:dyDescent="0.2">
      <c r="A1450" s="146">
        <v>30296</v>
      </c>
      <c r="B1450" s="145">
        <v>6032</v>
      </c>
      <c r="C1450" s="146" t="s">
        <v>202</v>
      </c>
      <c r="D1450" s="146" t="s">
        <v>1764</v>
      </c>
      <c r="E1450" s="145" t="s">
        <v>155</v>
      </c>
    </row>
    <row r="1451" spans="1:5" s="144" customFormat="1" ht="15" x14ac:dyDescent="0.2">
      <c r="A1451" s="146">
        <v>30305</v>
      </c>
      <c r="B1451" s="145">
        <v>6015</v>
      </c>
      <c r="C1451" s="146" t="s">
        <v>202</v>
      </c>
      <c r="D1451" s="146" t="s">
        <v>1765</v>
      </c>
      <c r="E1451" s="145" t="s">
        <v>155</v>
      </c>
    </row>
    <row r="1452" spans="1:5" s="144" customFormat="1" ht="15" x14ac:dyDescent="0.2">
      <c r="A1452" s="146">
        <v>30306</v>
      </c>
      <c r="B1452" s="145">
        <v>2002</v>
      </c>
      <c r="C1452" s="146" t="s">
        <v>300</v>
      </c>
      <c r="D1452" s="146" t="s">
        <v>1766</v>
      </c>
      <c r="E1452" s="145" t="s">
        <v>150</v>
      </c>
    </row>
    <row r="1453" spans="1:5" s="144" customFormat="1" ht="15" x14ac:dyDescent="0.2">
      <c r="A1453" s="146">
        <v>30324</v>
      </c>
      <c r="B1453" s="145">
        <v>2004</v>
      </c>
      <c r="C1453" s="146" t="s">
        <v>188</v>
      </c>
      <c r="D1453" s="146" t="s">
        <v>1193</v>
      </c>
      <c r="E1453" s="145" t="s">
        <v>155</v>
      </c>
    </row>
    <row r="1454" spans="1:5" s="144" customFormat="1" ht="15" x14ac:dyDescent="0.2">
      <c r="A1454" s="146">
        <v>30345</v>
      </c>
      <c r="B1454" s="145">
        <v>6001</v>
      </c>
      <c r="C1454" s="146" t="s">
        <v>570</v>
      </c>
      <c r="D1454" s="146" t="s">
        <v>1767</v>
      </c>
      <c r="E1454" s="145" t="s">
        <v>150</v>
      </c>
    </row>
    <row r="1455" spans="1:5" s="144" customFormat="1" ht="15" x14ac:dyDescent="0.2">
      <c r="A1455" s="146">
        <v>30362</v>
      </c>
      <c r="B1455" s="145">
        <v>6015</v>
      </c>
      <c r="C1455" s="146" t="s">
        <v>202</v>
      </c>
      <c r="D1455" s="146" t="s">
        <v>1768</v>
      </c>
      <c r="E1455" s="145" t="s">
        <v>155</v>
      </c>
    </row>
    <row r="1456" spans="1:5" s="144" customFormat="1" ht="15" x14ac:dyDescent="0.2">
      <c r="A1456" s="146">
        <v>30381</v>
      </c>
      <c r="B1456" s="145">
        <v>7003</v>
      </c>
      <c r="C1456" s="146" t="s">
        <v>261</v>
      </c>
      <c r="D1456" s="146" t="s">
        <v>1771</v>
      </c>
      <c r="E1456" s="145" t="s">
        <v>155</v>
      </c>
    </row>
    <row r="1457" spans="1:5" s="144" customFormat="1" ht="15" x14ac:dyDescent="0.2">
      <c r="A1457" s="146">
        <v>30396</v>
      </c>
      <c r="B1457" s="145">
        <v>5006</v>
      </c>
      <c r="C1457" s="146" t="s">
        <v>156</v>
      </c>
      <c r="D1457" s="146" t="s">
        <v>1772</v>
      </c>
      <c r="E1457" s="145" t="s">
        <v>155</v>
      </c>
    </row>
    <row r="1458" spans="1:5" s="144" customFormat="1" ht="15" x14ac:dyDescent="0.2">
      <c r="A1458" s="146">
        <v>30436</v>
      </c>
      <c r="B1458" s="145">
        <v>3003</v>
      </c>
      <c r="C1458" s="146" t="s">
        <v>156</v>
      </c>
      <c r="D1458" s="146" t="s">
        <v>1773</v>
      </c>
      <c r="E1458" s="145" t="s">
        <v>155</v>
      </c>
    </row>
    <row r="1459" spans="1:5" s="144" customFormat="1" ht="15" x14ac:dyDescent="0.2">
      <c r="A1459" s="146">
        <v>30448</v>
      </c>
      <c r="B1459" s="145">
        <v>2004</v>
      </c>
      <c r="C1459" s="146" t="s">
        <v>171</v>
      </c>
      <c r="D1459" s="146" t="s">
        <v>1774</v>
      </c>
      <c r="E1459" s="145" t="s">
        <v>155</v>
      </c>
    </row>
    <row r="1460" spans="1:5" s="144" customFormat="1" ht="15" x14ac:dyDescent="0.2">
      <c r="A1460" s="146">
        <v>30453</v>
      </c>
      <c r="B1460" s="145">
        <v>5006</v>
      </c>
      <c r="C1460" s="146" t="s">
        <v>11150</v>
      </c>
      <c r="D1460" s="146" t="s">
        <v>1775</v>
      </c>
      <c r="E1460" s="145" t="s">
        <v>155</v>
      </c>
    </row>
    <row r="1461" spans="1:5" s="144" customFormat="1" ht="15" x14ac:dyDescent="0.2">
      <c r="A1461" s="146">
        <v>30454</v>
      </c>
      <c r="B1461" s="145">
        <v>5006</v>
      </c>
      <c r="C1461" s="146" t="s">
        <v>179</v>
      </c>
      <c r="D1461" s="146" t="s">
        <v>1776</v>
      </c>
      <c r="E1461" s="145" t="s">
        <v>155</v>
      </c>
    </row>
    <row r="1462" spans="1:5" s="144" customFormat="1" ht="15" x14ac:dyDescent="0.2">
      <c r="A1462" s="146">
        <v>30469</v>
      </c>
      <c r="B1462" s="145">
        <v>8012</v>
      </c>
      <c r="C1462" s="146" t="s">
        <v>1778</v>
      </c>
      <c r="D1462" s="146" t="s">
        <v>1779</v>
      </c>
      <c r="E1462" s="145" t="s">
        <v>150</v>
      </c>
    </row>
    <row r="1463" spans="1:5" s="144" customFormat="1" ht="15" x14ac:dyDescent="0.2">
      <c r="A1463" s="146">
        <v>30486</v>
      </c>
      <c r="B1463" s="145">
        <v>7005</v>
      </c>
      <c r="C1463" s="146" t="s">
        <v>1521</v>
      </c>
      <c r="D1463" s="146" t="s">
        <v>8981</v>
      </c>
      <c r="E1463" s="145" t="s">
        <v>155</v>
      </c>
    </row>
    <row r="1464" spans="1:5" s="144" customFormat="1" ht="15" x14ac:dyDescent="0.2">
      <c r="A1464" s="146">
        <v>30491</v>
      </c>
      <c r="B1464" s="145">
        <v>7016</v>
      </c>
      <c r="C1464" s="146" t="s">
        <v>181</v>
      </c>
      <c r="D1464" s="146" t="s">
        <v>1780</v>
      </c>
      <c r="E1464" s="145" t="s">
        <v>150</v>
      </c>
    </row>
    <row r="1465" spans="1:5" s="144" customFormat="1" ht="15" x14ac:dyDescent="0.2">
      <c r="A1465" s="146">
        <v>30512</v>
      </c>
      <c r="B1465" s="145">
        <v>2004</v>
      </c>
      <c r="C1465" s="146" t="s">
        <v>280</v>
      </c>
      <c r="D1465" s="146" t="s">
        <v>1781</v>
      </c>
      <c r="E1465" s="145" t="s">
        <v>150</v>
      </c>
    </row>
    <row r="1466" spans="1:5" s="144" customFormat="1" ht="15" x14ac:dyDescent="0.2">
      <c r="A1466" s="146">
        <v>30513</v>
      </c>
      <c r="B1466" s="145">
        <v>2004</v>
      </c>
      <c r="C1466" s="146" t="s">
        <v>280</v>
      </c>
      <c r="D1466" s="146" t="s">
        <v>1782</v>
      </c>
      <c r="E1466" s="145" t="s">
        <v>155</v>
      </c>
    </row>
    <row r="1467" spans="1:5" s="144" customFormat="1" ht="15" x14ac:dyDescent="0.2">
      <c r="A1467" s="146">
        <v>30534</v>
      </c>
      <c r="B1467" s="145">
        <v>1006</v>
      </c>
      <c r="C1467" s="146" t="s">
        <v>1783</v>
      </c>
      <c r="D1467" s="146" t="s">
        <v>1784</v>
      </c>
      <c r="E1467" s="145" t="s">
        <v>155</v>
      </c>
    </row>
    <row r="1468" spans="1:5" s="144" customFormat="1" ht="15" x14ac:dyDescent="0.2">
      <c r="A1468" s="146">
        <v>30535</v>
      </c>
      <c r="B1468" s="145">
        <v>2002</v>
      </c>
      <c r="C1468" s="146" t="s">
        <v>1785</v>
      </c>
      <c r="D1468" s="146" t="s">
        <v>1786</v>
      </c>
      <c r="E1468" s="145" t="s">
        <v>150</v>
      </c>
    </row>
    <row r="1469" spans="1:5" s="144" customFormat="1" ht="15" x14ac:dyDescent="0.2">
      <c r="A1469" s="146">
        <v>30542</v>
      </c>
      <c r="B1469" s="145">
        <v>2004</v>
      </c>
      <c r="C1469" s="146" t="s">
        <v>224</v>
      </c>
      <c r="D1469" s="146" t="s">
        <v>201</v>
      </c>
      <c r="E1469" s="145" t="s">
        <v>155</v>
      </c>
    </row>
    <row r="1470" spans="1:5" s="144" customFormat="1" ht="15" x14ac:dyDescent="0.2">
      <c r="A1470" s="146">
        <v>30544</v>
      </c>
      <c r="B1470" s="145">
        <v>2004</v>
      </c>
      <c r="C1470" s="146" t="s">
        <v>188</v>
      </c>
      <c r="D1470" s="146" t="s">
        <v>429</v>
      </c>
      <c r="E1470" s="145" t="s">
        <v>155</v>
      </c>
    </row>
    <row r="1471" spans="1:5" s="144" customFormat="1" ht="15" x14ac:dyDescent="0.2">
      <c r="A1471" s="146">
        <v>30572</v>
      </c>
      <c r="B1471" s="145">
        <v>6012</v>
      </c>
      <c r="C1471" s="146" t="s">
        <v>196</v>
      </c>
      <c r="D1471" s="146" t="s">
        <v>350</v>
      </c>
      <c r="E1471" s="145" t="s">
        <v>155</v>
      </c>
    </row>
    <row r="1472" spans="1:5" s="144" customFormat="1" ht="15" x14ac:dyDescent="0.2">
      <c r="A1472" s="146">
        <v>30573</v>
      </c>
      <c r="B1472" s="145">
        <v>6012</v>
      </c>
      <c r="C1472" s="146" t="s">
        <v>202</v>
      </c>
      <c r="D1472" s="146" t="s">
        <v>1787</v>
      </c>
      <c r="E1472" s="145" t="s">
        <v>155</v>
      </c>
    </row>
    <row r="1473" spans="1:5" s="144" customFormat="1" ht="15" x14ac:dyDescent="0.2">
      <c r="A1473" s="146">
        <v>30594</v>
      </c>
      <c r="B1473" s="145">
        <v>8005</v>
      </c>
      <c r="C1473" s="146" t="s">
        <v>207</v>
      </c>
      <c r="D1473" s="146" t="s">
        <v>1788</v>
      </c>
      <c r="E1473" s="145" t="s">
        <v>155</v>
      </c>
    </row>
    <row r="1474" spans="1:5" s="144" customFormat="1" ht="15" x14ac:dyDescent="0.2">
      <c r="A1474" s="146">
        <v>30610</v>
      </c>
      <c r="B1474" s="145">
        <v>6032</v>
      </c>
      <c r="C1474" s="146" t="s">
        <v>174</v>
      </c>
      <c r="D1474" s="146" t="s">
        <v>1789</v>
      </c>
      <c r="E1474" s="145" t="s">
        <v>150</v>
      </c>
    </row>
    <row r="1475" spans="1:5" s="144" customFormat="1" ht="15" x14ac:dyDescent="0.2">
      <c r="A1475" s="146">
        <v>30614</v>
      </c>
      <c r="B1475" s="145">
        <v>5016</v>
      </c>
      <c r="C1475" s="146" t="s">
        <v>181</v>
      </c>
      <c r="D1475" s="146" t="s">
        <v>1790</v>
      </c>
      <c r="E1475" s="145" t="s">
        <v>155</v>
      </c>
    </row>
    <row r="1476" spans="1:5" s="144" customFormat="1" ht="15" x14ac:dyDescent="0.2">
      <c r="A1476" s="146">
        <v>30622</v>
      </c>
      <c r="B1476" s="145">
        <v>2004</v>
      </c>
      <c r="C1476" s="146" t="s">
        <v>1008</v>
      </c>
      <c r="D1476" s="146" t="s">
        <v>429</v>
      </c>
      <c r="E1476" s="145" t="s">
        <v>155</v>
      </c>
    </row>
    <row r="1477" spans="1:5" s="144" customFormat="1" ht="15" x14ac:dyDescent="0.2">
      <c r="A1477" s="146">
        <v>30624</v>
      </c>
      <c r="B1477" s="145">
        <v>2004</v>
      </c>
      <c r="C1477" s="146" t="s">
        <v>300</v>
      </c>
      <c r="D1477" s="146" t="s">
        <v>1792</v>
      </c>
      <c r="E1477" s="145" t="s">
        <v>150</v>
      </c>
    </row>
    <row r="1478" spans="1:5" s="144" customFormat="1" ht="15" x14ac:dyDescent="0.2">
      <c r="A1478" s="146">
        <v>30628</v>
      </c>
      <c r="B1478" s="145">
        <v>2017</v>
      </c>
      <c r="C1478" s="146" t="s">
        <v>1793</v>
      </c>
      <c r="D1478" s="146" t="s">
        <v>1794</v>
      </c>
      <c r="E1478" s="145" t="s">
        <v>155</v>
      </c>
    </row>
    <row r="1479" spans="1:5" s="144" customFormat="1" ht="15" x14ac:dyDescent="0.2">
      <c r="A1479" s="146">
        <v>30630</v>
      </c>
      <c r="B1479" s="145">
        <v>2017</v>
      </c>
      <c r="C1479" s="146" t="s">
        <v>179</v>
      </c>
      <c r="D1479" s="146" t="s">
        <v>1795</v>
      </c>
      <c r="E1479" s="145" t="s">
        <v>150</v>
      </c>
    </row>
    <row r="1480" spans="1:5" s="144" customFormat="1" ht="15" x14ac:dyDescent="0.2">
      <c r="A1480" s="146">
        <v>30637</v>
      </c>
      <c r="B1480" s="145">
        <v>2017</v>
      </c>
      <c r="C1480" s="146" t="s">
        <v>156</v>
      </c>
      <c r="D1480" s="146" t="s">
        <v>1796</v>
      </c>
      <c r="E1480" s="145" t="s">
        <v>155</v>
      </c>
    </row>
    <row r="1481" spans="1:5" s="144" customFormat="1" ht="15" x14ac:dyDescent="0.2">
      <c r="A1481" s="146">
        <v>30663</v>
      </c>
      <c r="B1481" s="145">
        <v>2014</v>
      </c>
      <c r="C1481" s="146" t="s">
        <v>158</v>
      </c>
      <c r="D1481" s="146" t="s">
        <v>1797</v>
      </c>
      <c r="E1481" s="145" t="s">
        <v>150</v>
      </c>
    </row>
    <row r="1482" spans="1:5" s="144" customFormat="1" ht="15" x14ac:dyDescent="0.2">
      <c r="A1482" s="146">
        <v>30664</v>
      </c>
      <c r="B1482" s="145">
        <v>2014</v>
      </c>
      <c r="C1482" s="146" t="s">
        <v>207</v>
      </c>
      <c r="D1482" s="146" t="s">
        <v>1798</v>
      </c>
      <c r="E1482" s="145" t="s">
        <v>155</v>
      </c>
    </row>
    <row r="1483" spans="1:5" s="144" customFormat="1" ht="15" x14ac:dyDescent="0.2">
      <c r="A1483" s="146">
        <v>30669</v>
      </c>
      <c r="B1483" s="145">
        <v>2014</v>
      </c>
      <c r="C1483" s="146" t="s">
        <v>165</v>
      </c>
      <c r="D1483" s="146" t="s">
        <v>1799</v>
      </c>
      <c r="E1483" s="145" t="s">
        <v>155</v>
      </c>
    </row>
    <row r="1484" spans="1:5" s="144" customFormat="1" ht="15" x14ac:dyDescent="0.2">
      <c r="A1484" s="146">
        <v>30673</v>
      </c>
      <c r="B1484" s="145">
        <v>8022</v>
      </c>
      <c r="C1484" s="146" t="s">
        <v>202</v>
      </c>
      <c r="D1484" s="146" t="s">
        <v>1800</v>
      </c>
      <c r="E1484" s="145" t="s">
        <v>150</v>
      </c>
    </row>
    <row r="1485" spans="1:5" s="144" customFormat="1" ht="15" x14ac:dyDescent="0.2">
      <c r="A1485" s="146">
        <v>30695</v>
      </c>
      <c r="B1485" s="145">
        <v>3011</v>
      </c>
      <c r="C1485" s="146" t="s">
        <v>245</v>
      </c>
      <c r="D1485" s="146" t="s">
        <v>584</v>
      </c>
      <c r="E1485" s="145" t="s">
        <v>155</v>
      </c>
    </row>
    <row r="1486" spans="1:5" s="144" customFormat="1" ht="15" x14ac:dyDescent="0.2">
      <c r="A1486" s="146">
        <v>30704</v>
      </c>
      <c r="B1486" s="145">
        <v>1017</v>
      </c>
      <c r="C1486" s="146" t="s">
        <v>202</v>
      </c>
      <c r="D1486" s="146" t="s">
        <v>180</v>
      </c>
      <c r="E1486" s="145" t="s">
        <v>155</v>
      </c>
    </row>
    <row r="1487" spans="1:5" s="144" customFormat="1" ht="15" x14ac:dyDescent="0.2">
      <c r="A1487" s="146">
        <v>30709</v>
      </c>
      <c r="B1487" s="145">
        <v>3021</v>
      </c>
      <c r="C1487" s="146" t="s">
        <v>181</v>
      </c>
      <c r="D1487" s="146" t="s">
        <v>1665</v>
      </c>
      <c r="E1487" s="145" t="s">
        <v>155</v>
      </c>
    </row>
    <row r="1488" spans="1:5" s="144" customFormat="1" ht="15" x14ac:dyDescent="0.2">
      <c r="A1488" s="146">
        <v>30718</v>
      </c>
      <c r="B1488" s="145">
        <v>3020</v>
      </c>
      <c r="C1488" s="146" t="s">
        <v>156</v>
      </c>
      <c r="D1488" s="146" t="s">
        <v>653</v>
      </c>
      <c r="E1488" s="145" t="s">
        <v>155</v>
      </c>
    </row>
    <row r="1489" spans="1:5" s="144" customFormat="1" ht="15" x14ac:dyDescent="0.2">
      <c r="A1489" s="146">
        <v>30731</v>
      </c>
      <c r="B1489" s="145">
        <v>5010</v>
      </c>
      <c r="C1489" s="146" t="s">
        <v>1804</v>
      </c>
      <c r="D1489" s="146" t="s">
        <v>1805</v>
      </c>
      <c r="E1489" s="145" t="s">
        <v>155</v>
      </c>
    </row>
    <row r="1490" spans="1:5" s="144" customFormat="1" ht="15" x14ac:dyDescent="0.2">
      <c r="A1490" s="146">
        <v>30732</v>
      </c>
      <c r="B1490" s="145">
        <v>5010</v>
      </c>
      <c r="C1490" s="146" t="s">
        <v>1806</v>
      </c>
      <c r="D1490" s="146" t="s">
        <v>1805</v>
      </c>
      <c r="E1490" s="145" t="s">
        <v>150</v>
      </c>
    </row>
    <row r="1491" spans="1:5" s="144" customFormat="1" ht="15" x14ac:dyDescent="0.2">
      <c r="A1491" s="146">
        <v>30738</v>
      </c>
      <c r="B1491" s="145">
        <v>8020</v>
      </c>
      <c r="C1491" s="146" t="s">
        <v>171</v>
      </c>
      <c r="D1491" s="146" t="s">
        <v>1807</v>
      </c>
      <c r="E1491" s="145" t="s">
        <v>155</v>
      </c>
    </row>
    <row r="1492" spans="1:5" s="144" customFormat="1" ht="15" x14ac:dyDescent="0.2">
      <c r="A1492" s="146">
        <v>30760</v>
      </c>
      <c r="B1492" s="145">
        <v>7007</v>
      </c>
      <c r="C1492" s="146" t="s">
        <v>155</v>
      </c>
      <c r="D1492" s="146" t="s">
        <v>777</v>
      </c>
      <c r="E1492" s="145" t="s">
        <v>155</v>
      </c>
    </row>
    <row r="1493" spans="1:5" s="144" customFormat="1" ht="15" x14ac:dyDescent="0.2">
      <c r="A1493" s="146">
        <v>30763</v>
      </c>
      <c r="B1493" s="145">
        <v>3021</v>
      </c>
      <c r="C1493" s="146" t="s">
        <v>156</v>
      </c>
      <c r="D1493" s="146" t="s">
        <v>1809</v>
      </c>
      <c r="E1493" s="145" t="s">
        <v>155</v>
      </c>
    </row>
    <row r="1494" spans="1:5" s="144" customFormat="1" ht="15" x14ac:dyDescent="0.2">
      <c r="A1494" s="146">
        <v>30766</v>
      </c>
      <c r="B1494" s="145">
        <v>1002</v>
      </c>
      <c r="C1494" s="146" t="s">
        <v>181</v>
      </c>
      <c r="D1494" s="146" t="s">
        <v>1810</v>
      </c>
      <c r="E1494" s="145" t="s">
        <v>155</v>
      </c>
    </row>
    <row r="1495" spans="1:5" s="144" customFormat="1" ht="15" x14ac:dyDescent="0.2">
      <c r="A1495" s="146">
        <v>30769</v>
      </c>
      <c r="B1495" s="145">
        <v>8011</v>
      </c>
      <c r="C1495" s="146" t="s">
        <v>196</v>
      </c>
      <c r="D1495" s="146" t="s">
        <v>1216</v>
      </c>
      <c r="E1495" s="145" t="s">
        <v>155</v>
      </c>
    </row>
    <row r="1496" spans="1:5" s="144" customFormat="1" ht="15" x14ac:dyDescent="0.2">
      <c r="A1496" s="146">
        <v>30780</v>
      </c>
      <c r="B1496" s="145">
        <v>3029</v>
      </c>
      <c r="C1496" s="146" t="s">
        <v>202</v>
      </c>
      <c r="D1496" s="146" t="s">
        <v>1811</v>
      </c>
      <c r="E1496" s="145" t="s">
        <v>155</v>
      </c>
    </row>
    <row r="1497" spans="1:5" s="144" customFormat="1" ht="15" x14ac:dyDescent="0.2">
      <c r="A1497" s="146">
        <v>30787</v>
      </c>
      <c r="B1497" s="145">
        <v>3010</v>
      </c>
      <c r="C1497" s="146" t="s">
        <v>188</v>
      </c>
      <c r="D1497" s="146" t="s">
        <v>1812</v>
      </c>
      <c r="E1497" s="145" t="s">
        <v>150</v>
      </c>
    </row>
    <row r="1498" spans="1:5" s="144" customFormat="1" ht="15" x14ac:dyDescent="0.2">
      <c r="A1498" s="146">
        <v>30793</v>
      </c>
      <c r="B1498" s="145">
        <v>3018</v>
      </c>
      <c r="C1498" s="146" t="s">
        <v>451</v>
      </c>
      <c r="D1498" s="146" t="s">
        <v>1814</v>
      </c>
      <c r="E1498" s="145" t="s">
        <v>150</v>
      </c>
    </row>
    <row r="1499" spans="1:5" s="144" customFormat="1" ht="15" x14ac:dyDescent="0.2">
      <c r="A1499" s="146">
        <v>30801</v>
      </c>
      <c r="B1499" s="145">
        <v>3018</v>
      </c>
      <c r="C1499" s="146" t="s">
        <v>1816</v>
      </c>
      <c r="D1499" s="146" t="s">
        <v>637</v>
      </c>
      <c r="E1499" s="145" t="s">
        <v>155</v>
      </c>
    </row>
    <row r="1500" spans="1:5" s="144" customFormat="1" ht="15" x14ac:dyDescent="0.2">
      <c r="A1500" s="146">
        <v>30805</v>
      </c>
      <c r="B1500" s="145">
        <v>3018</v>
      </c>
      <c r="C1500" s="146" t="s">
        <v>1817</v>
      </c>
      <c r="D1500" s="146" t="s">
        <v>1818</v>
      </c>
      <c r="E1500" s="145" t="s">
        <v>155</v>
      </c>
    </row>
    <row r="1501" spans="1:5" s="144" customFormat="1" ht="15" x14ac:dyDescent="0.2">
      <c r="A1501" s="146">
        <v>30823</v>
      </c>
      <c r="B1501" s="145">
        <v>8014</v>
      </c>
      <c r="C1501" s="146" t="s">
        <v>209</v>
      </c>
      <c r="D1501" s="146" t="s">
        <v>9487</v>
      </c>
      <c r="E1501" s="145" t="s">
        <v>155</v>
      </c>
    </row>
    <row r="1502" spans="1:5" s="144" customFormat="1" ht="15" x14ac:dyDescent="0.2">
      <c r="A1502" s="146">
        <v>30824</v>
      </c>
      <c r="B1502" s="145">
        <v>5009</v>
      </c>
      <c r="C1502" s="146" t="s">
        <v>1008</v>
      </c>
      <c r="D1502" s="146" t="s">
        <v>1819</v>
      </c>
      <c r="E1502" s="145" t="s">
        <v>155</v>
      </c>
    </row>
    <row r="1503" spans="1:5" s="144" customFormat="1" ht="15" x14ac:dyDescent="0.2">
      <c r="A1503" s="146">
        <v>30849</v>
      </c>
      <c r="B1503" s="145">
        <v>4004</v>
      </c>
      <c r="C1503" s="146" t="s">
        <v>1820</v>
      </c>
      <c r="D1503" s="146" t="s">
        <v>941</v>
      </c>
      <c r="E1503" s="145" t="s">
        <v>155</v>
      </c>
    </row>
    <row r="1504" spans="1:5" s="144" customFormat="1" ht="15" x14ac:dyDescent="0.2">
      <c r="A1504" s="146">
        <v>30853</v>
      </c>
      <c r="B1504" s="145">
        <v>4004</v>
      </c>
      <c r="C1504" s="146" t="s">
        <v>756</v>
      </c>
      <c r="D1504" s="146" t="s">
        <v>1821</v>
      </c>
      <c r="E1504" s="145" t="s">
        <v>155</v>
      </c>
    </row>
    <row r="1505" spans="1:5" s="144" customFormat="1" ht="15" x14ac:dyDescent="0.2">
      <c r="A1505" s="146">
        <v>30887</v>
      </c>
      <c r="B1505" s="145">
        <v>5006</v>
      </c>
      <c r="C1505" s="146" t="s">
        <v>209</v>
      </c>
      <c r="D1505" s="146" t="s">
        <v>1777</v>
      </c>
      <c r="E1505" s="145" t="s">
        <v>150</v>
      </c>
    </row>
    <row r="1506" spans="1:5" s="144" customFormat="1" ht="15" x14ac:dyDescent="0.2">
      <c r="A1506" s="146">
        <v>30892</v>
      </c>
      <c r="B1506" s="145">
        <v>5006</v>
      </c>
      <c r="C1506" s="146" t="s">
        <v>1024</v>
      </c>
      <c r="D1506" s="146" t="s">
        <v>1822</v>
      </c>
      <c r="E1506" s="145" t="s">
        <v>155</v>
      </c>
    </row>
    <row r="1507" spans="1:5" s="144" customFormat="1" ht="15" x14ac:dyDescent="0.2">
      <c r="A1507" s="146">
        <v>30895</v>
      </c>
      <c r="B1507" s="145">
        <v>3017</v>
      </c>
      <c r="C1507" s="146" t="s">
        <v>202</v>
      </c>
      <c r="D1507" s="146" t="s">
        <v>1823</v>
      </c>
      <c r="E1507" s="145" t="s">
        <v>155</v>
      </c>
    </row>
    <row r="1508" spans="1:5" s="144" customFormat="1" ht="15" x14ac:dyDescent="0.2">
      <c r="A1508" s="146">
        <v>30898</v>
      </c>
      <c r="B1508" s="145">
        <v>3010</v>
      </c>
      <c r="C1508" s="146" t="s">
        <v>174</v>
      </c>
      <c r="D1508" s="146" t="s">
        <v>1824</v>
      </c>
      <c r="E1508" s="145" t="s">
        <v>150</v>
      </c>
    </row>
    <row r="1509" spans="1:5" s="144" customFormat="1" ht="15" x14ac:dyDescent="0.2">
      <c r="A1509" s="146">
        <v>30901</v>
      </c>
      <c r="B1509" s="145">
        <v>3008</v>
      </c>
      <c r="C1509" s="146" t="s">
        <v>202</v>
      </c>
      <c r="D1509" s="146" t="s">
        <v>1825</v>
      </c>
      <c r="E1509" s="145" t="s">
        <v>155</v>
      </c>
    </row>
    <row r="1510" spans="1:5" s="144" customFormat="1" ht="15" x14ac:dyDescent="0.2">
      <c r="A1510" s="146">
        <v>30951</v>
      </c>
      <c r="B1510" s="145">
        <v>3009</v>
      </c>
      <c r="C1510" s="146" t="s">
        <v>156</v>
      </c>
      <c r="D1510" s="146" t="s">
        <v>1827</v>
      </c>
      <c r="E1510" s="145" t="s">
        <v>155</v>
      </c>
    </row>
    <row r="1511" spans="1:5" s="144" customFormat="1" ht="15" x14ac:dyDescent="0.2">
      <c r="A1511" s="146">
        <v>30965</v>
      </c>
      <c r="B1511" s="145">
        <v>3011</v>
      </c>
      <c r="C1511" s="146" t="s">
        <v>521</v>
      </c>
      <c r="D1511" s="146" t="s">
        <v>658</v>
      </c>
      <c r="E1511" s="145" t="s">
        <v>150</v>
      </c>
    </row>
    <row r="1512" spans="1:5" s="144" customFormat="1" ht="15" x14ac:dyDescent="0.2">
      <c r="A1512" s="146">
        <v>30969</v>
      </c>
      <c r="B1512" s="145">
        <v>3011</v>
      </c>
      <c r="C1512" s="146" t="s">
        <v>181</v>
      </c>
      <c r="D1512" s="146" t="s">
        <v>1295</v>
      </c>
      <c r="E1512" s="145" t="s">
        <v>155</v>
      </c>
    </row>
    <row r="1513" spans="1:5" s="144" customFormat="1" ht="15" x14ac:dyDescent="0.2">
      <c r="A1513" s="146">
        <v>30976</v>
      </c>
      <c r="B1513" s="145">
        <v>1009</v>
      </c>
      <c r="C1513" s="146" t="s">
        <v>156</v>
      </c>
      <c r="D1513" s="146" t="s">
        <v>1828</v>
      </c>
      <c r="E1513" s="145" t="s">
        <v>155</v>
      </c>
    </row>
    <row r="1514" spans="1:5" s="144" customFormat="1" ht="15" x14ac:dyDescent="0.2">
      <c r="A1514" s="146">
        <v>30978</v>
      </c>
      <c r="B1514" s="145">
        <v>1001</v>
      </c>
      <c r="C1514" s="146" t="s">
        <v>280</v>
      </c>
      <c r="D1514" s="146" t="s">
        <v>1829</v>
      </c>
      <c r="E1514" s="145" t="s">
        <v>155</v>
      </c>
    </row>
    <row r="1515" spans="1:5" s="144" customFormat="1" ht="15" x14ac:dyDescent="0.2">
      <c r="A1515" s="146">
        <v>30991</v>
      </c>
      <c r="B1515" s="145">
        <v>3015</v>
      </c>
      <c r="C1515" s="146" t="s">
        <v>306</v>
      </c>
      <c r="D1515" s="146" t="s">
        <v>1830</v>
      </c>
      <c r="E1515" s="145" t="s">
        <v>150</v>
      </c>
    </row>
    <row r="1516" spans="1:5" s="144" customFormat="1" ht="15" x14ac:dyDescent="0.2">
      <c r="A1516" s="146">
        <v>31037</v>
      </c>
      <c r="B1516" s="145">
        <v>7003</v>
      </c>
      <c r="C1516" s="146" t="s">
        <v>306</v>
      </c>
      <c r="D1516" s="146" t="s">
        <v>715</v>
      </c>
      <c r="E1516" s="145" t="s">
        <v>155</v>
      </c>
    </row>
    <row r="1517" spans="1:5" s="144" customFormat="1" ht="15" x14ac:dyDescent="0.2">
      <c r="A1517" s="146">
        <v>31048</v>
      </c>
      <c r="B1517" s="145">
        <v>1017</v>
      </c>
      <c r="C1517" s="146" t="s">
        <v>207</v>
      </c>
      <c r="D1517" s="146" t="s">
        <v>8982</v>
      </c>
      <c r="E1517" s="145" t="s">
        <v>150</v>
      </c>
    </row>
    <row r="1518" spans="1:5" s="144" customFormat="1" ht="15" x14ac:dyDescent="0.2">
      <c r="A1518" s="146">
        <v>31086</v>
      </c>
      <c r="B1518" s="145">
        <v>3010</v>
      </c>
      <c r="C1518" s="146" t="s">
        <v>171</v>
      </c>
      <c r="D1518" s="146" t="s">
        <v>1831</v>
      </c>
      <c r="E1518" s="145" t="s">
        <v>155</v>
      </c>
    </row>
    <row r="1519" spans="1:5" s="144" customFormat="1" ht="15" x14ac:dyDescent="0.2">
      <c r="A1519" s="146">
        <v>31087</v>
      </c>
      <c r="B1519" s="145">
        <v>3010</v>
      </c>
      <c r="C1519" s="146" t="s">
        <v>181</v>
      </c>
      <c r="D1519" s="146" t="s">
        <v>10989</v>
      </c>
      <c r="E1519" s="145" t="s">
        <v>150</v>
      </c>
    </row>
    <row r="1520" spans="1:5" s="144" customFormat="1" ht="15" x14ac:dyDescent="0.2">
      <c r="A1520" s="146">
        <v>31115</v>
      </c>
      <c r="B1520" s="145">
        <v>5016</v>
      </c>
      <c r="C1520" s="146" t="s">
        <v>179</v>
      </c>
      <c r="D1520" s="146" t="s">
        <v>448</v>
      </c>
      <c r="E1520" s="145" t="s">
        <v>155</v>
      </c>
    </row>
    <row r="1521" spans="1:5" s="144" customFormat="1" ht="15" x14ac:dyDescent="0.2">
      <c r="A1521" s="146">
        <v>31116</v>
      </c>
      <c r="B1521" s="145">
        <v>5016</v>
      </c>
      <c r="C1521" s="146" t="s">
        <v>156</v>
      </c>
      <c r="D1521" s="146" t="s">
        <v>448</v>
      </c>
      <c r="E1521" s="145" t="s">
        <v>155</v>
      </c>
    </row>
    <row r="1522" spans="1:5" s="144" customFormat="1" ht="15" x14ac:dyDescent="0.2">
      <c r="A1522" s="146">
        <v>31133</v>
      </c>
      <c r="B1522" s="145">
        <v>6010</v>
      </c>
      <c r="C1522" s="146" t="s">
        <v>171</v>
      </c>
      <c r="D1522" s="146" t="s">
        <v>10680</v>
      </c>
      <c r="E1522" s="145" t="s">
        <v>155</v>
      </c>
    </row>
    <row r="1523" spans="1:5" s="144" customFormat="1" ht="15" x14ac:dyDescent="0.2">
      <c r="A1523" s="146">
        <v>31139</v>
      </c>
      <c r="B1523" s="145">
        <v>6010</v>
      </c>
      <c r="C1523" s="146" t="s">
        <v>209</v>
      </c>
      <c r="D1523" s="146" t="s">
        <v>1832</v>
      </c>
      <c r="E1523" s="145" t="s">
        <v>155</v>
      </c>
    </row>
    <row r="1524" spans="1:5" s="144" customFormat="1" ht="15" x14ac:dyDescent="0.2">
      <c r="A1524" s="146">
        <v>31154</v>
      </c>
      <c r="B1524" s="145">
        <v>3002</v>
      </c>
      <c r="C1524" s="146" t="s">
        <v>202</v>
      </c>
      <c r="D1524" s="146" t="s">
        <v>1833</v>
      </c>
      <c r="E1524" s="145" t="s">
        <v>155</v>
      </c>
    </row>
    <row r="1525" spans="1:5" s="144" customFormat="1" ht="15" x14ac:dyDescent="0.2">
      <c r="A1525" s="146">
        <v>31168</v>
      </c>
      <c r="B1525" s="145">
        <v>8025</v>
      </c>
      <c r="C1525" s="146" t="s">
        <v>196</v>
      </c>
      <c r="D1525" s="146" t="s">
        <v>1834</v>
      </c>
      <c r="E1525" s="145" t="s">
        <v>155</v>
      </c>
    </row>
    <row r="1526" spans="1:5" s="144" customFormat="1" ht="15" x14ac:dyDescent="0.2">
      <c r="A1526" s="146">
        <v>31172</v>
      </c>
      <c r="B1526" s="145">
        <v>8025</v>
      </c>
      <c r="C1526" s="146" t="s">
        <v>171</v>
      </c>
      <c r="D1526" s="146" t="s">
        <v>1835</v>
      </c>
      <c r="E1526" s="145" t="s">
        <v>155</v>
      </c>
    </row>
    <row r="1527" spans="1:5" s="144" customFormat="1" ht="15" x14ac:dyDescent="0.2">
      <c r="A1527" s="146">
        <v>31173</v>
      </c>
      <c r="B1527" s="145">
        <v>8025</v>
      </c>
      <c r="C1527" s="146" t="s">
        <v>207</v>
      </c>
      <c r="D1527" s="146" t="s">
        <v>1836</v>
      </c>
      <c r="E1527" s="145" t="s">
        <v>150</v>
      </c>
    </row>
    <row r="1528" spans="1:5" s="144" customFormat="1" ht="15" x14ac:dyDescent="0.2">
      <c r="A1528" s="146">
        <v>31174</v>
      </c>
      <c r="B1528" s="145">
        <v>8025</v>
      </c>
      <c r="C1528" s="146" t="s">
        <v>219</v>
      </c>
      <c r="D1528" s="146" t="s">
        <v>1837</v>
      </c>
      <c r="E1528" s="145" t="s">
        <v>150</v>
      </c>
    </row>
    <row r="1529" spans="1:5" s="144" customFormat="1" ht="15" x14ac:dyDescent="0.2">
      <c r="A1529" s="146">
        <v>31183</v>
      </c>
      <c r="B1529" s="145">
        <v>3002</v>
      </c>
      <c r="C1529" s="146" t="s">
        <v>207</v>
      </c>
      <c r="D1529" s="146" t="s">
        <v>1838</v>
      </c>
      <c r="E1529" s="145" t="s">
        <v>150</v>
      </c>
    </row>
    <row r="1530" spans="1:5" s="144" customFormat="1" ht="15" x14ac:dyDescent="0.2">
      <c r="A1530" s="146">
        <v>31185</v>
      </c>
      <c r="B1530" s="145">
        <v>8027</v>
      </c>
      <c r="C1530" s="146" t="s">
        <v>300</v>
      </c>
      <c r="D1530" s="146" t="s">
        <v>1839</v>
      </c>
      <c r="E1530" s="145" t="s">
        <v>150</v>
      </c>
    </row>
    <row r="1531" spans="1:5" s="144" customFormat="1" ht="15" x14ac:dyDescent="0.2">
      <c r="A1531" s="146">
        <v>31186</v>
      </c>
      <c r="B1531" s="145">
        <v>8007</v>
      </c>
      <c r="C1531" s="146" t="s">
        <v>224</v>
      </c>
      <c r="D1531" s="146" t="s">
        <v>302</v>
      </c>
      <c r="E1531" s="145" t="s">
        <v>155</v>
      </c>
    </row>
    <row r="1532" spans="1:5" s="144" customFormat="1" ht="15" x14ac:dyDescent="0.2">
      <c r="A1532" s="146">
        <v>31218</v>
      </c>
      <c r="B1532" s="145">
        <v>6038</v>
      </c>
      <c r="C1532" s="146" t="s">
        <v>156</v>
      </c>
      <c r="D1532" s="146" t="s">
        <v>1841</v>
      </c>
      <c r="E1532" s="145" t="s">
        <v>155</v>
      </c>
    </row>
    <row r="1533" spans="1:5" s="144" customFormat="1" ht="15" x14ac:dyDescent="0.2">
      <c r="A1533" s="146">
        <v>31267</v>
      </c>
      <c r="B1533" s="145">
        <v>6001</v>
      </c>
      <c r="C1533" s="146" t="s">
        <v>179</v>
      </c>
      <c r="D1533" s="146" t="s">
        <v>1842</v>
      </c>
      <c r="E1533" s="145" t="s">
        <v>155</v>
      </c>
    </row>
    <row r="1534" spans="1:5" s="144" customFormat="1" ht="15" x14ac:dyDescent="0.2">
      <c r="A1534" s="146">
        <v>31282</v>
      </c>
      <c r="B1534" s="145">
        <v>6006</v>
      </c>
      <c r="C1534" s="146" t="s">
        <v>207</v>
      </c>
      <c r="D1534" s="146" t="s">
        <v>1843</v>
      </c>
      <c r="E1534" s="145" t="s">
        <v>150</v>
      </c>
    </row>
    <row r="1535" spans="1:5" s="144" customFormat="1" ht="15" x14ac:dyDescent="0.2">
      <c r="A1535" s="146">
        <v>31286</v>
      </c>
      <c r="B1535" s="145">
        <v>1013</v>
      </c>
      <c r="C1535" s="146" t="s">
        <v>181</v>
      </c>
      <c r="D1535" s="146" t="s">
        <v>1844</v>
      </c>
      <c r="E1535" s="145" t="s">
        <v>150</v>
      </c>
    </row>
    <row r="1536" spans="1:5" s="144" customFormat="1" ht="15" x14ac:dyDescent="0.2">
      <c r="A1536" s="146">
        <v>31292</v>
      </c>
      <c r="B1536" s="145">
        <v>3001</v>
      </c>
      <c r="C1536" s="146" t="s">
        <v>202</v>
      </c>
      <c r="D1536" s="146" t="s">
        <v>1674</v>
      </c>
      <c r="E1536" s="145" t="s">
        <v>155</v>
      </c>
    </row>
    <row r="1537" spans="1:5" s="144" customFormat="1" ht="15" x14ac:dyDescent="0.2">
      <c r="A1537" s="146">
        <v>31297</v>
      </c>
      <c r="B1537" s="145">
        <v>5001</v>
      </c>
      <c r="C1537" s="146" t="s">
        <v>181</v>
      </c>
      <c r="D1537" s="146" t="s">
        <v>1845</v>
      </c>
      <c r="E1537" s="145" t="s">
        <v>150</v>
      </c>
    </row>
    <row r="1538" spans="1:5" s="144" customFormat="1" ht="15" x14ac:dyDescent="0.2">
      <c r="A1538" s="146">
        <v>31318</v>
      </c>
      <c r="B1538" s="145">
        <v>5001</v>
      </c>
      <c r="C1538" s="146" t="s">
        <v>280</v>
      </c>
      <c r="D1538" s="146" t="s">
        <v>237</v>
      </c>
      <c r="E1538" s="145" t="s">
        <v>155</v>
      </c>
    </row>
    <row r="1539" spans="1:5" s="144" customFormat="1" ht="15" x14ac:dyDescent="0.2">
      <c r="A1539" s="146">
        <v>31349</v>
      </c>
      <c r="B1539" s="145">
        <v>8018</v>
      </c>
      <c r="C1539" s="146" t="s">
        <v>181</v>
      </c>
      <c r="D1539" s="146" t="s">
        <v>1846</v>
      </c>
      <c r="E1539" s="145" t="s">
        <v>155</v>
      </c>
    </row>
    <row r="1540" spans="1:5" s="144" customFormat="1" ht="15" x14ac:dyDescent="0.2">
      <c r="A1540" s="146">
        <v>31351</v>
      </c>
      <c r="B1540" s="145">
        <v>1006</v>
      </c>
      <c r="C1540" s="146" t="s">
        <v>219</v>
      </c>
      <c r="D1540" s="146" t="s">
        <v>1847</v>
      </c>
      <c r="E1540" s="145" t="s">
        <v>150</v>
      </c>
    </row>
    <row r="1541" spans="1:5" s="144" customFormat="1" ht="15" x14ac:dyDescent="0.2">
      <c r="A1541" s="146">
        <v>31358</v>
      </c>
      <c r="B1541" s="145">
        <v>1011</v>
      </c>
      <c r="C1541" s="146" t="s">
        <v>188</v>
      </c>
      <c r="D1541" s="146" t="s">
        <v>1848</v>
      </c>
      <c r="E1541" s="145" t="s">
        <v>155</v>
      </c>
    </row>
    <row r="1542" spans="1:5" s="144" customFormat="1" ht="15" x14ac:dyDescent="0.2">
      <c r="A1542" s="146">
        <v>31360</v>
      </c>
      <c r="B1542" s="145">
        <v>3022</v>
      </c>
      <c r="C1542" s="146" t="s">
        <v>196</v>
      </c>
      <c r="D1542" s="146" t="s">
        <v>1694</v>
      </c>
      <c r="E1542" s="145" t="s">
        <v>150</v>
      </c>
    </row>
    <row r="1543" spans="1:5" s="144" customFormat="1" ht="15" x14ac:dyDescent="0.2">
      <c r="A1543" s="146">
        <v>31366</v>
      </c>
      <c r="B1543" s="145">
        <v>5002</v>
      </c>
      <c r="C1543" s="146" t="s">
        <v>1849</v>
      </c>
      <c r="D1543" s="146" t="s">
        <v>1850</v>
      </c>
      <c r="E1543" s="145" t="s">
        <v>155</v>
      </c>
    </row>
    <row r="1544" spans="1:5" s="144" customFormat="1" ht="15" x14ac:dyDescent="0.2">
      <c r="A1544" s="146">
        <v>31368</v>
      </c>
      <c r="B1544" s="145">
        <v>4002</v>
      </c>
      <c r="C1544" s="146" t="s">
        <v>1851</v>
      </c>
      <c r="D1544" s="146" t="s">
        <v>1281</v>
      </c>
      <c r="E1544" s="145" t="s">
        <v>155</v>
      </c>
    </row>
    <row r="1545" spans="1:5" s="144" customFormat="1" ht="15" x14ac:dyDescent="0.2">
      <c r="A1545" s="146">
        <v>31410</v>
      </c>
      <c r="B1545" s="145">
        <v>5001</v>
      </c>
      <c r="C1545" s="146" t="s">
        <v>202</v>
      </c>
      <c r="D1545" s="146" t="s">
        <v>1542</v>
      </c>
      <c r="E1545" s="145" t="s">
        <v>155</v>
      </c>
    </row>
    <row r="1546" spans="1:5" s="144" customFormat="1" ht="15" x14ac:dyDescent="0.2">
      <c r="A1546" s="146">
        <v>31423</v>
      </c>
      <c r="B1546" s="145">
        <v>3009</v>
      </c>
      <c r="C1546" s="146" t="s">
        <v>179</v>
      </c>
      <c r="D1546" s="146" t="s">
        <v>1852</v>
      </c>
      <c r="E1546" s="145" t="s">
        <v>155</v>
      </c>
    </row>
    <row r="1547" spans="1:5" s="144" customFormat="1" ht="15" x14ac:dyDescent="0.2">
      <c r="A1547" s="146">
        <v>31426</v>
      </c>
      <c r="B1547" s="145">
        <v>2017</v>
      </c>
      <c r="C1547" s="146" t="s">
        <v>196</v>
      </c>
      <c r="D1547" s="146" t="s">
        <v>1853</v>
      </c>
      <c r="E1547" s="145" t="s">
        <v>150</v>
      </c>
    </row>
    <row r="1548" spans="1:5" s="144" customFormat="1" ht="15" x14ac:dyDescent="0.2">
      <c r="A1548" s="146">
        <v>31433</v>
      </c>
      <c r="B1548" s="145">
        <v>7007</v>
      </c>
      <c r="C1548" s="146" t="s">
        <v>181</v>
      </c>
      <c r="D1548" s="146" t="s">
        <v>1854</v>
      </c>
      <c r="E1548" s="145" t="s">
        <v>150</v>
      </c>
    </row>
    <row r="1549" spans="1:5" s="144" customFormat="1" ht="15" x14ac:dyDescent="0.2">
      <c r="A1549" s="146">
        <v>31445</v>
      </c>
      <c r="B1549" s="145">
        <v>1017</v>
      </c>
      <c r="C1549" s="146" t="s">
        <v>171</v>
      </c>
      <c r="D1549" s="146" t="s">
        <v>1855</v>
      </c>
      <c r="E1549" s="145" t="s">
        <v>155</v>
      </c>
    </row>
    <row r="1550" spans="1:5" s="144" customFormat="1" ht="15" x14ac:dyDescent="0.2">
      <c r="A1550" s="146">
        <v>31460</v>
      </c>
      <c r="B1550" s="145">
        <v>7003</v>
      </c>
      <c r="C1550" s="146" t="s">
        <v>156</v>
      </c>
      <c r="D1550" s="146" t="s">
        <v>795</v>
      </c>
      <c r="E1550" s="145" t="s">
        <v>150</v>
      </c>
    </row>
    <row r="1551" spans="1:5" s="144" customFormat="1" ht="15" x14ac:dyDescent="0.2">
      <c r="A1551" s="146">
        <v>31461</v>
      </c>
      <c r="B1551" s="145">
        <v>5006</v>
      </c>
      <c r="C1551" s="146" t="s">
        <v>1856</v>
      </c>
      <c r="D1551" s="146" t="s">
        <v>1857</v>
      </c>
      <c r="E1551" s="145" t="s">
        <v>155</v>
      </c>
    </row>
    <row r="1552" spans="1:5" s="144" customFormat="1" ht="15" x14ac:dyDescent="0.2">
      <c r="A1552" s="146">
        <v>31463</v>
      </c>
      <c r="B1552" s="145">
        <v>3012</v>
      </c>
      <c r="C1552" s="146" t="s">
        <v>1858</v>
      </c>
      <c r="D1552" s="146" t="s">
        <v>1859</v>
      </c>
      <c r="E1552" s="145" t="s">
        <v>155</v>
      </c>
    </row>
    <row r="1553" spans="1:5" s="144" customFormat="1" ht="15" x14ac:dyDescent="0.2">
      <c r="A1553" s="146">
        <v>31487</v>
      </c>
      <c r="B1553" s="145">
        <v>8007</v>
      </c>
      <c r="C1553" s="146" t="s">
        <v>1860</v>
      </c>
      <c r="D1553" s="146" t="s">
        <v>1861</v>
      </c>
      <c r="E1553" s="145" t="s">
        <v>155</v>
      </c>
    </row>
    <row r="1554" spans="1:5" s="144" customFormat="1" ht="15" x14ac:dyDescent="0.2">
      <c r="A1554" s="146">
        <v>31489</v>
      </c>
      <c r="B1554" s="145">
        <v>8007</v>
      </c>
      <c r="C1554" s="146" t="s">
        <v>306</v>
      </c>
      <c r="D1554" s="146" t="s">
        <v>1862</v>
      </c>
      <c r="E1554" s="145" t="s">
        <v>155</v>
      </c>
    </row>
    <row r="1555" spans="1:5" s="144" customFormat="1" ht="15" x14ac:dyDescent="0.2">
      <c r="A1555" s="146">
        <v>31533</v>
      </c>
      <c r="B1555" s="145">
        <v>7006</v>
      </c>
      <c r="C1555" s="146" t="s">
        <v>280</v>
      </c>
      <c r="D1555" s="146" t="s">
        <v>1864</v>
      </c>
      <c r="E1555" s="145" t="s">
        <v>155</v>
      </c>
    </row>
    <row r="1556" spans="1:5" s="144" customFormat="1" ht="15" x14ac:dyDescent="0.2">
      <c r="A1556" s="146">
        <v>31557</v>
      </c>
      <c r="B1556" s="145">
        <v>3029</v>
      </c>
      <c r="C1556" s="146" t="s">
        <v>207</v>
      </c>
      <c r="D1556" s="146" t="s">
        <v>1865</v>
      </c>
      <c r="E1556" s="145" t="s">
        <v>155</v>
      </c>
    </row>
    <row r="1557" spans="1:5" s="144" customFormat="1" ht="15" x14ac:dyDescent="0.2">
      <c r="A1557" s="146">
        <v>31575</v>
      </c>
      <c r="B1557" s="145">
        <v>6007</v>
      </c>
      <c r="C1557" s="146" t="s">
        <v>174</v>
      </c>
      <c r="D1557" s="146" t="s">
        <v>1866</v>
      </c>
      <c r="E1557" s="145" t="s">
        <v>150</v>
      </c>
    </row>
    <row r="1558" spans="1:5" s="144" customFormat="1" ht="15" x14ac:dyDescent="0.2">
      <c r="A1558" s="146">
        <v>31597</v>
      </c>
      <c r="B1558" s="145">
        <v>1010</v>
      </c>
      <c r="C1558" s="146" t="s">
        <v>165</v>
      </c>
      <c r="D1558" s="146" t="s">
        <v>1867</v>
      </c>
      <c r="E1558" s="145" t="s">
        <v>150</v>
      </c>
    </row>
    <row r="1559" spans="1:5" s="144" customFormat="1" ht="15" x14ac:dyDescent="0.2">
      <c r="A1559" s="146">
        <v>31602</v>
      </c>
      <c r="B1559" s="145">
        <v>8007</v>
      </c>
      <c r="C1559" s="146" t="s">
        <v>202</v>
      </c>
      <c r="D1559" s="146" t="s">
        <v>1868</v>
      </c>
      <c r="E1559" s="145" t="s">
        <v>155</v>
      </c>
    </row>
    <row r="1560" spans="1:5" s="144" customFormat="1" ht="15" x14ac:dyDescent="0.2">
      <c r="A1560" s="146">
        <v>31605</v>
      </c>
      <c r="B1560" s="145">
        <v>1005</v>
      </c>
      <c r="C1560" s="146" t="s">
        <v>306</v>
      </c>
      <c r="D1560" s="146" t="s">
        <v>180</v>
      </c>
      <c r="E1560" s="145" t="s">
        <v>150</v>
      </c>
    </row>
    <row r="1561" spans="1:5" s="144" customFormat="1" ht="15" x14ac:dyDescent="0.2">
      <c r="A1561" s="146">
        <v>31649</v>
      </c>
      <c r="B1561" s="145">
        <v>7010</v>
      </c>
      <c r="C1561" s="146" t="s">
        <v>171</v>
      </c>
      <c r="D1561" s="146" t="s">
        <v>1870</v>
      </c>
      <c r="E1561" s="145" t="s">
        <v>155</v>
      </c>
    </row>
    <row r="1562" spans="1:5" s="144" customFormat="1" ht="15" x14ac:dyDescent="0.2">
      <c r="A1562" s="146">
        <v>31651</v>
      </c>
      <c r="B1562" s="145">
        <v>6030</v>
      </c>
      <c r="C1562" s="146" t="s">
        <v>188</v>
      </c>
      <c r="D1562" s="146" t="s">
        <v>1657</v>
      </c>
      <c r="E1562" s="145" t="s">
        <v>150</v>
      </c>
    </row>
    <row r="1563" spans="1:5" s="144" customFormat="1" ht="15" x14ac:dyDescent="0.2">
      <c r="A1563" s="146">
        <v>31675</v>
      </c>
      <c r="B1563" s="145">
        <v>5011</v>
      </c>
      <c r="C1563" s="146" t="s">
        <v>209</v>
      </c>
      <c r="D1563" s="146" t="s">
        <v>1872</v>
      </c>
      <c r="E1563" s="145" t="s">
        <v>150</v>
      </c>
    </row>
    <row r="1564" spans="1:5" s="144" customFormat="1" ht="15" x14ac:dyDescent="0.2">
      <c r="A1564" s="146">
        <v>31681</v>
      </c>
      <c r="B1564" s="145">
        <v>1004</v>
      </c>
      <c r="C1564" s="146" t="s">
        <v>156</v>
      </c>
      <c r="D1564" s="146" t="s">
        <v>1873</v>
      </c>
      <c r="E1564" s="145" t="s">
        <v>150</v>
      </c>
    </row>
    <row r="1565" spans="1:5" s="144" customFormat="1" ht="15" x14ac:dyDescent="0.2">
      <c r="A1565" s="146">
        <v>31685</v>
      </c>
      <c r="B1565" s="145">
        <v>5002</v>
      </c>
      <c r="C1565" s="146" t="s">
        <v>202</v>
      </c>
      <c r="D1565" s="146" t="s">
        <v>1874</v>
      </c>
      <c r="E1565" s="145" t="s">
        <v>150</v>
      </c>
    </row>
    <row r="1566" spans="1:5" s="144" customFormat="1" ht="15" x14ac:dyDescent="0.2">
      <c r="A1566" s="146">
        <v>31686</v>
      </c>
      <c r="B1566" s="145">
        <v>5002</v>
      </c>
      <c r="C1566" s="146" t="s">
        <v>575</v>
      </c>
      <c r="D1566" s="146" t="s">
        <v>267</v>
      </c>
      <c r="E1566" s="145" t="s">
        <v>155</v>
      </c>
    </row>
    <row r="1567" spans="1:5" s="144" customFormat="1" ht="15" x14ac:dyDescent="0.2">
      <c r="A1567" s="146">
        <v>31688</v>
      </c>
      <c r="B1567" s="145">
        <v>8003</v>
      </c>
      <c r="C1567" s="146" t="s">
        <v>1875</v>
      </c>
      <c r="D1567" s="146" t="s">
        <v>1876</v>
      </c>
      <c r="E1567" s="145" t="s">
        <v>155</v>
      </c>
    </row>
    <row r="1568" spans="1:5" s="144" customFormat="1" ht="15" x14ac:dyDescent="0.2">
      <c r="A1568" s="146">
        <v>31693</v>
      </c>
      <c r="B1568" s="145">
        <v>1007</v>
      </c>
      <c r="C1568" s="146" t="s">
        <v>209</v>
      </c>
      <c r="D1568" s="146" t="s">
        <v>1877</v>
      </c>
      <c r="E1568" s="145" t="s">
        <v>150</v>
      </c>
    </row>
    <row r="1569" spans="1:5" s="144" customFormat="1" ht="15" x14ac:dyDescent="0.2">
      <c r="A1569" s="146">
        <v>31700</v>
      </c>
      <c r="B1569" s="145">
        <v>1009</v>
      </c>
      <c r="C1569" s="146" t="s">
        <v>171</v>
      </c>
      <c r="D1569" s="146" t="s">
        <v>1878</v>
      </c>
      <c r="E1569" s="145" t="s">
        <v>155</v>
      </c>
    </row>
    <row r="1570" spans="1:5" s="144" customFormat="1" ht="15" x14ac:dyDescent="0.2">
      <c r="A1570" s="146">
        <v>31701</v>
      </c>
      <c r="B1570" s="145">
        <v>1009</v>
      </c>
      <c r="C1570" s="146" t="s">
        <v>171</v>
      </c>
      <c r="D1570" s="146" t="s">
        <v>1879</v>
      </c>
      <c r="E1570" s="145" t="s">
        <v>150</v>
      </c>
    </row>
    <row r="1571" spans="1:5" s="144" customFormat="1" ht="15" x14ac:dyDescent="0.2">
      <c r="A1571" s="146">
        <v>31706</v>
      </c>
      <c r="B1571" s="145">
        <v>8018</v>
      </c>
      <c r="C1571" s="146" t="s">
        <v>1880</v>
      </c>
      <c r="D1571" s="146" t="s">
        <v>1881</v>
      </c>
      <c r="E1571" s="145" t="s">
        <v>155</v>
      </c>
    </row>
    <row r="1572" spans="1:5" s="144" customFormat="1" ht="15" x14ac:dyDescent="0.2">
      <c r="A1572" s="146">
        <v>31714</v>
      </c>
      <c r="B1572" s="145">
        <v>1007</v>
      </c>
      <c r="C1572" s="146" t="s">
        <v>158</v>
      </c>
      <c r="D1572" s="146" t="s">
        <v>577</v>
      </c>
      <c r="E1572" s="145" t="s">
        <v>155</v>
      </c>
    </row>
    <row r="1573" spans="1:5" s="144" customFormat="1" ht="15" x14ac:dyDescent="0.2">
      <c r="A1573" s="146">
        <v>31731</v>
      </c>
      <c r="B1573" s="145">
        <v>7024</v>
      </c>
      <c r="C1573" s="146" t="s">
        <v>347</v>
      </c>
      <c r="D1573" s="146" t="s">
        <v>507</v>
      </c>
      <c r="E1573" s="145" t="s">
        <v>155</v>
      </c>
    </row>
    <row r="1574" spans="1:5" s="144" customFormat="1" ht="15" x14ac:dyDescent="0.2">
      <c r="A1574" s="146">
        <v>31752</v>
      </c>
      <c r="B1574" s="145">
        <v>8017</v>
      </c>
      <c r="C1574" s="146" t="s">
        <v>1882</v>
      </c>
      <c r="D1574" s="146" t="s">
        <v>1883</v>
      </c>
      <c r="E1574" s="145" t="s">
        <v>155</v>
      </c>
    </row>
    <row r="1575" spans="1:5" s="144" customFormat="1" ht="15" x14ac:dyDescent="0.2">
      <c r="A1575" s="146">
        <v>31774</v>
      </c>
      <c r="B1575" s="145">
        <v>6030</v>
      </c>
      <c r="C1575" s="146" t="s">
        <v>1884</v>
      </c>
      <c r="D1575" s="146" t="s">
        <v>758</v>
      </c>
      <c r="E1575" s="145" t="s">
        <v>150</v>
      </c>
    </row>
    <row r="1576" spans="1:5" s="144" customFormat="1" ht="15" x14ac:dyDescent="0.2">
      <c r="A1576" s="146">
        <v>31792</v>
      </c>
      <c r="B1576" s="145">
        <v>1005</v>
      </c>
      <c r="C1576" s="146" t="s">
        <v>171</v>
      </c>
      <c r="D1576" s="146" t="s">
        <v>1885</v>
      </c>
      <c r="E1576" s="145" t="s">
        <v>150</v>
      </c>
    </row>
    <row r="1577" spans="1:5" s="144" customFormat="1" ht="15" x14ac:dyDescent="0.2">
      <c r="A1577" s="146">
        <v>31793</v>
      </c>
      <c r="B1577" s="145">
        <v>1005</v>
      </c>
      <c r="C1577" s="146" t="s">
        <v>171</v>
      </c>
      <c r="D1577" s="146" t="s">
        <v>1886</v>
      </c>
      <c r="E1577" s="145" t="s">
        <v>150</v>
      </c>
    </row>
    <row r="1578" spans="1:5" s="144" customFormat="1" ht="15" x14ac:dyDescent="0.2">
      <c r="A1578" s="146">
        <v>31806</v>
      </c>
      <c r="B1578" s="145">
        <v>3013</v>
      </c>
      <c r="C1578" s="146" t="s">
        <v>1887</v>
      </c>
      <c r="D1578" s="146" t="s">
        <v>761</v>
      </c>
      <c r="E1578" s="145" t="s">
        <v>155</v>
      </c>
    </row>
    <row r="1579" spans="1:5" s="144" customFormat="1" ht="15" x14ac:dyDescent="0.2">
      <c r="A1579" s="146">
        <v>31814</v>
      </c>
      <c r="B1579" s="145">
        <v>8016</v>
      </c>
      <c r="C1579" s="146" t="s">
        <v>196</v>
      </c>
      <c r="D1579" s="146" t="s">
        <v>828</v>
      </c>
      <c r="E1579" s="145" t="s">
        <v>155</v>
      </c>
    </row>
    <row r="1580" spans="1:5" s="144" customFormat="1" ht="15" x14ac:dyDescent="0.2">
      <c r="A1580" s="146">
        <v>31831</v>
      </c>
      <c r="B1580" s="145">
        <v>3008</v>
      </c>
      <c r="C1580" s="146" t="s">
        <v>1515</v>
      </c>
      <c r="D1580" s="146" t="s">
        <v>1888</v>
      </c>
      <c r="E1580" s="145" t="s">
        <v>155</v>
      </c>
    </row>
    <row r="1581" spans="1:5" s="144" customFormat="1" ht="15" x14ac:dyDescent="0.2">
      <c r="A1581" s="146">
        <v>31832</v>
      </c>
      <c r="B1581" s="145">
        <v>3008</v>
      </c>
      <c r="C1581" s="146" t="s">
        <v>1889</v>
      </c>
      <c r="D1581" s="146" t="s">
        <v>1890</v>
      </c>
      <c r="E1581" s="145" t="s">
        <v>150</v>
      </c>
    </row>
    <row r="1582" spans="1:5" s="144" customFormat="1" ht="15" x14ac:dyDescent="0.2">
      <c r="A1582" s="146">
        <v>31833</v>
      </c>
      <c r="B1582" s="145">
        <v>1005</v>
      </c>
      <c r="C1582" s="146" t="s">
        <v>558</v>
      </c>
      <c r="D1582" s="146" t="s">
        <v>1891</v>
      </c>
      <c r="E1582" s="145" t="s">
        <v>155</v>
      </c>
    </row>
    <row r="1583" spans="1:5" s="144" customFormat="1" ht="15" x14ac:dyDescent="0.2">
      <c r="A1583" s="146">
        <v>31834</v>
      </c>
      <c r="B1583" s="145">
        <v>1005</v>
      </c>
      <c r="C1583" s="146" t="s">
        <v>202</v>
      </c>
      <c r="D1583" s="146" t="s">
        <v>1892</v>
      </c>
      <c r="E1583" s="145" t="s">
        <v>150</v>
      </c>
    </row>
    <row r="1584" spans="1:5" s="144" customFormat="1" ht="15" x14ac:dyDescent="0.2">
      <c r="A1584" s="146">
        <v>31835</v>
      </c>
      <c r="B1584" s="145">
        <v>1005</v>
      </c>
      <c r="C1584" s="146" t="s">
        <v>171</v>
      </c>
      <c r="D1584" s="146" t="s">
        <v>1893</v>
      </c>
      <c r="E1584" s="145" t="s">
        <v>150</v>
      </c>
    </row>
    <row r="1585" spans="1:5" s="144" customFormat="1" ht="15" x14ac:dyDescent="0.2">
      <c r="A1585" s="146">
        <v>31837</v>
      </c>
      <c r="B1585" s="145">
        <v>7023</v>
      </c>
      <c r="C1585" s="146" t="s">
        <v>1894</v>
      </c>
      <c r="D1585" s="146" t="s">
        <v>1895</v>
      </c>
      <c r="E1585" s="145" t="s">
        <v>155</v>
      </c>
    </row>
    <row r="1586" spans="1:5" s="144" customFormat="1" ht="15" x14ac:dyDescent="0.2">
      <c r="A1586" s="146">
        <v>31847</v>
      </c>
      <c r="B1586" s="145">
        <v>6020</v>
      </c>
      <c r="C1586" s="146" t="s">
        <v>202</v>
      </c>
      <c r="D1586" s="146" t="s">
        <v>8983</v>
      </c>
      <c r="E1586" s="145" t="s">
        <v>155</v>
      </c>
    </row>
    <row r="1587" spans="1:5" s="144" customFormat="1" ht="15" x14ac:dyDescent="0.2">
      <c r="A1587" s="146">
        <v>31884</v>
      </c>
      <c r="B1587" s="145">
        <v>3016</v>
      </c>
      <c r="C1587" s="146" t="s">
        <v>1897</v>
      </c>
      <c r="D1587" s="146" t="s">
        <v>1898</v>
      </c>
      <c r="E1587" s="145" t="s">
        <v>150</v>
      </c>
    </row>
    <row r="1588" spans="1:5" s="144" customFormat="1" ht="15" x14ac:dyDescent="0.2">
      <c r="A1588" s="146">
        <v>31886</v>
      </c>
      <c r="B1588" s="145">
        <v>8014</v>
      </c>
      <c r="C1588" s="146" t="s">
        <v>1899</v>
      </c>
      <c r="D1588" s="146" t="s">
        <v>1900</v>
      </c>
      <c r="E1588" s="145" t="s">
        <v>150</v>
      </c>
    </row>
    <row r="1589" spans="1:5" s="144" customFormat="1" ht="15" x14ac:dyDescent="0.2">
      <c r="A1589" s="146">
        <v>31905</v>
      </c>
      <c r="B1589" s="145">
        <v>2018</v>
      </c>
      <c r="C1589" s="146" t="s">
        <v>155</v>
      </c>
      <c r="D1589" s="146" t="s">
        <v>1901</v>
      </c>
      <c r="E1589" s="145" t="s">
        <v>150</v>
      </c>
    </row>
    <row r="1590" spans="1:5" s="144" customFormat="1" ht="15" x14ac:dyDescent="0.2">
      <c r="A1590" s="146">
        <v>31927</v>
      </c>
      <c r="B1590" s="145">
        <v>8016</v>
      </c>
      <c r="C1590" s="146" t="s">
        <v>158</v>
      </c>
      <c r="D1590" s="146" t="s">
        <v>1902</v>
      </c>
      <c r="E1590" s="145" t="s">
        <v>155</v>
      </c>
    </row>
    <row r="1591" spans="1:5" s="144" customFormat="1" ht="15" x14ac:dyDescent="0.2">
      <c r="A1591" s="146">
        <v>31971</v>
      </c>
      <c r="B1591" s="145">
        <v>4008</v>
      </c>
      <c r="C1591" s="146" t="s">
        <v>181</v>
      </c>
      <c r="D1591" s="146" t="s">
        <v>1903</v>
      </c>
      <c r="E1591" s="145" t="s">
        <v>155</v>
      </c>
    </row>
    <row r="1592" spans="1:5" s="144" customFormat="1" ht="15" x14ac:dyDescent="0.2">
      <c r="A1592" s="146">
        <v>32001</v>
      </c>
      <c r="B1592" s="145">
        <v>3029</v>
      </c>
      <c r="C1592" s="146" t="s">
        <v>1904</v>
      </c>
      <c r="D1592" s="146" t="s">
        <v>1905</v>
      </c>
      <c r="E1592" s="145" t="s">
        <v>150</v>
      </c>
    </row>
    <row r="1593" spans="1:5" s="144" customFormat="1" ht="15" x14ac:dyDescent="0.2">
      <c r="A1593" s="146">
        <v>32005</v>
      </c>
      <c r="B1593" s="145">
        <v>3030</v>
      </c>
      <c r="C1593" s="146" t="s">
        <v>1906</v>
      </c>
      <c r="D1593" s="146" t="s">
        <v>1907</v>
      </c>
      <c r="E1593" s="145" t="s">
        <v>155</v>
      </c>
    </row>
    <row r="1594" spans="1:5" s="144" customFormat="1" ht="15" x14ac:dyDescent="0.2">
      <c r="A1594" s="146">
        <v>32007</v>
      </c>
      <c r="B1594" s="145">
        <v>6015</v>
      </c>
      <c r="C1594" s="146" t="s">
        <v>156</v>
      </c>
      <c r="D1594" s="146" t="s">
        <v>1908</v>
      </c>
      <c r="E1594" s="145" t="s">
        <v>155</v>
      </c>
    </row>
    <row r="1595" spans="1:5" s="144" customFormat="1" ht="15" x14ac:dyDescent="0.2">
      <c r="A1595" s="146">
        <v>32012</v>
      </c>
      <c r="B1595" s="145">
        <v>2019</v>
      </c>
      <c r="C1595" s="146" t="s">
        <v>196</v>
      </c>
      <c r="D1595" s="146" t="s">
        <v>1909</v>
      </c>
      <c r="E1595" s="145" t="s">
        <v>150</v>
      </c>
    </row>
    <row r="1596" spans="1:5" s="144" customFormat="1" ht="15" x14ac:dyDescent="0.2">
      <c r="A1596" s="146">
        <v>32027</v>
      </c>
      <c r="B1596" s="145">
        <v>3033</v>
      </c>
      <c r="C1596" s="146" t="s">
        <v>158</v>
      </c>
      <c r="D1596" s="146" t="s">
        <v>1910</v>
      </c>
      <c r="E1596" s="145" t="s">
        <v>150</v>
      </c>
    </row>
    <row r="1597" spans="1:5" s="144" customFormat="1" ht="15" x14ac:dyDescent="0.2">
      <c r="A1597" s="146">
        <v>32041</v>
      </c>
      <c r="B1597" s="145">
        <v>5014</v>
      </c>
      <c r="C1597" s="146" t="s">
        <v>1911</v>
      </c>
      <c r="D1597" s="146" t="s">
        <v>1912</v>
      </c>
      <c r="E1597" s="145" t="s">
        <v>155</v>
      </c>
    </row>
    <row r="1598" spans="1:5" s="144" customFormat="1" ht="15" x14ac:dyDescent="0.2">
      <c r="A1598" s="146">
        <v>32044</v>
      </c>
      <c r="B1598" s="145">
        <v>3027</v>
      </c>
      <c r="C1598" s="146" t="s">
        <v>209</v>
      </c>
      <c r="D1598" s="146" t="s">
        <v>1913</v>
      </c>
      <c r="E1598" s="145" t="s">
        <v>155</v>
      </c>
    </row>
    <row r="1599" spans="1:5" s="144" customFormat="1" ht="15" x14ac:dyDescent="0.2">
      <c r="A1599" s="146">
        <v>32078</v>
      </c>
      <c r="B1599" s="145">
        <v>6033</v>
      </c>
      <c r="C1599" s="146" t="s">
        <v>209</v>
      </c>
      <c r="D1599" s="146" t="s">
        <v>1914</v>
      </c>
      <c r="E1599" s="145" t="s">
        <v>155</v>
      </c>
    </row>
    <row r="1600" spans="1:5" s="144" customFormat="1" ht="15" x14ac:dyDescent="0.2">
      <c r="A1600" s="146">
        <v>32084</v>
      </c>
      <c r="B1600" s="145">
        <v>6033</v>
      </c>
      <c r="C1600" s="146" t="s">
        <v>270</v>
      </c>
      <c r="D1600" s="146" t="s">
        <v>1915</v>
      </c>
      <c r="E1600" s="145" t="s">
        <v>155</v>
      </c>
    </row>
    <row r="1601" spans="1:5" s="144" customFormat="1" ht="15" x14ac:dyDescent="0.2">
      <c r="A1601" s="146">
        <v>32090</v>
      </c>
      <c r="B1601" s="145">
        <v>6033</v>
      </c>
      <c r="C1601" s="146" t="s">
        <v>171</v>
      </c>
      <c r="D1601" s="146" t="s">
        <v>1916</v>
      </c>
      <c r="E1601" s="145" t="s">
        <v>155</v>
      </c>
    </row>
    <row r="1602" spans="1:5" s="144" customFormat="1" ht="15" x14ac:dyDescent="0.2">
      <c r="A1602" s="146">
        <v>32093</v>
      </c>
      <c r="B1602" s="145">
        <v>2006</v>
      </c>
      <c r="C1602" s="146" t="s">
        <v>331</v>
      </c>
      <c r="D1602" s="146" t="s">
        <v>1917</v>
      </c>
      <c r="E1602" s="145" t="s">
        <v>150</v>
      </c>
    </row>
    <row r="1603" spans="1:5" s="144" customFormat="1" ht="15" x14ac:dyDescent="0.2">
      <c r="A1603" s="146">
        <v>32134</v>
      </c>
      <c r="B1603" s="145">
        <v>2017</v>
      </c>
      <c r="C1603" s="146" t="s">
        <v>1033</v>
      </c>
      <c r="D1603" s="146" t="s">
        <v>297</v>
      </c>
      <c r="E1603" s="145" t="s">
        <v>155</v>
      </c>
    </row>
    <row r="1604" spans="1:5" s="144" customFormat="1" ht="15" x14ac:dyDescent="0.2">
      <c r="A1604" s="146">
        <v>32135</v>
      </c>
      <c r="B1604" s="145">
        <v>1011</v>
      </c>
      <c r="C1604" s="146" t="s">
        <v>181</v>
      </c>
      <c r="D1604" s="146" t="s">
        <v>1919</v>
      </c>
      <c r="E1604" s="145" t="s">
        <v>150</v>
      </c>
    </row>
    <row r="1605" spans="1:5" s="144" customFormat="1" ht="15" x14ac:dyDescent="0.2">
      <c r="A1605" s="146">
        <v>32145</v>
      </c>
      <c r="B1605" s="145">
        <v>3011</v>
      </c>
      <c r="C1605" s="146" t="s">
        <v>1271</v>
      </c>
      <c r="D1605" s="146" t="s">
        <v>1920</v>
      </c>
      <c r="E1605" s="145" t="s">
        <v>155</v>
      </c>
    </row>
    <row r="1606" spans="1:5" s="144" customFormat="1" ht="15" x14ac:dyDescent="0.2">
      <c r="A1606" s="146">
        <v>32148</v>
      </c>
      <c r="B1606" s="145">
        <v>8006</v>
      </c>
      <c r="C1606" s="146" t="s">
        <v>4780</v>
      </c>
      <c r="D1606" s="146" t="s">
        <v>562</v>
      </c>
      <c r="E1606" s="145" t="s">
        <v>155</v>
      </c>
    </row>
    <row r="1607" spans="1:5" s="144" customFormat="1" ht="15" x14ac:dyDescent="0.2">
      <c r="A1607" s="146">
        <v>32176</v>
      </c>
      <c r="B1607" s="145">
        <v>1007</v>
      </c>
      <c r="C1607" s="146" t="s">
        <v>179</v>
      </c>
      <c r="D1607" s="146" t="s">
        <v>1921</v>
      </c>
      <c r="E1607" s="145" t="s">
        <v>155</v>
      </c>
    </row>
    <row r="1608" spans="1:5" s="144" customFormat="1" ht="15" x14ac:dyDescent="0.2">
      <c r="A1608" s="146">
        <v>32181</v>
      </c>
      <c r="B1608" s="145">
        <v>6020</v>
      </c>
      <c r="C1608" s="146" t="s">
        <v>202</v>
      </c>
      <c r="D1608" s="146" t="s">
        <v>533</v>
      </c>
      <c r="E1608" s="145" t="s">
        <v>155</v>
      </c>
    </row>
    <row r="1609" spans="1:5" s="144" customFormat="1" ht="15" x14ac:dyDescent="0.2">
      <c r="A1609" s="146">
        <v>32187</v>
      </c>
      <c r="B1609" s="145">
        <v>6017</v>
      </c>
      <c r="C1609" s="146" t="s">
        <v>250</v>
      </c>
      <c r="D1609" s="146" t="s">
        <v>1923</v>
      </c>
      <c r="E1609" s="145" t="s">
        <v>150</v>
      </c>
    </row>
    <row r="1610" spans="1:5" s="144" customFormat="1" ht="15" x14ac:dyDescent="0.2">
      <c r="A1610" s="146">
        <v>32192</v>
      </c>
      <c r="B1610" s="145">
        <v>2014</v>
      </c>
      <c r="C1610" s="146" t="s">
        <v>204</v>
      </c>
      <c r="D1610" s="146" t="s">
        <v>1924</v>
      </c>
      <c r="E1610" s="145" t="s">
        <v>155</v>
      </c>
    </row>
    <row r="1611" spans="1:5" s="144" customFormat="1" ht="15" x14ac:dyDescent="0.2">
      <c r="A1611" s="146">
        <v>32196</v>
      </c>
      <c r="B1611" s="145">
        <v>3018</v>
      </c>
      <c r="C1611" s="146" t="s">
        <v>635</v>
      </c>
      <c r="D1611" s="146" t="s">
        <v>908</v>
      </c>
      <c r="E1611" s="145" t="s">
        <v>155</v>
      </c>
    </row>
    <row r="1612" spans="1:5" s="144" customFormat="1" ht="15" x14ac:dyDescent="0.2">
      <c r="A1612" s="146">
        <v>32219</v>
      </c>
      <c r="B1612" s="145">
        <v>2011</v>
      </c>
      <c r="C1612" s="146" t="s">
        <v>202</v>
      </c>
      <c r="D1612" s="146" t="s">
        <v>1925</v>
      </c>
      <c r="E1612" s="145" t="s">
        <v>155</v>
      </c>
    </row>
    <row r="1613" spans="1:5" s="144" customFormat="1" ht="15" x14ac:dyDescent="0.2">
      <c r="A1613" s="146">
        <v>32229</v>
      </c>
      <c r="B1613" s="145">
        <v>3001</v>
      </c>
      <c r="C1613" s="146" t="s">
        <v>156</v>
      </c>
      <c r="D1613" s="146" t="s">
        <v>1926</v>
      </c>
      <c r="E1613" s="145" t="s">
        <v>155</v>
      </c>
    </row>
    <row r="1614" spans="1:5" s="144" customFormat="1" ht="15" x14ac:dyDescent="0.2">
      <c r="A1614" s="146">
        <v>32230</v>
      </c>
      <c r="B1614" s="145">
        <v>3001</v>
      </c>
      <c r="C1614" s="146" t="s">
        <v>306</v>
      </c>
      <c r="D1614" s="146" t="s">
        <v>1927</v>
      </c>
      <c r="E1614" s="145" t="s">
        <v>150</v>
      </c>
    </row>
    <row r="1615" spans="1:5" s="144" customFormat="1" ht="15" x14ac:dyDescent="0.2">
      <c r="A1615" s="146">
        <v>32237</v>
      </c>
      <c r="B1615" s="145">
        <v>6003</v>
      </c>
      <c r="C1615" s="146" t="s">
        <v>155</v>
      </c>
      <c r="D1615" s="146" t="s">
        <v>1928</v>
      </c>
      <c r="E1615" s="145" t="s">
        <v>150</v>
      </c>
    </row>
    <row r="1616" spans="1:5" s="144" customFormat="1" ht="15" x14ac:dyDescent="0.2">
      <c r="A1616" s="146">
        <v>32263</v>
      </c>
      <c r="B1616" s="145">
        <v>7003</v>
      </c>
      <c r="C1616" s="146" t="s">
        <v>156</v>
      </c>
      <c r="D1616" s="146" t="s">
        <v>715</v>
      </c>
      <c r="E1616" s="145" t="s">
        <v>150</v>
      </c>
    </row>
    <row r="1617" spans="1:5" s="144" customFormat="1" ht="15" x14ac:dyDescent="0.2">
      <c r="A1617" s="146">
        <v>32280</v>
      </c>
      <c r="B1617" s="145">
        <v>6032</v>
      </c>
      <c r="C1617" s="146" t="s">
        <v>158</v>
      </c>
      <c r="D1617" s="146" t="s">
        <v>1929</v>
      </c>
      <c r="E1617" s="145" t="s">
        <v>150</v>
      </c>
    </row>
    <row r="1618" spans="1:5" s="144" customFormat="1" ht="15" x14ac:dyDescent="0.2">
      <c r="A1618" s="146">
        <v>32290</v>
      </c>
      <c r="B1618" s="145">
        <v>5002</v>
      </c>
      <c r="C1618" s="146" t="s">
        <v>156</v>
      </c>
      <c r="D1618" s="146" t="s">
        <v>1556</v>
      </c>
      <c r="E1618" s="145" t="s">
        <v>150</v>
      </c>
    </row>
    <row r="1619" spans="1:5" s="144" customFormat="1" ht="15" x14ac:dyDescent="0.2">
      <c r="A1619" s="146">
        <v>32296</v>
      </c>
      <c r="B1619" s="145">
        <v>8009</v>
      </c>
      <c r="C1619" s="146" t="s">
        <v>1930</v>
      </c>
      <c r="D1619" s="146" t="s">
        <v>1931</v>
      </c>
      <c r="E1619" s="145" t="s">
        <v>155</v>
      </c>
    </row>
    <row r="1620" spans="1:5" s="144" customFormat="1" ht="15" x14ac:dyDescent="0.2">
      <c r="A1620" s="146">
        <v>32300</v>
      </c>
      <c r="B1620" s="145">
        <v>7007</v>
      </c>
      <c r="C1620" s="146" t="s">
        <v>1932</v>
      </c>
      <c r="D1620" s="146" t="s">
        <v>1933</v>
      </c>
      <c r="E1620" s="145" t="s">
        <v>155</v>
      </c>
    </row>
    <row r="1621" spans="1:5" s="144" customFormat="1" ht="15" x14ac:dyDescent="0.2">
      <c r="A1621" s="146">
        <v>32301</v>
      </c>
      <c r="B1621" s="145">
        <v>7007</v>
      </c>
      <c r="C1621" s="146" t="s">
        <v>1934</v>
      </c>
      <c r="D1621" s="146" t="s">
        <v>715</v>
      </c>
      <c r="E1621" s="145" t="s">
        <v>155</v>
      </c>
    </row>
    <row r="1622" spans="1:5" s="144" customFormat="1" ht="15" x14ac:dyDescent="0.2">
      <c r="A1622" s="146">
        <v>32313</v>
      </c>
      <c r="B1622" s="145">
        <v>7007</v>
      </c>
      <c r="C1622" s="146" t="s">
        <v>3369</v>
      </c>
      <c r="D1622" s="146" t="s">
        <v>715</v>
      </c>
      <c r="E1622" s="145" t="s">
        <v>155</v>
      </c>
    </row>
    <row r="1623" spans="1:5" s="144" customFormat="1" ht="15" x14ac:dyDescent="0.2">
      <c r="A1623" s="146">
        <v>32347</v>
      </c>
      <c r="B1623" s="145">
        <v>5014</v>
      </c>
      <c r="C1623" s="146" t="s">
        <v>207</v>
      </c>
      <c r="D1623" s="146" t="s">
        <v>1936</v>
      </c>
      <c r="E1623" s="145" t="s">
        <v>150</v>
      </c>
    </row>
    <row r="1624" spans="1:5" s="144" customFormat="1" ht="15" x14ac:dyDescent="0.2">
      <c r="A1624" s="146">
        <v>32349</v>
      </c>
      <c r="B1624" s="145">
        <v>1004</v>
      </c>
      <c r="C1624" s="146" t="s">
        <v>156</v>
      </c>
      <c r="D1624" s="146" t="s">
        <v>1937</v>
      </c>
      <c r="E1624" s="145" t="s">
        <v>155</v>
      </c>
    </row>
    <row r="1625" spans="1:5" s="144" customFormat="1" ht="15" x14ac:dyDescent="0.2">
      <c r="A1625" s="146">
        <v>32369</v>
      </c>
      <c r="B1625" s="145">
        <v>3022</v>
      </c>
      <c r="C1625" s="146" t="s">
        <v>1938</v>
      </c>
      <c r="D1625" s="146" t="s">
        <v>1939</v>
      </c>
      <c r="E1625" s="145" t="s">
        <v>155</v>
      </c>
    </row>
    <row r="1626" spans="1:5" s="144" customFormat="1" ht="15" x14ac:dyDescent="0.2">
      <c r="A1626" s="146">
        <v>32370</v>
      </c>
      <c r="B1626" s="145">
        <v>3022</v>
      </c>
      <c r="C1626" s="146" t="s">
        <v>1940</v>
      </c>
      <c r="D1626" s="146" t="s">
        <v>1939</v>
      </c>
      <c r="E1626" s="145" t="s">
        <v>150</v>
      </c>
    </row>
    <row r="1627" spans="1:5" s="144" customFormat="1" ht="15" x14ac:dyDescent="0.2">
      <c r="A1627" s="146">
        <v>32386</v>
      </c>
      <c r="B1627" s="145">
        <v>7003</v>
      </c>
      <c r="C1627" s="146" t="s">
        <v>196</v>
      </c>
      <c r="D1627" s="146" t="s">
        <v>715</v>
      </c>
      <c r="E1627" s="145" t="s">
        <v>155</v>
      </c>
    </row>
    <row r="1628" spans="1:5" s="144" customFormat="1" ht="15" x14ac:dyDescent="0.2">
      <c r="A1628" s="146">
        <v>32391</v>
      </c>
      <c r="B1628" s="145">
        <v>3003</v>
      </c>
      <c r="C1628" s="146" t="s">
        <v>181</v>
      </c>
      <c r="D1628" s="146" t="s">
        <v>6036</v>
      </c>
      <c r="E1628" s="145" t="s">
        <v>155</v>
      </c>
    </row>
    <row r="1629" spans="1:5" s="144" customFormat="1" ht="15" x14ac:dyDescent="0.2">
      <c r="A1629" s="146">
        <v>32394</v>
      </c>
      <c r="B1629" s="145">
        <v>8015</v>
      </c>
      <c r="C1629" s="146" t="s">
        <v>194</v>
      </c>
      <c r="D1629" s="146" t="s">
        <v>1941</v>
      </c>
      <c r="E1629" s="145" t="s">
        <v>155</v>
      </c>
    </row>
    <row r="1630" spans="1:5" s="144" customFormat="1" ht="15" x14ac:dyDescent="0.2">
      <c r="A1630" s="146">
        <v>32397</v>
      </c>
      <c r="B1630" s="145">
        <v>8002</v>
      </c>
      <c r="C1630" s="146" t="s">
        <v>207</v>
      </c>
      <c r="D1630" s="146" t="s">
        <v>8403</v>
      </c>
      <c r="E1630" s="145" t="s">
        <v>155</v>
      </c>
    </row>
    <row r="1631" spans="1:5" s="144" customFormat="1" ht="15" x14ac:dyDescent="0.2">
      <c r="A1631" s="146">
        <v>32433</v>
      </c>
      <c r="B1631" s="145">
        <v>4010</v>
      </c>
      <c r="C1631" s="146" t="s">
        <v>202</v>
      </c>
      <c r="D1631" s="146" t="s">
        <v>1943</v>
      </c>
      <c r="E1631" s="145" t="s">
        <v>155</v>
      </c>
    </row>
    <row r="1632" spans="1:5" s="144" customFormat="1" ht="15" x14ac:dyDescent="0.2">
      <c r="A1632" s="146">
        <v>32453</v>
      </c>
      <c r="B1632" s="145">
        <v>8022</v>
      </c>
      <c r="C1632" s="146" t="s">
        <v>291</v>
      </c>
      <c r="D1632" s="146" t="s">
        <v>715</v>
      </c>
      <c r="E1632" s="145" t="s">
        <v>155</v>
      </c>
    </row>
    <row r="1633" spans="1:5" s="144" customFormat="1" ht="15" x14ac:dyDescent="0.2">
      <c r="A1633" s="146">
        <v>32458</v>
      </c>
      <c r="B1633" s="145">
        <v>6015</v>
      </c>
      <c r="C1633" s="146" t="s">
        <v>845</v>
      </c>
      <c r="D1633" s="146" t="s">
        <v>1107</v>
      </c>
      <c r="E1633" s="145" t="s">
        <v>150</v>
      </c>
    </row>
    <row r="1634" spans="1:5" s="144" customFormat="1" ht="15" x14ac:dyDescent="0.2">
      <c r="A1634" s="146">
        <v>32459</v>
      </c>
      <c r="B1634" s="145">
        <v>6015</v>
      </c>
      <c r="C1634" s="146" t="s">
        <v>196</v>
      </c>
      <c r="D1634" s="146" t="s">
        <v>663</v>
      </c>
      <c r="E1634" s="145" t="s">
        <v>155</v>
      </c>
    </row>
    <row r="1635" spans="1:5" s="144" customFormat="1" ht="15" x14ac:dyDescent="0.2">
      <c r="A1635" s="146">
        <v>32490</v>
      </c>
      <c r="B1635" s="145">
        <v>5012</v>
      </c>
      <c r="C1635" s="146" t="s">
        <v>202</v>
      </c>
      <c r="D1635" s="146" t="s">
        <v>542</v>
      </c>
      <c r="E1635" s="145" t="s">
        <v>150</v>
      </c>
    </row>
    <row r="1636" spans="1:5" s="144" customFormat="1" ht="15" x14ac:dyDescent="0.2">
      <c r="A1636" s="146">
        <v>32492</v>
      </c>
      <c r="B1636" s="145">
        <v>6008</v>
      </c>
      <c r="C1636" s="146" t="s">
        <v>202</v>
      </c>
      <c r="D1636" s="146" t="s">
        <v>1944</v>
      </c>
      <c r="E1636" s="145" t="s">
        <v>155</v>
      </c>
    </row>
    <row r="1637" spans="1:5" s="144" customFormat="1" ht="15" x14ac:dyDescent="0.2">
      <c r="A1637" s="146">
        <v>32539</v>
      </c>
      <c r="B1637" s="145">
        <v>1016</v>
      </c>
      <c r="C1637" s="146" t="s">
        <v>207</v>
      </c>
      <c r="D1637" s="146" t="s">
        <v>1946</v>
      </c>
      <c r="E1637" s="145" t="s">
        <v>150</v>
      </c>
    </row>
    <row r="1638" spans="1:5" s="144" customFormat="1" ht="15" x14ac:dyDescent="0.2">
      <c r="A1638" s="146">
        <v>32571</v>
      </c>
      <c r="B1638" s="145">
        <v>1004</v>
      </c>
      <c r="C1638" s="146" t="s">
        <v>177</v>
      </c>
      <c r="D1638" s="146" t="s">
        <v>854</v>
      </c>
      <c r="E1638" s="145" t="s">
        <v>155</v>
      </c>
    </row>
    <row r="1639" spans="1:5" s="144" customFormat="1" ht="15" x14ac:dyDescent="0.2">
      <c r="A1639" s="146">
        <v>32580</v>
      </c>
      <c r="B1639" s="145">
        <v>8007</v>
      </c>
      <c r="C1639" s="146" t="s">
        <v>647</v>
      </c>
      <c r="D1639" s="146" t="s">
        <v>1128</v>
      </c>
      <c r="E1639" s="145" t="s">
        <v>150</v>
      </c>
    </row>
    <row r="1640" spans="1:5" s="144" customFormat="1" ht="15" x14ac:dyDescent="0.2">
      <c r="A1640" s="146">
        <v>32583</v>
      </c>
      <c r="B1640" s="145">
        <v>4010</v>
      </c>
      <c r="C1640" s="146" t="s">
        <v>174</v>
      </c>
      <c r="D1640" s="146" t="s">
        <v>9905</v>
      </c>
      <c r="E1640" s="145" t="s">
        <v>155</v>
      </c>
    </row>
    <row r="1641" spans="1:5" s="144" customFormat="1" ht="15" x14ac:dyDescent="0.2">
      <c r="A1641" s="146">
        <v>32592</v>
      </c>
      <c r="B1641" s="145">
        <v>7010</v>
      </c>
      <c r="C1641" s="146" t="s">
        <v>174</v>
      </c>
      <c r="D1641" s="146" t="s">
        <v>1947</v>
      </c>
      <c r="E1641" s="145" t="s">
        <v>150</v>
      </c>
    </row>
    <row r="1642" spans="1:5" s="144" customFormat="1" ht="15" x14ac:dyDescent="0.2">
      <c r="A1642" s="146">
        <v>32598</v>
      </c>
      <c r="B1642" s="145">
        <v>8006</v>
      </c>
      <c r="C1642" s="146" t="s">
        <v>830</v>
      </c>
      <c r="D1642" s="146" t="s">
        <v>1948</v>
      </c>
      <c r="E1642" s="145" t="s">
        <v>155</v>
      </c>
    </row>
    <row r="1643" spans="1:5" s="144" customFormat="1" ht="15" x14ac:dyDescent="0.2">
      <c r="A1643" s="146">
        <v>32607</v>
      </c>
      <c r="B1643" s="145">
        <v>8012</v>
      </c>
      <c r="C1643" s="146" t="s">
        <v>198</v>
      </c>
      <c r="D1643" s="146" t="s">
        <v>1949</v>
      </c>
      <c r="E1643" s="145" t="s">
        <v>150</v>
      </c>
    </row>
    <row r="1644" spans="1:5" s="144" customFormat="1" ht="15" x14ac:dyDescent="0.2">
      <c r="A1644" s="146">
        <v>32613</v>
      </c>
      <c r="B1644" s="145">
        <v>6003</v>
      </c>
      <c r="C1644" s="146" t="s">
        <v>156</v>
      </c>
      <c r="D1644" s="146" t="s">
        <v>1950</v>
      </c>
      <c r="E1644" s="145" t="s">
        <v>150</v>
      </c>
    </row>
    <row r="1645" spans="1:5" s="144" customFormat="1" ht="15" x14ac:dyDescent="0.2">
      <c r="A1645" s="146">
        <v>32622</v>
      </c>
      <c r="B1645" s="145">
        <v>5009</v>
      </c>
      <c r="C1645" s="146" t="s">
        <v>196</v>
      </c>
      <c r="D1645" s="146" t="s">
        <v>1951</v>
      </c>
      <c r="E1645" s="145" t="s">
        <v>155</v>
      </c>
    </row>
    <row r="1646" spans="1:5" s="144" customFormat="1" ht="15" x14ac:dyDescent="0.2">
      <c r="A1646" s="146">
        <v>32638</v>
      </c>
      <c r="B1646" s="145">
        <v>3004</v>
      </c>
      <c r="C1646" s="146" t="s">
        <v>306</v>
      </c>
      <c r="D1646" s="146" t="s">
        <v>1954</v>
      </c>
      <c r="E1646" s="145" t="s">
        <v>155</v>
      </c>
    </row>
    <row r="1647" spans="1:5" s="144" customFormat="1" ht="15" x14ac:dyDescent="0.2">
      <c r="A1647" s="146">
        <v>32655</v>
      </c>
      <c r="B1647" s="145">
        <v>7007</v>
      </c>
      <c r="C1647" s="146" t="s">
        <v>306</v>
      </c>
      <c r="D1647" s="146" t="s">
        <v>1955</v>
      </c>
      <c r="E1647" s="145" t="s">
        <v>150</v>
      </c>
    </row>
    <row r="1648" spans="1:5" s="144" customFormat="1" ht="15" x14ac:dyDescent="0.2">
      <c r="A1648" s="146">
        <v>32659</v>
      </c>
      <c r="B1648" s="145">
        <v>6024</v>
      </c>
      <c r="C1648" s="146" t="s">
        <v>219</v>
      </c>
      <c r="D1648" s="146" t="s">
        <v>405</v>
      </c>
      <c r="E1648" s="145" t="s">
        <v>150</v>
      </c>
    </row>
    <row r="1649" spans="1:5" s="144" customFormat="1" ht="15" x14ac:dyDescent="0.2">
      <c r="A1649" s="146">
        <v>32678</v>
      </c>
      <c r="B1649" s="145">
        <v>6004</v>
      </c>
      <c r="C1649" s="146" t="s">
        <v>207</v>
      </c>
      <c r="D1649" s="146" t="s">
        <v>1956</v>
      </c>
      <c r="E1649" s="145" t="s">
        <v>150</v>
      </c>
    </row>
    <row r="1650" spans="1:5" s="144" customFormat="1" ht="15" x14ac:dyDescent="0.2">
      <c r="A1650" s="146">
        <v>32697</v>
      </c>
      <c r="B1650" s="145">
        <v>8009</v>
      </c>
      <c r="C1650" s="146" t="s">
        <v>196</v>
      </c>
      <c r="D1650" s="146" t="s">
        <v>1957</v>
      </c>
      <c r="E1650" s="145" t="s">
        <v>155</v>
      </c>
    </row>
    <row r="1651" spans="1:5" s="144" customFormat="1" ht="15" x14ac:dyDescent="0.2">
      <c r="A1651" s="146">
        <v>32711</v>
      </c>
      <c r="B1651" s="145">
        <v>7024</v>
      </c>
      <c r="C1651" s="146" t="s">
        <v>621</v>
      </c>
      <c r="D1651" s="146" t="s">
        <v>1959</v>
      </c>
      <c r="E1651" s="145" t="s">
        <v>150</v>
      </c>
    </row>
    <row r="1652" spans="1:5" s="144" customFormat="1" ht="15" x14ac:dyDescent="0.2">
      <c r="A1652" s="146">
        <v>32734</v>
      </c>
      <c r="B1652" s="145">
        <v>6017</v>
      </c>
      <c r="C1652" s="146" t="s">
        <v>250</v>
      </c>
      <c r="D1652" s="146" t="s">
        <v>1960</v>
      </c>
      <c r="E1652" s="145" t="s">
        <v>150</v>
      </c>
    </row>
    <row r="1653" spans="1:5" s="144" customFormat="1" ht="15" x14ac:dyDescent="0.2">
      <c r="A1653" s="146">
        <v>32735</v>
      </c>
      <c r="B1653" s="145">
        <v>3011</v>
      </c>
      <c r="C1653" s="146" t="s">
        <v>156</v>
      </c>
      <c r="D1653" s="146" t="s">
        <v>1961</v>
      </c>
      <c r="E1653" s="145" t="s">
        <v>155</v>
      </c>
    </row>
    <row r="1654" spans="1:5" s="144" customFormat="1" ht="15" x14ac:dyDescent="0.2">
      <c r="A1654" s="146">
        <v>32753</v>
      </c>
      <c r="B1654" s="145">
        <v>5006</v>
      </c>
      <c r="C1654" s="146" t="s">
        <v>1962</v>
      </c>
      <c r="D1654" s="146" t="s">
        <v>935</v>
      </c>
      <c r="E1654" s="145" t="s">
        <v>155</v>
      </c>
    </row>
    <row r="1655" spans="1:5" s="144" customFormat="1" ht="15" x14ac:dyDescent="0.2">
      <c r="A1655" s="146">
        <v>32764</v>
      </c>
      <c r="B1655" s="145">
        <v>2004</v>
      </c>
      <c r="C1655" s="146" t="s">
        <v>158</v>
      </c>
      <c r="D1655" s="146" t="s">
        <v>1963</v>
      </c>
      <c r="E1655" s="145" t="s">
        <v>155</v>
      </c>
    </row>
    <row r="1656" spans="1:5" s="144" customFormat="1" ht="15" x14ac:dyDescent="0.2">
      <c r="A1656" s="146">
        <v>32765</v>
      </c>
      <c r="B1656" s="145">
        <v>2004</v>
      </c>
      <c r="C1656" s="146" t="s">
        <v>156</v>
      </c>
      <c r="D1656" s="146" t="s">
        <v>1964</v>
      </c>
      <c r="E1656" s="145" t="s">
        <v>150</v>
      </c>
    </row>
    <row r="1657" spans="1:5" s="144" customFormat="1" ht="15" x14ac:dyDescent="0.2">
      <c r="A1657" s="146">
        <v>32787</v>
      </c>
      <c r="B1657" s="145">
        <v>7007</v>
      </c>
      <c r="C1657" s="146" t="s">
        <v>1965</v>
      </c>
      <c r="D1657" s="146" t="s">
        <v>739</v>
      </c>
      <c r="E1657" s="145" t="s">
        <v>155</v>
      </c>
    </row>
    <row r="1658" spans="1:5" s="144" customFormat="1" ht="15" x14ac:dyDescent="0.2">
      <c r="A1658" s="146">
        <v>32821</v>
      </c>
      <c r="B1658" s="145">
        <v>1007</v>
      </c>
      <c r="C1658" s="146" t="s">
        <v>202</v>
      </c>
      <c r="D1658" s="146" t="s">
        <v>1966</v>
      </c>
      <c r="E1658" s="145" t="s">
        <v>150</v>
      </c>
    </row>
    <row r="1659" spans="1:5" s="144" customFormat="1" ht="15" x14ac:dyDescent="0.2">
      <c r="A1659" s="146">
        <v>32866</v>
      </c>
      <c r="B1659" s="145">
        <v>6025</v>
      </c>
      <c r="C1659" s="146" t="s">
        <v>1228</v>
      </c>
      <c r="D1659" s="146" t="s">
        <v>1967</v>
      </c>
      <c r="E1659" s="145" t="s">
        <v>150</v>
      </c>
    </row>
    <row r="1660" spans="1:5" s="144" customFormat="1" ht="15" x14ac:dyDescent="0.2">
      <c r="A1660" s="146">
        <v>32876</v>
      </c>
      <c r="B1660" s="145">
        <v>2007</v>
      </c>
      <c r="C1660" s="146" t="s">
        <v>156</v>
      </c>
      <c r="D1660" s="146" t="s">
        <v>1969</v>
      </c>
      <c r="E1660" s="145" t="s">
        <v>150</v>
      </c>
    </row>
    <row r="1661" spans="1:5" s="144" customFormat="1" ht="15" x14ac:dyDescent="0.2">
      <c r="A1661" s="146">
        <v>32883</v>
      </c>
      <c r="B1661" s="145">
        <v>3030</v>
      </c>
      <c r="C1661" s="146" t="s">
        <v>156</v>
      </c>
      <c r="D1661" s="146" t="s">
        <v>1970</v>
      </c>
      <c r="E1661" s="145" t="s">
        <v>155</v>
      </c>
    </row>
    <row r="1662" spans="1:5" s="144" customFormat="1" ht="15" x14ac:dyDescent="0.2">
      <c r="A1662" s="146">
        <v>32885</v>
      </c>
      <c r="B1662" s="145">
        <v>3025</v>
      </c>
      <c r="C1662" s="146" t="s">
        <v>179</v>
      </c>
      <c r="D1662" s="146" t="s">
        <v>6611</v>
      </c>
      <c r="E1662" s="145" t="s">
        <v>155</v>
      </c>
    </row>
    <row r="1663" spans="1:5" s="144" customFormat="1" ht="15" x14ac:dyDescent="0.2">
      <c r="A1663" s="146">
        <v>32895</v>
      </c>
      <c r="B1663" s="145">
        <v>6008</v>
      </c>
      <c r="C1663" s="146" t="s">
        <v>169</v>
      </c>
      <c r="D1663" s="146" t="s">
        <v>1971</v>
      </c>
      <c r="E1663" s="145" t="s">
        <v>155</v>
      </c>
    </row>
    <row r="1664" spans="1:5" s="144" customFormat="1" ht="15" x14ac:dyDescent="0.2">
      <c r="A1664" s="146">
        <v>32902</v>
      </c>
      <c r="B1664" s="145">
        <v>8025</v>
      </c>
      <c r="C1664" s="146" t="s">
        <v>202</v>
      </c>
      <c r="D1664" s="146" t="s">
        <v>1973</v>
      </c>
      <c r="E1664" s="145" t="s">
        <v>155</v>
      </c>
    </row>
    <row r="1665" spans="1:5" s="144" customFormat="1" ht="15" x14ac:dyDescent="0.2">
      <c r="A1665" s="146">
        <v>32903</v>
      </c>
      <c r="B1665" s="145">
        <v>8025</v>
      </c>
      <c r="C1665" s="146" t="s">
        <v>165</v>
      </c>
      <c r="D1665" s="146" t="s">
        <v>1973</v>
      </c>
      <c r="E1665" s="145" t="s">
        <v>150</v>
      </c>
    </row>
    <row r="1666" spans="1:5" s="144" customFormat="1" ht="15" x14ac:dyDescent="0.2">
      <c r="A1666" s="146">
        <v>32906</v>
      </c>
      <c r="B1666" s="145">
        <v>8025</v>
      </c>
      <c r="C1666" s="146" t="s">
        <v>196</v>
      </c>
      <c r="D1666" s="146" t="s">
        <v>715</v>
      </c>
      <c r="E1666" s="145" t="s">
        <v>155</v>
      </c>
    </row>
    <row r="1667" spans="1:5" s="144" customFormat="1" ht="15" x14ac:dyDescent="0.2">
      <c r="A1667" s="146">
        <v>32913</v>
      </c>
      <c r="B1667" s="145">
        <v>8025</v>
      </c>
      <c r="C1667" s="146" t="s">
        <v>156</v>
      </c>
      <c r="D1667" s="146" t="s">
        <v>901</v>
      </c>
      <c r="E1667" s="145" t="s">
        <v>155</v>
      </c>
    </row>
    <row r="1668" spans="1:5" s="144" customFormat="1" ht="15" x14ac:dyDescent="0.2">
      <c r="A1668" s="146">
        <v>32916</v>
      </c>
      <c r="B1668" s="145">
        <v>8025</v>
      </c>
      <c r="C1668" s="146" t="s">
        <v>177</v>
      </c>
      <c r="D1668" s="146" t="s">
        <v>191</v>
      </c>
      <c r="E1668" s="145" t="s">
        <v>155</v>
      </c>
    </row>
    <row r="1669" spans="1:5" s="144" customFormat="1" ht="15" x14ac:dyDescent="0.2">
      <c r="A1669" s="146">
        <v>32921</v>
      </c>
      <c r="B1669" s="145">
        <v>8025</v>
      </c>
      <c r="C1669" s="146" t="s">
        <v>156</v>
      </c>
      <c r="D1669" s="146" t="s">
        <v>1834</v>
      </c>
      <c r="E1669" s="145" t="s">
        <v>150</v>
      </c>
    </row>
    <row r="1670" spans="1:5" s="144" customFormat="1" ht="15" x14ac:dyDescent="0.2">
      <c r="A1670" s="146">
        <v>32922</v>
      </c>
      <c r="B1670" s="145">
        <v>8025</v>
      </c>
      <c r="C1670" s="146" t="s">
        <v>177</v>
      </c>
      <c r="D1670" s="146" t="s">
        <v>1834</v>
      </c>
      <c r="E1670" s="145" t="s">
        <v>155</v>
      </c>
    </row>
    <row r="1671" spans="1:5" s="144" customFormat="1" ht="15" x14ac:dyDescent="0.2">
      <c r="A1671" s="146">
        <v>32927</v>
      </c>
      <c r="B1671" s="145">
        <v>8025</v>
      </c>
      <c r="C1671" s="146" t="s">
        <v>202</v>
      </c>
      <c r="D1671" s="146" t="s">
        <v>380</v>
      </c>
      <c r="E1671" s="145" t="s">
        <v>155</v>
      </c>
    </row>
    <row r="1672" spans="1:5" s="144" customFormat="1" ht="15" x14ac:dyDescent="0.2">
      <c r="A1672" s="146">
        <v>32930</v>
      </c>
      <c r="B1672" s="145">
        <v>8025</v>
      </c>
      <c r="C1672" s="146" t="s">
        <v>171</v>
      </c>
      <c r="D1672" s="146" t="s">
        <v>1974</v>
      </c>
      <c r="E1672" s="145" t="s">
        <v>150</v>
      </c>
    </row>
    <row r="1673" spans="1:5" s="144" customFormat="1" ht="15" x14ac:dyDescent="0.2">
      <c r="A1673" s="146">
        <v>32934</v>
      </c>
      <c r="B1673" s="145">
        <v>8025</v>
      </c>
      <c r="C1673" s="146" t="s">
        <v>179</v>
      </c>
      <c r="D1673" s="146" t="s">
        <v>7546</v>
      </c>
      <c r="E1673" s="145" t="s">
        <v>155</v>
      </c>
    </row>
    <row r="1674" spans="1:5" s="144" customFormat="1" ht="15" x14ac:dyDescent="0.2">
      <c r="A1674" s="146">
        <v>32959</v>
      </c>
      <c r="B1674" s="145">
        <v>8019</v>
      </c>
      <c r="C1674" s="146" t="s">
        <v>158</v>
      </c>
      <c r="D1674" s="146" t="s">
        <v>1395</v>
      </c>
      <c r="E1674" s="145" t="s">
        <v>150</v>
      </c>
    </row>
    <row r="1675" spans="1:5" s="144" customFormat="1" ht="15" x14ac:dyDescent="0.2">
      <c r="A1675" s="146">
        <v>32969</v>
      </c>
      <c r="B1675" s="145">
        <v>6032</v>
      </c>
      <c r="C1675" s="146" t="s">
        <v>1975</v>
      </c>
      <c r="D1675" s="146" t="s">
        <v>1976</v>
      </c>
      <c r="E1675" s="145" t="s">
        <v>155</v>
      </c>
    </row>
    <row r="1676" spans="1:5" s="144" customFormat="1" ht="15" x14ac:dyDescent="0.2">
      <c r="A1676" s="146">
        <v>32975</v>
      </c>
      <c r="B1676" s="145">
        <v>7005</v>
      </c>
      <c r="C1676" s="146" t="s">
        <v>1560</v>
      </c>
      <c r="D1676" s="146" t="s">
        <v>1978</v>
      </c>
      <c r="E1676" s="145" t="s">
        <v>150</v>
      </c>
    </row>
    <row r="1677" spans="1:5" s="144" customFormat="1" ht="15" x14ac:dyDescent="0.2">
      <c r="A1677" s="146">
        <v>32976</v>
      </c>
      <c r="B1677" s="145">
        <v>6031</v>
      </c>
      <c r="C1677" s="146" t="s">
        <v>1979</v>
      </c>
      <c r="D1677" s="146" t="s">
        <v>1980</v>
      </c>
      <c r="E1677" s="145" t="s">
        <v>150</v>
      </c>
    </row>
    <row r="1678" spans="1:5" s="144" customFormat="1" ht="15" x14ac:dyDescent="0.2">
      <c r="A1678" s="146">
        <v>32981</v>
      </c>
      <c r="B1678" s="145">
        <v>3020</v>
      </c>
      <c r="C1678" s="146" t="s">
        <v>156</v>
      </c>
      <c r="D1678" s="146" t="s">
        <v>1982</v>
      </c>
      <c r="E1678" s="145" t="s">
        <v>150</v>
      </c>
    </row>
    <row r="1679" spans="1:5" s="144" customFormat="1" ht="15" x14ac:dyDescent="0.2">
      <c r="A1679" s="146">
        <v>32994</v>
      </c>
      <c r="B1679" s="145">
        <v>3020</v>
      </c>
      <c r="C1679" s="146" t="s">
        <v>156</v>
      </c>
      <c r="D1679" s="146" t="s">
        <v>667</v>
      </c>
      <c r="E1679" s="145" t="s">
        <v>155</v>
      </c>
    </row>
    <row r="1680" spans="1:5" s="144" customFormat="1" ht="15" x14ac:dyDescent="0.2">
      <c r="A1680" s="146">
        <v>32996</v>
      </c>
      <c r="B1680" s="145">
        <v>2002</v>
      </c>
      <c r="C1680" s="146" t="s">
        <v>1942</v>
      </c>
      <c r="D1680" s="146" t="s">
        <v>1984</v>
      </c>
      <c r="E1680" s="145" t="s">
        <v>150</v>
      </c>
    </row>
    <row r="1681" spans="1:5" s="144" customFormat="1" ht="15" x14ac:dyDescent="0.2">
      <c r="A1681" s="146">
        <v>32998</v>
      </c>
      <c r="B1681" s="145">
        <v>2002</v>
      </c>
      <c r="C1681" s="146" t="s">
        <v>202</v>
      </c>
      <c r="D1681" s="146" t="s">
        <v>1985</v>
      </c>
      <c r="E1681" s="145" t="s">
        <v>150</v>
      </c>
    </row>
    <row r="1682" spans="1:5" s="144" customFormat="1" ht="15" x14ac:dyDescent="0.2">
      <c r="A1682" s="146">
        <v>33017</v>
      </c>
      <c r="B1682" s="145">
        <v>6012</v>
      </c>
      <c r="C1682" s="146" t="s">
        <v>1986</v>
      </c>
      <c r="D1682" s="146" t="s">
        <v>1987</v>
      </c>
      <c r="E1682" s="145" t="s">
        <v>155</v>
      </c>
    </row>
    <row r="1683" spans="1:5" s="144" customFormat="1" ht="15" x14ac:dyDescent="0.2">
      <c r="A1683" s="146">
        <v>33020</v>
      </c>
      <c r="B1683" s="145">
        <v>6033</v>
      </c>
      <c r="C1683" s="146" t="s">
        <v>306</v>
      </c>
      <c r="D1683" s="146" t="s">
        <v>1988</v>
      </c>
      <c r="E1683" s="145" t="s">
        <v>150</v>
      </c>
    </row>
    <row r="1684" spans="1:5" s="144" customFormat="1" ht="15" x14ac:dyDescent="0.2">
      <c r="A1684" s="146">
        <v>33021</v>
      </c>
      <c r="B1684" s="145">
        <v>6033</v>
      </c>
      <c r="C1684" s="146" t="s">
        <v>202</v>
      </c>
      <c r="D1684" s="146" t="s">
        <v>1989</v>
      </c>
      <c r="E1684" s="145" t="s">
        <v>155</v>
      </c>
    </row>
    <row r="1685" spans="1:5" s="144" customFormat="1" ht="15" x14ac:dyDescent="0.2">
      <c r="A1685" s="146">
        <v>33031</v>
      </c>
      <c r="B1685" s="145">
        <v>3003</v>
      </c>
      <c r="C1685" s="146" t="s">
        <v>156</v>
      </c>
      <c r="D1685" s="146" t="s">
        <v>1990</v>
      </c>
      <c r="E1685" s="145" t="s">
        <v>155</v>
      </c>
    </row>
    <row r="1686" spans="1:5" s="144" customFormat="1" ht="15" x14ac:dyDescent="0.2">
      <c r="A1686" s="146">
        <v>33033</v>
      </c>
      <c r="B1686" s="145">
        <v>3003</v>
      </c>
      <c r="C1686" s="146" t="s">
        <v>306</v>
      </c>
      <c r="D1686" s="146" t="s">
        <v>1991</v>
      </c>
      <c r="E1686" s="145" t="s">
        <v>150</v>
      </c>
    </row>
    <row r="1687" spans="1:5" s="144" customFormat="1" ht="15" x14ac:dyDescent="0.2">
      <c r="A1687" s="146">
        <v>33044</v>
      </c>
      <c r="B1687" s="145">
        <v>2005</v>
      </c>
      <c r="C1687" s="146" t="s">
        <v>280</v>
      </c>
      <c r="D1687" s="146" t="s">
        <v>1992</v>
      </c>
      <c r="E1687" s="145" t="s">
        <v>150</v>
      </c>
    </row>
    <row r="1688" spans="1:5" s="144" customFormat="1" ht="15" x14ac:dyDescent="0.2">
      <c r="A1688" s="146">
        <v>33056</v>
      </c>
      <c r="B1688" s="145">
        <v>3022</v>
      </c>
      <c r="C1688" s="146" t="s">
        <v>181</v>
      </c>
      <c r="D1688" s="146" t="s">
        <v>1993</v>
      </c>
      <c r="E1688" s="145" t="s">
        <v>150</v>
      </c>
    </row>
    <row r="1689" spans="1:5" s="144" customFormat="1" ht="15" x14ac:dyDescent="0.2">
      <c r="A1689" s="146">
        <v>33061</v>
      </c>
      <c r="B1689" s="145">
        <v>8003</v>
      </c>
      <c r="C1689" s="146" t="s">
        <v>1994</v>
      </c>
      <c r="D1689" s="146" t="s">
        <v>1995</v>
      </c>
      <c r="E1689" s="145" t="s">
        <v>150</v>
      </c>
    </row>
    <row r="1690" spans="1:5" s="144" customFormat="1" ht="15" x14ac:dyDescent="0.2">
      <c r="A1690" s="146">
        <v>33080</v>
      </c>
      <c r="B1690" s="145">
        <v>8012</v>
      </c>
      <c r="C1690" s="146" t="s">
        <v>579</v>
      </c>
      <c r="D1690" s="146" t="s">
        <v>8727</v>
      </c>
      <c r="E1690" s="145" t="s">
        <v>150</v>
      </c>
    </row>
    <row r="1691" spans="1:5" s="144" customFormat="1" ht="15" x14ac:dyDescent="0.2">
      <c r="A1691" s="146">
        <v>33082</v>
      </c>
      <c r="B1691" s="145">
        <v>8002</v>
      </c>
      <c r="C1691" s="146" t="s">
        <v>1221</v>
      </c>
      <c r="D1691" s="146" t="s">
        <v>1996</v>
      </c>
      <c r="E1691" s="145" t="s">
        <v>155</v>
      </c>
    </row>
    <row r="1692" spans="1:5" s="144" customFormat="1" ht="15" x14ac:dyDescent="0.2">
      <c r="A1692" s="146">
        <v>33083</v>
      </c>
      <c r="B1692" s="145">
        <v>8012</v>
      </c>
      <c r="C1692" s="146" t="s">
        <v>171</v>
      </c>
      <c r="D1692" s="146" t="s">
        <v>1997</v>
      </c>
      <c r="E1692" s="145" t="s">
        <v>150</v>
      </c>
    </row>
    <row r="1693" spans="1:5" s="144" customFormat="1" ht="15" x14ac:dyDescent="0.2">
      <c r="A1693" s="146">
        <v>33091</v>
      </c>
      <c r="B1693" s="145">
        <v>8005</v>
      </c>
      <c r="C1693" s="146" t="s">
        <v>202</v>
      </c>
      <c r="D1693" s="146" t="s">
        <v>1998</v>
      </c>
      <c r="E1693" s="145" t="s">
        <v>150</v>
      </c>
    </row>
    <row r="1694" spans="1:5" s="144" customFormat="1" ht="15" x14ac:dyDescent="0.2">
      <c r="A1694" s="146">
        <v>33092</v>
      </c>
      <c r="B1694" s="145">
        <v>6012</v>
      </c>
      <c r="C1694" s="146" t="s">
        <v>4218</v>
      </c>
      <c r="D1694" s="146" t="s">
        <v>1726</v>
      </c>
      <c r="E1694" s="145" t="s">
        <v>155</v>
      </c>
    </row>
    <row r="1695" spans="1:5" s="144" customFormat="1" ht="15" x14ac:dyDescent="0.2">
      <c r="A1695" s="146">
        <v>33095</v>
      </c>
      <c r="B1695" s="145">
        <v>8005</v>
      </c>
      <c r="C1695" s="146" t="s">
        <v>280</v>
      </c>
      <c r="D1695" s="146" t="s">
        <v>1999</v>
      </c>
      <c r="E1695" s="145" t="s">
        <v>155</v>
      </c>
    </row>
    <row r="1696" spans="1:5" s="144" customFormat="1" ht="15" x14ac:dyDescent="0.2">
      <c r="A1696" s="146">
        <v>33123</v>
      </c>
      <c r="B1696" s="145">
        <v>5006</v>
      </c>
      <c r="C1696" s="146" t="s">
        <v>2002</v>
      </c>
      <c r="D1696" s="146" t="s">
        <v>2003</v>
      </c>
      <c r="E1696" s="145" t="s">
        <v>155</v>
      </c>
    </row>
    <row r="1697" spans="1:5" s="144" customFormat="1" ht="15" x14ac:dyDescent="0.2">
      <c r="A1697" s="146">
        <v>33133</v>
      </c>
      <c r="B1697" s="145">
        <v>6030</v>
      </c>
      <c r="C1697" s="146" t="s">
        <v>219</v>
      </c>
      <c r="D1697" s="146" t="s">
        <v>2004</v>
      </c>
      <c r="E1697" s="145" t="s">
        <v>155</v>
      </c>
    </row>
    <row r="1698" spans="1:5" s="144" customFormat="1" ht="15" x14ac:dyDescent="0.2">
      <c r="A1698" s="146">
        <v>33145</v>
      </c>
      <c r="B1698" s="145">
        <v>6017</v>
      </c>
      <c r="C1698" s="146" t="s">
        <v>347</v>
      </c>
      <c r="D1698" s="146" t="s">
        <v>2005</v>
      </c>
      <c r="E1698" s="145" t="s">
        <v>155</v>
      </c>
    </row>
    <row r="1699" spans="1:5" s="144" customFormat="1" ht="15" x14ac:dyDescent="0.2">
      <c r="A1699" s="146">
        <v>33154</v>
      </c>
      <c r="B1699" s="145">
        <v>3009</v>
      </c>
      <c r="C1699" s="146" t="s">
        <v>156</v>
      </c>
      <c r="D1699" s="146" t="s">
        <v>2006</v>
      </c>
      <c r="E1699" s="145" t="s">
        <v>155</v>
      </c>
    </row>
    <row r="1700" spans="1:5" s="144" customFormat="1" ht="15" x14ac:dyDescent="0.2">
      <c r="A1700" s="146">
        <v>33155</v>
      </c>
      <c r="B1700" s="145">
        <v>3009</v>
      </c>
      <c r="C1700" s="146" t="s">
        <v>2007</v>
      </c>
      <c r="D1700" s="146" t="s">
        <v>2008</v>
      </c>
      <c r="E1700" s="145" t="s">
        <v>150</v>
      </c>
    </row>
    <row r="1701" spans="1:5" s="144" customFormat="1" ht="15" x14ac:dyDescent="0.2">
      <c r="A1701" s="146">
        <v>33162</v>
      </c>
      <c r="B1701" s="145">
        <v>3009</v>
      </c>
      <c r="C1701" s="146" t="s">
        <v>188</v>
      </c>
      <c r="D1701" s="146" t="s">
        <v>545</v>
      </c>
      <c r="E1701" s="145" t="s">
        <v>155</v>
      </c>
    </row>
    <row r="1702" spans="1:5" s="144" customFormat="1" ht="15" x14ac:dyDescent="0.2">
      <c r="A1702" s="146">
        <v>33194</v>
      </c>
      <c r="B1702" s="145">
        <v>6019</v>
      </c>
      <c r="C1702" s="146" t="s">
        <v>716</v>
      </c>
      <c r="D1702" s="146" t="s">
        <v>8261</v>
      </c>
      <c r="E1702" s="145" t="s">
        <v>150</v>
      </c>
    </row>
    <row r="1703" spans="1:5" s="144" customFormat="1" ht="15" x14ac:dyDescent="0.2">
      <c r="A1703" s="146">
        <v>33196</v>
      </c>
      <c r="B1703" s="145">
        <v>6006</v>
      </c>
      <c r="C1703" s="146" t="s">
        <v>165</v>
      </c>
      <c r="D1703" s="146" t="s">
        <v>1673</v>
      </c>
      <c r="E1703" s="145" t="s">
        <v>155</v>
      </c>
    </row>
    <row r="1704" spans="1:5" s="144" customFormat="1" ht="15" x14ac:dyDescent="0.2">
      <c r="A1704" s="146">
        <v>33198</v>
      </c>
      <c r="B1704" s="145">
        <v>6019</v>
      </c>
      <c r="C1704" s="146" t="s">
        <v>1008</v>
      </c>
      <c r="D1704" s="146" t="s">
        <v>2009</v>
      </c>
      <c r="E1704" s="145" t="s">
        <v>155</v>
      </c>
    </row>
    <row r="1705" spans="1:5" s="144" customFormat="1" ht="15" x14ac:dyDescent="0.2">
      <c r="A1705" s="146">
        <v>33206</v>
      </c>
      <c r="B1705" s="145">
        <v>6019</v>
      </c>
      <c r="C1705" s="146" t="s">
        <v>156</v>
      </c>
      <c r="D1705" s="146" t="s">
        <v>383</v>
      </c>
      <c r="E1705" s="145" t="s">
        <v>155</v>
      </c>
    </row>
    <row r="1706" spans="1:5" s="144" customFormat="1" ht="15" x14ac:dyDescent="0.2">
      <c r="A1706" s="146">
        <v>33207</v>
      </c>
      <c r="B1706" s="145">
        <v>6019</v>
      </c>
      <c r="C1706" s="146" t="s">
        <v>289</v>
      </c>
      <c r="D1706" s="146" t="s">
        <v>2010</v>
      </c>
      <c r="E1706" s="145" t="s">
        <v>150</v>
      </c>
    </row>
    <row r="1707" spans="1:5" s="144" customFormat="1" ht="15" x14ac:dyDescent="0.2">
      <c r="A1707" s="146">
        <v>33243</v>
      </c>
      <c r="B1707" s="145">
        <v>3018</v>
      </c>
      <c r="C1707" s="146" t="s">
        <v>2011</v>
      </c>
      <c r="D1707" s="146" t="s">
        <v>2012</v>
      </c>
      <c r="E1707" s="145" t="s">
        <v>155</v>
      </c>
    </row>
    <row r="1708" spans="1:5" s="144" customFormat="1" ht="15" x14ac:dyDescent="0.2">
      <c r="A1708" s="146">
        <v>33244</v>
      </c>
      <c r="B1708" s="145">
        <v>2014</v>
      </c>
      <c r="C1708" s="146" t="s">
        <v>179</v>
      </c>
      <c r="D1708" s="146" t="s">
        <v>2013</v>
      </c>
      <c r="E1708" s="145" t="s">
        <v>150</v>
      </c>
    </row>
    <row r="1709" spans="1:5" s="144" customFormat="1" ht="15" x14ac:dyDescent="0.2">
      <c r="A1709" s="146">
        <v>33264</v>
      </c>
      <c r="B1709" s="145">
        <v>3020</v>
      </c>
      <c r="C1709" s="146" t="s">
        <v>177</v>
      </c>
      <c r="D1709" s="146" t="s">
        <v>1948</v>
      </c>
      <c r="E1709" s="145" t="s">
        <v>150</v>
      </c>
    </row>
    <row r="1710" spans="1:5" s="144" customFormat="1" ht="15" x14ac:dyDescent="0.2">
      <c r="A1710" s="146">
        <v>33265</v>
      </c>
      <c r="B1710" s="145">
        <v>8022</v>
      </c>
      <c r="C1710" s="146" t="s">
        <v>202</v>
      </c>
      <c r="D1710" s="146" t="s">
        <v>2014</v>
      </c>
      <c r="E1710" s="145" t="s">
        <v>155</v>
      </c>
    </row>
    <row r="1711" spans="1:5" s="144" customFormat="1" ht="15" x14ac:dyDescent="0.2">
      <c r="A1711" s="146">
        <v>33288</v>
      </c>
      <c r="B1711" s="145">
        <v>1001</v>
      </c>
      <c r="C1711" s="146" t="s">
        <v>158</v>
      </c>
      <c r="D1711" s="146" t="s">
        <v>2015</v>
      </c>
      <c r="E1711" s="145" t="s">
        <v>155</v>
      </c>
    </row>
    <row r="1712" spans="1:5" s="144" customFormat="1" ht="15" x14ac:dyDescent="0.2">
      <c r="A1712" s="146">
        <v>33290</v>
      </c>
      <c r="B1712" s="145">
        <v>5007</v>
      </c>
      <c r="C1712" s="146" t="s">
        <v>1856</v>
      </c>
      <c r="D1712" s="146" t="s">
        <v>1629</v>
      </c>
      <c r="E1712" s="145" t="s">
        <v>155</v>
      </c>
    </row>
    <row r="1713" spans="1:5" s="144" customFormat="1" ht="15" x14ac:dyDescent="0.2">
      <c r="A1713" s="146">
        <v>33329</v>
      </c>
      <c r="B1713" s="145">
        <v>7007</v>
      </c>
      <c r="C1713" s="146" t="s">
        <v>202</v>
      </c>
      <c r="D1713" s="146" t="s">
        <v>2016</v>
      </c>
      <c r="E1713" s="145" t="s">
        <v>155</v>
      </c>
    </row>
    <row r="1714" spans="1:5" s="144" customFormat="1" ht="15" x14ac:dyDescent="0.2">
      <c r="A1714" s="146">
        <v>33345</v>
      </c>
      <c r="B1714" s="145">
        <v>8027</v>
      </c>
      <c r="C1714" s="146" t="s">
        <v>188</v>
      </c>
      <c r="D1714" s="146" t="s">
        <v>2017</v>
      </c>
      <c r="E1714" s="145" t="s">
        <v>155</v>
      </c>
    </row>
    <row r="1715" spans="1:5" s="144" customFormat="1" ht="15" x14ac:dyDescent="0.2">
      <c r="A1715" s="146">
        <v>33374</v>
      </c>
      <c r="B1715" s="145">
        <v>7024</v>
      </c>
      <c r="C1715" s="146" t="s">
        <v>156</v>
      </c>
      <c r="D1715" s="146" t="s">
        <v>2019</v>
      </c>
      <c r="E1715" s="145" t="s">
        <v>155</v>
      </c>
    </row>
    <row r="1716" spans="1:5" s="144" customFormat="1" ht="15" x14ac:dyDescent="0.2">
      <c r="A1716" s="146">
        <v>33382</v>
      </c>
      <c r="B1716" s="145">
        <v>5001</v>
      </c>
      <c r="C1716" s="146" t="s">
        <v>324</v>
      </c>
      <c r="D1716" s="146" t="s">
        <v>2020</v>
      </c>
      <c r="E1716" s="145" t="s">
        <v>155</v>
      </c>
    </row>
    <row r="1717" spans="1:5" s="144" customFormat="1" ht="15" x14ac:dyDescent="0.2">
      <c r="A1717" s="146">
        <v>33385</v>
      </c>
      <c r="B1717" s="145">
        <v>5001</v>
      </c>
      <c r="C1717" s="146" t="s">
        <v>179</v>
      </c>
      <c r="D1717" s="146" t="s">
        <v>2021</v>
      </c>
      <c r="E1717" s="145" t="s">
        <v>150</v>
      </c>
    </row>
    <row r="1718" spans="1:5" s="144" customFormat="1" ht="15" x14ac:dyDescent="0.2">
      <c r="A1718" s="146">
        <v>33454</v>
      </c>
      <c r="B1718" s="145">
        <v>6010</v>
      </c>
      <c r="C1718" s="146" t="s">
        <v>207</v>
      </c>
      <c r="D1718" s="146" t="s">
        <v>2022</v>
      </c>
      <c r="E1718" s="145" t="s">
        <v>150</v>
      </c>
    </row>
    <row r="1719" spans="1:5" s="144" customFormat="1" ht="15" x14ac:dyDescent="0.2">
      <c r="A1719" s="146">
        <v>33474</v>
      </c>
      <c r="B1719" s="145">
        <v>8007</v>
      </c>
      <c r="C1719" s="146" t="s">
        <v>1003</v>
      </c>
      <c r="D1719" s="146" t="s">
        <v>1742</v>
      </c>
      <c r="E1719" s="145" t="s">
        <v>150</v>
      </c>
    </row>
    <row r="1720" spans="1:5" s="144" customFormat="1" ht="15" x14ac:dyDescent="0.2">
      <c r="A1720" s="146">
        <v>33478</v>
      </c>
      <c r="B1720" s="145">
        <v>2017</v>
      </c>
      <c r="C1720" s="146" t="s">
        <v>207</v>
      </c>
      <c r="D1720" s="146" t="s">
        <v>2023</v>
      </c>
      <c r="E1720" s="145" t="s">
        <v>155</v>
      </c>
    </row>
    <row r="1721" spans="1:5" s="144" customFormat="1" ht="15" x14ac:dyDescent="0.2">
      <c r="A1721" s="146">
        <v>33522</v>
      </c>
      <c r="B1721" s="145">
        <v>7014</v>
      </c>
      <c r="C1721" s="146" t="s">
        <v>158</v>
      </c>
      <c r="D1721" s="146" t="s">
        <v>2024</v>
      </c>
      <c r="E1721" s="145" t="s">
        <v>155</v>
      </c>
    </row>
    <row r="1722" spans="1:5" s="144" customFormat="1" ht="15" x14ac:dyDescent="0.2">
      <c r="A1722" s="146">
        <v>33529</v>
      </c>
      <c r="B1722" s="145">
        <v>1006</v>
      </c>
      <c r="C1722" s="146" t="s">
        <v>171</v>
      </c>
      <c r="D1722" s="146" t="s">
        <v>2025</v>
      </c>
      <c r="E1722" s="145" t="s">
        <v>155</v>
      </c>
    </row>
    <row r="1723" spans="1:5" s="144" customFormat="1" ht="15" x14ac:dyDescent="0.2">
      <c r="A1723" s="146">
        <v>33538</v>
      </c>
      <c r="B1723" s="145">
        <v>7014</v>
      </c>
      <c r="C1723" s="146" t="s">
        <v>165</v>
      </c>
      <c r="D1723" s="146" t="s">
        <v>2026</v>
      </c>
      <c r="E1723" s="145" t="s">
        <v>150</v>
      </c>
    </row>
    <row r="1724" spans="1:5" s="144" customFormat="1" ht="15" x14ac:dyDescent="0.2">
      <c r="A1724" s="146">
        <v>33540</v>
      </c>
      <c r="B1724" s="145">
        <v>7014</v>
      </c>
      <c r="C1724" s="146" t="s">
        <v>202</v>
      </c>
      <c r="D1724" s="146" t="s">
        <v>2027</v>
      </c>
      <c r="E1724" s="145" t="s">
        <v>155</v>
      </c>
    </row>
    <row r="1725" spans="1:5" s="144" customFormat="1" ht="15" x14ac:dyDescent="0.2">
      <c r="A1725" s="146">
        <v>33544</v>
      </c>
      <c r="B1725" s="145">
        <v>6007</v>
      </c>
      <c r="C1725" s="146" t="s">
        <v>716</v>
      </c>
      <c r="D1725" s="146" t="s">
        <v>2028</v>
      </c>
      <c r="E1725" s="145" t="s">
        <v>150</v>
      </c>
    </row>
    <row r="1726" spans="1:5" s="144" customFormat="1" ht="15" x14ac:dyDescent="0.2">
      <c r="A1726" s="146">
        <v>33567</v>
      </c>
      <c r="B1726" s="145">
        <v>7013</v>
      </c>
      <c r="C1726" s="146" t="s">
        <v>188</v>
      </c>
      <c r="D1726" s="146" t="s">
        <v>1211</v>
      </c>
      <c r="E1726" s="145" t="s">
        <v>155</v>
      </c>
    </row>
    <row r="1727" spans="1:5" s="144" customFormat="1" ht="15" x14ac:dyDescent="0.2">
      <c r="A1727" s="146">
        <v>33580</v>
      </c>
      <c r="B1727" s="145">
        <v>2017</v>
      </c>
      <c r="C1727" s="146" t="s">
        <v>171</v>
      </c>
      <c r="D1727" s="146" t="s">
        <v>2029</v>
      </c>
      <c r="E1727" s="145" t="s">
        <v>155</v>
      </c>
    </row>
    <row r="1728" spans="1:5" s="144" customFormat="1" ht="15" x14ac:dyDescent="0.2">
      <c r="A1728" s="146">
        <v>33584</v>
      </c>
      <c r="B1728" s="145">
        <v>2017</v>
      </c>
      <c r="C1728" s="146" t="s">
        <v>156</v>
      </c>
      <c r="D1728" s="146" t="s">
        <v>2030</v>
      </c>
      <c r="E1728" s="145" t="s">
        <v>150</v>
      </c>
    </row>
    <row r="1729" spans="1:5" s="144" customFormat="1" ht="15" x14ac:dyDescent="0.2">
      <c r="A1729" s="146">
        <v>33585</v>
      </c>
      <c r="B1729" s="145">
        <v>1001</v>
      </c>
      <c r="C1729" s="146" t="s">
        <v>171</v>
      </c>
      <c r="D1729" s="146" t="s">
        <v>2031</v>
      </c>
      <c r="E1729" s="145" t="s">
        <v>150</v>
      </c>
    </row>
    <row r="1730" spans="1:5" s="144" customFormat="1" ht="15" x14ac:dyDescent="0.2">
      <c r="A1730" s="146">
        <v>33596</v>
      </c>
      <c r="B1730" s="145">
        <v>3008</v>
      </c>
      <c r="C1730" s="146" t="s">
        <v>171</v>
      </c>
      <c r="D1730" s="146" t="s">
        <v>2032</v>
      </c>
      <c r="E1730" s="145" t="s">
        <v>150</v>
      </c>
    </row>
    <row r="1731" spans="1:5" s="144" customFormat="1" ht="15" x14ac:dyDescent="0.2">
      <c r="A1731" s="146">
        <v>33603</v>
      </c>
      <c r="B1731" s="145">
        <v>2012</v>
      </c>
      <c r="C1731" s="146" t="s">
        <v>181</v>
      </c>
      <c r="D1731" s="146" t="s">
        <v>2033</v>
      </c>
      <c r="E1731" s="145" t="s">
        <v>150</v>
      </c>
    </row>
    <row r="1732" spans="1:5" s="144" customFormat="1" ht="15" x14ac:dyDescent="0.2">
      <c r="A1732" s="146">
        <v>33624</v>
      </c>
      <c r="B1732" s="145">
        <v>2006</v>
      </c>
      <c r="C1732" s="146" t="s">
        <v>188</v>
      </c>
      <c r="D1732" s="146" t="s">
        <v>2034</v>
      </c>
      <c r="E1732" s="145" t="s">
        <v>150</v>
      </c>
    </row>
    <row r="1733" spans="1:5" s="144" customFormat="1" ht="15" x14ac:dyDescent="0.2">
      <c r="A1733" s="146">
        <v>33625</v>
      </c>
      <c r="B1733" s="145">
        <v>8006</v>
      </c>
      <c r="C1733" s="146" t="s">
        <v>2035</v>
      </c>
      <c r="D1733" s="146" t="s">
        <v>2036</v>
      </c>
      <c r="E1733" s="145" t="s">
        <v>155</v>
      </c>
    </row>
    <row r="1734" spans="1:5" s="144" customFormat="1" ht="15" x14ac:dyDescent="0.2">
      <c r="A1734" s="146">
        <v>33657</v>
      </c>
      <c r="B1734" s="145">
        <v>4006</v>
      </c>
      <c r="C1734" s="146" t="s">
        <v>306</v>
      </c>
      <c r="D1734" s="146" t="s">
        <v>2037</v>
      </c>
      <c r="E1734" s="145" t="s">
        <v>155</v>
      </c>
    </row>
    <row r="1735" spans="1:5" s="144" customFormat="1" ht="15" x14ac:dyDescent="0.2">
      <c r="A1735" s="146">
        <v>33685</v>
      </c>
      <c r="B1735" s="145">
        <v>7005</v>
      </c>
      <c r="C1735" s="146" t="s">
        <v>156</v>
      </c>
      <c r="D1735" s="146" t="s">
        <v>2038</v>
      </c>
      <c r="E1735" s="145" t="s">
        <v>155</v>
      </c>
    </row>
    <row r="1736" spans="1:5" s="144" customFormat="1" ht="15" x14ac:dyDescent="0.2">
      <c r="A1736" s="146">
        <v>33690</v>
      </c>
      <c r="B1736" s="145">
        <v>6006</v>
      </c>
      <c r="C1736" s="146" t="s">
        <v>347</v>
      </c>
      <c r="D1736" s="146" t="s">
        <v>2039</v>
      </c>
      <c r="E1736" s="145" t="s">
        <v>155</v>
      </c>
    </row>
    <row r="1737" spans="1:5" s="144" customFormat="1" ht="15" x14ac:dyDescent="0.2">
      <c r="A1737" s="146">
        <v>33704</v>
      </c>
      <c r="B1737" s="145">
        <v>8006</v>
      </c>
      <c r="C1737" s="146" t="s">
        <v>171</v>
      </c>
      <c r="D1737" s="146" t="s">
        <v>618</v>
      </c>
      <c r="E1737" s="145" t="s">
        <v>155</v>
      </c>
    </row>
    <row r="1738" spans="1:5" s="144" customFormat="1" ht="15" x14ac:dyDescent="0.2">
      <c r="A1738" s="146">
        <v>33762</v>
      </c>
      <c r="B1738" s="145">
        <v>7006</v>
      </c>
      <c r="C1738" s="146" t="s">
        <v>306</v>
      </c>
      <c r="D1738" s="146" t="s">
        <v>2041</v>
      </c>
      <c r="E1738" s="145" t="s">
        <v>155</v>
      </c>
    </row>
    <row r="1739" spans="1:5" s="144" customFormat="1" ht="15" x14ac:dyDescent="0.2">
      <c r="A1739" s="146">
        <v>33774</v>
      </c>
      <c r="B1739" s="145">
        <v>6009</v>
      </c>
      <c r="C1739" s="146" t="s">
        <v>207</v>
      </c>
      <c r="D1739" s="146" t="s">
        <v>2042</v>
      </c>
      <c r="E1739" s="145" t="s">
        <v>150</v>
      </c>
    </row>
    <row r="1740" spans="1:5" s="144" customFormat="1" ht="15" x14ac:dyDescent="0.2">
      <c r="A1740" s="146">
        <v>33778</v>
      </c>
      <c r="B1740" s="145">
        <v>1009</v>
      </c>
      <c r="C1740" s="146" t="s">
        <v>181</v>
      </c>
      <c r="D1740" s="146" t="s">
        <v>2043</v>
      </c>
      <c r="E1740" s="145" t="s">
        <v>150</v>
      </c>
    </row>
    <row r="1741" spans="1:5" s="144" customFormat="1" ht="15" x14ac:dyDescent="0.2">
      <c r="A1741" s="146">
        <v>33779</v>
      </c>
      <c r="B1741" s="145">
        <v>1009</v>
      </c>
      <c r="C1741" s="146" t="s">
        <v>202</v>
      </c>
      <c r="D1741" s="146" t="s">
        <v>2043</v>
      </c>
      <c r="E1741" s="145" t="s">
        <v>155</v>
      </c>
    </row>
    <row r="1742" spans="1:5" s="144" customFormat="1" ht="15" x14ac:dyDescent="0.2">
      <c r="A1742" s="146">
        <v>33782</v>
      </c>
      <c r="B1742" s="145">
        <v>7014</v>
      </c>
      <c r="C1742" s="146" t="s">
        <v>209</v>
      </c>
      <c r="D1742" s="146" t="s">
        <v>2044</v>
      </c>
      <c r="E1742" s="145" t="s">
        <v>155</v>
      </c>
    </row>
    <row r="1743" spans="1:5" s="144" customFormat="1" ht="15" x14ac:dyDescent="0.2">
      <c r="A1743" s="146">
        <v>33811</v>
      </c>
      <c r="B1743" s="145">
        <v>7011</v>
      </c>
      <c r="C1743" s="146" t="s">
        <v>804</v>
      </c>
      <c r="D1743" s="146" t="s">
        <v>1629</v>
      </c>
      <c r="E1743" s="145" t="s">
        <v>155</v>
      </c>
    </row>
    <row r="1744" spans="1:5" s="144" customFormat="1" ht="15" x14ac:dyDescent="0.2">
      <c r="A1744" s="146">
        <v>33824</v>
      </c>
      <c r="B1744" s="145">
        <v>7001</v>
      </c>
      <c r="C1744" s="146" t="s">
        <v>177</v>
      </c>
      <c r="D1744" s="146" t="s">
        <v>2045</v>
      </c>
      <c r="E1744" s="145" t="s">
        <v>150</v>
      </c>
    </row>
    <row r="1745" spans="1:5" s="144" customFormat="1" ht="15" x14ac:dyDescent="0.2">
      <c r="A1745" s="146">
        <v>33825</v>
      </c>
      <c r="B1745" s="145">
        <v>8015</v>
      </c>
      <c r="C1745" s="146" t="s">
        <v>171</v>
      </c>
      <c r="D1745" s="146" t="s">
        <v>1216</v>
      </c>
      <c r="E1745" s="145" t="s">
        <v>155</v>
      </c>
    </row>
    <row r="1746" spans="1:5" s="144" customFormat="1" ht="15" x14ac:dyDescent="0.2">
      <c r="A1746" s="146">
        <v>33833</v>
      </c>
      <c r="B1746" s="145">
        <v>1009</v>
      </c>
      <c r="C1746" s="146" t="s">
        <v>165</v>
      </c>
      <c r="D1746" s="146" t="s">
        <v>2046</v>
      </c>
      <c r="E1746" s="145" t="s">
        <v>155</v>
      </c>
    </row>
    <row r="1747" spans="1:5" s="144" customFormat="1" ht="15" x14ac:dyDescent="0.2">
      <c r="A1747" s="146">
        <v>33840</v>
      </c>
      <c r="B1747" s="145">
        <v>2002</v>
      </c>
      <c r="C1747" s="146" t="s">
        <v>356</v>
      </c>
      <c r="D1747" s="146" t="s">
        <v>1984</v>
      </c>
      <c r="E1747" s="145" t="s">
        <v>155</v>
      </c>
    </row>
    <row r="1748" spans="1:5" s="144" customFormat="1" ht="15" x14ac:dyDescent="0.2">
      <c r="A1748" s="146">
        <v>33868</v>
      </c>
      <c r="B1748" s="145">
        <v>5006</v>
      </c>
      <c r="C1748" s="146" t="s">
        <v>181</v>
      </c>
      <c r="D1748" s="146" t="s">
        <v>2047</v>
      </c>
      <c r="E1748" s="145" t="s">
        <v>150</v>
      </c>
    </row>
    <row r="1749" spans="1:5" s="144" customFormat="1" ht="15" x14ac:dyDescent="0.2">
      <c r="A1749" s="146">
        <v>33903</v>
      </c>
      <c r="B1749" s="145">
        <v>6025</v>
      </c>
      <c r="C1749" s="146" t="s">
        <v>306</v>
      </c>
      <c r="D1749" s="146" t="s">
        <v>1603</v>
      </c>
      <c r="E1749" s="145" t="s">
        <v>155</v>
      </c>
    </row>
    <row r="1750" spans="1:5" s="144" customFormat="1" ht="15" x14ac:dyDescent="0.2">
      <c r="A1750" s="146">
        <v>33911</v>
      </c>
      <c r="B1750" s="145">
        <v>3017</v>
      </c>
      <c r="C1750" s="146" t="s">
        <v>196</v>
      </c>
      <c r="D1750" s="146" t="s">
        <v>2048</v>
      </c>
      <c r="E1750" s="145" t="s">
        <v>150</v>
      </c>
    </row>
    <row r="1751" spans="1:5" s="144" customFormat="1" ht="15" x14ac:dyDescent="0.2">
      <c r="A1751" s="146">
        <v>33916</v>
      </c>
      <c r="B1751" s="145">
        <v>7011</v>
      </c>
      <c r="C1751" s="146" t="s">
        <v>575</v>
      </c>
      <c r="D1751" s="146" t="s">
        <v>2049</v>
      </c>
      <c r="E1751" s="145" t="s">
        <v>155</v>
      </c>
    </row>
    <row r="1752" spans="1:5" s="144" customFormat="1" ht="15" x14ac:dyDescent="0.2">
      <c r="A1752" s="146">
        <v>33928</v>
      </c>
      <c r="B1752" s="145">
        <v>8002</v>
      </c>
      <c r="C1752" s="146" t="s">
        <v>956</v>
      </c>
      <c r="D1752" s="146" t="s">
        <v>2050</v>
      </c>
      <c r="E1752" s="145" t="s">
        <v>155</v>
      </c>
    </row>
    <row r="1753" spans="1:5" s="144" customFormat="1" ht="15" x14ac:dyDescent="0.2">
      <c r="A1753" s="146">
        <v>33929</v>
      </c>
      <c r="B1753" s="145">
        <v>7014</v>
      </c>
      <c r="C1753" s="146" t="s">
        <v>219</v>
      </c>
      <c r="D1753" s="146" t="s">
        <v>2051</v>
      </c>
      <c r="E1753" s="145" t="s">
        <v>150</v>
      </c>
    </row>
    <row r="1754" spans="1:5" s="144" customFormat="1" ht="15" x14ac:dyDescent="0.2">
      <c r="A1754" s="146">
        <v>33936</v>
      </c>
      <c r="B1754" s="145">
        <v>2018</v>
      </c>
      <c r="C1754" s="146" t="s">
        <v>171</v>
      </c>
      <c r="D1754" s="146" t="s">
        <v>999</v>
      </c>
      <c r="E1754" s="145" t="s">
        <v>155</v>
      </c>
    </row>
    <row r="1755" spans="1:5" s="144" customFormat="1" ht="15" x14ac:dyDescent="0.2">
      <c r="A1755" s="146">
        <v>33937</v>
      </c>
      <c r="B1755" s="145">
        <v>6010</v>
      </c>
      <c r="C1755" s="146" t="s">
        <v>202</v>
      </c>
      <c r="D1755" s="146" t="s">
        <v>10681</v>
      </c>
      <c r="E1755" s="145" t="s">
        <v>155</v>
      </c>
    </row>
    <row r="1756" spans="1:5" s="144" customFormat="1" ht="15" x14ac:dyDescent="0.2">
      <c r="A1756" s="146">
        <v>33938</v>
      </c>
      <c r="B1756" s="145">
        <v>6010</v>
      </c>
      <c r="C1756" s="146" t="s">
        <v>158</v>
      </c>
      <c r="D1756" s="146" t="s">
        <v>2052</v>
      </c>
      <c r="E1756" s="145" t="s">
        <v>155</v>
      </c>
    </row>
    <row r="1757" spans="1:5" s="144" customFormat="1" ht="15" x14ac:dyDescent="0.2">
      <c r="A1757" s="146">
        <v>33939</v>
      </c>
      <c r="B1757" s="145">
        <v>6010</v>
      </c>
      <c r="C1757" s="146" t="s">
        <v>174</v>
      </c>
      <c r="D1757" s="146" t="s">
        <v>2053</v>
      </c>
      <c r="E1757" s="145" t="s">
        <v>155</v>
      </c>
    </row>
    <row r="1758" spans="1:5" s="144" customFormat="1" ht="15" x14ac:dyDescent="0.2">
      <c r="A1758" s="146">
        <v>33941</v>
      </c>
      <c r="B1758" s="145">
        <v>6010</v>
      </c>
      <c r="C1758" s="146" t="s">
        <v>156</v>
      </c>
      <c r="D1758" s="146" t="s">
        <v>329</v>
      </c>
      <c r="E1758" s="145" t="s">
        <v>155</v>
      </c>
    </row>
    <row r="1759" spans="1:5" s="144" customFormat="1" ht="15" x14ac:dyDescent="0.2">
      <c r="A1759" s="146">
        <v>33947</v>
      </c>
      <c r="B1759" s="145">
        <v>2004</v>
      </c>
      <c r="C1759" s="146" t="s">
        <v>181</v>
      </c>
      <c r="D1759" s="146" t="s">
        <v>2054</v>
      </c>
      <c r="E1759" s="145" t="s">
        <v>150</v>
      </c>
    </row>
    <row r="1760" spans="1:5" s="144" customFormat="1" ht="15" x14ac:dyDescent="0.2">
      <c r="A1760" s="146">
        <v>33974</v>
      </c>
      <c r="B1760" s="145">
        <v>6018</v>
      </c>
      <c r="C1760" s="146" t="s">
        <v>1008</v>
      </c>
      <c r="D1760" s="146" t="s">
        <v>2056</v>
      </c>
      <c r="E1760" s="145" t="s">
        <v>150</v>
      </c>
    </row>
    <row r="1761" spans="1:5" s="144" customFormat="1" ht="15" x14ac:dyDescent="0.2">
      <c r="A1761" s="146">
        <v>33990</v>
      </c>
      <c r="B1761" s="145">
        <v>7011</v>
      </c>
      <c r="C1761" s="146" t="s">
        <v>2057</v>
      </c>
      <c r="D1761" s="146" t="s">
        <v>789</v>
      </c>
      <c r="E1761" s="145" t="s">
        <v>155</v>
      </c>
    </row>
    <row r="1762" spans="1:5" s="144" customFormat="1" ht="15" x14ac:dyDescent="0.2">
      <c r="A1762" s="146">
        <v>34002</v>
      </c>
      <c r="B1762" s="145">
        <v>8003</v>
      </c>
      <c r="C1762" s="146" t="s">
        <v>202</v>
      </c>
      <c r="D1762" s="146" t="s">
        <v>2058</v>
      </c>
      <c r="E1762" s="145" t="s">
        <v>150</v>
      </c>
    </row>
    <row r="1763" spans="1:5" s="144" customFormat="1" ht="15" x14ac:dyDescent="0.2">
      <c r="A1763" s="146">
        <v>34003</v>
      </c>
      <c r="B1763" s="145">
        <v>8010</v>
      </c>
      <c r="C1763" s="146" t="s">
        <v>2059</v>
      </c>
      <c r="D1763" s="146" t="s">
        <v>869</v>
      </c>
      <c r="E1763" s="145" t="s">
        <v>150</v>
      </c>
    </row>
    <row r="1764" spans="1:5" s="144" customFormat="1" ht="15" x14ac:dyDescent="0.2">
      <c r="A1764" s="146">
        <v>34006</v>
      </c>
      <c r="B1764" s="145">
        <v>6018</v>
      </c>
      <c r="C1764" s="146" t="s">
        <v>202</v>
      </c>
      <c r="D1764" s="146" t="s">
        <v>180</v>
      </c>
      <c r="E1764" s="145" t="s">
        <v>155</v>
      </c>
    </row>
    <row r="1765" spans="1:5" s="144" customFormat="1" ht="15" x14ac:dyDescent="0.2">
      <c r="A1765" s="146">
        <v>34013</v>
      </c>
      <c r="B1765" s="145">
        <v>5002</v>
      </c>
      <c r="C1765" s="146" t="s">
        <v>196</v>
      </c>
      <c r="D1765" s="146" t="s">
        <v>2060</v>
      </c>
      <c r="E1765" s="145" t="s">
        <v>155</v>
      </c>
    </row>
    <row r="1766" spans="1:5" s="144" customFormat="1" ht="15" x14ac:dyDescent="0.2">
      <c r="A1766" s="146">
        <v>34027</v>
      </c>
      <c r="B1766" s="145">
        <v>8023</v>
      </c>
      <c r="C1766" s="146" t="s">
        <v>202</v>
      </c>
      <c r="D1766" s="146" t="s">
        <v>2061</v>
      </c>
      <c r="E1766" s="145" t="s">
        <v>155</v>
      </c>
    </row>
    <row r="1767" spans="1:5" s="144" customFormat="1" ht="15" x14ac:dyDescent="0.2">
      <c r="A1767" s="146">
        <v>34032</v>
      </c>
      <c r="B1767" s="145">
        <v>2012</v>
      </c>
      <c r="C1767" s="146" t="s">
        <v>188</v>
      </c>
      <c r="D1767" s="146" t="s">
        <v>2062</v>
      </c>
      <c r="E1767" s="145" t="s">
        <v>155</v>
      </c>
    </row>
    <row r="1768" spans="1:5" s="144" customFormat="1" ht="15" x14ac:dyDescent="0.2">
      <c r="A1768" s="146">
        <v>34057</v>
      </c>
      <c r="B1768" s="145">
        <v>2011</v>
      </c>
      <c r="C1768" s="146" t="s">
        <v>156</v>
      </c>
      <c r="D1768" s="146" t="s">
        <v>882</v>
      </c>
      <c r="E1768" s="145" t="s">
        <v>150</v>
      </c>
    </row>
    <row r="1769" spans="1:5" s="144" customFormat="1" ht="15" x14ac:dyDescent="0.2">
      <c r="A1769" s="146">
        <v>34096</v>
      </c>
      <c r="B1769" s="145">
        <v>3025</v>
      </c>
      <c r="C1769" s="146" t="s">
        <v>300</v>
      </c>
      <c r="D1769" s="146" t="s">
        <v>2064</v>
      </c>
      <c r="E1769" s="145" t="s">
        <v>150</v>
      </c>
    </row>
    <row r="1770" spans="1:5" s="144" customFormat="1" ht="15" x14ac:dyDescent="0.2">
      <c r="A1770" s="146">
        <v>34097</v>
      </c>
      <c r="B1770" s="145">
        <v>3025</v>
      </c>
      <c r="C1770" s="146" t="s">
        <v>156</v>
      </c>
      <c r="D1770" s="146" t="s">
        <v>2064</v>
      </c>
      <c r="E1770" s="145" t="s">
        <v>155</v>
      </c>
    </row>
    <row r="1771" spans="1:5" s="144" customFormat="1" ht="15" x14ac:dyDescent="0.2">
      <c r="A1771" s="146">
        <v>34098</v>
      </c>
      <c r="B1771" s="145">
        <v>3025</v>
      </c>
      <c r="C1771" s="146" t="s">
        <v>165</v>
      </c>
      <c r="D1771" s="146" t="s">
        <v>6611</v>
      </c>
      <c r="E1771" s="145" t="s">
        <v>150</v>
      </c>
    </row>
    <row r="1772" spans="1:5" s="144" customFormat="1" ht="15" x14ac:dyDescent="0.2">
      <c r="A1772" s="146">
        <v>34158</v>
      </c>
      <c r="B1772" s="145">
        <v>1016</v>
      </c>
      <c r="C1772" s="146" t="s">
        <v>156</v>
      </c>
      <c r="D1772" s="146" t="s">
        <v>618</v>
      </c>
      <c r="E1772" s="145" t="s">
        <v>150</v>
      </c>
    </row>
    <row r="1773" spans="1:5" s="144" customFormat="1" ht="15" x14ac:dyDescent="0.2">
      <c r="A1773" s="146">
        <v>34189</v>
      </c>
      <c r="B1773" s="145">
        <v>7022</v>
      </c>
      <c r="C1773" s="146" t="s">
        <v>198</v>
      </c>
      <c r="D1773" s="146" t="s">
        <v>8984</v>
      </c>
      <c r="E1773" s="145" t="s">
        <v>150</v>
      </c>
    </row>
    <row r="1774" spans="1:5" s="144" customFormat="1" ht="15" x14ac:dyDescent="0.2">
      <c r="A1774" s="146">
        <v>34202</v>
      </c>
      <c r="B1774" s="145">
        <v>1005</v>
      </c>
      <c r="C1774" s="146" t="s">
        <v>214</v>
      </c>
      <c r="D1774" s="146" t="s">
        <v>2066</v>
      </c>
      <c r="E1774" s="145" t="s">
        <v>150</v>
      </c>
    </row>
    <row r="1775" spans="1:5" s="144" customFormat="1" ht="15" x14ac:dyDescent="0.2">
      <c r="A1775" s="146">
        <v>34203</v>
      </c>
      <c r="B1775" s="145">
        <v>1005</v>
      </c>
      <c r="C1775" s="146" t="s">
        <v>177</v>
      </c>
      <c r="D1775" s="146" t="s">
        <v>2066</v>
      </c>
      <c r="E1775" s="145" t="s">
        <v>155</v>
      </c>
    </row>
    <row r="1776" spans="1:5" s="144" customFormat="1" ht="15" x14ac:dyDescent="0.2">
      <c r="A1776" s="146">
        <v>34215</v>
      </c>
      <c r="B1776" s="145">
        <v>5002</v>
      </c>
      <c r="C1776" s="146" t="s">
        <v>158</v>
      </c>
      <c r="D1776" s="146" t="s">
        <v>2067</v>
      </c>
      <c r="E1776" s="145" t="s">
        <v>155</v>
      </c>
    </row>
    <row r="1777" spans="1:5" s="144" customFormat="1" ht="15" x14ac:dyDescent="0.2">
      <c r="A1777" s="146">
        <v>34231</v>
      </c>
      <c r="B1777" s="145">
        <v>7028</v>
      </c>
      <c r="C1777" s="146" t="s">
        <v>156</v>
      </c>
      <c r="D1777" s="146" t="s">
        <v>9648</v>
      </c>
      <c r="E1777" s="145" t="s">
        <v>155</v>
      </c>
    </row>
    <row r="1778" spans="1:5" s="144" customFormat="1" ht="15" x14ac:dyDescent="0.2">
      <c r="A1778" s="146">
        <v>34237</v>
      </c>
      <c r="B1778" s="145">
        <v>6015</v>
      </c>
      <c r="C1778" s="146" t="s">
        <v>156</v>
      </c>
      <c r="D1778" s="146" t="s">
        <v>2068</v>
      </c>
      <c r="E1778" s="145" t="s">
        <v>155</v>
      </c>
    </row>
    <row r="1779" spans="1:5" s="144" customFormat="1" ht="15" x14ac:dyDescent="0.2">
      <c r="A1779" s="146">
        <v>34243</v>
      </c>
      <c r="B1779" s="145">
        <v>7016</v>
      </c>
      <c r="C1779" s="146" t="s">
        <v>2069</v>
      </c>
      <c r="D1779" s="146" t="s">
        <v>2070</v>
      </c>
      <c r="E1779" s="145" t="s">
        <v>155</v>
      </c>
    </row>
    <row r="1780" spans="1:5" s="144" customFormat="1" ht="15" x14ac:dyDescent="0.2">
      <c r="A1780" s="146">
        <v>34244</v>
      </c>
      <c r="B1780" s="145">
        <v>7016</v>
      </c>
      <c r="C1780" s="146" t="s">
        <v>188</v>
      </c>
      <c r="D1780" s="146" t="s">
        <v>1093</v>
      </c>
      <c r="E1780" s="145" t="s">
        <v>150</v>
      </c>
    </row>
    <row r="1781" spans="1:5" s="144" customFormat="1" ht="15" x14ac:dyDescent="0.2">
      <c r="A1781" s="146">
        <v>34257</v>
      </c>
      <c r="B1781" s="145">
        <v>7010</v>
      </c>
      <c r="C1781" s="146" t="s">
        <v>451</v>
      </c>
      <c r="D1781" s="146" t="s">
        <v>10682</v>
      </c>
      <c r="E1781" s="145" t="s">
        <v>155</v>
      </c>
    </row>
    <row r="1782" spans="1:5" s="144" customFormat="1" ht="15" x14ac:dyDescent="0.2">
      <c r="A1782" s="146">
        <v>34272</v>
      </c>
      <c r="B1782" s="145">
        <v>1004</v>
      </c>
      <c r="C1782" s="146" t="s">
        <v>558</v>
      </c>
      <c r="D1782" s="146" t="s">
        <v>2072</v>
      </c>
      <c r="E1782" s="145" t="s">
        <v>150</v>
      </c>
    </row>
    <row r="1783" spans="1:5" s="144" customFormat="1" ht="15" x14ac:dyDescent="0.2">
      <c r="A1783" s="146">
        <v>34281</v>
      </c>
      <c r="B1783" s="145">
        <v>3011</v>
      </c>
      <c r="C1783" s="146" t="s">
        <v>2073</v>
      </c>
      <c r="D1783" s="146" t="s">
        <v>2074</v>
      </c>
      <c r="E1783" s="145" t="s">
        <v>155</v>
      </c>
    </row>
    <row r="1784" spans="1:5" s="144" customFormat="1" ht="15" x14ac:dyDescent="0.2">
      <c r="A1784" s="146">
        <v>34289</v>
      </c>
      <c r="B1784" s="145">
        <v>7024</v>
      </c>
      <c r="C1784" s="146" t="s">
        <v>179</v>
      </c>
      <c r="D1784" s="146" t="s">
        <v>2075</v>
      </c>
      <c r="E1784" s="145" t="s">
        <v>155</v>
      </c>
    </row>
    <row r="1785" spans="1:5" s="144" customFormat="1" ht="15" x14ac:dyDescent="0.2">
      <c r="A1785" s="146">
        <v>34295</v>
      </c>
      <c r="B1785" s="145">
        <v>6001</v>
      </c>
      <c r="C1785" s="146" t="s">
        <v>1041</v>
      </c>
      <c r="D1785" s="146" t="s">
        <v>2076</v>
      </c>
      <c r="E1785" s="145" t="s">
        <v>150</v>
      </c>
    </row>
    <row r="1786" spans="1:5" s="144" customFormat="1" ht="15" x14ac:dyDescent="0.2">
      <c r="A1786" s="146">
        <v>34306</v>
      </c>
      <c r="B1786" s="145">
        <v>5006</v>
      </c>
      <c r="C1786" s="146" t="s">
        <v>2077</v>
      </c>
      <c r="D1786" s="146" t="s">
        <v>781</v>
      </c>
      <c r="E1786" s="145" t="s">
        <v>155</v>
      </c>
    </row>
    <row r="1787" spans="1:5" s="144" customFormat="1" ht="15" x14ac:dyDescent="0.2">
      <c r="A1787" s="146">
        <v>34314</v>
      </c>
      <c r="B1787" s="145">
        <v>1010</v>
      </c>
      <c r="C1787" s="146" t="s">
        <v>1860</v>
      </c>
      <c r="D1787" s="146" t="s">
        <v>2078</v>
      </c>
      <c r="E1787" s="145" t="s">
        <v>155</v>
      </c>
    </row>
    <row r="1788" spans="1:5" s="144" customFormat="1" ht="15" x14ac:dyDescent="0.2">
      <c r="A1788" s="146">
        <v>34319</v>
      </c>
      <c r="B1788" s="145">
        <v>8012</v>
      </c>
      <c r="C1788" s="146" t="s">
        <v>280</v>
      </c>
      <c r="D1788" s="146" t="s">
        <v>2079</v>
      </c>
      <c r="E1788" s="145" t="s">
        <v>150</v>
      </c>
    </row>
    <row r="1789" spans="1:5" s="144" customFormat="1" ht="15" x14ac:dyDescent="0.2">
      <c r="A1789" s="146">
        <v>34321</v>
      </c>
      <c r="B1789" s="145">
        <v>8012</v>
      </c>
      <c r="C1789" s="146" t="s">
        <v>493</v>
      </c>
      <c r="D1789" s="146" t="s">
        <v>2080</v>
      </c>
      <c r="E1789" s="145" t="s">
        <v>155</v>
      </c>
    </row>
    <row r="1790" spans="1:5" s="144" customFormat="1" ht="15" x14ac:dyDescent="0.2">
      <c r="A1790" s="146">
        <v>34325</v>
      </c>
      <c r="B1790" s="145">
        <v>8012</v>
      </c>
      <c r="C1790" s="146" t="s">
        <v>2081</v>
      </c>
      <c r="D1790" s="146" t="s">
        <v>2082</v>
      </c>
      <c r="E1790" s="145" t="s">
        <v>155</v>
      </c>
    </row>
    <row r="1791" spans="1:5" s="144" customFormat="1" ht="15" x14ac:dyDescent="0.2">
      <c r="A1791" s="146">
        <v>34330</v>
      </c>
      <c r="B1791" s="145">
        <v>2006</v>
      </c>
      <c r="C1791" s="146" t="s">
        <v>2083</v>
      </c>
      <c r="D1791" s="146" t="s">
        <v>2084</v>
      </c>
      <c r="E1791" s="145" t="s">
        <v>155</v>
      </c>
    </row>
    <row r="1792" spans="1:5" s="144" customFormat="1" ht="15" x14ac:dyDescent="0.2">
      <c r="A1792" s="146">
        <v>34347</v>
      </c>
      <c r="B1792" s="145">
        <v>7011</v>
      </c>
      <c r="C1792" s="146" t="s">
        <v>2085</v>
      </c>
      <c r="D1792" s="146" t="s">
        <v>2086</v>
      </c>
      <c r="E1792" s="145" t="s">
        <v>155</v>
      </c>
    </row>
    <row r="1793" spans="1:5" s="144" customFormat="1" ht="15" x14ac:dyDescent="0.2">
      <c r="A1793" s="146">
        <v>34349</v>
      </c>
      <c r="B1793" s="145">
        <v>8009</v>
      </c>
      <c r="C1793" s="146" t="s">
        <v>647</v>
      </c>
      <c r="D1793" s="146" t="s">
        <v>201</v>
      </c>
      <c r="E1793" s="145" t="s">
        <v>155</v>
      </c>
    </row>
    <row r="1794" spans="1:5" s="144" customFormat="1" ht="15" x14ac:dyDescent="0.2">
      <c r="A1794" s="146">
        <v>34350</v>
      </c>
      <c r="B1794" s="145">
        <v>8009</v>
      </c>
      <c r="C1794" s="146" t="s">
        <v>188</v>
      </c>
      <c r="D1794" s="146" t="s">
        <v>2087</v>
      </c>
      <c r="E1794" s="145" t="s">
        <v>155</v>
      </c>
    </row>
    <row r="1795" spans="1:5" s="144" customFormat="1" ht="15" x14ac:dyDescent="0.2">
      <c r="A1795" s="146">
        <v>34391</v>
      </c>
      <c r="B1795" s="145">
        <v>8014</v>
      </c>
      <c r="C1795" s="146" t="s">
        <v>2089</v>
      </c>
      <c r="D1795" s="146" t="s">
        <v>2090</v>
      </c>
      <c r="E1795" s="145" t="s">
        <v>150</v>
      </c>
    </row>
    <row r="1796" spans="1:5" s="144" customFormat="1" ht="15" x14ac:dyDescent="0.2">
      <c r="A1796" s="146">
        <v>34393</v>
      </c>
      <c r="B1796" s="145">
        <v>8014</v>
      </c>
      <c r="C1796" s="146" t="s">
        <v>214</v>
      </c>
      <c r="D1796" s="146" t="s">
        <v>2091</v>
      </c>
      <c r="E1796" s="145" t="s">
        <v>150</v>
      </c>
    </row>
    <row r="1797" spans="1:5" s="144" customFormat="1" ht="15" x14ac:dyDescent="0.2">
      <c r="A1797" s="146">
        <v>34399</v>
      </c>
      <c r="B1797" s="145">
        <v>5006</v>
      </c>
      <c r="C1797" s="146" t="s">
        <v>2092</v>
      </c>
      <c r="D1797" s="146" t="s">
        <v>2093</v>
      </c>
      <c r="E1797" s="145" t="s">
        <v>150</v>
      </c>
    </row>
    <row r="1798" spans="1:5" s="144" customFormat="1" ht="15" x14ac:dyDescent="0.2">
      <c r="A1798" s="146">
        <v>34400</v>
      </c>
      <c r="B1798" s="145">
        <v>5006</v>
      </c>
      <c r="C1798" s="146" t="s">
        <v>945</v>
      </c>
      <c r="D1798" s="146" t="s">
        <v>2093</v>
      </c>
      <c r="E1798" s="145" t="s">
        <v>155</v>
      </c>
    </row>
    <row r="1799" spans="1:5" s="144" customFormat="1" ht="15" x14ac:dyDescent="0.2">
      <c r="A1799" s="146">
        <v>34409</v>
      </c>
      <c r="B1799" s="145">
        <v>3009</v>
      </c>
      <c r="C1799" s="146" t="s">
        <v>209</v>
      </c>
      <c r="D1799" s="146" t="s">
        <v>2006</v>
      </c>
      <c r="E1799" s="145" t="s">
        <v>155</v>
      </c>
    </row>
    <row r="1800" spans="1:5" s="144" customFormat="1" ht="15" x14ac:dyDescent="0.2">
      <c r="A1800" s="146">
        <v>34413</v>
      </c>
      <c r="B1800" s="145">
        <v>8010</v>
      </c>
      <c r="C1800" s="146" t="s">
        <v>2094</v>
      </c>
      <c r="D1800" s="146" t="s">
        <v>2095</v>
      </c>
      <c r="E1800" s="145" t="s">
        <v>150</v>
      </c>
    </row>
    <row r="1801" spans="1:5" s="144" customFormat="1" ht="15" x14ac:dyDescent="0.2">
      <c r="A1801" s="146">
        <v>34417</v>
      </c>
      <c r="B1801" s="145">
        <v>3030</v>
      </c>
      <c r="C1801" s="146" t="s">
        <v>655</v>
      </c>
      <c r="D1801" s="146" t="s">
        <v>2096</v>
      </c>
      <c r="E1801" s="145" t="s">
        <v>155</v>
      </c>
    </row>
    <row r="1802" spans="1:5" s="144" customFormat="1" ht="15" x14ac:dyDescent="0.2">
      <c r="A1802" s="146">
        <v>34424</v>
      </c>
      <c r="B1802" s="145">
        <v>1009</v>
      </c>
      <c r="C1802" s="146" t="s">
        <v>165</v>
      </c>
      <c r="D1802" s="146" t="s">
        <v>2097</v>
      </c>
      <c r="E1802" s="145" t="s">
        <v>155</v>
      </c>
    </row>
    <row r="1803" spans="1:5" s="144" customFormat="1" ht="15" x14ac:dyDescent="0.2">
      <c r="A1803" s="146">
        <v>34437</v>
      </c>
      <c r="B1803" s="145">
        <v>4004</v>
      </c>
      <c r="C1803" s="146" t="s">
        <v>2099</v>
      </c>
      <c r="D1803" s="146" t="s">
        <v>2100</v>
      </c>
      <c r="E1803" s="145" t="s">
        <v>155</v>
      </c>
    </row>
    <row r="1804" spans="1:5" s="144" customFormat="1" ht="15" x14ac:dyDescent="0.2">
      <c r="A1804" s="146">
        <v>34439</v>
      </c>
      <c r="B1804" s="145">
        <v>8009</v>
      </c>
      <c r="C1804" s="146" t="s">
        <v>165</v>
      </c>
      <c r="D1804" s="146" t="s">
        <v>2101</v>
      </c>
      <c r="E1804" s="145" t="s">
        <v>155</v>
      </c>
    </row>
    <row r="1805" spans="1:5" s="144" customFormat="1" ht="15" x14ac:dyDescent="0.2">
      <c r="A1805" s="146">
        <v>34440</v>
      </c>
      <c r="B1805" s="145">
        <v>8003</v>
      </c>
      <c r="C1805" s="146" t="s">
        <v>2102</v>
      </c>
      <c r="D1805" s="146" t="s">
        <v>1067</v>
      </c>
      <c r="E1805" s="145" t="s">
        <v>155</v>
      </c>
    </row>
    <row r="1806" spans="1:5" s="144" customFormat="1" ht="15" x14ac:dyDescent="0.2">
      <c r="A1806" s="146">
        <v>34441</v>
      </c>
      <c r="B1806" s="145">
        <v>8003</v>
      </c>
      <c r="C1806" s="146" t="s">
        <v>174</v>
      </c>
      <c r="D1806" s="146" t="s">
        <v>8231</v>
      </c>
      <c r="E1806" s="145" t="s">
        <v>150</v>
      </c>
    </row>
    <row r="1807" spans="1:5" s="144" customFormat="1" ht="15" x14ac:dyDescent="0.2">
      <c r="A1807" s="146">
        <v>34444</v>
      </c>
      <c r="B1807" s="145">
        <v>3022</v>
      </c>
      <c r="C1807" s="146" t="s">
        <v>171</v>
      </c>
      <c r="D1807" s="146" t="s">
        <v>2071</v>
      </c>
      <c r="E1807" s="145" t="s">
        <v>150</v>
      </c>
    </row>
    <row r="1808" spans="1:5" s="144" customFormat="1" ht="15" x14ac:dyDescent="0.2">
      <c r="A1808" s="146">
        <v>34469</v>
      </c>
      <c r="B1808" s="145">
        <v>1003</v>
      </c>
      <c r="C1808" s="146" t="s">
        <v>156</v>
      </c>
      <c r="D1808" s="146" t="s">
        <v>2103</v>
      </c>
      <c r="E1808" s="145" t="s">
        <v>155</v>
      </c>
    </row>
    <row r="1809" spans="1:5" s="144" customFormat="1" ht="15" x14ac:dyDescent="0.2">
      <c r="A1809" s="146">
        <v>34485</v>
      </c>
      <c r="B1809" s="145">
        <v>1005</v>
      </c>
      <c r="C1809" s="146" t="s">
        <v>207</v>
      </c>
      <c r="D1809" s="146" t="s">
        <v>8838</v>
      </c>
      <c r="E1809" s="145" t="s">
        <v>150</v>
      </c>
    </row>
    <row r="1810" spans="1:5" s="144" customFormat="1" ht="15" x14ac:dyDescent="0.2">
      <c r="A1810" s="146">
        <v>34493</v>
      </c>
      <c r="B1810" s="145">
        <v>5006</v>
      </c>
      <c r="C1810" s="146" t="s">
        <v>306</v>
      </c>
      <c r="D1810" s="146" t="s">
        <v>2104</v>
      </c>
      <c r="E1810" s="145" t="s">
        <v>150</v>
      </c>
    </row>
    <row r="1811" spans="1:5" s="144" customFormat="1" ht="15" x14ac:dyDescent="0.2">
      <c r="A1811" s="146">
        <v>34508</v>
      </c>
      <c r="B1811" s="145">
        <v>1014</v>
      </c>
      <c r="C1811" s="146" t="s">
        <v>174</v>
      </c>
      <c r="D1811" s="146" t="s">
        <v>2105</v>
      </c>
      <c r="E1811" s="145" t="s">
        <v>155</v>
      </c>
    </row>
    <row r="1812" spans="1:5" s="144" customFormat="1" ht="15" x14ac:dyDescent="0.2">
      <c r="A1812" s="146">
        <v>34513</v>
      </c>
      <c r="B1812" s="145">
        <v>2005</v>
      </c>
      <c r="C1812" s="146" t="s">
        <v>202</v>
      </c>
      <c r="D1812" s="146" t="s">
        <v>11215</v>
      </c>
      <c r="E1812" s="145" t="s">
        <v>150</v>
      </c>
    </row>
    <row r="1813" spans="1:5" s="144" customFormat="1" ht="15" x14ac:dyDescent="0.2">
      <c r="A1813" s="146">
        <v>34530</v>
      </c>
      <c r="B1813" s="145">
        <v>8018</v>
      </c>
      <c r="C1813" s="146" t="s">
        <v>848</v>
      </c>
      <c r="D1813" s="146" t="s">
        <v>715</v>
      </c>
      <c r="E1813" s="145" t="s">
        <v>155</v>
      </c>
    </row>
    <row r="1814" spans="1:5" s="144" customFormat="1" ht="15" x14ac:dyDescent="0.2">
      <c r="A1814" s="146">
        <v>34565</v>
      </c>
      <c r="B1814" s="145">
        <v>6008</v>
      </c>
      <c r="C1814" s="146" t="s">
        <v>300</v>
      </c>
      <c r="D1814" s="146" t="s">
        <v>2107</v>
      </c>
      <c r="E1814" s="145" t="s">
        <v>150</v>
      </c>
    </row>
    <row r="1815" spans="1:5" s="144" customFormat="1" ht="15" x14ac:dyDescent="0.2">
      <c r="A1815" s="146">
        <v>34571</v>
      </c>
      <c r="B1815" s="145">
        <v>8007</v>
      </c>
      <c r="C1815" s="146" t="s">
        <v>2108</v>
      </c>
      <c r="D1815" s="146" t="s">
        <v>492</v>
      </c>
      <c r="E1815" s="145" t="s">
        <v>150</v>
      </c>
    </row>
    <row r="1816" spans="1:5" s="144" customFormat="1" ht="15" x14ac:dyDescent="0.2">
      <c r="A1816" s="146">
        <v>34578</v>
      </c>
      <c r="B1816" s="145">
        <v>6004</v>
      </c>
      <c r="C1816" s="146" t="s">
        <v>2109</v>
      </c>
      <c r="D1816" s="146" t="s">
        <v>2110</v>
      </c>
      <c r="E1816" s="145" t="s">
        <v>150</v>
      </c>
    </row>
    <row r="1817" spans="1:5" s="144" customFormat="1" ht="15" x14ac:dyDescent="0.2">
      <c r="A1817" s="146">
        <v>34595</v>
      </c>
      <c r="B1817" s="145">
        <v>3008</v>
      </c>
      <c r="C1817" s="146" t="s">
        <v>202</v>
      </c>
      <c r="D1817" s="146" t="s">
        <v>2111</v>
      </c>
      <c r="E1817" s="145" t="s">
        <v>150</v>
      </c>
    </row>
    <row r="1818" spans="1:5" s="144" customFormat="1" ht="15" x14ac:dyDescent="0.2">
      <c r="A1818" s="146">
        <v>34604</v>
      </c>
      <c r="B1818" s="145">
        <v>2017</v>
      </c>
      <c r="C1818" s="146" t="s">
        <v>171</v>
      </c>
      <c r="D1818" s="146" t="s">
        <v>2112</v>
      </c>
      <c r="E1818" s="145" t="s">
        <v>155</v>
      </c>
    </row>
    <row r="1819" spans="1:5" s="144" customFormat="1" ht="15" x14ac:dyDescent="0.2">
      <c r="A1819" s="146">
        <v>34618</v>
      </c>
      <c r="B1819" s="145">
        <v>2006</v>
      </c>
      <c r="C1819" s="146" t="s">
        <v>10683</v>
      </c>
      <c r="D1819" s="146" t="s">
        <v>2114</v>
      </c>
      <c r="E1819" s="145" t="s">
        <v>155</v>
      </c>
    </row>
    <row r="1820" spans="1:5" s="144" customFormat="1" ht="15" x14ac:dyDescent="0.2">
      <c r="A1820" s="146">
        <v>34626</v>
      </c>
      <c r="B1820" s="145">
        <v>6002</v>
      </c>
      <c r="C1820" s="146" t="s">
        <v>1003</v>
      </c>
      <c r="D1820" s="146" t="s">
        <v>2115</v>
      </c>
      <c r="E1820" s="145" t="s">
        <v>150</v>
      </c>
    </row>
    <row r="1821" spans="1:5" s="144" customFormat="1" ht="15" x14ac:dyDescent="0.2">
      <c r="A1821" s="146">
        <v>34632</v>
      </c>
      <c r="B1821" s="145">
        <v>7017</v>
      </c>
      <c r="C1821" s="146" t="s">
        <v>280</v>
      </c>
      <c r="D1821" s="146" t="s">
        <v>2116</v>
      </c>
      <c r="E1821" s="145" t="s">
        <v>155</v>
      </c>
    </row>
    <row r="1822" spans="1:5" s="144" customFormat="1" ht="15" x14ac:dyDescent="0.2">
      <c r="A1822" s="146">
        <v>34633</v>
      </c>
      <c r="B1822" s="145">
        <v>7017</v>
      </c>
      <c r="C1822" s="146" t="s">
        <v>171</v>
      </c>
      <c r="D1822" s="146" t="s">
        <v>1633</v>
      </c>
      <c r="E1822" s="145" t="s">
        <v>150</v>
      </c>
    </row>
    <row r="1823" spans="1:5" s="144" customFormat="1" ht="15" x14ac:dyDescent="0.2">
      <c r="A1823" s="146">
        <v>34649</v>
      </c>
      <c r="B1823" s="145">
        <v>3018</v>
      </c>
      <c r="C1823" s="146" t="s">
        <v>2117</v>
      </c>
      <c r="D1823" s="146" t="s">
        <v>1814</v>
      </c>
      <c r="E1823" s="145" t="s">
        <v>155</v>
      </c>
    </row>
    <row r="1824" spans="1:5" s="144" customFormat="1" ht="15" x14ac:dyDescent="0.2">
      <c r="A1824" s="146">
        <v>34650</v>
      </c>
      <c r="B1824" s="145">
        <v>3018</v>
      </c>
      <c r="C1824" s="146" t="s">
        <v>2118</v>
      </c>
      <c r="D1824" s="146" t="s">
        <v>1814</v>
      </c>
      <c r="E1824" s="145" t="s">
        <v>150</v>
      </c>
    </row>
    <row r="1825" spans="1:5" s="144" customFormat="1" ht="15" x14ac:dyDescent="0.2">
      <c r="A1825" s="146">
        <v>34651</v>
      </c>
      <c r="B1825" s="145">
        <v>3018</v>
      </c>
      <c r="C1825" s="146" t="s">
        <v>270</v>
      </c>
      <c r="D1825" s="146" t="s">
        <v>1814</v>
      </c>
      <c r="E1825" s="145" t="s">
        <v>155</v>
      </c>
    </row>
    <row r="1826" spans="1:5" s="144" customFormat="1" ht="15" x14ac:dyDescent="0.2">
      <c r="A1826" s="146">
        <v>34710</v>
      </c>
      <c r="B1826" s="145">
        <v>5005</v>
      </c>
      <c r="C1826" s="146" t="s">
        <v>188</v>
      </c>
      <c r="D1826" s="146" t="s">
        <v>4641</v>
      </c>
      <c r="E1826" s="145" t="s">
        <v>155</v>
      </c>
    </row>
    <row r="1827" spans="1:5" s="144" customFormat="1" ht="15" x14ac:dyDescent="0.2">
      <c r="A1827" s="146">
        <v>34719</v>
      </c>
      <c r="B1827" s="145">
        <v>1001</v>
      </c>
      <c r="C1827" s="146" t="s">
        <v>1688</v>
      </c>
      <c r="D1827" s="146" t="s">
        <v>2122</v>
      </c>
      <c r="E1827" s="145" t="s">
        <v>155</v>
      </c>
    </row>
    <row r="1828" spans="1:5" s="144" customFormat="1" ht="15" x14ac:dyDescent="0.2">
      <c r="A1828" s="146">
        <v>34720</v>
      </c>
      <c r="B1828" s="145">
        <v>1001</v>
      </c>
      <c r="C1828" s="146" t="s">
        <v>181</v>
      </c>
      <c r="D1828" s="146" t="s">
        <v>2123</v>
      </c>
      <c r="E1828" s="145" t="s">
        <v>150</v>
      </c>
    </row>
    <row r="1829" spans="1:5" s="144" customFormat="1" ht="15" x14ac:dyDescent="0.2">
      <c r="A1829" s="146">
        <v>34729</v>
      </c>
      <c r="B1829" s="145">
        <v>8022</v>
      </c>
      <c r="C1829" s="146" t="s">
        <v>440</v>
      </c>
      <c r="D1829" s="146" t="s">
        <v>2124</v>
      </c>
      <c r="E1829" s="145" t="s">
        <v>150</v>
      </c>
    </row>
    <row r="1830" spans="1:5" s="144" customFormat="1" ht="15" x14ac:dyDescent="0.2">
      <c r="A1830" s="146">
        <v>34744</v>
      </c>
      <c r="B1830" s="145">
        <v>5002</v>
      </c>
      <c r="C1830" s="146" t="s">
        <v>181</v>
      </c>
      <c r="D1830" s="146" t="s">
        <v>2125</v>
      </c>
      <c r="E1830" s="145" t="s">
        <v>150</v>
      </c>
    </row>
    <row r="1831" spans="1:5" s="144" customFormat="1" ht="15" x14ac:dyDescent="0.2">
      <c r="A1831" s="146">
        <v>34747</v>
      </c>
      <c r="B1831" s="145">
        <v>6001</v>
      </c>
      <c r="C1831" s="146" t="s">
        <v>306</v>
      </c>
      <c r="D1831" s="146" t="s">
        <v>1736</v>
      </c>
      <c r="E1831" s="145" t="s">
        <v>155</v>
      </c>
    </row>
    <row r="1832" spans="1:5" s="144" customFormat="1" ht="15" x14ac:dyDescent="0.2">
      <c r="A1832" s="146">
        <v>34748</v>
      </c>
      <c r="B1832" s="145">
        <v>6001</v>
      </c>
      <c r="C1832" s="146" t="s">
        <v>1515</v>
      </c>
      <c r="D1832" s="146" t="s">
        <v>10590</v>
      </c>
      <c r="E1832" s="145" t="s">
        <v>150</v>
      </c>
    </row>
    <row r="1833" spans="1:5" s="144" customFormat="1" ht="15" x14ac:dyDescent="0.2">
      <c r="A1833" s="146">
        <v>34758</v>
      </c>
      <c r="B1833" s="145">
        <v>8002</v>
      </c>
      <c r="C1833" s="146" t="s">
        <v>2126</v>
      </c>
      <c r="D1833" s="146" t="s">
        <v>1519</v>
      </c>
      <c r="E1833" s="145" t="s">
        <v>155</v>
      </c>
    </row>
    <row r="1834" spans="1:5" s="144" customFormat="1" ht="15" x14ac:dyDescent="0.2">
      <c r="A1834" s="146">
        <v>34762</v>
      </c>
      <c r="B1834" s="145">
        <v>8002</v>
      </c>
      <c r="C1834" s="146" t="s">
        <v>1897</v>
      </c>
      <c r="D1834" s="146" t="s">
        <v>2127</v>
      </c>
      <c r="E1834" s="145" t="s">
        <v>155</v>
      </c>
    </row>
    <row r="1835" spans="1:5" s="144" customFormat="1" ht="15" x14ac:dyDescent="0.2">
      <c r="A1835" s="146">
        <v>34775</v>
      </c>
      <c r="B1835" s="145">
        <v>5004</v>
      </c>
      <c r="C1835" s="146" t="s">
        <v>2128</v>
      </c>
      <c r="D1835" s="146" t="s">
        <v>2129</v>
      </c>
      <c r="E1835" s="145" t="s">
        <v>155</v>
      </c>
    </row>
    <row r="1836" spans="1:5" s="144" customFormat="1" ht="15" x14ac:dyDescent="0.2">
      <c r="A1836" s="146">
        <v>34776</v>
      </c>
      <c r="B1836" s="145">
        <v>5004</v>
      </c>
      <c r="C1836" s="146" t="s">
        <v>1560</v>
      </c>
      <c r="D1836" s="146" t="s">
        <v>2130</v>
      </c>
      <c r="E1836" s="145" t="s">
        <v>155</v>
      </c>
    </row>
    <row r="1837" spans="1:5" s="144" customFormat="1" ht="15" x14ac:dyDescent="0.2">
      <c r="A1837" s="146">
        <v>34800</v>
      </c>
      <c r="B1837" s="145">
        <v>3035</v>
      </c>
      <c r="C1837" s="146" t="s">
        <v>2131</v>
      </c>
      <c r="D1837" s="146" t="s">
        <v>2132</v>
      </c>
      <c r="E1837" s="145" t="s">
        <v>155</v>
      </c>
    </row>
    <row r="1838" spans="1:5" s="144" customFormat="1" ht="15" x14ac:dyDescent="0.2">
      <c r="A1838" s="146">
        <v>34815</v>
      </c>
      <c r="B1838" s="145">
        <v>3016</v>
      </c>
      <c r="C1838" s="146" t="s">
        <v>174</v>
      </c>
      <c r="D1838" s="146" t="s">
        <v>1411</v>
      </c>
      <c r="E1838" s="145" t="s">
        <v>155</v>
      </c>
    </row>
    <row r="1839" spans="1:5" s="144" customFormat="1" ht="15" x14ac:dyDescent="0.2">
      <c r="A1839" s="146">
        <v>34816</v>
      </c>
      <c r="B1839" s="145">
        <v>4009</v>
      </c>
      <c r="C1839" s="146" t="s">
        <v>196</v>
      </c>
      <c r="D1839" s="146" t="s">
        <v>2133</v>
      </c>
      <c r="E1839" s="145" t="s">
        <v>155</v>
      </c>
    </row>
    <row r="1840" spans="1:5" s="144" customFormat="1" ht="15" x14ac:dyDescent="0.2">
      <c r="A1840" s="146">
        <v>34832</v>
      </c>
      <c r="B1840" s="145">
        <v>8007</v>
      </c>
      <c r="C1840" s="146" t="s">
        <v>207</v>
      </c>
      <c r="D1840" s="146" t="s">
        <v>2134</v>
      </c>
      <c r="E1840" s="145" t="s">
        <v>150</v>
      </c>
    </row>
    <row r="1841" spans="1:5" s="144" customFormat="1" ht="15" x14ac:dyDescent="0.2">
      <c r="A1841" s="146">
        <v>34841</v>
      </c>
      <c r="B1841" s="145">
        <v>5004</v>
      </c>
      <c r="C1841" s="146" t="s">
        <v>2135</v>
      </c>
      <c r="D1841" s="146" t="s">
        <v>2136</v>
      </c>
      <c r="E1841" s="145" t="s">
        <v>150</v>
      </c>
    </row>
    <row r="1842" spans="1:5" s="144" customFormat="1" ht="15" x14ac:dyDescent="0.2">
      <c r="A1842" s="146">
        <v>34855</v>
      </c>
      <c r="B1842" s="145">
        <v>1007</v>
      </c>
      <c r="C1842" s="146" t="s">
        <v>156</v>
      </c>
      <c r="D1842" s="146" t="s">
        <v>2137</v>
      </c>
      <c r="E1842" s="145" t="s">
        <v>150</v>
      </c>
    </row>
    <row r="1843" spans="1:5" s="144" customFormat="1" ht="15" x14ac:dyDescent="0.2">
      <c r="A1843" s="146">
        <v>34867</v>
      </c>
      <c r="B1843" s="145">
        <v>1007</v>
      </c>
      <c r="C1843" s="146" t="s">
        <v>188</v>
      </c>
      <c r="D1843" s="146" t="s">
        <v>2138</v>
      </c>
      <c r="E1843" s="145" t="s">
        <v>155</v>
      </c>
    </row>
    <row r="1844" spans="1:5" s="144" customFormat="1" ht="15" x14ac:dyDescent="0.2">
      <c r="A1844" s="146">
        <v>34868</v>
      </c>
      <c r="B1844" s="145">
        <v>1007</v>
      </c>
      <c r="C1844" s="146" t="s">
        <v>280</v>
      </c>
      <c r="D1844" s="146" t="s">
        <v>2139</v>
      </c>
      <c r="E1844" s="145" t="s">
        <v>150</v>
      </c>
    </row>
    <row r="1845" spans="1:5" s="144" customFormat="1" ht="15" x14ac:dyDescent="0.2">
      <c r="A1845" s="146">
        <v>34870</v>
      </c>
      <c r="B1845" s="145">
        <v>1007</v>
      </c>
      <c r="C1845" s="146" t="s">
        <v>181</v>
      </c>
      <c r="D1845" s="146" t="s">
        <v>2140</v>
      </c>
      <c r="E1845" s="145" t="s">
        <v>150</v>
      </c>
    </row>
    <row r="1846" spans="1:5" s="144" customFormat="1" ht="15" x14ac:dyDescent="0.2">
      <c r="A1846" s="146">
        <v>34877</v>
      </c>
      <c r="B1846" s="145">
        <v>2007</v>
      </c>
      <c r="C1846" s="146" t="s">
        <v>181</v>
      </c>
      <c r="D1846" s="146" t="s">
        <v>2141</v>
      </c>
      <c r="E1846" s="145" t="s">
        <v>150</v>
      </c>
    </row>
    <row r="1847" spans="1:5" s="144" customFormat="1" ht="15" x14ac:dyDescent="0.2">
      <c r="A1847" s="146">
        <v>34879</v>
      </c>
      <c r="B1847" s="145">
        <v>2007</v>
      </c>
      <c r="C1847" s="146" t="s">
        <v>188</v>
      </c>
      <c r="D1847" s="146" t="s">
        <v>2142</v>
      </c>
      <c r="E1847" s="145" t="s">
        <v>150</v>
      </c>
    </row>
    <row r="1848" spans="1:5" s="144" customFormat="1" ht="15" x14ac:dyDescent="0.2">
      <c r="A1848" s="146">
        <v>34892</v>
      </c>
      <c r="B1848" s="145">
        <v>6017</v>
      </c>
      <c r="C1848" s="146" t="s">
        <v>1521</v>
      </c>
      <c r="D1848" s="146" t="s">
        <v>2143</v>
      </c>
      <c r="E1848" s="145" t="s">
        <v>155</v>
      </c>
    </row>
    <row r="1849" spans="1:5" s="144" customFormat="1" ht="15" x14ac:dyDescent="0.2">
      <c r="A1849" s="146">
        <v>34900</v>
      </c>
      <c r="B1849" s="145">
        <v>1002</v>
      </c>
      <c r="C1849" s="146" t="s">
        <v>165</v>
      </c>
      <c r="D1849" s="146" t="s">
        <v>1481</v>
      </c>
      <c r="E1849" s="145" t="s">
        <v>150</v>
      </c>
    </row>
    <row r="1850" spans="1:5" s="144" customFormat="1" ht="15" x14ac:dyDescent="0.2">
      <c r="A1850" s="146">
        <v>34916</v>
      </c>
      <c r="B1850" s="145">
        <v>8022</v>
      </c>
      <c r="C1850" s="146" t="s">
        <v>306</v>
      </c>
      <c r="D1850" s="146" t="s">
        <v>2144</v>
      </c>
      <c r="E1850" s="145" t="s">
        <v>155</v>
      </c>
    </row>
    <row r="1851" spans="1:5" s="144" customFormat="1" ht="15" x14ac:dyDescent="0.2">
      <c r="A1851" s="146">
        <v>34919</v>
      </c>
      <c r="B1851" s="145">
        <v>7010</v>
      </c>
      <c r="C1851" s="146" t="s">
        <v>156</v>
      </c>
      <c r="D1851" s="146" t="s">
        <v>1181</v>
      </c>
      <c r="E1851" s="145" t="s">
        <v>155</v>
      </c>
    </row>
    <row r="1852" spans="1:5" s="144" customFormat="1" ht="15" x14ac:dyDescent="0.2">
      <c r="A1852" s="146">
        <v>34943</v>
      </c>
      <c r="B1852" s="145">
        <v>6033</v>
      </c>
      <c r="C1852" s="146" t="s">
        <v>649</v>
      </c>
      <c r="D1852" s="146" t="s">
        <v>2145</v>
      </c>
      <c r="E1852" s="145" t="s">
        <v>155</v>
      </c>
    </row>
    <row r="1853" spans="1:5" s="144" customFormat="1" ht="15" x14ac:dyDescent="0.2">
      <c r="A1853" s="146">
        <v>34946</v>
      </c>
      <c r="B1853" s="145">
        <v>6033</v>
      </c>
      <c r="C1853" s="146" t="s">
        <v>449</v>
      </c>
      <c r="D1853" s="146" t="s">
        <v>329</v>
      </c>
      <c r="E1853" s="145" t="s">
        <v>155</v>
      </c>
    </row>
    <row r="1854" spans="1:5" s="144" customFormat="1" ht="15" x14ac:dyDescent="0.2">
      <c r="A1854" s="146">
        <v>34954</v>
      </c>
      <c r="B1854" s="145">
        <v>6033</v>
      </c>
      <c r="C1854" s="146" t="s">
        <v>174</v>
      </c>
      <c r="D1854" s="146" t="s">
        <v>2146</v>
      </c>
      <c r="E1854" s="145" t="s">
        <v>155</v>
      </c>
    </row>
    <row r="1855" spans="1:5" s="144" customFormat="1" ht="15" x14ac:dyDescent="0.2">
      <c r="A1855" s="146">
        <v>34964</v>
      </c>
      <c r="B1855" s="145">
        <v>3003</v>
      </c>
      <c r="C1855" s="146" t="s">
        <v>207</v>
      </c>
      <c r="D1855" s="146" t="s">
        <v>307</v>
      </c>
      <c r="E1855" s="145" t="s">
        <v>155</v>
      </c>
    </row>
    <row r="1856" spans="1:5" s="144" customFormat="1" ht="15" x14ac:dyDescent="0.2">
      <c r="A1856" s="146">
        <v>34974</v>
      </c>
      <c r="B1856" s="145">
        <v>3008</v>
      </c>
      <c r="C1856" s="146" t="s">
        <v>280</v>
      </c>
      <c r="D1856" s="146" t="s">
        <v>2148</v>
      </c>
      <c r="E1856" s="145" t="s">
        <v>150</v>
      </c>
    </row>
    <row r="1857" spans="1:5" s="144" customFormat="1" ht="15" x14ac:dyDescent="0.2">
      <c r="A1857" s="146">
        <v>34995</v>
      </c>
      <c r="B1857" s="145">
        <v>7009</v>
      </c>
      <c r="C1857" s="146" t="s">
        <v>558</v>
      </c>
      <c r="D1857" s="146" t="s">
        <v>2149</v>
      </c>
      <c r="E1857" s="145" t="s">
        <v>155</v>
      </c>
    </row>
    <row r="1858" spans="1:5" s="144" customFormat="1" ht="15" x14ac:dyDescent="0.2">
      <c r="A1858" s="146">
        <v>35016</v>
      </c>
      <c r="B1858" s="145">
        <v>6025</v>
      </c>
      <c r="C1858" s="146" t="s">
        <v>156</v>
      </c>
      <c r="D1858" s="146" t="s">
        <v>2151</v>
      </c>
      <c r="E1858" s="145" t="s">
        <v>150</v>
      </c>
    </row>
    <row r="1859" spans="1:5" s="144" customFormat="1" ht="15" x14ac:dyDescent="0.2">
      <c r="A1859" s="146">
        <v>35027</v>
      </c>
      <c r="B1859" s="145">
        <v>8012</v>
      </c>
      <c r="C1859" s="146" t="s">
        <v>2152</v>
      </c>
      <c r="D1859" s="146" t="s">
        <v>2153</v>
      </c>
      <c r="E1859" s="145" t="s">
        <v>155</v>
      </c>
    </row>
    <row r="1860" spans="1:5" s="144" customFormat="1" ht="15" x14ac:dyDescent="0.2">
      <c r="A1860" s="146">
        <v>35035</v>
      </c>
      <c r="B1860" s="145">
        <v>3020</v>
      </c>
      <c r="C1860" s="146" t="s">
        <v>287</v>
      </c>
      <c r="D1860" s="146" t="s">
        <v>2154</v>
      </c>
      <c r="E1860" s="145" t="s">
        <v>155</v>
      </c>
    </row>
    <row r="1861" spans="1:5" s="144" customFormat="1" ht="15" x14ac:dyDescent="0.2">
      <c r="A1861" s="146">
        <v>35042</v>
      </c>
      <c r="B1861" s="145">
        <v>8006</v>
      </c>
      <c r="C1861" s="146" t="s">
        <v>196</v>
      </c>
      <c r="D1861" s="146" t="s">
        <v>2155</v>
      </c>
      <c r="E1861" s="145" t="s">
        <v>155</v>
      </c>
    </row>
    <row r="1862" spans="1:5" s="144" customFormat="1" ht="15" x14ac:dyDescent="0.2">
      <c r="A1862" s="146">
        <v>35052</v>
      </c>
      <c r="B1862" s="145">
        <v>3008</v>
      </c>
      <c r="C1862" s="146" t="s">
        <v>156</v>
      </c>
      <c r="D1862" s="146" t="s">
        <v>2156</v>
      </c>
      <c r="E1862" s="145" t="s">
        <v>155</v>
      </c>
    </row>
    <row r="1863" spans="1:5" s="144" customFormat="1" ht="15" x14ac:dyDescent="0.2">
      <c r="A1863" s="146">
        <v>35056</v>
      </c>
      <c r="B1863" s="145">
        <v>2015</v>
      </c>
      <c r="C1863" s="146" t="s">
        <v>179</v>
      </c>
      <c r="D1863" s="146" t="s">
        <v>2157</v>
      </c>
      <c r="E1863" s="145" t="s">
        <v>155</v>
      </c>
    </row>
    <row r="1864" spans="1:5" s="144" customFormat="1" ht="15" x14ac:dyDescent="0.2">
      <c r="A1864" s="146">
        <v>35097</v>
      </c>
      <c r="B1864" s="145">
        <v>2012</v>
      </c>
      <c r="C1864" s="146" t="s">
        <v>2158</v>
      </c>
      <c r="D1864" s="146" t="s">
        <v>2159</v>
      </c>
      <c r="E1864" s="145" t="s">
        <v>150</v>
      </c>
    </row>
    <row r="1865" spans="1:5" s="144" customFormat="1" ht="15" x14ac:dyDescent="0.2">
      <c r="A1865" s="146">
        <v>35099</v>
      </c>
      <c r="B1865" s="145">
        <v>2012</v>
      </c>
      <c r="C1865" s="146" t="s">
        <v>158</v>
      </c>
      <c r="D1865" s="146" t="s">
        <v>2160</v>
      </c>
      <c r="E1865" s="145" t="s">
        <v>155</v>
      </c>
    </row>
    <row r="1866" spans="1:5" s="144" customFormat="1" ht="15" x14ac:dyDescent="0.2">
      <c r="A1866" s="146">
        <v>35107</v>
      </c>
      <c r="B1866" s="145">
        <v>2012</v>
      </c>
      <c r="C1866" s="146" t="s">
        <v>207</v>
      </c>
      <c r="D1866" s="146" t="s">
        <v>1432</v>
      </c>
      <c r="E1866" s="145" t="s">
        <v>155</v>
      </c>
    </row>
    <row r="1867" spans="1:5" s="144" customFormat="1" ht="15" x14ac:dyDescent="0.2">
      <c r="A1867" s="146">
        <v>35115</v>
      </c>
      <c r="B1867" s="145">
        <v>3021</v>
      </c>
      <c r="C1867" s="146" t="s">
        <v>179</v>
      </c>
      <c r="D1867" s="146" t="s">
        <v>2161</v>
      </c>
      <c r="E1867" s="145" t="s">
        <v>155</v>
      </c>
    </row>
    <row r="1868" spans="1:5" s="144" customFormat="1" ht="15" x14ac:dyDescent="0.2">
      <c r="A1868" s="146">
        <v>35121</v>
      </c>
      <c r="B1868" s="145">
        <v>6015</v>
      </c>
      <c r="C1868" s="146" t="s">
        <v>2162</v>
      </c>
      <c r="D1868" s="146" t="s">
        <v>2163</v>
      </c>
      <c r="E1868" s="145" t="s">
        <v>155</v>
      </c>
    </row>
    <row r="1869" spans="1:5" s="144" customFormat="1" ht="15" x14ac:dyDescent="0.2">
      <c r="A1869" s="146">
        <v>35122</v>
      </c>
      <c r="B1869" s="145">
        <v>6015</v>
      </c>
      <c r="C1869" s="146" t="s">
        <v>2164</v>
      </c>
      <c r="D1869" s="146" t="s">
        <v>2165</v>
      </c>
      <c r="E1869" s="145" t="s">
        <v>150</v>
      </c>
    </row>
    <row r="1870" spans="1:5" s="144" customFormat="1" ht="15" x14ac:dyDescent="0.2">
      <c r="A1870" s="146">
        <v>35124</v>
      </c>
      <c r="B1870" s="145">
        <v>8009</v>
      </c>
      <c r="C1870" s="146" t="s">
        <v>202</v>
      </c>
      <c r="D1870" s="146" t="s">
        <v>2166</v>
      </c>
      <c r="E1870" s="145" t="s">
        <v>155</v>
      </c>
    </row>
    <row r="1871" spans="1:5" s="144" customFormat="1" ht="15" x14ac:dyDescent="0.2">
      <c r="A1871" s="146">
        <v>35144</v>
      </c>
      <c r="B1871" s="145">
        <v>7007</v>
      </c>
      <c r="C1871" s="146" t="s">
        <v>165</v>
      </c>
      <c r="D1871" s="146" t="s">
        <v>2167</v>
      </c>
      <c r="E1871" s="145" t="s">
        <v>150</v>
      </c>
    </row>
    <row r="1872" spans="1:5" s="144" customFormat="1" ht="15" x14ac:dyDescent="0.2">
      <c r="A1872" s="146">
        <v>35152</v>
      </c>
      <c r="B1872" s="145">
        <v>2004</v>
      </c>
      <c r="C1872" s="146" t="s">
        <v>158</v>
      </c>
      <c r="D1872" s="146" t="s">
        <v>2168</v>
      </c>
      <c r="E1872" s="145" t="s">
        <v>155</v>
      </c>
    </row>
    <row r="1873" spans="1:5" s="144" customFormat="1" ht="15" x14ac:dyDescent="0.2">
      <c r="A1873" s="146">
        <v>35192</v>
      </c>
      <c r="B1873" s="145">
        <v>4010</v>
      </c>
      <c r="C1873" s="146" t="s">
        <v>181</v>
      </c>
      <c r="D1873" s="146" t="s">
        <v>2169</v>
      </c>
      <c r="E1873" s="145" t="s">
        <v>150</v>
      </c>
    </row>
    <row r="1874" spans="1:5" s="144" customFormat="1" ht="15" x14ac:dyDescent="0.2">
      <c r="A1874" s="146">
        <v>35194</v>
      </c>
      <c r="B1874" s="145">
        <v>7008</v>
      </c>
      <c r="C1874" s="146" t="s">
        <v>156</v>
      </c>
      <c r="D1874" s="146" t="s">
        <v>2171</v>
      </c>
      <c r="E1874" s="145" t="s">
        <v>155</v>
      </c>
    </row>
    <row r="1875" spans="1:5" s="144" customFormat="1" ht="15" x14ac:dyDescent="0.2">
      <c r="A1875" s="146">
        <v>35210</v>
      </c>
      <c r="B1875" s="145">
        <v>8006</v>
      </c>
      <c r="C1875" s="146" t="s">
        <v>188</v>
      </c>
      <c r="D1875" s="146" t="s">
        <v>1252</v>
      </c>
      <c r="E1875" s="145" t="s">
        <v>155</v>
      </c>
    </row>
    <row r="1876" spans="1:5" s="144" customFormat="1" ht="15" x14ac:dyDescent="0.2">
      <c r="A1876" s="146">
        <v>35234</v>
      </c>
      <c r="B1876" s="145">
        <v>1002</v>
      </c>
      <c r="C1876" s="146" t="s">
        <v>165</v>
      </c>
      <c r="D1876" s="146" t="s">
        <v>2172</v>
      </c>
      <c r="E1876" s="145" t="s">
        <v>150</v>
      </c>
    </row>
    <row r="1877" spans="1:5" s="144" customFormat="1" ht="15" x14ac:dyDescent="0.2">
      <c r="A1877" s="146">
        <v>35239</v>
      </c>
      <c r="B1877" s="145">
        <v>1006</v>
      </c>
      <c r="C1877" s="146" t="s">
        <v>558</v>
      </c>
      <c r="D1877" s="146" t="s">
        <v>2173</v>
      </c>
      <c r="E1877" s="145" t="s">
        <v>155</v>
      </c>
    </row>
    <row r="1878" spans="1:5" s="144" customFormat="1" ht="15" x14ac:dyDescent="0.2">
      <c r="A1878" s="146">
        <v>35257</v>
      </c>
      <c r="B1878" s="145">
        <v>4010</v>
      </c>
      <c r="C1878" s="146" t="s">
        <v>181</v>
      </c>
      <c r="D1878" s="146" t="s">
        <v>576</v>
      </c>
      <c r="E1878" s="145" t="s">
        <v>155</v>
      </c>
    </row>
    <row r="1879" spans="1:5" s="144" customFormat="1" ht="15" x14ac:dyDescent="0.2">
      <c r="A1879" s="146">
        <v>35263</v>
      </c>
      <c r="B1879" s="145">
        <v>2002</v>
      </c>
      <c r="C1879" s="146" t="s">
        <v>158</v>
      </c>
      <c r="D1879" s="146" t="s">
        <v>2174</v>
      </c>
      <c r="E1879" s="145" t="s">
        <v>155</v>
      </c>
    </row>
    <row r="1880" spans="1:5" s="144" customFormat="1" ht="15" x14ac:dyDescent="0.2">
      <c r="A1880" s="146">
        <v>35276</v>
      </c>
      <c r="B1880" s="145">
        <v>5001</v>
      </c>
      <c r="C1880" s="146" t="s">
        <v>156</v>
      </c>
      <c r="D1880" s="146" t="s">
        <v>2175</v>
      </c>
      <c r="E1880" s="145" t="s">
        <v>150</v>
      </c>
    </row>
    <row r="1881" spans="1:5" s="144" customFormat="1" ht="15" x14ac:dyDescent="0.2">
      <c r="A1881" s="146">
        <v>35284</v>
      </c>
      <c r="B1881" s="145">
        <v>5009</v>
      </c>
      <c r="C1881" s="146" t="s">
        <v>1952</v>
      </c>
      <c r="D1881" s="146" t="s">
        <v>2176</v>
      </c>
      <c r="E1881" s="145" t="s">
        <v>155</v>
      </c>
    </row>
    <row r="1882" spans="1:5" s="144" customFormat="1" ht="15" x14ac:dyDescent="0.2">
      <c r="A1882" s="146">
        <v>35289</v>
      </c>
      <c r="B1882" s="145">
        <v>5006</v>
      </c>
      <c r="C1882" s="146" t="s">
        <v>331</v>
      </c>
      <c r="D1882" s="146" t="s">
        <v>2177</v>
      </c>
      <c r="E1882" s="145" t="s">
        <v>150</v>
      </c>
    </row>
    <row r="1883" spans="1:5" s="144" customFormat="1" ht="15" x14ac:dyDescent="0.2">
      <c r="A1883" s="146">
        <v>35317</v>
      </c>
      <c r="B1883" s="145">
        <v>6009</v>
      </c>
      <c r="C1883" s="146" t="s">
        <v>156</v>
      </c>
      <c r="D1883" s="146" t="s">
        <v>2178</v>
      </c>
      <c r="E1883" s="145" t="s">
        <v>155</v>
      </c>
    </row>
    <row r="1884" spans="1:5" s="144" customFormat="1" ht="15" x14ac:dyDescent="0.2">
      <c r="A1884" s="146">
        <v>35319</v>
      </c>
      <c r="B1884" s="145">
        <v>8019</v>
      </c>
      <c r="C1884" s="146" t="s">
        <v>156</v>
      </c>
      <c r="D1884" s="146" t="s">
        <v>2179</v>
      </c>
      <c r="E1884" s="145" t="s">
        <v>155</v>
      </c>
    </row>
    <row r="1885" spans="1:5" s="144" customFormat="1" ht="15" x14ac:dyDescent="0.2">
      <c r="A1885" s="146">
        <v>35325</v>
      </c>
      <c r="B1885" s="145">
        <v>8019</v>
      </c>
      <c r="C1885" s="146" t="s">
        <v>209</v>
      </c>
      <c r="D1885" s="146" t="s">
        <v>345</v>
      </c>
      <c r="E1885" s="145" t="s">
        <v>155</v>
      </c>
    </row>
    <row r="1886" spans="1:5" s="144" customFormat="1" ht="15" x14ac:dyDescent="0.2">
      <c r="A1886" s="146">
        <v>35329</v>
      </c>
      <c r="B1886" s="145">
        <v>6019</v>
      </c>
      <c r="C1886" s="146" t="s">
        <v>171</v>
      </c>
      <c r="D1886" s="146" t="s">
        <v>303</v>
      </c>
      <c r="E1886" s="145" t="s">
        <v>155</v>
      </c>
    </row>
    <row r="1887" spans="1:5" s="144" customFormat="1" ht="15" x14ac:dyDescent="0.2">
      <c r="A1887" s="146">
        <v>35339</v>
      </c>
      <c r="B1887" s="145">
        <v>6019</v>
      </c>
      <c r="C1887" s="146" t="s">
        <v>179</v>
      </c>
      <c r="D1887" s="146" t="s">
        <v>2180</v>
      </c>
      <c r="E1887" s="145" t="s">
        <v>150</v>
      </c>
    </row>
    <row r="1888" spans="1:5" s="144" customFormat="1" ht="15" x14ac:dyDescent="0.2">
      <c r="A1888" s="146">
        <v>35356</v>
      </c>
      <c r="B1888" s="145">
        <v>8002</v>
      </c>
      <c r="C1888" s="146" t="s">
        <v>324</v>
      </c>
      <c r="D1888" s="146" t="s">
        <v>2181</v>
      </c>
      <c r="E1888" s="145" t="s">
        <v>155</v>
      </c>
    </row>
    <row r="1889" spans="1:5" s="144" customFormat="1" ht="15" x14ac:dyDescent="0.2">
      <c r="A1889" s="146">
        <v>35378</v>
      </c>
      <c r="B1889" s="145">
        <v>7003</v>
      </c>
      <c r="C1889" s="146" t="s">
        <v>156</v>
      </c>
      <c r="D1889" s="146" t="s">
        <v>2182</v>
      </c>
      <c r="E1889" s="145" t="s">
        <v>155</v>
      </c>
    </row>
    <row r="1890" spans="1:5" s="144" customFormat="1" ht="15" x14ac:dyDescent="0.2">
      <c r="A1890" s="146">
        <v>35383</v>
      </c>
      <c r="B1890" s="145">
        <v>3016</v>
      </c>
      <c r="C1890" s="146" t="s">
        <v>171</v>
      </c>
      <c r="D1890" s="146" t="s">
        <v>2183</v>
      </c>
      <c r="E1890" s="145" t="s">
        <v>155</v>
      </c>
    </row>
    <row r="1891" spans="1:5" s="144" customFormat="1" ht="15" x14ac:dyDescent="0.2">
      <c r="A1891" s="146">
        <v>35384</v>
      </c>
      <c r="B1891" s="145">
        <v>3020</v>
      </c>
      <c r="C1891" s="146" t="s">
        <v>2184</v>
      </c>
      <c r="D1891" s="146" t="s">
        <v>2185</v>
      </c>
      <c r="E1891" s="145" t="s">
        <v>155</v>
      </c>
    </row>
    <row r="1892" spans="1:5" s="144" customFormat="1" ht="15" x14ac:dyDescent="0.2">
      <c r="A1892" s="146">
        <v>35398</v>
      </c>
      <c r="B1892" s="145">
        <v>1004</v>
      </c>
      <c r="C1892" s="146" t="s">
        <v>662</v>
      </c>
      <c r="D1892" s="146" t="s">
        <v>9649</v>
      </c>
      <c r="E1892" s="145" t="s">
        <v>155</v>
      </c>
    </row>
    <row r="1893" spans="1:5" s="144" customFormat="1" ht="15" x14ac:dyDescent="0.2">
      <c r="A1893" s="146">
        <v>35407</v>
      </c>
      <c r="B1893" s="145">
        <v>3009</v>
      </c>
      <c r="C1893" s="146" t="s">
        <v>171</v>
      </c>
      <c r="D1893" s="146" t="s">
        <v>2006</v>
      </c>
      <c r="E1893" s="145" t="s">
        <v>155</v>
      </c>
    </row>
    <row r="1894" spans="1:5" s="144" customFormat="1" ht="15" x14ac:dyDescent="0.2">
      <c r="A1894" s="146">
        <v>35443</v>
      </c>
      <c r="B1894" s="145">
        <v>3002</v>
      </c>
      <c r="C1894" s="146" t="s">
        <v>188</v>
      </c>
      <c r="D1894" s="146" t="s">
        <v>2186</v>
      </c>
      <c r="E1894" s="145" t="s">
        <v>155</v>
      </c>
    </row>
    <row r="1895" spans="1:5" s="144" customFormat="1" ht="15" x14ac:dyDescent="0.2">
      <c r="A1895" s="146">
        <v>35452</v>
      </c>
      <c r="B1895" s="145">
        <v>8025</v>
      </c>
      <c r="C1895" s="146" t="s">
        <v>177</v>
      </c>
      <c r="D1895" s="146" t="s">
        <v>2187</v>
      </c>
      <c r="E1895" s="145" t="s">
        <v>155</v>
      </c>
    </row>
    <row r="1896" spans="1:5" s="144" customFormat="1" ht="15" x14ac:dyDescent="0.2">
      <c r="A1896" s="146">
        <v>35471</v>
      </c>
      <c r="B1896" s="145">
        <v>1007</v>
      </c>
      <c r="C1896" s="146" t="s">
        <v>1013</v>
      </c>
      <c r="D1896" s="146" t="s">
        <v>2188</v>
      </c>
      <c r="E1896" s="145" t="s">
        <v>155</v>
      </c>
    </row>
    <row r="1897" spans="1:5" s="144" customFormat="1" ht="15" x14ac:dyDescent="0.2">
      <c r="A1897" s="146">
        <v>35472</v>
      </c>
      <c r="B1897" s="145">
        <v>1007</v>
      </c>
      <c r="C1897" s="146" t="s">
        <v>280</v>
      </c>
      <c r="D1897" s="146" t="s">
        <v>2189</v>
      </c>
      <c r="E1897" s="145" t="s">
        <v>150</v>
      </c>
    </row>
    <row r="1898" spans="1:5" s="144" customFormat="1" ht="15" x14ac:dyDescent="0.2">
      <c r="A1898" s="146">
        <v>35474</v>
      </c>
      <c r="B1898" s="145">
        <v>5012</v>
      </c>
      <c r="C1898" s="146" t="s">
        <v>202</v>
      </c>
      <c r="D1898" s="146" t="s">
        <v>2190</v>
      </c>
      <c r="E1898" s="145" t="s">
        <v>155</v>
      </c>
    </row>
    <row r="1899" spans="1:5" s="144" customFormat="1" ht="15" x14ac:dyDescent="0.2">
      <c r="A1899" s="146">
        <v>35475</v>
      </c>
      <c r="B1899" s="145">
        <v>5012</v>
      </c>
      <c r="C1899" s="146" t="s">
        <v>202</v>
      </c>
      <c r="D1899" s="146" t="s">
        <v>2190</v>
      </c>
      <c r="E1899" s="145" t="s">
        <v>150</v>
      </c>
    </row>
    <row r="1900" spans="1:5" s="144" customFormat="1" ht="15" x14ac:dyDescent="0.2">
      <c r="A1900" s="146">
        <v>35488</v>
      </c>
      <c r="B1900" s="145">
        <v>5010</v>
      </c>
      <c r="C1900" s="146" t="s">
        <v>196</v>
      </c>
      <c r="D1900" s="146" t="s">
        <v>2191</v>
      </c>
      <c r="E1900" s="145" t="s">
        <v>155</v>
      </c>
    </row>
    <row r="1901" spans="1:5" s="144" customFormat="1" ht="15" x14ac:dyDescent="0.2">
      <c r="A1901" s="146">
        <v>35528</v>
      </c>
      <c r="B1901" s="145">
        <v>7010</v>
      </c>
      <c r="C1901" s="146" t="s">
        <v>306</v>
      </c>
      <c r="D1901" s="146" t="s">
        <v>601</v>
      </c>
      <c r="E1901" s="145" t="s">
        <v>150</v>
      </c>
    </row>
    <row r="1902" spans="1:5" s="144" customFormat="1" ht="15" x14ac:dyDescent="0.2">
      <c r="A1902" s="146">
        <v>35545</v>
      </c>
      <c r="B1902" s="145">
        <v>3029</v>
      </c>
      <c r="C1902" s="146" t="s">
        <v>181</v>
      </c>
      <c r="D1902" s="146" t="s">
        <v>637</v>
      </c>
      <c r="E1902" s="145" t="s">
        <v>155</v>
      </c>
    </row>
    <row r="1903" spans="1:5" s="144" customFormat="1" ht="15" x14ac:dyDescent="0.2">
      <c r="A1903" s="146">
        <v>35546</v>
      </c>
      <c r="B1903" s="145">
        <v>3029</v>
      </c>
      <c r="C1903" s="146" t="s">
        <v>188</v>
      </c>
      <c r="D1903" s="146" t="s">
        <v>2192</v>
      </c>
      <c r="E1903" s="145" t="s">
        <v>150</v>
      </c>
    </row>
    <row r="1904" spans="1:5" s="144" customFormat="1" ht="15" x14ac:dyDescent="0.2">
      <c r="A1904" s="146">
        <v>35554</v>
      </c>
      <c r="B1904" s="145">
        <v>3029</v>
      </c>
      <c r="C1904" s="146" t="s">
        <v>181</v>
      </c>
      <c r="D1904" s="146" t="s">
        <v>2193</v>
      </c>
      <c r="E1904" s="145" t="s">
        <v>150</v>
      </c>
    </row>
    <row r="1905" spans="1:5" s="144" customFormat="1" ht="15" x14ac:dyDescent="0.2">
      <c r="A1905" s="146">
        <v>35555</v>
      </c>
      <c r="B1905" s="145">
        <v>3029</v>
      </c>
      <c r="C1905" s="146" t="s">
        <v>156</v>
      </c>
      <c r="D1905" s="146" t="s">
        <v>223</v>
      </c>
      <c r="E1905" s="145" t="s">
        <v>155</v>
      </c>
    </row>
    <row r="1906" spans="1:5" s="144" customFormat="1" ht="15" x14ac:dyDescent="0.2">
      <c r="A1906" s="146">
        <v>35556</v>
      </c>
      <c r="B1906" s="145">
        <v>3029</v>
      </c>
      <c r="C1906" s="146" t="s">
        <v>196</v>
      </c>
      <c r="D1906" s="146" t="s">
        <v>2194</v>
      </c>
      <c r="E1906" s="145" t="s">
        <v>155</v>
      </c>
    </row>
    <row r="1907" spans="1:5" s="144" customFormat="1" ht="15" x14ac:dyDescent="0.2">
      <c r="A1907" s="146">
        <v>35578</v>
      </c>
      <c r="B1907" s="145">
        <v>8012</v>
      </c>
      <c r="C1907" s="146" t="s">
        <v>1424</v>
      </c>
      <c r="D1907" s="146" t="s">
        <v>545</v>
      </c>
      <c r="E1907" s="145" t="s">
        <v>150</v>
      </c>
    </row>
    <row r="1908" spans="1:5" s="144" customFormat="1" ht="15" x14ac:dyDescent="0.2">
      <c r="A1908" s="146">
        <v>35580</v>
      </c>
      <c r="B1908" s="145">
        <v>3011</v>
      </c>
      <c r="C1908" s="146" t="s">
        <v>2195</v>
      </c>
      <c r="D1908" s="146" t="s">
        <v>2196</v>
      </c>
      <c r="E1908" s="145" t="s">
        <v>155</v>
      </c>
    </row>
    <row r="1909" spans="1:5" s="144" customFormat="1" ht="15" x14ac:dyDescent="0.2">
      <c r="A1909" s="146">
        <v>35604</v>
      </c>
      <c r="B1909" s="145">
        <v>6010</v>
      </c>
      <c r="C1909" s="146" t="s">
        <v>174</v>
      </c>
      <c r="D1909" s="146" t="s">
        <v>2197</v>
      </c>
      <c r="E1909" s="145" t="s">
        <v>155</v>
      </c>
    </row>
    <row r="1910" spans="1:5" s="144" customFormat="1" ht="15" x14ac:dyDescent="0.2">
      <c r="A1910" s="146">
        <v>35616</v>
      </c>
      <c r="B1910" s="145">
        <v>5014</v>
      </c>
      <c r="C1910" s="146" t="s">
        <v>306</v>
      </c>
      <c r="D1910" s="146" t="s">
        <v>1039</v>
      </c>
      <c r="E1910" s="145" t="s">
        <v>155</v>
      </c>
    </row>
    <row r="1911" spans="1:5" s="144" customFormat="1" ht="15" x14ac:dyDescent="0.2">
      <c r="A1911" s="146">
        <v>35626</v>
      </c>
      <c r="B1911" s="145">
        <v>6023</v>
      </c>
      <c r="C1911" s="146" t="s">
        <v>188</v>
      </c>
      <c r="D1911" s="146" t="s">
        <v>2198</v>
      </c>
      <c r="E1911" s="145" t="s">
        <v>150</v>
      </c>
    </row>
    <row r="1912" spans="1:5" s="144" customFormat="1" ht="15" x14ac:dyDescent="0.2">
      <c r="A1912" s="146">
        <v>35642</v>
      </c>
      <c r="B1912" s="145">
        <v>8002</v>
      </c>
      <c r="C1912" s="146" t="s">
        <v>579</v>
      </c>
      <c r="D1912" s="146" t="s">
        <v>406</v>
      </c>
      <c r="E1912" s="145" t="s">
        <v>155</v>
      </c>
    </row>
    <row r="1913" spans="1:5" s="144" customFormat="1" ht="15" x14ac:dyDescent="0.2">
      <c r="A1913" s="146">
        <v>35650</v>
      </c>
      <c r="B1913" s="145">
        <v>6024</v>
      </c>
      <c r="C1913" s="146" t="s">
        <v>202</v>
      </c>
      <c r="D1913" s="146" t="s">
        <v>406</v>
      </c>
      <c r="E1913" s="145" t="s">
        <v>150</v>
      </c>
    </row>
    <row r="1914" spans="1:5" s="144" customFormat="1" ht="15" x14ac:dyDescent="0.2">
      <c r="A1914" s="146">
        <v>35651</v>
      </c>
      <c r="B1914" s="145">
        <v>7023</v>
      </c>
      <c r="C1914" s="146" t="s">
        <v>219</v>
      </c>
      <c r="D1914" s="146" t="s">
        <v>2199</v>
      </c>
      <c r="E1914" s="145" t="s">
        <v>155</v>
      </c>
    </row>
    <row r="1915" spans="1:5" s="144" customFormat="1" ht="15" x14ac:dyDescent="0.2">
      <c r="A1915" s="146">
        <v>35659</v>
      </c>
      <c r="B1915" s="145">
        <v>3011</v>
      </c>
      <c r="C1915" s="146" t="s">
        <v>1204</v>
      </c>
      <c r="D1915" s="146" t="s">
        <v>2200</v>
      </c>
      <c r="E1915" s="145" t="s">
        <v>155</v>
      </c>
    </row>
    <row r="1916" spans="1:5" s="144" customFormat="1" ht="15" x14ac:dyDescent="0.2">
      <c r="A1916" s="146">
        <v>35661</v>
      </c>
      <c r="B1916" s="145">
        <v>6002</v>
      </c>
      <c r="C1916" s="146" t="s">
        <v>804</v>
      </c>
      <c r="D1916" s="146" t="s">
        <v>995</v>
      </c>
      <c r="E1916" s="145" t="s">
        <v>155</v>
      </c>
    </row>
    <row r="1917" spans="1:5" s="144" customFormat="1" ht="15" x14ac:dyDescent="0.2">
      <c r="A1917" s="146">
        <v>35667</v>
      </c>
      <c r="B1917" s="145">
        <v>4004</v>
      </c>
      <c r="C1917" s="146" t="s">
        <v>347</v>
      </c>
      <c r="D1917" s="146" t="s">
        <v>2201</v>
      </c>
      <c r="E1917" s="145" t="s">
        <v>155</v>
      </c>
    </row>
    <row r="1918" spans="1:5" s="144" customFormat="1" ht="15" x14ac:dyDescent="0.2">
      <c r="A1918" s="146">
        <v>35696</v>
      </c>
      <c r="B1918" s="145">
        <v>8009</v>
      </c>
      <c r="C1918" s="146" t="s">
        <v>177</v>
      </c>
      <c r="D1918" s="146" t="s">
        <v>2202</v>
      </c>
      <c r="E1918" s="145" t="s">
        <v>155</v>
      </c>
    </row>
    <row r="1919" spans="1:5" s="144" customFormat="1" ht="15" x14ac:dyDescent="0.2">
      <c r="A1919" s="146">
        <v>35713</v>
      </c>
      <c r="B1919" s="145">
        <v>6027</v>
      </c>
      <c r="C1919" s="146" t="s">
        <v>306</v>
      </c>
      <c r="D1919" s="146" t="s">
        <v>2203</v>
      </c>
      <c r="E1919" s="145" t="s">
        <v>155</v>
      </c>
    </row>
    <row r="1920" spans="1:5" s="144" customFormat="1" ht="15" x14ac:dyDescent="0.2">
      <c r="A1920" s="146">
        <v>35721</v>
      </c>
      <c r="B1920" s="145">
        <v>3024</v>
      </c>
      <c r="C1920" s="146" t="s">
        <v>156</v>
      </c>
      <c r="D1920" s="146" t="s">
        <v>2204</v>
      </c>
      <c r="E1920" s="145" t="s">
        <v>155</v>
      </c>
    </row>
    <row r="1921" spans="1:5" s="144" customFormat="1" ht="15" x14ac:dyDescent="0.2">
      <c r="A1921" s="146">
        <v>35736</v>
      </c>
      <c r="B1921" s="145">
        <v>4004</v>
      </c>
      <c r="C1921" s="146" t="s">
        <v>2205</v>
      </c>
      <c r="D1921" s="146" t="s">
        <v>2206</v>
      </c>
      <c r="E1921" s="145" t="s">
        <v>155</v>
      </c>
    </row>
    <row r="1922" spans="1:5" s="144" customFormat="1" ht="15" x14ac:dyDescent="0.2">
      <c r="A1922" s="146">
        <v>35744</v>
      </c>
      <c r="B1922" s="145">
        <v>8023</v>
      </c>
      <c r="C1922" s="146" t="s">
        <v>171</v>
      </c>
      <c r="D1922" s="146" t="s">
        <v>380</v>
      </c>
      <c r="E1922" s="145" t="s">
        <v>155</v>
      </c>
    </row>
    <row r="1923" spans="1:5" s="144" customFormat="1" ht="15" x14ac:dyDescent="0.2">
      <c r="A1923" s="146">
        <v>35749</v>
      </c>
      <c r="B1923" s="145">
        <v>1009</v>
      </c>
      <c r="C1923" s="146" t="s">
        <v>156</v>
      </c>
      <c r="D1923" s="146" t="s">
        <v>2207</v>
      </c>
      <c r="E1923" s="145" t="s">
        <v>155</v>
      </c>
    </row>
    <row r="1924" spans="1:5" s="144" customFormat="1" ht="15" x14ac:dyDescent="0.2">
      <c r="A1924" s="146">
        <v>35757</v>
      </c>
      <c r="B1924" s="145">
        <v>6017</v>
      </c>
      <c r="C1924" s="146" t="s">
        <v>806</v>
      </c>
      <c r="D1924" s="146" t="s">
        <v>2208</v>
      </c>
      <c r="E1924" s="145" t="s">
        <v>150</v>
      </c>
    </row>
    <row r="1925" spans="1:5" s="144" customFormat="1" ht="15" x14ac:dyDescent="0.2">
      <c r="A1925" s="146">
        <v>35806</v>
      </c>
      <c r="B1925" s="145">
        <v>8009</v>
      </c>
      <c r="C1925" s="146" t="s">
        <v>219</v>
      </c>
      <c r="D1925" s="146" t="s">
        <v>2101</v>
      </c>
      <c r="E1925" s="145" t="s">
        <v>150</v>
      </c>
    </row>
    <row r="1926" spans="1:5" s="144" customFormat="1" ht="15" x14ac:dyDescent="0.2">
      <c r="A1926" s="146">
        <v>35816</v>
      </c>
      <c r="B1926" s="145">
        <v>8023</v>
      </c>
      <c r="C1926" s="146" t="s">
        <v>181</v>
      </c>
      <c r="D1926" s="146" t="s">
        <v>2209</v>
      </c>
      <c r="E1926" s="145" t="s">
        <v>155</v>
      </c>
    </row>
    <row r="1927" spans="1:5" s="144" customFormat="1" ht="15" x14ac:dyDescent="0.2">
      <c r="A1927" s="146">
        <v>35819</v>
      </c>
      <c r="B1927" s="145">
        <v>3020</v>
      </c>
      <c r="C1927" s="146" t="s">
        <v>9650</v>
      </c>
      <c r="D1927" s="146" t="s">
        <v>9651</v>
      </c>
      <c r="E1927" s="145" t="s">
        <v>150</v>
      </c>
    </row>
    <row r="1928" spans="1:5" s="144" customFormat="1" ht="15" x14ac:dyDescent="0.2">
      <c r="A1928" s="146">
        <v>35828</v>
      </c>
      <c r="B1928" s="145">
        <v>3003</v>
      </c>
      <c r="C1928" s="146" t="s">
        <v>188</v>
      </c>
      <c r="D1928" s="146" t="s">
        <v>2210</v>
      </c>
      <c r="E1928" s="145" t="s">
        <v>155</v>
      </c>
    </row>
    <row r="1929" spans="1:5" s="144" customFormat="1" ht="15" x14ac:dyDescent="0.2">
      <c r="A1929" s="146">
        <v>35829</v>
      </c>
      <c r="B1929" s="145">
        <v>3003</v>
      </c>
      <c r="C1929" s="146" t="s">
        <v>196</v>
      </c>
      <c r="D1929" s="146" t="s">
        <v>2211</v>
      </c>
      <c r="E1929" s="145" t="s">
        <v>150</v>
      </c>
    </row>
    <row r="1930" spans="1:5" s="144" customFormat="1" ht="15" x14ac:dyDescent="0.2">
      <c r="A1930" s="146">
        <v>35831</v>
      </c>
      <c r="B1930" s="145">
        <v>3003</v>
      </c>
      <c r="C1930" s="146" t="s">
        <v>202</v>
      </c>
      <c r="D1930" s="146" t="s">
        <v>749</v>
      </c>
      <c r="E1930" s="145" t="s">
        <v>155</v>
      </c>
    </row>
    <row r="1931" spans="1:5" s="144" customFormat="1" ht="15" x14ac:dyDescent="0.2">
      <c r="A1931" s="146">
        <v>35850</v>
      </c>
      <c r="B1931" s="145">
        <v>8018</v>
      </c>
      <c r="C1931" s="146" t="s">
        <v>202</v>
      </c>
      <c r="D1931" s="146" t="s">
        <v>2212</v>
      </c>
      <c r="E1931" s="145" t="s">
        <v>150</v>
      </c>
    </row>
    <row r="1932" spans="1:5" s="144" customFormat="1" ht="15" x14ac:dyDescent="0.2">
      <c r="A1932" s="146">
        <v>35858</v>
      </c>
      <c r="B1932" s="145">
        <v>3004</v>
      </c>
      <c r="C1932" s="146" t="s">
        <v>158</v>
      </c>
      <c r="D1932" s="146" t="s">
        <v>2213</v>
      </c>
      <c r="E1932" s="145" t="s">
        <v>150</v>
      </c>
    </row>
    <row r="1933" spans="1:5" s="144" customFormat="1" ht="15" x14ac:dyDescent="0.2">
      <c r="A1933" s="146">
        <v>35859</v>
      </c>
      <c r="B1933" s="145">
        <v>3004</v>
      </c>
      <c r="C1933" s="146" t="s">
        <v>219</v>
      </c>
      <c r="D1933" s="146" t="s">
        <v>2213</v>
      </c>
      <c r="E1933" s="145" t="s">
        <v>155</v>
      </c>
    </row>
    <row r="1934" spans="1:5" s="144" customFormat="1" ht="15" x14ac:dyDescent="0.2">
      <c r="A1934" s="146">
        <v>35864</v>
      </c>
      <c r="B1934" s="145">
        <v>8005</v>
      </c>
      <c r="C1934" s="146" t="s">
        <v>174</v>
      </c>
      <c r="D1934" s="146" t="s">
        <v>2214</v>
      </c>
      <c r="E1934" s="145" t="s">
        <v>155</v>
      </c>
    </row>
    <row r="1935" spans="1:5" s="144" customFormat="1" ht="15" x14ac:dyDescent="0.2">
      <c r="A1935" s="146">
        <v>35866</v>
      </c>
      <c r="B1935" s="145">
        <v>8005</v>
      </c>
      <c r="C1935" s="146" t="s">
        <v>2215</v>
      </c>
      <c r="D1935" s="146" t="s">
        <v>2216</v>
      </c>
      <c r="E1935" s="145" t="s">
        <v>155</v>
      </c>
    </row>
    <row r="1936" spans="1:5" s="144" customFormat="1" ht="15" x14ac:dyDescent="0.2">
      <c r="A1936" s="146">
        <v>35886</v>
      </c>
      <c r="B1936" s="145">
        <v>3004</v>
      </c>
      <c r="C1936" s="146" t="s">
        <v>177</v>
      </c>
      <c r="D1936" s="146" t="s">
        <v>2217</v>
      </c>
      <c r="E1936" s="145" t="s">
        <v>150</v>
      </c>
    </row>
    <row r="1937" spans="1:5" s="144" customFormat="1" ht="15" x14ac:dyDescent="0.2">
      <c r="A1937" s="146">
        <v>35904</v>
      </c>
      <c r="B1937" s="145">
        <v>7014</v>
      </c>
      <c r="C1937" s="146" t="s">
        <v>2218</v>
      </c>
      <c r="D1937" s="146" t="s">
        <v>2219</v>
      </c>
      <c r="E1937" s="145" t="s">
        <v>155</v>
      </c>
    </row>
    <row r="1938" spans="1:5" s="144" customFormat="1" ht="15" x14ac:dyDescent="0.2">
      <c r="A1938" s="146">
        <v>35909</v>
      </c>
      <c r="B1938" s="145">
        <v>6032</v>
      </c>
      <c r="C1938" s="146" t="s">
        <v>347</v>
      </c>
      <c r="D1938" s="146" t="s">
        <v>2220</v>
      </c>
      <c r="E1938" s="145" t="s">
        <v>150</v>
      </c>
    </row>
    <row r="1939" spans="1:5" s="144" customFormat="1" ht="15" x14ac:dyDescent="0.2">
      <c r="A1939" s="146">
        <v>35911</v>
      </c>
      <c r="B1939" s="145">
        <v>2002</v>
      </c>
      <c r="C1939" s="146" t="s">
        <v>207</v>
      </c>
      <c r="D1939" s="146" t="s">
        <v>2221</v>
      </c>
      <c r="E1939" s="145" t="s">
        <v>155</v>
      </c>
    </row>
    <row r="1940" spans="1:5" s="144" customFormat="1" ht="15" x14ac:dyDescent="0.2">
      <c r="A1940" s="146">
        <v>35918</v>
      </c>
      <c r="B1940" s="145">
        <v>3022</v>
      </c>
      <c r="C1940" s="146" t="s">
        <v>280</v>
      </c>
      <c r="D1940" s="146" t="s">
        <v>2223</v>
      </c>
      <c r="E1940" s="145" t="s">
        <v>155</v>
      </c>
    </row>
    <row r="1941" spans="1:5" s="144" customFormat="1" ht="15" x14ac:dyDescent="0.2">
      <c r="A1941" s="146">
        <v>35938</v>
      </c>
      <c r="B1941" s="145">
        <v>1002</v>
      </c>
      <c r="C1941" s="146" t="s">
        <v>219</v>
      </c>
      <c r="D1941" s="146" t="s">
        <v>1130</v>
      </c>
      <c r="E1941" s="145" t="s">
        <v>150</v>
      </c>
    </row>
    <row r="1942" spans="1:5" s="144" customFormat="1" ht="15" x14ac:dyDescent="0.2">
      <c r="A1942" s="146">
        <v>35961</v>
      </c>
      <c r="B1942" s="145">
        <v>8027</v>
      </c>
      <c r="C1942" s="146" t="s">
        <v>1637</v>
      </c>
      <c r="D1942" s="146" t="s">
        <v>2226</v>
      </c>
      <c r="E1942" s="145" t="s">
        <v>150</v>
      </c>
    </row>
    <row r="1943" spans="1:5" s="144" customFormat="1" ht="15" x14ac:dyDescent="0.2">
      <c r="A1943" s="146">
        <v>35962</v>
      </c>
      <c r="B1943" s="145">
        <v>8027</v>
      </c>
      <c r="C1943" s="146" t="s">
        <v>171</v>
      </c>
      <c r="D1943" s="146" t="s">
        <v>2227</v>
      </c>
      <c r="E1943" s="145" t="s">
        <v>155</v>
      </c>
    </row>
    <row r="1944" spans="1:5" s="144" customFormat="1" ht="15" x14ac:dyDescent="0.2">
      <c r="A1944" s="146">
        <v>35970</v>
      </c>
      <c r="B1944" s="145">
        <v>8027</v>
      </c>
      <c r="C1944" s="146" t="s">
        <v>209</v>
      </c>
      <c r="D1944" s="146" t="s">
        <v>1457</v>
      </c>
      <c r="E1944" s="145" t="s">
        <v>155</v>
      </c>
    </row>
    <row r="1945" spans="1:5" s="144" customFormat="1" ht="15" x14ac:dyDescent="0.2">
      <c r="A1945" s="146">
        <v>35978</v>
      </c>
      <c r="B1945" s="145">
        <v>8027</v>
      </c>
      <c r="C1945" s="146" t="s">
        <v>171</v>
      </c>
      <c r="D1945" s="146" t="s">
        <v>2017</v>
      </c>
      <c r="E1945" s="145" t="s">
        <v>150</v>
      </c>
    </row>
    <row r="1946" spans="1:5" s="144" customFormat="1" ht="15" x14ac:dyDescent="0.2">
      <c r="A1946" s="146">
        <v>35984</v>
      </c>
      <c r="B1946" s="145">
        <v>8027</v>
      </c>
      <c r="C1946" s="146" t="s">
        <v>196</v>
      </c>
      <c r="D1946" s="146" t="s">
        <v>750</v>
      </c>
      <c r="E1946" s="145" t="s">
        <v>155</v>
      </c>
    </row>
    <row r="1947" spans="1:5" s="144" customFormat="1" ht="15" x14ac:dyDescent="0.2">
      <c r="A1947" s="146">
        <v>35985</v>
      </c>
      <c r="B1947" s="145">
        <v>5002</v>
      </c>
      <c r="C1947" s="146" t="s">
        <v>156</v>
      </c>
      <c r="D1947" s="146" t="s">
        <v>1230</v>
      </c>
      <c r="E1947" s="145" t="s">
        <v>155</v>
      </c>
    </row>
    <row r="1948" spans="1:5" s="144" customFormat="1" ht="15" x14ac:dyDescent="0.2">
      <c r="A1948" s="146">
        <v>36010</v>
      </c>
      <c r="B1948" s="145">
        <v>1011</v>
      </c>
      <c r="C1948" s="146" t="s">
        <v>181</v>
      </c>
      <c r="D1948" s="146" t="s">
        <v>445</v>
      </c>
      <c r="E1948" s="145" t="s">
        <v>150</v>
      </c>
    </row>
    <row r="1949" spans="1:5" s="144" customFormat="1" ht="15" x14ac:dyDescent="0.2">
      <c r="A1949" s="146">
        <v>36018</v>
      </c>
      <c r="B1949" s="145">
        <v>3033</v>
      </c>
      <c r="C1949" s="146" t="s">
        <v>202</v>
      </c>
      <c r="D1949" s="146" t="s">
        <v>1982</v>
      </c>
      <c r="E1949" s="145" t="s">
        <v>155</v>
      </c>
    </row>
    <row r="1950" spans="1:5" s="144" customFormat="1" ht="15" x14ac:dyDescent="0.2">
      <c r="A1950" s="146">
        <v>36021</v>
      </c>
      <c r="B1950" s="145">
        <v>1010</v>
      </c>
      <c r="C1950" s="146" t="s">
        <v>181</v>
      </c>
      <c r="D1950" s="146" t="s">
        <v>2228</v>
      </c>
      <c r="E1950" s="145" t="s">
        <v>155</v>
      </c>
    </row>
    <row r="1951" spans="1:5" s="144" customFormat="1" ht="15" x14ac:dyDescent="0.2">
      <c r="A1951" s="146">
        <v>36027</v>
      </c>
      <c r="B1951" s="145">
        <v>4010</v>
      </c>
      <c r="C1951" s="146" t="s">
        <v>158</v>
      </c>
      <c r="D1951" s="146" t="s">
        <v>2229</v>
      </c>
      <c r="E1951" s="145" t="s">
        <v>155</v>
      </c>
    </row>
    <row r="1952" spans="1:5" s="144" customFormat="1" ht="15" x14ac:dyDescent="0.2">
      <c r="A1952" s="146">
        <v>36029</v>
      </c>
      <c r="B1952" s="145">
        <v>8012</v>
      </c>
      <c r="C1952" s="146" t="s">
        <v>2230</v>
      </c>
      <c r="D1952" s="146" t="s">
        <v>2231</v>
      </c>
      <c r="E1952" s="145" t="s">
        <v>155</v>
      </c>
    </row>
    <row r="1953" spans="1:5" s="144" customFormat="1" ht="15" x14ac:dyDescent="0.2">
      <c r="A1953" s="146">
        <v>36035</v>
      </c>
      <c r="B1953" s="145">
        <v>8025</v>
      </c>
      <c r="C1953" s="146" t="s">
        <v>156</v>
      </c>
      <c r="D1953" s="146" t="s">
        <v>2232</v>
      </c>
      <c r="E1953" s="145" t="s">
        <v>155</v>
      </c>
    </row>
    <row r="1954" spans="1:5" s="144" customFormat="1" ht="15" x14ac:dyDescent="0.2">
      <c r="A1954" s="146">
        <v>36036</v>
      </c>
      <c r="B1954" s="145">
        <v>8025</v>
      </c>
      <c r="C1954" s="146" t="s">
        <v>207</v>
      </c>
      <c r="D1954" s="146" t="s">
        <v>1974</v>
      </c>
      <c r="E1954" s="145" t="s">
        <v>155</v>
      </c>
    </row>
    <row r="1955" spans="1:5" s="144" customFormat="1" ht="15" x14ac:dyDescent="0.2">
      <c r="A1955" s="146">
        <v>36044</v>
      </c>
      <c r="B1955" s="145">
        <v>8009</v>
      </c>
      <c r="C1955" s="146" t="s">
        <v>202</v>
      </c>
      <c r="D1955" s="146" t="s">
        <v>2233</v>
      </c>
      <c r="E1955" s="145" t="s">
        <v>155</v>
      </c>
    </row>
    <row r="1956" spans="1:5" s="144" customFormat="1" ht="15" x14ac:dyDescent="0.2">
      <c r="A1956" s="146">
        <v>36045</v>
      </c>
      <c r="B1956" s="145">
        <v>6033</v>
      </c>
      <c r="C1956" s="146" t="s">
        <v>1053</v>
      </c>
      <c r="D1956" s="146" t="s">
        <v>2234</v>
      </c>
      <c r="E1956" s="145" t="s">
        <v>150</v>
      </c>
    </row>
    <row r="1957" spans="1:5" s="144" customFormat="1" ht="15" x14ac:dyDescent="0.2">
      <c r="A1957" s="146">
        <v>36055</v>
      </c>
      <c r="B1957" s="145">
        <v>5002</v>
      </c>
      <c r="C1957" s="146" t="s">
        <v>558</v>
      </c>
      <c r="D1957" s="146" t="s">
        <v>2235</v>
      </c>
      <c r="E1957" s="145" t="s">
        <v>155</v>
      </c>
    </row>
    <row r="1958" spans="1:5" s="144" customFormat="1" ht="15" x14ac:dyDescent="0.2">
      <c r="A1958" s="146">
        <v>36067</v>
      </c>
      <c r="B1958" s="145">
        <v>6007</v>
      </c>
      <c r="C1958" s="146" t="s">
        <v>202</v>
      </c>
      <c r="D1958" s="146" t="s">
        <v>1866</v>
      </c>
      <c r="E1958" s="145" t="s">
        <v>155</v>
      </c>
    </row>
    <row r="1959" spans="1:5" s="144" customFormat="1" ht="15" x14ac:dyDescent="0.2">
      <c r="A1959" s="146">
        <v>36068</v>
      </c>
      <c r="B1959" s="145">
        <v>8010</v>
      </c>
      <c r="C1959" s="146" t="s">
        <v>331</v>
      </c>
      <c r="D1959" s="146" t="s">
        <v>2237</v>
      </c>
      <c r="E1959" s="145" t="s">
        <v>155</v>
      </c>
    </row>
    <row r="1960" spans="1:5" s="144" customFormat="1" ht="15" x14ac:dyDescent="0.2">
      <c r="A1960" s="146">
        <v>36081</v>
      </c>
      <c r="B1960" s="145">
        <v>3012</v>
      </c>
      <c r="C1960" s="146" t="s">
        <v>280</v>
      </c>
      <c r="D1960" s="146" t="s">
        <v>2238</v>
      </c>
      <c r="E1960" s="145" t="s">
        <v>155</v>
      </c>
    </row>
    <row r="1961" spans="1:5" s="144" customFormat="1" ht="15" x14ac:dyDescent="0.2">
      <c r="A1961" s="146">
        <v>36097</v>
      </c>
      <c r="B1961" s="145">
        <v>8027</v>
      </c>
      <c r="C1961" s="146" t="s">
        <v>158</v>
      </c>
      <c r="D1961" s="146" t="s">
        <v>1736</v>
      </c>
      <c r="E1961" s="145" t="s">
        <v>155</v>
      </c>
    </row>
    <row r="1962" spans="1:5" s="144" customFormat="1" ht="15" x14ac:dyDescent="0.2">
      <c r="A1962" s="146">
        <v>36104</v>
      </c>
      <c r="B1962" s="145">
        <v>3015</v>
      </c>
      <c r="C1962" s="146" t="s">
        <v>171</v>
      </c>
      <c r="D1962" s="146" t="s">
        <v>2239</v>
      </c>
      <c r="E1962" s="145" t="s">
        <v>150</v>
      </c>
    </row>
    <row r="1963" spans="1:5" s="144" customFormat="1" ht="15" x14ac:dyDescent="0.2">
      <c r="A1963" s="146">
        <v>36105</v>
      </c>
      <c r="B1963" s="145">
        <v>7023</v>
      </c>
      <c r="C1963" s="146" t="s">
        <v>2240</v>
      </c>
      <c r="D1963" s="146" t="s">
        <v>2241</v>
      </c>
      <c r="E1963" s="145" t="s">
        <v>155</v>
      </c>
    </row>
    <row r="1964" spans="1:5" s="144" customFormat="1" ht="15" x14ac:dyDescent="0.2">
      <c r="A1964" s="146">
        <v>36149</v>
      </c>
      <c r="B1964" s="145">
        <v>6020</v>
      </c>
      <c r="C1964" s="146" t="s">
        <v>171</v>
      </c>
      <c r="D1964" s="146" t="s">
        <v>2242</v>
      </c>
      <c r="E1964" s="145" t="s">
        <v>155</v>
      </c>
    </row>
    <row r="1965" spans="1:5" s="144" customFormat="1" ht="15" x14ac:dyDescent="0.2">
      <c r="A1965" s="146">
        <v>36165</v>
      </c>
      <c r="B1965" s="145">
        <v>5014</v>
      </c>
      <c r="C1965" s="146" t="s">
        <v>188</v>
      </c>
      <c r="D1965" s="146" t="s">
        <v>1705</v>
      </c>
      <c r="E1965" s="145" t="s">
        <v>155</v>
      </c>
    </row>
    <row r="1966" spans="1:5" s="144" customFormat="1" ht="15" x14ac:dyDescent="0.2">
      <c r="A1966" s="146">
        <v>36186</v>
      </c>
      <c r="B1966" s="145">
        <v>3012</v>
      </c>
      <c r="C1966" s="146" t="s">
        <v>2244</v>
      </c>
      <c r="D1966" s="146" t="s">
        <v>2018</v>
      </c>
      <c r="E1966" s="145" t="s">
        <v>150</v>
      </c>
    </row>
    <row r="1967" spans="1:5" s="144" customFormat="1" ht="15" x14ac:dyDescent="0.2">
      <c r="A1967" s="146">
        <v>36211</v>
      </c>
      <c r="B1967" s="145">
        <v>6034</v>
      </c>
      <c r="C1967" s="146" t="s">
        <v>2245</v>
      </c>
      <c r="D1967" s="146" t="s">
        <v>2246</v>
      </c>
      <c r="E1967" s="145" t="s">
        <v>155</v>
      </c>
    </row>
    <row r="1968" spans="1:5" s="144" customFormat="1" ht="15" x14ac:dyDescent="0.2">
      <c r="A1968" s="146">
        <v>36231</v>
      </c>
      <c r="B1968" s="145">
        <v>3027</v>
      </c>
      <c r="C1968" s="146" t="s">
        <v>156</v>
      </c>
      <c r="D1968" s="146" t="s">
        <v>2247</v>
      </c>
      <c r="E1968" s="145" t="s">
        <v>155</v>
      </c>
    </row>
    <row r="1969" spans="1:5" s="144" customFormat="1" ht="15" x14ac:dyDescent="0.2">
      <c r="A1969" s="146">
        <v>36236</v>
      </c>
      <c r="B1969" s="145">
        <v>6026</v>
      </c>
      <c r="C1969" s="146" t="s">
        <v>196</v>
      </c>
      <c r="D1969" s="146" t="s">
        <v>2248</v>
      </c>
      <c r="E1969" s="145" t="s">
        <v>155</v>
      </c>
    </row>
    <row r="1970" spans="1:5" s="144" customFormat="1" ht="15" x14ac:dyDescent="0.2">
      <c r="A1970" s="146">
        <v>36237</v>
      </c>
      <c r="B1970" s="145">
        <v>7006</v>
      </c>
      <c r="C1970" s="146" t="s">
        <v>2249</v>
      </c>
      <c r="D1970" s="146" t="s">
        <v>2250</v>
      </c>
      <c r="E1970" s="145" t="s">
        <v>150</v>
      </c>
    </row>
    <row r="1971" spans="1:5" s="144" customFormat="1" ht="15" x14ac:dyDescent="0.2">
      <c r="A1971" s="146">
        <v>36239</v>
      </c>
      <c r="B1971" s="145">
        <v>1016</v>
      </c>
      <c r="C1971" s="146" t="s">
        <v>156</v>
      </c>
      <c r="D1971" s="146" t="s">
        <v>2251</v>
      </c>
      <c r="E1971" s="145" t="s">
        <v>150</v>
      </c>
    </row>
    <row r="1972" spans="1:5" s="144" customFormat="1" ht="15" x14ac:dyDescent="0.2">
      <c r="A1972" s="146">
        <v>36248</v>
      </c>
      <c r="B1972" s="145">
        <v>6002</v>
      </c>
      <c r="C1972" s="146" t="s">
        <v>174</v>
      </c>
      <c r="D1972" s="146" t="s">
        <v>2252</v>
      </c>
      <c r="E1972" s="145" t="s">
        <v>155</v>
      </c>
    </row>
    <row r="1973" spans="1:5" s="144" customFormat="1" ht="15" x14ac:dyDescent="0.2">
      <c r="A1973" s="146">
        <v>36258</v>
      </c>
      <c r="B1973" s="145">
        <v>3025</v>
      </c>
      <c r="C1973" s="146" t="s">
        <v>219</v>
      </c>
      <c r="D1973" s="146" t="s">
        <v>6585</v>
      </c>
      <c r="E1973" s="145" t="s">
        <v>155</v>
      </c>
    </row>
    <row r="1974" spans="1:5" s="144" customFormat="1" ht="15" x14ac:dyDescent="0.2">
      <c r="A1974" s="146">
        <v>36279</v>
      </c>
      <c r="B1974" s="145">
        <v>6023</v>
      </c>
      <c r="C1974" s="146" t="s">
        <v>219</v>
      </c>
      <c r="D1974" s="146" t="s">
        <v>8328</v>
      </c>
      <c r="E1974" s="145" t="s">
        <v>150</v>
      </c>
    </row>
    <row r="1975" spans="1:5" s="144" customFormat="1" ht="15" x14ac:dyDescent="0.2">
      <c r="A1975" s="146">
        <v>36280</v>
      </c>
      <c r="B1975" s="145">
        <v>6023</v>
      </c>
      <c r="C1975" s="146" t="s">
        <v>156</v>
      </c>
      <c r="D1975" s="146" t="s">
        <v>2254</v>
      </c>
      <c r="E1975" s="145" t="s">
        <v>155</v>
      </c>
    </row>
    <row r="1976" spans="1:5" s="144" customFormat="1" ht="15" x14ac:dyDescent="0.2">
      <c r="A1976" s="146">
        <v>36282</v>
      </c>
      <c r="B1976" s="145">
        <v>4008</v>
      </c>
      <c r="C1976" s="146" t="s">
        <v>171</v>
      </c>
      <c r="D1976" s="146" t="s">
        <v>2255</v>
      </c>
      <c r="E1976" s="145" t="s">
        <v>155</v>
      </c>
    </row>
    <row r="1977" spans="1:5" s="144" customFormat="1" ht="15" x14ac:dyDescent="0.2">
      <c r="A1977" s="146">
        <v>36291</v>
      </c>
      <c r="B1977" s="145">
        <v>1011</v>
      </c>
      <c r="C1977" s="146" t="s">
        <v>306</v>
      </c>
      <c r="D1977" s="146" t="s">
        <v>2256</v>
      </c>
      <c r="E1977" s="145" t="s">
        <v>155</v>
      </c>
    </row>
    <row r="1978" spans="1:5" s="144" customFormat="1" ht="15" x14ac:dyDescent="0.2">
      <c r="A1978" s="146">
        <v>36299</v>
      </c>
      <c r="B1978" s="145">
        <v>8006</v>
      </c>
      <c r="C1978" s="146" t="s">
        <v>848</v>
      </c>
      <c r="D1978" s="146" t="s">
        <v>2029</v>
      </c>
      <c r="E1978" s="145" t="s">
        <v>155</v>
      </c>
    </row>
    <row r="1979" spans="1:5" s="144" customFormat="1" ht="15" x14ac:dyDescent="0.2">
      <c r="A1979" s="146">
        <v>36317</v>
      </c>
      <c r="B1979" s="145">
        <v>6013</v>
      </c>
      <c r="C1979" s="146" t="s">
        <v>196</v>
      </c>
      <c r="D1979" s="146" t="s">
        <v>2257</v>
      </c>
      <c r="E1979" s="145" t="s">
        <v>155</v>
      </c>
    </row>
    <row r="1980" spans="1:5" s="144" customFormat="1" ht="15" x14ac:dyDescent="0.2">
      <c r="A1980" s="146">
        <v>36326</v>
      </c>
      <c r="B1980" s="145">
        <v>6031</v>
      </c>
      <c r="C1980" s="146" t="s">
        <v>202</v>
      </c>
      <c r="D1980" s="146" t="s">
        <v>2258</v>
      </c>
      <c r="E1980" s="145" t="s">
        <v>150</v>
      </c>
    </row>
    <row r="1981" spans="1:5" s="144" customFormat="1" ht="15" x14ac:dyDescent="0.2">
      <c r="A1981" s="146">
        <v>36331</v>
      </c>
      <c r="B1981" s="145">
        <v>5011</v>
      </c>
      <c r="C1981" s="146" t="s">
        <v>156</v>
      </c>
      <c r="D1981" s="146" t="s">
        <v>2259</v>
      </c>
      <c r="E1981" s="145" t="s">
        <v>155</v>
      </c>
    </row>
    <row r="1982" spans="1:5" s="144" customFormat="1" ht="15" x14ac:dyDescent="0.2">
      <c r="A1982" s="146">
        <v>36340</v>
      </c>
      <c r="B1982" s="145">
        <v>7022</v>
      </c>
      <c r="C1982" s="146" t="s">
        <v>171</v>
      </c>
      <c r="D1982" s="146" t="s">
        <v>1981</v>
      </c>
      <c r="E1982" s="145" t="s">
        <v>155</v>
      </c>
    </row>
    <row r="1983" spans="1:5" s="144" customFormat="1" ht="15" x14ac:dyDescent="0.2">
      <c r="A1983" s="146">
        <v>36360</v>
      </c>
      <c r="B1983" s="145">
        <v>6009</v>
      </c>
      <c r="C1983" s="146" t="s">
        <v>209</v>
      </c>
      <c r="D1983" s="146" t="s">
        <v>1335</v>
      </c>
      <c r="E1983" s="145" t="s">
        <v>150</v>
      </c>
    </row>
    <row r="1984" spans="1:5" s="144" customFormat="1" ht="15" x14ac:dyDescent="0.2">
      <c r="A1984" s="146">
        <v>36378</v>
      </c>
      <c r="B1984" s="145">
        <v>2007</v>
      </c>
      <c r="C1984" s="146" t="s">
        <v>214</v>
      </c>
      <c r="D1984" s="146" t="s">
        <v>2260</v>
      </c>
      <c r="E1984" s="145" t="s">
        <v>155</v>
      </c>
    </row>
    <row r="1985" spans="1:5" s="144" customFormat="1" ht="15" x14ac:dyDescent="0.2">
      <c r="A1985" s="146">
        <v>36382</v>
      </c>
      <c r="B1985" s="145">
        <v>3003</v>
      </c>
      <c r="C1985" s="146" t="s">
        <v>156</v>
      </c>
      <c r="D1985" s="146" t="s">
        <v>1421</v>
      </c>
      <c r="E1985" s="145" t="s">
        <v>155</v>
      </c>
    </row>
    <row r="1986" spans="1:5" s="144" customFormat="1" ht="15" x14ac:dyDescent="0.2">
      <c r="A1986" s="146">
        <v>36408</v>
      </c>
      <c r="B1986" s="145">
        <v>7006</v>
      </c>
      <c r="C1986" s="146" t="s">
        <v>181</v>
      </c>
      <c r="D1986" s="146" t="s">
        <v>2261</v>
      </c>
      <c r="E1986" s="145" t="s">
        <v>155</v>
      </c>
    </row>
    <row r="1987" spans="1:5" s="144" customFormat="1" ht="15" x14ac:dyDescent="0.2">
      <c r="A1987" s="146">
        <v>36410</v>
      </c>
      <c r="B1987" s="145">
        <v>7003</v>
      </c>
      <c r="C1987" s="146" t="s">
        <v>2262</v>
      </c>
      <c r="D1987" s="146" t="s">
        <v>2263</v>
      </c>
      <c r="E1987" s="145" t="s">
        <v>155</v>
      </c>
    </row>
    <row r="1988" spans="1:5" s="144" customFormat="1" ht="15" x14ac:dyDescent="0.2">
      <c r="A1988" s="146">
        <v>36426</v>
      </c>
      <c r="B1988" s="145">
        <v>7023</v>
      </c>
      <c r="C1988" s="146" t="s">
        <v>575</v>
      </c>
      <c r="D1988" s="146" t="s">
        <v>2264</v>
      </c>
      <c r="E1988" s="145" t="s">
        <v>155</v>
      </c>
    </row>
    <row r="1989" spans="1:5" s="144" customFormat="1" ht="15" x14ac:dyDescent="0.2">
      <c r="A1989" s="146">
        <v>36433</v>
      </c>
      <c r="B1989" s="145">
        <v>3009</v>
      </c>
      <c r="C1989" s="146" t="s">
        <v>2265</v>
      </c>
      <c r="D1989" s="146" t="s">
        <v>2266</v>
      </c>
      <c r="E1989" s="145" t="s">
        <v>155</v>
      </c>
    </row>
    <row r="1990" spans="1:5" s="144" customFormat="1" ht="15" x14ac:dyDescent="0.2">
      <c r="A1990" s="146">
        <v>36456</v>
      </c>
      <c r="B1990" s="145">
        <v>6032</v>
      </c>
      <c r="C1990" s="146" t="s">
        <v>219</v>
      </c>
      <c r="D1990" s="146" t="s">
        <v>1675</v>
      </c>
      <c r="E1990" s="145" t="s">
        <v>155</v>
      </c>
    </row>
    <row r="1991" spans="1:5" s="144" customFormat="1" ht="15" x14ac:dyDescent="0.2">
      <c r="A1991" s="146">
        <v>36457</v>
      </c>
      <c r="B1991" s="145">
        <v>6032</v>
      </c>
      <c r="C1991" s="146" t="s">
        <v>2267</v>
      </c>
      <c r="D1991" s="146" t="s">
        <v>1976</v>
      </c>
      <c r="E1991" s="145" t="s">
        <v>150</v>
      </c>
    </row>
    <row r="1992" spans="1:5" s="144" customFormat="1" ht="15" x14ac:dyDescent="0.2">
      <c r="A1992" s="146">
        <v>36491</v>
      </c>
      <c r="B1992" s="145">
        <v>5011</v>
      </c>
      <c r="C1992" s="146" t="s">
        <v>558</v>
      </c>
      <c r="D1992" s="146" t="s">
        <v>2268</v>
      </c>
      <c r="E1992" s="145" t="s">
        <v>155</v>
      </c>
    </row>
    <row r="1993" spans="1:5" s="144" customFormat="1" ht="15" x14ac:dyDescent="0.2">
      <c r="A1993" s="146">
        <v>36501</v>
      </c>
      <c r="B1993" s="145">
        <v>6021</v>
      </c>
      <c r="C1993" s="146" t="s">
        <v>2269</v>
      </c>
      <c r="D1993" s="146" t="s">
        <v>2270</v>
      </c>
      <c r="E1993" s="145" t="s">
        <v>150</v>
      </c>
    </row>
    <row r="1994" spans="1:5" s="144" customFormat="1" ht="15" x14ac:dyDescent="0.2">
      <c r="A1994" s="146">
        <v>36510</v>
      </c>
      <c r="B1994" s="145">
        <v>6015</v>
      </c>
      <c r="C1994" s="146" t="s">
        <v>196</v>
      </c>
      <c r="D1994" s="146" t="s">
        <v>2271</v>
      </c>
      <c r="E1994" s="145" t="s">
        <v>155</v>
      </c>
    </row>
    <row r="1995" spans="1:5" s="144" customFormat="1" ht="15" x14ac:dyDescent="0.2">
      <c r="A1995" s="146">
        <v>36513</v>
      </c>
      <c r="B1995" s="145">
        <v>6015</v>
      </c>
      <c r="C1995" s="146" t="s">
        <v>158</v>
      </c>
      <c r="D1995" s="146" t="s">
        <v>1917</v>
      </c>
      <c r="E1995" s="145" t="s">
        <v>155</v>
      </c>
    </row>
    <row r="1996" spans="1:5" s="144" customFormat="1" ht="15" x14ac:dyDescent="0.2">
      <c r="A1996" s="146">
        <v>36521</v>
      </c>
      <c r="B1996" s="145">
        <v>5012</v>
      </c>
      <c r="C1996" s="146" t="s">
        <v>158</v>
      </c>
      <c r="D1996" s="146" t="s">
        <v>2272</v>
      </c>
      <c r="E1996" s="145" t="s">
        <v>155</v>
      </c>
    </row>
    <row r="1997" spans="1:5" s="144" customFormat="1" ht="15" x14ac:dyDescent="0.2">
      <c r="A1997" s="146">
        <v>36523</v>
      </c>
      <c r="B1997" s="145">
        <v>3015</v>
      </c>
      <c r="C1997" s="146" t="s">
        <v>156</v>
      </c>
      <c r="D1997" s="146" t="s">
        <v>1419</v>
      </c>
      <c r="E1997" s="145" t="s">
        <v>155</v>
      </c>
    </row>
    <row r="1998" spans="1:5" s="144" customFormat="1" ht="15" x14ac:dyDescent="0.2">
      <c r="A1998" s="146">
        <v>36527</v>
      </c>
      <c r="B1998" s="145">
        <v>8012</v>
      </c>
      <c r="C1998" s="146" t="s">
        <v>207</v>
      </c>
      <c r="D1998" s="146" t="s">
        <v>2273</v>
      </c>
      <c r="E1998" s="145" t="s">
        <v>150</v>
      </c>
    </row>
    <row r="1999" spans="1:5" s="144" customFormat="1" ht="15" x14ac:dyDescent="0.2">
      <c r="A1999" s="146">
        <v>36536</v>
      </c>
      <c r="B1999" s="145">
        <v>1014</v>
      </c>
      <c r="C1999" s="146" t="s">
        <v>202</v>
      </c>
      <c r="D1999" s="146" t="s">
        <v>2274</v>
      </c>
      <c r="E1999" s="145" t="s">
        <v>150</v>
      </c>
    </row>
    <row r="2000" spans="1:5" s="144" customFormat="1" ht="15" x14ac:dyDescent="0.2">
      <c r="A2000" s="146">
        <v>36544</v>
      </c>
      <c r="B2000" s="145">
        <v>3008</v>
      </c>
      <c r="C2000" s="146" t="s">
        <v>188</v>
      </c>
      <c r="D2000" s="146" t="s">
        <v>2275</v>
      </c>
      <c r="E2000" s="145" t="s">
        <v>150</v>
      </c>
    </row>
    <row r="2001" spans="1:5" s="144" customFormat="1" ht="15" x14ac:dyDescent="0.2">
      <c r="A2001" s="146">
        <v>36558</v>
      </c>
      <c r="B2001" s="145">
        <v>8012</v>
      </c>
      <c r="C2001" s="146" t="s">
        <v>188</v>
      </c>
      <c r="D2001" s="146" t="s">
        <v>715</v>
      </c>
      <c r="E2001" s="145" t="s">
        <v>155</v>
      </c>
    </row>
    <row r="2002" spans="1:5" s="144" customFormat="1" ht="15" x14ac:dyDescent="0.2">
      <c r="A2002" s="146">
        <v>36564</v>
      </c>
      <c r="B2002" s="145">
        <v>8006</v>
      </c>
      <c r="C2002" s="146" t="s">
        <v>202</v>
      </c>
      <c r="D2002" s="146" t="s">
        <v>2276</v>
      </c>
      <c r="E2002" s="145" t="s">
        <v>155</v>
      </c>
    </row>
    <row r="2003" spans="1:5" s="144" customFormat="1" ht="15" x14ac:dyDescent="0.2">
      <c r="A2003" s="146">
        <v>36580</v>
      </c>
      <c r="B2003" s="145">
        <v>3008</v>
      </c>
      <c r="C2003" s="146" t="s">
        <v>177</v>
      </c>
      <c r="D2003" s="146" t="s">
        <v>2277</v>
      </c>
      <c r="E2003" s="145" t="s">
        <v>155</v>
      </c>
    </row>
    <row r="2004" spans="1:5" s="144" customFormat="1" ht="15" x14ac:dyDescent="0.2">
      <c r="A2004" s="146">
        <v>36581</v>
      </c>
      <c r="B2004" s="145">
        <v>3008</v>
      </c>
      <c r="C2004" s="146" t="s">
        <v>202</v>
      </c>
      <c r="D2004" s="146" t="s">
        <v>2278</v>
      </c>
      <c r="E2004" s="145" t="s">
        <v>150</v>
      </c>
    </row>
    <row r="2005" spans="1:5" s="144" customFormat="1" ht="15" x14ac:dyDescent="0.2">
      <c r="A2005" s="146">
        <v>36588</v>
      </c>
      <c r="B2005" s="145">
        <v>6025</v>
      </c>
      <c r="C2005" s="146" t="s">
        <v>174</v>
      </c>
      <c r="D2005" s="146" t="s">
        <v>2280</v>
      </c>
      <c r="E2005" s="145" t="s">
        <v>150</v>
      </c>
    </row>
    <row r="2006" spans="1:5" s="144" customFormat="1" ht="15" x14ac:dyDescent="0.2">
      <c r="A2006" s="146">
        <v>36596</v>
      </c>
      <c r="B2006" s="145">
        <v>6032</v>
      </c>
      <c r="C2006" s="146" t="s">
        <v>188</v>
      </c>
      <c r="D2006" s="146" t="s">
        <v>7653</v>
      </c>
      <c r="E2006" s="145" t="s">
        <v>155</v>
      </c>
    </row>
    <row r="2007" spans="1:5" s="144" customFormat="1" ht="15" x14ac:dyDescent="0.2">
      <c r="A2007" s="146">
        <v>36603</v>
      </c>
      <c r="B2007" s="145">
        <v>2002</v>
      </c>
      <c r="C2007" s="146" t="s">
        <v>209</v>
      </c>
      <c r="D2007" s="146" t="s">
        <v>946</v>
      </c>
      <c r="E2007" s="145" t="s">
        <v>155</v>
      </c>
    </row>
    <row r="2008" spans="1:5" s="144" customFormat="1" ht="15" x14ac:dyDescent="0.2">
      <c r="A2008" s="146">
        <v>36604</v>
      </c>
      <c r="B2008" s="145">
        <v>2002</v>
      </c>
      <c r="C2008" s="146" t="s">
        <v>177</v>
      </c>
      <c r="D2008" s="146" t="s">
        <v>2281</v>
      </c>
      <c r="E2008" s="145" t="s">
        <v>150</v>
      </c>
    </row>
    <row r="2009" spans="1:5" s="144" customFormat="1" ht="15" x14ac:dyDescent="0.2">
      <c r="A2009" s="146">
        <v>36615</v>
      </c>
      <c r="B2009" s="145">
        <v>8003</v>
      </c>
      <c r="C2009" s="146" t="s">
        <v>177</v>
      </c>
      <c r="D2009" s="146" t="s">
        <v>2282</v>
      </c>
      <c r="E2009" s="145" t="s">
        <v>155</v>
      </c>
    </row>
    <row r="2010" spans="1:5" s="144" customFormat="1" ht="15" x14ac:dyDescent="0.2">
      <c r="A2010" s="146">
        <v>36619</v>
      </c>
      <c r="B2010" s="145">
        <v>6013</v>
      </c>
      <c r="C2010" s="146" t="s">
        <v>171</v>
      </c>
      <c r="D2010" s="146" t="s">
        <v>2283</v>
      </c>
      <c r="E2010" s="145" t="s">
        <v>155</v>
      </c>
    </row>
    <row r="2011" spans="1:5" s="144" customFormat="1" ht="15" x14ac:dyDescent="0.2">
      <c r="A2011" s="146">
        <v>36627</v>
      </c>
      <c r="B2011" s="145">
        <v>8014</v>
      </c>
      <c r="C2011" s="146" t="s">
        <v>2284</v>
      </c>
      <c r="D2011" s="146" t="s">
        <v>2285</v>
      </c>
      <c r="E2011" s="145" t="s">
        <v>155</v>
      </c>
    </row>
    <row r="2012" spans="1:5" s="144" customFormat="1" ht="15" x14ac:dyDescent="0.2">
      <c r="A2012" s="146">
        <v>36628</v>
      </c>
      <c r="B2012" s="145">
        <v>6012</v>
      </c>
      <c r="C2012" s="146" t="s">
        <v>967</v>
      </c>
      <c r="D2012" s="146" t="s">
        <v>2286</v>
      </c>
      <c r="E2012" s="145" t="s">
        <v>155</v>
      </c>
    </row>
    <row r="2013" spans="1:5" s="144" customFormat="1" ht="15" x14ac:dyDescent="0.2">
      <c r="A2013" s="146">
        <v>36652</v>
      </c>
      <c r="B2013" s="145">
        <v>8019</v>
      </c>
      <c r="C2013" s="146" t="s">
        <v>156</v>
      </c>
      <c r="D2013" s="146" t="s">
        <v>223</v>
      </c>
      <c r="E2013" s="145" t="s">
        <v>155</v>
      </c>
    </row>
    <row r="2014" spans="1:5" s="144" customFormat="1" ht="15" x14ac:dyDescent="0.2">
      <c r="A2014" s="146">
        <v>36660</v>
      </c>
      <c r="B2014" s="145">
        <v>3008</v>
      </c>
      <c r="C2014" s="146" t="s">
        <v>181</v>
      </c>
      <c r="D2014" s="146" t="s">
        <v>1313</v>
      </c>
      <c r="E2014" s="145" t="s">
        <v>150</v>
      </c>
    </row>
    <row r="2015" spans="1:5" s="144" customFormat="1" ht="15" x14ac:dyDescent="0.2">
      <c r="A2015" s="146">
        <v>36661</v>
      </c>
      <c r="B2015" s="145">
        <v>3008</v>
      </c>
      <c r="C2015" s="146" t="s">
        <v>174</v>
      </c>
      <c r="D2015" s="146" t="s">
        <v>182</v>
      </c>
      <c r="E2015" s="145" t="s">
        <v>155</v>
      </c>
    </row>
    <row r="2016" spans="1:5" s="144" customFormat="1" ht="15" x14ac:dyDescent="0.2">
      <c r="A2016" s="146">
        <v>36666</v>
      </c>
      <c r="B2016" s="145">
        <v>2004</v>
      </c>
      <c r="C2016" s="146" t="s">
        <v>280</v>
      </c>
      <c r="D2016" s="146" t="s">
        <v>934</v>
      </c>
      <c r="E2016" s="145" t="s">
        <v>155</v>
      </c>
    </row>
    <row r="2017" spans="1:5" s="144" customFormat="1" ht="15" x14ac:dyDescent="0.2">
      <c r="A2017" s="146">
        <v>36674</v>
      </c>
      <c r="B2017" s="145">
        <v>1014</v>
      </c>
      <c r="C2017" s="146" t="s">
        <v>209</v>
      </c>
      <c r="D2017" s="146" t="s">
        <v>2287</v>
      </c>
      <c r="E2017" s="145" t="s">
        <v>155</v>
      </c>
    </row>
    <row r="2018" spans="1:5" s="144" customFormat="1" ht="15" x14ac:dyDescent="0.2">
      <c r="A2018" s="146">
        <v>36675</v>
      </c>
      <c r="B2018" s="145">
        <v>1003</v>
      </c>
      <c r="C2018" s="146" t="s">
        <v>181</v>
      </c>
      <c r="D2018" s="146" t="s">
        <v>660</v>
      </c>
      <c r="E2018" s="145" t="s">
        <v>155</v>
      </c>
    </row>
    <row r="2019" spans="1:5" s="144" customFormat="1" ht="15" x14ac:dyDescent="0.2">
      <c r="A2019" s="146">
        <v>36707</v>
      </c>
      <c r="B2019" s="145">
        <v>3001</v>
      </c>
      <c r="C2019" s="146" t="s">
        <v>156</v>
      </c>
      <c r="D2019" s="146" t="s">
        <v>2288</v>
      </c>
      <c r="E2019" s="145" t="s">
        <v>155</v>
      </c>
    </row>
    <row r="2020" spans="1:5" s="144" customFormat="1" ht="15" x14ac:dyDescent="0.2">
      <c r="A2020" s="146">
        <v>36716</v>
      </c>
      <c r="B2020" s="145">
        <v>8007</v>
      </c>
      <c r="C2020" s="146" t="s">
        <v>293</v>
      </c>
      <c r="D2020" s="146" t="s">
        <v>2289</v>
      </c>
      <c r="E2020" s="145" t="s">
        <v>150</v>
      </c>
    </row>
    <row r="2021" spans="1:5" s="144" customFormat="1" ht="15" x14ac:dyDescent="0.2">
      <c r="A2021" s="146">
        <v>36721</v>
      </c>
      <c r="B2021" s="145">
        <v>8007</v>
      </c>
      <c r="C2021" s="146" t="s">
        <v>280</v>
      </c>
      <c r="D2021" s="146" t="s">
        <v>2290</v>
      </c>
      <c r="E2021" s="145" t="s">
        <v>150</v>
      </c>
    </row>
    <row r="2022" spans="1:5" s="144" customFormat="1" ht="15" x14ac:dyDescent="0.2">
      <c r="A2022" s="146">
        <v>36724</v>
      </c>
      <c r="B2022" s="145">
        <v>8007</v>
      </c>
      <c r="C2022" s="146" t="s">
        <v>2291</v>
      </c>
      <c r="D2022" s="146" t="s">
        <v>2292</v>
      </c>
      <c r="E2022" s="145" t="s">
        <v>150</v>
      </c>
    </row>
    <row r="2023" spans="1:5" s="144" customFormat="1" ht="15" x14ac:dyDescent="0.2">
      <c r="A2023" s="146">
        <v>36738</v>
      </c>
      <c r="B2023" s="145">
        <v>8007</v>
      </c>
      <c r="C2023" s="146" t="s">
        <v>2294</v>
      </c>
      <c r="D2023" s="146" t="s">
        <v>2295</v>
      </c>
      <c r="E2023" s="145" t="s">
        <v>150</v>
      </c>
    </row>
    <row r="2024" spans="1:5" s="144" customFormat="1" ht="15" x14ac:dyDescent="0.2">
      <c r="A2024" s="146">
        <v>36742</v>
      </c>
      <c r="B2024" s="145">
        <v>8023</v>
      </c>
      <c r="C2024" s="146" t="s">
        <v>558</v>
      </c>
      <c r="D2024" s="146" t="s">
        <v>2296</v>
      </c>
      <c r="E2024" s="145" t="s">
        <v>155</v>
      </c>
    </row>
    <row r="2025" spans="1:5" s="144" customFormat="1" ht="15" x14ac:dyDescent="0.2">
      <c r="A2025" s="146">
        <v>36745</v>
      </c>
      <c r="B2025" s="145">
        <v>8007</v>
      </c>
      <c r="C2025" s="146" t="s">
        <v>209</v>
      </c>
      <c r="D2025" s="146" t="s">
        <v>2297</v>
      </c>
      <c r="E2025" s="145" t="s">
        <v>150</v>
      </c>
    </row>
    <row r="2026" spans="1:5" s="144" customFormat="1" ht="15" x14ac:dyDescent="0.2">
      <c r="A2026" s="146">
        <v>36780</v>
      </c>
      <c r="B2026" s="145">
        <v>8002</v>
      </c>
      <c r="C2026" s="146" t="s">
        <v>207</v>
      </c>
      <c r="D2026" s="146" t="s">
        <v>2298</v>
      </c>
      <c r="E2026" s="145" t="s">
        <v>155</v>
      </c>
    </row>
    <row r="2027" spans="1:5" s="144" customFormat="1" ht="15" x14ac:dyDescent="0.2">
      <c r="A2027" s="146">
        <v>36782</v>
      </c>
      <c r="B2027" s="145">
        <v>8002</v>
      </c>
      <c r="C2027" s="146" t="s">
        <v>1547</v>
      </c>
      <c r="D2027" s="146" t="s">
        <v>1973</v>
      </c>
      <c r="E2027" s="145" t="s">
        <v>155</v>
      </c>
    </row>
    <row r="2028" spans="1:5" s="144" customFormat="1" ht="15" x14ac:dyDescent="0.2">
      <c r="A2028" s="146">
        <v>36790</v>
      </c>
      <c r="B2028" s="145">
        <v>7022</v>
      </c>
      <c r="C2028" s="146" t="s">
        <v>196</v>
      </c>
      <c r="D2028" s="146" t="s">
        <v>2300</v>
      </c>
      <c r="E2028" s="145" t="s">
        <v>155</v>
      </c>
    </row>
    <row r="2029" spans="1:5" s="144" customFormat="1" ht="15" x14ac:dyDescent="0.2">
      <c r="A2029" s="146">
        <v>36802</v>
      </c>
      <c r="B2029" s="145">
        <v>3010</v>
      </c>
      <c r="C2029" s="146" t="s">
        <v>156</v>
      </c>
      <c r="D2029" s="146" t="s">
        <v>2301</v>
      </c>
      <c r="E2029" s="145" t="s">
        <v>155</v>
      </c>
    </row>
    <row r="2030" spans="1:5" s="144" customFormat="1" ht="15" x14ac:dyDescent="0.2">
      <c r="A2030" s="146">
        <v>36810</v>
      </c>
      <c r="B2030" s="145">
        <v>8002</v>
      </c>
      <c r="C2030" s="146" t="s">
        <v>181</v>
      </c>
      <c r="D2030" s="146" t="s">
        <v>2302</v>
      </c>
      <c r="E2030" s="145" t="s">
        <v>150</v>
      </c>
    </row>
    <row r="2031" spans="1:5" s="144" customFormat="1" ht="15" x14ac:dyDescent="0.2">
      <c r="A2031" s="146">
        <v>36811</v>
      </c>
      <c r="B2031" s="145">
        <v>8002</v>
      </c>
      <c r="C2031" s="146" t="s">
        <v>2303</v>
      </c>
      <c r="D2031" s="146" t="s">
        <v>2304</v>
      </c>
      <c r="E2031" s="145" t="s">
        <v>155</v>
      </c>
    </row>
    <row r="2032" spans="1:5" s="144" customFormat="1" ht="15" x14ac:dyDescent="0.2">
      <c r="A2032" s="146">
        <v>36850</v>
      </c>
      <c r="B2032" s="145">
        <v>8002</v>
      </c>
      <c r="C2032" s="146" t="s">
        <v>174</v>
      </c>
      <c r="D2032" s="146" t="s">
        <v>2305</v>
      </c>
      <c r="E2032" s="145" t="s">
        <v>150</v>
      </c>
    </row>
    <row r="2033" spans="1:5" s="144" customFormat="1" ht="15" x14ac:dyDescent="0.2">
      <c r="A2033" s="146">
        <v>36867</v>
      </c>
      <c r="B2033" s="145">
        <v>7003</v>
      </c>
      <c r="C2033" s="146" t="s">
        <v>181</v>
      </c>
      <c r="D2033" s="146" t="s">
        <v>577</v>
      </c>
      <c r="E2033" s="145" t="s">
        <v>150</v>
      </c>
    </row>
    <row r="2034" spans="1:5" s="144" customFormat="1" ht="15" x14ac:dyDescent="0.2">
      <c r="A2034" s="146">
        <v>36873</v>
      </c>
      <c r="B2034" s="145">
        <v>6026</v>
      </c>
      <c r="C2034" s="146" t="s">
        <v>579</v>
      </c>
      <c r="D2034" s="146" t="s">
        <v>10642</v>
      </c>
      <c r="E2034" s="145" t="s">
        <v>155</v>
      </c>
    </row>
    <row r="2035" spans="1:5" s="144" customFormat="1" ht="15" x14ac:dyDescent="0.2">
      <c r="A2035" s="146">
        <v>36888</v>
      </c>
      <c r="B2035" s="145">
        <v>5011</v>
      </c>
      <c r="C2035" s="146" t="s">
        <v>300</v>
      </c>
      <c r="D2035" s="146" t="s">
        <v>1404</v>
      </c>
      <c r="E2035" s="145" t="s">
        <v>150</v>
      </c>
    </row>
    <row r="2036" spans="1:5" s="144" customFormat="1" ht="15" x14ac:dyDescent="0.2">
      <c r="A2036" s="146">
        <v>36894</v>
      </c>
      <c r="B2036" s="145">
        <v>8002</v>
      </c>
      <c r="C2036" s="146" t="s">
        <v>485</v>
      </c>
      <c r="D2036" s="146" t="s">
        <v>2307</v>
      </c>
      <c r="E2036" s="145" t="s">
        <v>150</v>
      </c>
    </row>
    <row r="2037" spans="1:5" s="144" customFormat="1" ht="15" x14ac:dyDescent="0.2">
      <c r="A2037" s="146">
        <v>36903</v>
      </c>
      <c r="B2037" s="145">
        <v>8007</v>
      </c>
      <c r="C2037" s="146" t="s">
        <v>169</v>
      </c>
      <c r="D2037" s="146" t="s">
        <v>2308</v>
      </c>
      <c r="E2037" s="145" t="s">
        <v>155</v>
      </c>
    </row>
    <row r="2038" spans="1:5" s="144" customFormat="1" ht="15" x14ac:dyDescent="0.2">
      <c r="A2038" s="146">
        <v>36921</v>
      </c>
      <c r="B2038" s="145">
        <v>3003</v>
      </c>
      <c r="C2038" s="146" t="s">
        <v>202</v>
      </c>
      <c r="D2038" s="146" t="s">
        <v>2309</v>
      </c>
      <c r="E2038" s="145" t="s">
        <v>150</v>
      </c>
    </row>
    <row r="2039" spans="1:5" s="144" customFormat="1" ht="15" x14ac:dyDescent="0.2">
      <c r="A2039" s="146">
        <v>36926</v>
      </c>
      <c r="B2039" s="145">
        <v>3003</v>
      </c>
      <c r="C2039" s="146" t="s">
        <v>202</v>
      </c>
      <c r="D2039" s="146" t="s">
        <v>1435</v>
      </c>
      <c r="E2039" s="145" t="s">
        <v>155</v>
      </c>
    </row>
    <row r="2040" spans="1:5" s="144" customFormat="1" ht="15" x14ac:dyDescent="0.2">
      <c r="A2040" s="146">
        <v>36927</v>
      </c>
      <c r="B2040" s="145">
        <v>3003</v>
      </c>
      <c r="C2040" s="146" t="s">
        <v>165</v>
      </c>
      <c r="D2040" s="146" t="s">
        <v>1435</v>
      </c>
      <c r="E2040" s="145" t="s">
        <v>150</v>
      </c>
    </row>
    <row r="2041" spans="1:5" s="144" customFormat="1" ht="15" x14ac:dyDescent="0.2">
      <c r="A2041" s="146">
        <v>36928</v>
      </c>
      <c r="B2041" s="145">
        <v>3003</v>
      </c>
      <c r="C2041" s="146" t="s">
        <v>171</v>
      </c>
      <c r="D2041" s="146" t="s">
        <v>2310</v>
      </c>
      <c r="E2041" s="145" t="s">
        <v>155</v>
      </c>
    </row>
    <row r="2042" spans="1:5" s="144" customFormat="1" ht="15" x14ac:dyDescent="0.2">
      <c r="A2042" s="146">
        <v>36931</v>
      </c>
      <c r="B2042" s="145">
        <v>8007</v>
      </c>
      <c r="C2042" s="146" t="s">
        <v>165</v>
      </c>
      <c r="D2042" s="146" t="s">
        <v>2311</v>
      </c>
      <c r="E2042" s="145" t="s">
        <v>150</v>
      </c>
    </row>
    <row r="2043" spans="1:5" s="144" customFormat="1" ht="15" x14ac:dyDescent="0.2">
      <c r="A2043" s="146">
        <v>36932</v>
      </c>
      <c r="B2043" s="145">
        <v>8007</v>
      </c>
      <c r="C2043" s="146" t="s">
        <v>202</v>
      </c>
      <c r="D2043" s="146" t="s">
        <v>2312</v>
      </c>
      <c r="E2043" s="145" t="s">
        <v>155</v>
      </c>
    </row>
    <row r="2044" spans="1:5" s="144" customFormat="1" ht="15" x14ac:dyDescent="0.2">
      <c r="A2044" s="146">
        <v>36943</v>
      </c>
      <c r="B2044" s="145">
        <v>3018</v>
      </c>
      <c r="C2044" s="146" t="s">
        <v>2313</v>
      </c>
      <c r="D2044" s="146" t="s">
        <v>1814</v>
      </c>
      <c r="E2044" s="145" t="s">
        <v>150</v>
      </c>
    </row>
    <row r="2045" spans="1:5" s="144" customFormat="1" ht="15" x14ac:dyDescent="0.2">
      <c r="A2045" s="146">
        <v>36944</v>
      </c>
      <c r="B2045" s="145">
        <v>3018</v>
      </c>
      <c r="C2045" s="146" t="s">
        <v>2314</v>
      </c>
      <c r="D2045" s="146" t="s">
        <v>2315</v>
      </c>
      <c r="E2045" s="145" t="s">
        <v>155</v>
      </c>
    </row>
    <row r="2046" spans="1:5" s="144" customFormat="1" ht="15" x14ac:dyDescent="0.2">
      <c r="A2046" s="146">
        <v>36961</v>
      </c>
      <c r="B2046" s="145">
        <v>2018</v>
      </c>
      <c r="C2046" s="146" t="s">
        <v>156</v>
      </c>
      <c r="D2046" s="146" t="s">
        <v>629</v>
      </c>
      <c r="E2046" s="145" t="s">
        <v>155</v>
      </c>
    </row>
    <row r="2047" spans="1:5" s="144" customFormat="1" ht="15" x14ac:dyDescent="0.2">
      <c r="A2047" s="146">
        <v>36969</v>
      </c>
      <c r="B2047" s="145">
        <v>3024</v>
      </c>
      <c r="C2047" s="146" t="s">
        <v>1620</v>
      </c>
      <c r="D2047" s="146" t="s">
        <v>2316</v>
      </c>
      <c r="E2047" s="145" t="s">
        <v>150</v>
      </c>
    </row>
    <row r="2048" spans="1:5" s="144" customFormat="1" ht="15" x14ac:dyDescent="0.2">
      <c r="A2048" s="146">
        <v>36977</v>
      </c>
      <c r="B2048" s="145">
        <v>4009</v>
      </c>
      <c r="C2048" s="146" t="s">
        <v>219</v>
      </c>
      <c r="D2048" s="146" t="s">
        <v>7271</v>
      </c>
      <c r="E2048" s="145" t="s">
        <v>155</v>
      </c>
    </row>
    <row r="2049" spans="1:5" s="144" customFormat="1" ht="15" x14ac:dyDescent="0.2">
      <c r="A2049" s="146">
        <v>36986</v>
      </c>
      <c r="B2049" s="145">
        <v>7017</v>
      </c>
      <c r="C2049" s="146" t="s">
        <v>174</v>
      </c>
      <c r="D2049" s="146" t="s">
        <v>2317</v>
      </c>
      <c r="E2049" s="145" t="s">
        <v>150</v>
      </c>
    </row>
    <row r="2050" spans="1:5" s="144" customFormat="1" ht="15" x14ac:dyDescent="0.2">
      <c r="A2050" s="146">
        <v>36997</v>
      </c>
      <c r="B2050" s="145">
        <v>3021</v>
      </c>
      <c r="C2050" s="146" t="s">
        <v>202</v>
      </c>
      <c r="D2050" s="146" t="s">
        <v>2161</v>
      </c>
      <c r="E2050" s="145" t="s">
        <v>150</v>
      </c>
    </row>
    <row r="2051" spans="1:5" s="144" customFormat="1" ht="15" x14ac:dyDescent="0.2">
      <c r="A2051" s="146">
        <v>37007</v>
      </c>
      <c r="B2051" s="145">
        <v>7007</v>
      </c>
      <c r="C2051" s="146" t="s">
        <v>209</v>
      </c>
      <c r="D2051" s="146" t="s">
        <v>180</v>
      </c>
      <c r="E2051" s="145" t="s">
        <v>155</v>
      </c>
    </row>
    <row r="2052" spans="1:5" s="144" customFormat="1" ht="15" x14ac:dyDescent="0.2">
      <c r="A2052" s="146">
        <v>37033</v>
      </c>
      <c r="B2052" s="145">
        <v>8009</v>
      </c>
      <c r="C2052" s="146" t="s">
        <v>179</v>
      </c>
      <c r="D2052" s="146" t="s">
        <v>2320</v>
      </c>
      <c r="E2052" s="145" t="s">
        <v>155</v>
      </c>
    </row>
    <row r="2053" spans="1:5" s="144" customFormat="1" ht="15" x14ac:dyDescent="0.2">
      <c r="A2053" s="146">
        <v>37055</v>
      </c>
      <c r="B2053" s="145">
        <v>3012</v>
      </c>
      <c r="C2053" s="146" t="s">
        <v>2162</v>
      </c>
      <c r="D2053" s="146" t="s">
        <v>2321</v>
      </c>
      <c r="E2053" s="145" t="s">
        <v>150</v>
      </c>
    </row>
    <row r="2054" spans="1:5" s="144" customFormat="1" ht="15" x14ac:dyDescent="0.2">
      <c r="A2054" s="146">
        <v>37057</v>
      </c>
      <c r="B2054" s="145">
        <v>3012</v>
      </c>
      <c r="C2054" s="146" t="s">
        <v>740</v>
      </c>
      <c r="D2054" s="146" t="s">
        <v>2322</v>
      </c>
      <c r="E2054" s="145" t="s">
        <v>150</v>
      </c>
    </row>
    <row r="2055" spans="1:5" s="144" customFormat="1" ht="15" x14ac:dyDescent="0.2">
      <c r="A2055" s="146">
        <v>37058</v>
      </c>
      <c r="B2055" s="145">
        <v>3012</v>
      </c>
      <c r="C2055" s="146" t="s">
        <v>2323</v>
      </c>
      <c r="D2055" s="146" t="s">
        <v>2324</v>
      </c>
      <c r="E2055" s="145" t="s">
        <v>155</v>
      </c>
    </row>
    <row r="2056" spans="1:5" s="144" customFormat="1" ht="15" x14ac:dyDescent="0.2">
      <c r="A2056" s="146">
        <v>37061</v>
      </c>
      <c r="B2056" s="145">
        <v>3012</v>
      </c>
      <c r="C2056" s="146" t="s">
        <v>2325</v>
      </c>
      <c r="D2056" s="146" t="s">
        <v>1297</v>
      </c>
      <c r="E2056" s="145" t="s">
        <v>155</v>
      </c>
    </row>
    <row r="2057" spans="1:5" s="144" customFormat="1" ht="15" x14ac:dyDescent="0.2">
      <c r="A2057" s="146">
        <v>37062</v>
      </c>
      <c r="B2057" s="145">
        <v>3020</v>
      </c>
      <c r="C2057" s="146" t="s">
        <v>356</v>
      </c>
      <c r="D2057" s="146" t="s">
        <v>303</v>
      </c>
      <c r="E2057" s="145" t="s">
        <v>155</v>
      </c>
    </row>
    <row r="2058" spans="1:5" s="144" customFormat="1" ht="15" x14ac:dyDescent="0.2">
      <c r="A2058" s="146">
        <v>37066</v>
      </c>
      <c r="B2058" s="145">
        <v>6033</v>
      </c>
      <c r="C2058" s="146" t="s">
        <v>209</v>
      </c>
      <c r="D2058" s="146" t="s">
        <v>715</v>
      </c>
      <c r="E2058" s="145" t="s">
        <v>155</v>
      </c>
    </row>
    <row r="2059" spans="1:5" s="144" customFormat="1" ht="15" x14ac:dyDescent="0.2">
      <c r="A2059" s="146">
        <v>37075</v>
      </c>
      <c r="B2059" s="145">
        <v>8006</v>
      </c>
      <c r="C2059" s="146" t="s">
        <v>171</v>
      </c>
      <c r="D2059" s="146" t="s">
        <v>1354</v>
      </c>
      <c r="E2059" s="145" t="s">
        <v>155</v>
      </c>
    </row>
    <row r="2060" spans="1:5" s="144" customFormat="1" ht="15" x14ac:dyDescent="0.2">
      <c r="A2060" s="146">
        <v>37076</v>
      </c>
      <c r="B2060" s="145">
        <v>8006</v>
      </c>
      <c r="C2060" s="146" t="s">
        <v>156</v>
      </c>
      <c r="D2060" s="146" t="s">
        <v>1354</v>
      </c>
      <c r="E2060" s="145" t="s">
        <v>150</v>
      </c>
    </row>
    <row r="2061" spans="1:5" s="144" customFormat="1" ht="15" x14ac:dyDescent="0.2">
      <c r="A2061" s="146">
        <v>37098</v>
      </c>
      <c r="B2061" s="145">
        <v>8003</v>
      </c>
      <c r="C2061" s="146" t="s">
        <v>171</v>
      </c>
      <c r="D2061" s="146" t="s">
        <v>2326</v>
      </c>
      <c r="E2061" s="145" t="s">
        <v>150</v>
      </c>
    </row>
    <row r="2062" spans="1:5" s="144" customFormat="1" ht="15" x14ac:dyDescent="0.2">
      <c r="A2062" s="146">
        <v>37099</v>
      </c>
      <c r="B2062" s="145">
        <v>8003</v>
      </c>
      <c r="C2062" s="146" t="s">
        <v>156</v>
      </c>
      <c r="D2062" s="146" t="s">
        <v>504</v>
      </c>
      <c r="E2062" s="145" t="s">
        <v>155</v>
      </c>
    </row>
    <row r="2063" spans="1:5" s="144" customFormat="1" ht="15" x14ac:dyDescent="0.2">
      <c r="A2063" s="146">
        <v>37107</v>
      </c>
      <c r="B2063" s="145">
        <v>8003</v>
      </c>
      <c r="C2063" s="146" t="s">
        <v>2327</v>
      </c>
      <c r="D2063" s="146" t="s">
        <v>2328</v>
      </c>
      <c r="E2063" s="145" t="s">
        <v>150</v>
      </c>
    </row>
    <row r="2064" spans="1:5" s="144" customFormat="1" ht="15" x14ac:dyDescent="0.2">
      <c r="A2064" s="146">
        <v>37112</v>
      </c>
      <c r="B2064" s="145">
        <v>7008</v>
      </c>
      <c r="C2064" s="146" t="s">
        <v>1512</v>
      </c>
      <c r="D2064" s="146" t="s">
        <v>2329</v>
      </c>
      <c r="E2064" s="145" t="s">
        <v>150</v>
      </c>
    </row>
    <row r="2065" spans="1:5" s="144" customFormat="1" ht="15" x14ac:dyDescent="0.2">
      <c r="A2065" s="146">
        <v>37114</v>
      </c>
      <c r="B2065" s="145">
        <v>7008</v>
      </c>
      <c r="C2065" s="146" t="s">
        <v>158</v>
      </c>
      <c r="D2065" s="146" t="s">
        <v>2330</v>
      </c>
      <c r="E2065" s="145" t="s">
        <v>155</v>
      </c>
    </row>
    <row r="2066" spans="1:5" s="144" customFormat="1" ht="15" x14ac:dyDescent="0.2">
      <c r="A2066" s="146">
        <v>37138</v>
      </c>
      <c r="B2066" s="145">
        <v>8018</v>
      </c>
      <c r="C2066" s="146" t="s">
        <v>207</v>
      </c>
      <c r="D2066" s="146" t="s">
        <v>2331</v>
      </c>
      <c r="E2066" s="145" t="s">
        <v>155</v>
      </c>
    </row>
    <row r="2067" spans="1:5" s="144" customFormat="1" ht="15" x14ac:dyDescent="0.2">
      <c r="A2067" s="146">
        <v>37146</v>
      </c>
      <c r="B2067" s="145">
        <v>8026</v>
      </c>
      <c r="C2067" s="146" t="s">
        <v>174</v>
      </c>
      <c r="D2067" s="146" t="s">
        <v>2332</v>
      </c>
      <c r="E2067" s="145" t="s">
        <v>155</v>
      </c>
    </row>
    <row r="2068" spans="1:5" s="144" customFormat="1" ht="15" x14ac:dyDescent="0.2">
      <c r="A2068" s="146">
        <v>37148</v>
      </c>
      <c r="B2068" s="145">
        <v>8026</v>
      </c>
      <c r="C2068" s="146" t="s">
        <v>181</v>
      </c>
      <c r="D2068" s="146" t="s">
        <v>2333</v>
      </c>
      <c r="E2068" s="145" t="s">
        <v>155</v>
      </c>
    </row>
    <row r="2069" spans="1:5" s="144" customFormat="1" ht="15" x14ac:dyDescent="0.2">
      <c r="A2069" s="146">
        <v>37160</v>
      </c>
      <c r="B2069" s="145">
        <v>5002</v>
      </c>
      <c r="C2069" s="146" t="s">
        <v>1160</v>
      </c>
      <c r="D2069" s="146" t="s">
        <v>577</v>
      </c>
      <c r="E2069" s="145" t="s">
        <v>150</v>
      </c>
    </row>
    <row r="2070" spans="1:5" s="144" customFormat="1" ht="15" x14ac:dyDescent="0.2">
      <c r="A2070" s="146">
        <v>37164</v>
      </c>
      <c r="B2070" s="145">
        <v>5002</v>
      </c>
      <c r="C2070" s="146" t="s">
        <v>1869</v>
      </c>
      <c r="D2070" s="146" t="s">
        <v>2334</v>
      </c>
      <c r="E2070" s="145" t="s">
        <v>155</v>
      </c>
    </row>
    <row r="2071" spans="1:5" s="144" customFormat="1" ht="15" x14ac:dyDescent="0.2">
      <c r="A2071" s="146">
        <v>37175</v>
      </c>
      <c r="B2071" s="145">
        <v>8022</v>
      </c>
      <c r="C2071" s="146" t="s">
        <v>2335</v>
      </c>
      <c r="D2071" s="146" t="s">
        <v>2336</v>
      </c>
      <c r="E2071" s="145" t="s">
        <v>155</v>
      </c>
    </row>
    <row r="2072" spans="1:5" s="144" customFormat="1" ht="15" x14ac:dyDescent="0.2">
      <c r="A2072" s="146">
        <v>37179</v>
      </c>
      <c r="B2072" s="145">
        <v>8002</v>
      </c>
      <c r="C2072" s="146" t="s">
        <v>344</v>
      </c>
      <c r="D2072" s="146" t="s">
        <v>2337</v>
      </c>
      <c r="E2072" s="145" t="s">
        <v>150</v>
      </c>
    </row>
    <row r="2073" spans="1:5" s="144" customFormat="1" ht="15" x14ac:dyDescent="0.2">
      <c r="A2073" s="146">
        <v>37181</v>
      </c>
      <c r="B2073" s="145">
        <v>8002</v>
      </c>
      <c r="C2073" s="146" t="s">
        <v>2338</v>
      </c>
      <c r="D2073" s="146" t="s">
        <v>2339</v>
      </c>
      <c r="E2073" s="145" t="s">
        <v>155</v>
      </c>
    </row>
    <row r="2074" spans="1:5" s="144" customFormat="1" ht="15" x14ac:dyDescent="0.2">
      <c r="A2074" s="146">
        <v>37190</v>
      </c>
      <c r="B2074" s="145">
        <v>8020</v>
      </c>
      <c r="C2074" s="146" t="s">
        <v>171</v>
      </c>
      <c r="D2074" s="146" t="s">
        <v>2340</v>
      </c>
      <c r="E2074" s="145" t="s">
        <v>155</v>
      </c>
    </row>
    <row r="2075" spans="1:5" s="144" customFormat="1" ht="15" x14ac:dyDescent="0.2">
      <c r="A2075" s="146">
        <v>37217</v>
      </c>
      <c r="B2075" s="145">
        <v>3017</v>
      </c>
      <c r="C2075" s="146" t="s">
        <v>2341</v>
      </c>
      <c r="D2075" s="146" t="s">
        <v>1608</v>
      </c>
      <c r="E2075" s="145" t="s">
        <v>150</v>
      </c>
    </row>
    <row r="2076" spans="1:5" s="144" customFormat="1" ht="15" x14ac:dyDescent="0.2">
      <c r="A2076" s="146">
        <v>37222</v>
      </c>
      <c r="B2076" s="145">
        <v>6008</v>
      </c>
      <c r="C2076" s="146" t="s">
        <v>179</v>
      </c>
      <c r="D2076" s="146" t="s">
        <v>2342</v>
      </c>
      <c r="E2076" s="145" t="s">
        <v>150</v>
      </c>
    </row>
    <row r="2077" spans="1:5" s="144" customFormat="1" ht="15" x14ac:dyDescent="0.2">
      <c r="A2077" s="146">
        <v>37249</v>
      </c>
      <c r="B2077" s="145">
        <v>7021</v>
      </c>
      <c r="C2077" s="146" t="s">
        <v>4310</v>
      </c>
      <c r="D2077" s="146" t="s">
        <v>1546</v>
      </c>
      <c r="E2077" s="145" t="s">
        <v>150</v>
      </c>
    </row>
    <row r="2078" spans="1:5" s="144" customFormat="1" ht="15" x14ac:dyDescent="0.2">
      <c r="A2078" s="146">
        <v>37258</v>
      </c>
      <c r="B2078" s="145">
        <v>7021</v>
      </c>
      <c r="C2078" s="146" t="s">
        <v>347</v>
      </c>
      <c r="D2078" s="146" t="s">
        <v>2343</v>
      </c>
      <c r="E2078" s="145" t="s">
        <v>150</v>
      </c>
    </row>
    <row r="2079" spans="1:5" s="144" customFormat="1" ht="15" x14ac:dyDescent="0.2">
      <c r="A2079" s="146">
        <v>37277</v>
      </c>
      <c r="B2079" s="145">
        <v>8012</v>
      </c>
      <c r="C2079" s="146" t="s">
        <v>289</v>
      </c>
      <c r="D2079" s="146" t="s">
        <v>2344</v>
      </c>
      <c r="E2079" s="145" t="s">
        <v>150</v>
      </c>
    </row>
    <row r="2080" spans="1:5" s="144" customFormat="1" ht="15" x14ac:dyDescent="0.2">
      <c r="A2080" s="146">
        <v>37278</v>
      </c>
      <c r="B2080" s="145">
        <v>8012</v>
      </c>
      <c r="C2080" s="146" t="s">
        <v>207</v>
      </c>
      <c r="D2080" s="146" t="s">
        <v>2345</v>
      </c>
      <c r="E2080" s="145" t="s">
        <v>150</v>
      </c>
    </row>
    <row r="2081" spans="1:5" s="144" customFormat="1" ht="15" x14ac:dyDescent="0.2">
      <c r="A2081" s="146">
        <v>37290</v>
      </c>
      <c r="B2081" s="145">
        <v>5009</v>
      </c>
      <c r="C2081" s="146" t="s">
        <v>209</v>
      </c>
      <c r="D2081" s="146" t="s">
        <v>1484</v>
      </c>
      <c r="E2081" s="145" t="s">
        <v>155</v>
      </c>
    </row>
    <row r="2082" spans="1:5" s="144" customFormat="1" ht="15" x14ac:dyDescent="0.2">
      <c r="A2082" s="146">
        <v>37292</v>
      </c>
      <c r="B2082" s="145">
        <v>5009</v>
      </c>
      <c r="C2082" s="146" t="s">
        <v>2346</v>
      </c>
      <c r="D2082" s="146" t="s">
        <v>2347</v>
      </c>
      <c r="E2082" s="145" t="s">
        <v>150</v>
      </c>
    </row>
    <row r="2083" spans="1:5" s="144" customFormat="1" ht="15" x14ac:dyDescent="0.2">
      <c r="A2083" s="146">
        <v>37293</v>
      </c>
      <c r="B2083" s="145">
        <v>5009</v>
      </c>
      <c r="C2083" s="146" t="s">
        <v>1521</v>
      </c>
      <c r="D2083" s="146" t="s">
        <v>2348</v>
      </c>
      <c r="E2083" s="145" t="s">
        <v>150</v>
      </c>
    </row>
    <row r="2084" spans="1:5" s="144" customFormat="1" ht="15" x14ac:dyDescent="0.2">
      <c r="A2084" s="146">
        <v>37296</v>
      </c>
      <c r="B2084" s="145">
        <v>5009</v>
      </c>
      <c r="C2084" s="146" t="s">
        <v>306</v>
      </c>
      <c r="D2084" s="146" t="s">
        <v>834</v>
      </c>
      <c r="E2084" s="145" t="s">
        <v>155</v>
      </c>
    </row>
    <row r="2085" spans="1:5" s="144" customFormat="1" ht="15" x14ac:dyDescent="0.2">
      <c r="A2085" s="146">
        <v>37302</v>
      </c>
      <c r="B2085" s="145">
        <v>5009</v>
      </c>
      <c r="C2085" s="146" t="s">
        <v>156</v>
      </c>
      <c r="D2085" s="146" t="s">
        <v>2349</v>
      </c>
      <c r="E2085" s="145" t="s">
        <v>155</v>
      </c>
    </row>
    <row r="2086" spans="1:5" s="144" customFormat="1" ht="15" x14ac:dyDescent="0.2">
      <c r="A2086" s="146">
        <v>37349</v>
      </c>
      <c r="B2086" s="145">
        <v>1002</v>
      </c>
      <c r="C2086" s="146" t="s">
        <v>709</v>
      </c>
      <c r="D2086" s="146" t="s">
        <v>223</v>
      </c>
      <c r="E2086" s="145" t="s">
        <v>155</v>
      </c>
    </row>
    <row r="2087" spans="1:5" s="144" customFormat="1" ht="15" x14ac:dyDescent="0.2">
      <c r="A2087" s="146">
        <v>37350</v>
      </c>
      <c r="B2087" s="145">
        <v>1019</v>
      </c>
      <c r="C2087" s="146" t="s">
        <v>306</v>
      </c>
      <c r="D2087" s="146" t="s">
        <v>2350</v>
      </c>
      <c r="E2087" s="145" t="s">
        <v>155</v>
      </c>
    </row>
    <row r="2088" spans="1:5" s="144" customFormat="1" ht="15" x14ac:dyDescent="0.2">
      <c r="A2088" s="146">
        <v>37356</v>
      </c>
      <c r="B2088" s="145">
        <v>1019</v>
      </c>
      <c r="C2088" s="146" t="s">
        <v>196</v>
      </c>
      <c r="D2088" s="146" t="s">
        <v>2351</v>
      </c>
      <c r="E2088" s="145" t="s">
        <v>155</v>
      </c>
    </row>
    <row r="2089" spans="1:5" s="144" customFormat="1" ht="15" x14ac:dyDescent="0.2">
      <c r="A2089" s="146">
        <v>37358</v>
      </c>
      <c r="B2089" s="145">
        <v>1019</v>
      </c>
      <c r="C2089" s="146" t="s">
        <v>196</v>
      </c>
      <c r="D2089" s="146" t="s">
        <v>2352</v>
      </c>
      <c r="E2089" s="145" t="s">
        <v>155</v>
      </c>
    </row>
    <row r="2090" spans="1:5" s="144" customFormat="1" ht="15" x14ac:dyDescent="0.2">
      <c r="A2090" s="146">
        <v>37361</v>
      </c>
      <c r="B2090" s="145">
        <v>1019</v>
      </c>
      <c r="C2090" s="146" t="s">
        <v>280</v>
      </c>
      <c r="D2090" s="146" t="s">
        <v>2353</v>
      </c>
      <c r="E2090" s="145" t="s">
        <v>155</v>
      </c>
    </row>
    <row r="2091" spans="1:5" s="144" customFormat="1" ht="15" x14ac:dyDescent="0.2">
      <c r="A2091" s="146">
        <v>37365</v>
      </c>
      <c r="B2091" s="145">
        <v>1019</v>
      </c>
      <c r="C2091" s="146" t="s">
        <v>158</v>
      </c>
      <c r="D2091" s="146" t="s">
        <v>2354</v>
      </c>
      <c r="E2091" s="145" t="s">
        <v>150</v>
      </c>
    </row>
    <row r="2092" spans="1:5" s="144" customFormat="1" ht="15" x14ac:dyDescent="0.2">
      <c r="A2092" s="146">
        <v>37370</v>
      </c>
      <c r="B2092" s="145">
        <v>3005</v>
      </c>
      <c r="C2092" s="146" t="s">
        <v>2355</v>
      </c>
      <c r="D2092" s="146" t="s">
        <v>2356</v>
      </c>
      <c r="E2092" s="145" t="s">
        <v>155</v>
      </c>
    </row>
    <row r="2093" spans="1:5" s="144" customFormat="1" ht="15" x14ac:dyDescent="0.2">
      <c r="A2093" s="146">
        <v>37393</v>
      </c>
      <c r="B2093" s="145">
        <v>3008</v>
      </c>
      <c r="C2093" s="146" t="s">
        <v>300</v>
      </c>
      <c r="D2093" s="146" t="s">
        <v>2357</v>
      </c>
      <c r="E2093" s="145" t="s">
        <v>150</v>
      </c>
    </row>
    <row r="2094" spans="1:5" s="144" customFormat="1" ht="15" x14ac:dyDescent="0.2">
      <c r="A2094" s="146">
        <v>37405</v>
      </c>
      <c r="B2094" s="145">
        <v>1016</v>
      </c>
      <c r="C2094" s="146" t="s">
        <v>2358</v>
      </c>
      <c r="D2094" s="146" t="s">
        <v>2359</v>
      </c>
      <c r="E2094" s="145" t="s">
        <v>150</v>
      </c>
    </row>
    <row r="2095" spans="1:5" s="144" customFormat="1" ht="15" x14ac:dyDescent="0.2">
      <c r="A2095" s="146">
        <v>37417</v>
      </c>
      <c r="B2095" s="145">
        <v>1004</v>
      </c>
      <c r="C2095" s="146" t="s">
        <v>647</v>
      </c>
      <c r="D2095" s="146" t="s">
        <v>2360</v>
      </c>
      <c r="E2095" s="145" t="s">
        <v>155</v>
      </c>
    </row>
    <row r="2096" spans="1:5" s="144" customFormat="1" ht="15" x14ac:dyDescent="0.2">
      <c r="A2096" s="146">
        <v>37421</v>
      </c>
      <c r="B2096" s="145">
        <v>3009</v>
      </c>
      <c r="C2096" s="146" t="s">
        <v>385</v>
      </c>
      <c r="D2096" s="146" t="s">
        <v>220</v>
      </c>
      <c r="E2096" s="145" t="s">
        <v>150</v>
      </c>
    </row>
    <row r="2097" spans="1:5" s="144" customFormat="1" ht="15" x14ac:dyDescent="0.2">
      <c r="A2097" s="146">
        <v>37462</v>
      </c>
      <c r="B2097" s="145">
        <v>5005</v>
      </c>
      <c r="C2097" s="146" t="s">
        <v>219</v>
      </c>
      <c r="D2097" s="146" t="s">
        <v>1181</v>
      </c>
      <c r="E2097" s="145" t="s">
        <v>150</v>
      </c>
    </row>
    <row r="2098" spans="1:5" s="144" customFormat="1" ht="15" x14ac:dyDescent="0.2">
      <c r="A2098" s="146">
        <v>37466</v>
      </c>
      <c r="B2098" s="145">
        <v>8002</v>
      </c>
      <c r="C2098" s="146" t="s">
        <v>158</v>
      </c>
      <c r="D2098" s="146" t="s">
        <v>2362</v>
      </c>
      <c r="E2098" s="145" t="s">
        <v>155</v>
      </c>
    </row>
    <row r="2099" spans="1:5" s="144" customFormat="1" ht="15" x14ac:dyDescent="0.2">
      <c r="A2099" s="146">
        <v>37473</v>
      </c>
      <c r="B2099" s="145">
        <v>8002</v>
      </c>
      <c r="C2099" s="146" t="s">
        <v>158</v>
      </c>
      <c r="D2099" s="146" t="s">
        <v>2127</v>
      </c>
      <c r="E2099" s="145" t="s">
        <v>155</v>
      </c>
    </row>
    <row r="2100" spans="1:5" s="144" customFormat="1" ht="15" x14ac:dyDescent="0.2">
      <c r="A2100" s="146">
        <v>37477</v>
      </c>
      <c r="B2100" s="145">
        <v>8016</v>
      </c>
      <c r="C2100" s="146" t="s">
        <v>1008</v>
      </c>
      <c r="D2100" s="146" t="s">
        <v>2363</v>
      </c>
      <c r="E2100" s="145" t="s">
        <v>155</v>
      </c>
    </row>
    <row r="2101" spans="1:5" s="144" customFormat="1" ht="15" x14ac:dyDescent="0.2">
      <c r="A2101" s="146">
        <v>37480</v>
      </c>
      <c r="B2101" s="145">
        <v>8016</v>
      </c>
      <c r="C2101" s="146" t="s">
        <v>1729</v>
      </c>
      <c r="D2101" s="146" t="s">
        <v>2364</v>
      </c>
      <c r="E2101" s="145" t="s">
        <v>155</v>
      </c>
    </row>
    <row r="2102" spans="1:5" s="144" customFormat="1" ht="15" x14ac:dyDescent="0.2">
      <c r="A2102" s="146">
        <v>37492</v>
      </c>
      <c r="B2102" s="145">
        <v>7010</v>
      </c>
      <c r="C2102" s="146" t="s">
        <v>174</v>
      </c>
      <c r="D2102" s="146" t="s">
        <v>601</v>
      </c>
      <c r="E2102" s="145" t="s">
        <v>155</v>
      </c>
    </row>
    <row r="2103" spans="1:5" s="144" customFormat="1" ht="15" x14ac:dyDescent="0.2">
      <c r="A2103" s="146">
        <v>37496</v>
      </c>
      <c r="B2103" s="145">
        <v>6019</v>
      </c>
      <c r="C2103" s="146" t="s">
        <v>2367</v>
      </c>
      <c r="D2103" s="146" t="s">
        <v>2368</v>
      </c>
      <c r="E2103" s="145" t="s">
        <v>150</v>
      </c>
    </row>
    <row r="2104" spans="1:5" s="144" customFormat="1" ht="15" x14ac:dyDescent="0.2">
      <c r="A2104" s="146">
        <v>37501</v>
      </c>
      <c r="B2104" s="145">
        <v>6019</v>
      </c>
      <c r="C2104" s="146" t="s">
        <v>2369</v>
      </c>
      <c r="D2104" s="146" t="s">
        <v>2370</v>
      </c>
      <c r="E2104" s="145" t="s">
        <v>150</v>
      </c>
    </row>
    <row r="2105" spans="1:5" s="144" customFormat="1" ht="15" x14ac:dyDescent="0.2">
      <c r="A2105" s="146">
        <v>37502</v>
      </c>
      <c r="B2105" s="145">
        <v>6019</v>
      </c>
      <c r="C2105" s="146" t="s">
        <v>1003</v>
      </c>
      <c r="D2105" s="146" t="s">
        <v>1028</v>
      </c>
      <c r="E2105" s="145" t="s">
        <v>155</v>
      </c>
    </row>
    <row r="2106" spans="1:5" s="144" customFormat="1" ht="15" x14ac:dyDescent="0.2">
      <c r="A2106" s="146">
        <v>37514</v>
      </c>
      <c r="B2106" s="145">
        <v>6029</v>
      </c>
      <c r="C2106" s="146" t="s">
        <v>845</v>
      </c>
      <c r="D2106" s="146" t="s">
        <v>2371</v>
      </c>
      <c r="E2106" s="145" t="s">
        <v>150</v>
      </c>
    </row>
    <row r="2107" spans="1:5" s="144" customFormat="1" ht="15" x14ac:dyDescent="0.2">
      <c r="A2107" s="146">
        <v>37518</v>
      </c>
      <c r="B2107" s="145">
        <v>6023</v>
      </c>
      <c r="C2107" s="146" t="s">
        <v>202</v>
      </c>
      <c r="D2107" s="146" t="s">
        <v>2372</v>
      </c>
      <c r="E2107" s="145" t="s">
        <v>150</v>
      </c>
    </row>
    <row r="2108" spans="1:5" s="144" customFormat="1" ht="15" x14ac:dyDescent="0.2">
      <c r="A2108" s="146">
        <v>37528</v>
      </c>
      <c r="B2108" s="145">
        <v>3015</v>
      </c>
      <c r="C2108" s="146" t="s">
        <v>202</v>
      </c>
      <c r="D2108" s="146" t="s">
        <v>2373</v>
      </c>
      <c r="E2108" s="145" t="s">
        <v>150</v>
      </c>
    </row>
    <row r="2109" spans="1:5" s="144" customFormat="1" ht="15" x14ac:dyDescent="0.2">
      <c r="A2109" s="146">
        <v>37535</v>
      </c>
      <c r="B2109" s="145">
        <v>3004</v>
      </c>
      <c r="C2109" s="146" t="s">
        <v>280</v>
      </c>
      <c r="D2109" s="146" t="s">
        <v>2375</v>
      </c>
      <c r="E2109" s="145" t="s">
        <v>155</v>
      </c>
    </row>
    <row r="2110" spans="1:5" s="144" customFormat="1" ht="15" x14ac:dyDescent="0.2">
      <c r="A2110" s="146">
        <v>37538</v>
      </c>
      <c r="B2110" s="145">
        <v>3015</v>
      </c>
      <c r="C2110" s="146" t="s">
        <v>202</v>
      </c>
      <c r="D2110" s="146" t="s">
        <v>1419</v>
      </c>
      <c r="E2110" s="145" t="s">
        <v>155</v>
      </c>
    </row>
    <row r="2111" spans="1:5" s="144" customFormat="1" ht="15" x14ac:dyDescent="0.2">
      <c r="A2111" s="146">
        <v>37551</v>
      </c>
      <c r="B2111" s="145">
        <v>2007</v>
      </c>
      <c r="C2111" s="146" t="s">
        <v>2376</v>
      </c>
      <c r="D2111" s="146" t="s">
        <v>2377</v>
      </c>
      <c r="E2111" s="145" t="s">
        <v>150</v>
      </c>
    </row>
    <row r="2112" spans="1:5" s="144" customFormat="1" ht="15" x14ac:dyDescent="0.2">
      <c r="A2112" s="146">
        <v>37582</v>
      </c>
      <c r="B2112" s="145">
        <v>6031</v>
      </c>
      <c r="C2112" s="146" t="s">
        <v>207</v>
      </c>
      <c r="D2112" s="146" t="s">
        <v>2379</v>
      </c>
      <c r="E2112" s="145" t="s">
        <v>155</v>
      </c>
    </row>
    <row r="2113" spans="1:5" s="144" customFormat="1" ht="15" x14ac:dyDescent="0.2">
      <c r="A2113" s="146">
        <v>37595</v>
      </c>
      <c r="B2113" s="145">
        <v>8002</v>
      </c>
      <c r="C2113" s="146" t="s">
        <v>207</v>
      </c>
      <c r="D2113" s="146" t="s">
        <v>2380</v>
      </c>
      <c r="E2113" s="145" t="s">
        <v>155</v>
      </c>
    </row>
    <row r="2114" spans="1:5" s="144" customFormat="1" ht="15" x14ac:dyDescent="0.2">
      <c r="A2114" s="146">
        <v>37604</v>
      </c>
      <c r="B2114" s="145">
        <v>6006</v>
      </c>
      <c r="C2114" s="146" t="s">
        <v>165</v>
      </c>
      <c r="D2114" s="146" t="s">
        <v>2381</v>
      </c>
      <c r="E2114" s="145" t="s">
        <v>155</v>
      </c>
    </row>
    <row r="2115" spans="1:5" s="144" customFormat="1" ht="15" x14ac:dyDescent="0.2">
      <c r="A2115" s="146">
        <v>37605</v>
      </c>
      <c r="B2115" s="145">
        <v>8024</v>
      </c>
      <c r="C2115" s="146" t="s">
        <v>156</v>
      </c>
      <c r="D2115" s="146" t="s">
        <v>11216</v>
      </c>
      <c r="E2115" s="145" t="s">
        <v>155</v>
      </c>
    </row>
    <row r="2116" spans="1:5" s="144" customFormat="1" ht="15" x14ac:dyDescent="0.2">
      <c r="A2116" s="146">
        <v>37607</v>
      </c>
      <c r="B2116" s="145">
        <v>8005</v>
      </c>
      <c r="C2116" s="146" t="s">
        <v>207</v>
      </c>
      <c r="D2116" s="146" t="s">
        <v>2383</v>
      </c>
      <c r="E2116" s="145" t="s">
        <v>155</v>
      </c>
    </row>
    <row r="2117" spans="1:5" s="144" customFormat="1" ht="15" x14ac:dyDescent="0.2">
      <c r="A2117" s="146">
        <v>37610</v>
      </c>
      <c r="B2117" s="145">
        <v>8005</v>
      </c>
      <c r="C2117" s="146" t="s">
        <v>219</v>
      </c>
      <c r="D2117" s="146" t="s">
        <v>1252</v>
      </c>
      <c r="E2117" s="145" t="s">
        <v>150</v>
      </c>
    </row>
    <row r="2118" spans="1:5" s="144" customFormat="1" ht="15" x14ac:dyDescent="0.2">
      <c r="A2118" s="146">
        <v>37627</v>
      </c>
      <c r="B2118" s="145">
        <v>7007</v>
      </c>
      <c r="C2118" s="146" t="s">
        <v>181</v>
      </c>
      <c r="D2118" s="146" t="s">
        <v>329</v>
      </c>
      <c r="E2118" s="145" t="s">
        <v>155</v>
      </c>
    </row>
    <row r="2119" spans="1:5" s="144" customFormat="1" ht="15" x14ac:dyDescent="0.2">
      <c r="A2119" s="146">
        <v>37641</v>
      </c>
      <c r="B2119" s="145">
        <v>6008</v>
      </c>
      <c r="C2119" s="146" t="s">
        <v>196</v>
      </c>
      <c r="D2119" s="146" t="s">
        <v>2387</v>
      </c>
      <c r="E2119" s="145" t="s">
        <v>155</v>
      </c>
    </row>
    <row r="2120" spans="1:5" s="144" customFormat="1" ht="15" x14ac:dyDescent="0.2">
      <c r="A2120" s="146">
        <v>37644</v>
      </c>
      <c r="B2120" s="145">
        <v>1007</v>
      </c>
      <c r="C2120" s="146" t="s">
        <v>289</v>
      </c>
      <c r="D2120" s="146" t="s">
        <v>2388</v>
      </c>
      <c r="E2120" s="145" t="s">
        <v>155</v>
      </c>
    </row>
    <row r="2121" spans="1:5" s="144" customFormat="1" ht="15" x14ac:dyDescent="0.2">
      <c r="A2121" s="146">
        <v>37655</v>
      </c>
      <c r="B2121" s="145">
        <v>8004</v>
      </c>
      <c r="C2121" s="146" t="s">
        <v>209</v>
      </c>
      <c r="D2121" s="146" t="s">
        <v>2387</v>
      </c>
      <c r="E2121" s="145" t="s">
        <v>155</v>
      </c>
    </row>
    <row r="2122" spans="1:5" s="144" customFormat="1" ht="15" x14ac:dyDescent="0.2">
      <c r="A2122" s="146">
        <v>37688</v>
      </c>
      <c r="B2122" s="145">
        <v>8024</v>
      </c>
      <c r="C2122" s="146" t="s">
        <v>156</v>
      </c>
      <c r="D2122" s="146" t="s">
        <v>2390</v>
      </c>
      <c r="E2122" s="145" t="s">
        <v>150</v>
      </c>
    </row>
    <row r="2123" spans="1:5" s="144" customFormat="1" ht="15" x14ac:dyDescent="0.2">
      <c r="A2123" s="146">
        <v>37695</v>
      </c>
      <c r="B2123" s="145">
        <v>5006</v>
      </c>
      <c r="C2123" s="146" t="s">
        <v>289</v>
      </c>
      <c r="D2123" s="146" t="s">
        <v>2003</v>
      </c>
      <c r="E2123" s="145" t="s">
        <v>150</v>
      </c>
    </row>
    <row r="2124" spans="1:5" s="144" customFormat="1" ht="15" x14ac:dyDescent="0.2">
      <c r="A2124" s="146">
        <v>37717</v>
      </c>
      <c r="B2124" s="145">
        <v>2017</v>
      </c>
      <c r="C2124" s="146" t="s">
        <v>156</v>
      </c>
      <c r="D2124" s="146" t="s">
        <v>2391</v>
      </c>
      <c r="E2124" s="145" t="s">
        <v>155</v>
      </c>
    </row>
    <row r="2125" spans="1:5" s="144" customFormat="1" ht="15" x14ac:dyDescent="0.2">
      <c r="A2125" s="146">
        <v>37726</v>
      </c>
      <c r="B2125" s="145">
        <v>5014</v>
      </c>
      <c r="C2125" s="146" t="s">
        <v>1911</v>
      </c>
      <c r="D2125" s="146" t="s">
        <v>2392</v>
      </c>
      <c r="E2125" s="145" t="s">
        <v>150</v>
      </c>
    </row>
    <row r="2126" spans="1:5" s="144" customFormat="1" ht="15" x14ac:dyDescent="0.2">
      <c r="A2126" s="146">
        <v>37734</v>
      </c>
      <c r="B2126" s="145">
        <v>3003</v>
      </c>
      <c r="C2126" s="146" t="s">
        <v>207</v>
      </c>
      <c r="D2126" s="146" t="s">
        <v>2393</v>
      </c>
      <c r="E2126" s="145" t="s">
        <v>150</v>
      </c>
    </row>
    <row r="2127" spans="1:5" s="144" customFormat="1" ht="15" x14ac:dyDescent="0.2">
      <c r="A2127" s="146">
        <v>37738</v>
      </c>
      <c r="B2127" s="145">
        <v>3008</v>
      </c>
      <c r="C2127" s="146" t="s">
        <v>158</v>
      </c>
      <c r="D2127" s="146" t="s">
        <v>2394</v>
      </c>
      <c r="E2127" s="145" t="s">
        <v>150</v>
      </c>
    </row>
    <row r="2128" spans="1:5" s="144" customFormat="1" ht="15" x14ac:dyDescent="0.2">
      <c r="A2128" s="146">
        <v>37754</v>
      </c>
      <c r="B2128" s="145">
        <v>6017</v>
      </c>
      <c r="C2128" s="146" t="s">
        <v>259</v>
      </c>
      <c r="D2128" s="146" t="s">
        <v>2395</v>
      </c>
      <c r="E2128" s="145" t="s">
        <v>155</v>
      </c>
    </row>
    <row r="2129" spans="1:5" s="144" customFormat="1" ht="15" x14ac:dyDescent="0.2">
      <c r="A2129" s="146">
        <v>37761</v>
      </c>
      <c r="B2129" s="145">
        <v>3029</v>
      </c>
      <c r="C2129" s="146" t="s">
        <v>181</v>
      </c>
      <c r="D2129" s="146" t="s">
        <v>2396</v>
      </c>
      <c r="E2129" s="145" t="s">
        <v>150</v>
      </c>
    </row>
    <row r="2130" spans="1:5" s="144" customFormat="1" ht="15" x14ac:dyDescent="0.2">
      <c r="A2130" s="146">
        <v>37768</v>
      </c>
      <c r="B2130" s="145">
        <v>3029</v>
      </c>
      <c r="C2130" s="146" t="s">
        <v>171</v>
      </c>
      <c r="D2130" s="146" t="s">
        <v>2397</v>
      </c>
      <c r="E2130" s="145" t="s">
        <v>155</v>
      </c>
    </row>
    <row r="2131" spans="1:5" s="144" customFormat="1" ht="15" x14ac:dyDescent="0.2">
      <c r="A2131" s="146">
        <v>37780</v>
      </c>
      <c r="B2131" s="145">
        <v>6015</v>
      </c>
      <c r="C2131" s="146" t="s">
        <v>324</v>
      </c>
      <c r="D2131" s="146" t="s">
        <v>1680</v>
      </c>
      <c r="E2131" s="145" t="s">
        <v>155</v>
      </c>
    </row>
    <row r="2132" spans="1:5" s="144" customFormat="1" ht="15" x14ac:dyDescent="0.2">
      <c r="A2132" s="146">
        <v>37799</v>
      </c>
      <c r="B2132" s="145">
        <v>3027</v>
      </c>
      <c r="C2132" s="146" t="s">
        <v>171</v>
      </c>
      <c r="D2132" s="146" t="s">
        <v>2398</v>
      </c>
      <c r="E2132" s="145" t="s">
        <v>155</v>
      </c>
    </row>
    <row r="2133" spans="1:5" s="144" customFormat="1" ht="15" x14ac:dyDescent="0.2">
      <c r="A2133" s="146">
        <v>37801</v>
      </c>
      <c r="B2133" s="145">
        <v>8009</v>
      </c>
      <c r="C2133" s="146" t="s">
        <v>890</v>
      </c>
      <c r="D2133" s="146" t="s">
        <v>2399</v>
      </c>
      <c r="E2133" s="145" t="s">
        <v>155</v>
      </c>
    </row>
    <row r="2134" spans="1:5" s="144" customFormat="1" ht="15" x14ac:dyDescent="0.2">
      <c r="A2134" s="146">
        <v>37803</v>
      </c>
      <c r="B2134" s="145">
        <v>8009</v>
      </c>
      <c r="C2134" s="146" t="s">
        <v>212</v>
      </c>
      <c r="D2134" s="146" t="s">
        <v>1029</v>
      </c>
      <c r="E2134" s="145" t="s">
        <v>155</v>
      </c>
    </row>
    <row r="2135" spans="1:5" s="144" customFormat="1" ht="15" x14ac:dyDescent="0.2">
      <c r="A2135" s="146">
        <v>37812</v>
      </c>
      <c r="B2135" s="145">
        <v>7024</v>
      </c>
      <c r="C2135" s="146" t="s">
        <v>181</v>
      </c>
      <c r="D2135" s="146" t="s">
        <v>2400</v>
      </c>
      <c r="E2135" s="145" t="s">
        <v>155</v>
      </c>
    </row>
    <row r="2136" spans="1:5" s="144" customFormat="1" ht="15" x14ac:dyDescent="0.2">
      <c r="A2136" s="146">
        <v>37813</v>
      </c>
      <c r="B2136" s="145">
        <v>7024</v>
      </c>
      <c r="C2136" s="146" t="s">
        <v>270</v>
      </c>
      <c r="D2136" s="146" t="s">
        <v>2401</v>
      </c>
      <c r="E2136" s="145" t="s">
        <v>150</v>
      </c>
    </row>
    <row r="2137" spans="1:5" s="144" customFormat="1" ht="15" x14ac:dyDescent="0.2">
      <c r="A2137" s="146">
        <v>37815</v>
      </c>
      <c r="B2137" s="145">
        <v>7024</v>
      </c>
      <c r="C2137" s="146" t="s">
        <v>528</v>
      </c>
      <c r="D2137" s="146" t="s">
        <v>2402</v>
      </c>
      <c r="E2137" s="145" t="s">
        <v>150</v>
      </c>
    </row>
    <row r="2138" spans="1:5" s="144" customFormat="1" ht="15" x14ac:dyDescent="0.2">
      <c r="A2138" s="146">
        <v>37827</v>
      </c>
      <c r="B2138" s="145">
        <v>6018</v>
      </c>
      <c r="C2138" s="146" t="s">
        <v>174</v>
      </c>
      <c r="D2138" s="146" t="s">
        <v>391</v>
      </c>
      <c r="E2138" s="145" t="s">
        <v>150</v>
      </c>
    </row>
    <row r="2139" spans="1:5" s="144" customFormat="1" ht="15" x14ac:dyDescent="0.2">
      <c r="A2139" s="146">
        <v>37843</v>
      </c>
      <c r="B2139" s="145">
        <v>1013</v>
      </c>
      <c r="C2139" s="146" t="s">
        <v>202</v>
      </c>
      <c r="D2139" s="146" t="s">
        <v>2403</v>
      </c>
      <c r="E2139" s="145" t="s">
        <v>150</v>
      </c>
    </row>
    <row r="2140" spans="1:5" s="144" customFormat="1" ht="15" x14ac:dyDescent="0.2">
      <c r="A2140" s="146">
        <v>37861</v>
      </c>
      <c r="B2140" s="145">
        <v>8023</v>
      </c>
      <c r="C2140" s="146" t="s">
        <v>207</v>
      </c>
      <c r="D2140" s="146" t="s">
        <v>2404</v>
      </c>
      <c r="E2140" s="145" t="s">
        <v>155</v>
      </c>
    </row>
    <row r="2141" spans="1:5" s="144" customFormat="1" ht="15" x14ac:dyDescent="0.2">
      <c r="A2141" s="146">
        <v>37866</v>
      </c>
      <c r="B2141" s="145">
        <v>6024</v>
      </c>
      <c r="C2141" s="146" t="s">
        <v>188</v>
      </c>
      <c r="D2141" s="146" t="s">
        <v>2405</v>
      </c>
      <c r="E2141" s="145" t="s">
        <v>155</v>
      </c>
    </row>
    <row r="2142" spans="1:5" s="144" customFormat="1" ht="15" x14ac:dyDescent="0.2">
      <c r="A2142" s="146">
        <v>37876</v>
      </c>
      <c r="B2142" s="145">
        <v>6003</v>
      </c>
      <c r="C2142" s="146" t="s">
        <v>202</v>
      </c>
      <c r="D2142" s="146" t="s">
        <v>220</v>
      </c>
      <c r="E2142" s="145" t="s">
        <v>155</v>
      </c>
    </row>
    <row r="2143" spans="1:5" s="144" customFormat="1" ht="15" x14ac:dyDescent="0.2">
      <c r="A2143" s="146">
        <v>37877</v>
      </c>
      <c r="B2143" s="145">
        <v>6003</v>
      </c>
      <c r="C2143" s="146" t="s">
        <v>2407</v>
      </c>
      <c r="D2143" s="146" t="s">
        <v>220</v>
      </c>
      <c r="E2143" s="145" t="s">
        <v>150</v>
      </c>
    </row>
    <row r="2144" spans="1:5" s="144" customFormat="1" ht="15" x14ac:dyDescent="0.2">
      <c r="A2144" s="146">
        <v>37891</v>
      </c>
      <c r="B2144" s="145">
        <v>7016</v>
      </c>
      <c r="C2144" s="146" t="s">
        <v>158</v>
      </c>
      <c r="D2144" s="146" t="s">
        <v>2408</v>
      </c>
      <c r="E2144" s="145" t="s">
        <v>155</v>
      </c>
    </row>
    <row r="2145" spans="1:5" s="144" customFormat="1" ht="15" x14ac:dyDescent="0.2">
      <c r="A2145" s="146">
        <v>37908</v>
      </c>
      <c r="B2145" s="145">
        <v>6010</v>
      </c>
      <c r="C2145" s="146" t="s">
        <v>2409</v>
      </c>
      <c r="D2145" s="146" t="s">
        <v>184</v>
      </c>
      <c r="E2145" s="145" t="s">
        <v>155</v>
      </c>
    </row>
    <row r="2146" spans="1:5" s="144" customFormat="1" ht="15" x14ac:dyDescent="0.2">
      <c r="A2146" s="146">
        <v>37917</v>
      </c>
      <c r="B2146" s="145">
        <v>6010</v>
      </c>
      <c r="C2146" s="146" t="s">
        <v>1259</v>
      </c>
      <c r="D2146" s="146" t="s">
        <v>2410</v>
      </c>
      <c r="E2146" s="145" t="s">
        <v>150</v>
      </c>
    </row>
    <row r="2147" spans="1:5" s="144" customFormat="1" ht="15" x14ac:dyDescent="0.2">
      <c r="A2147" s="146">
        <v>37918</v>
      </c>
      <c r="B2147" s="145">
        <v>6010</v>
      </c>
      <c r="C2147" s="146" t="s">
        <v>442</v>
      </c>
      <c r="D2147" s="146" t="s">
        <v>2410</v>
      </c>
      <c r="E2147" s="145" t="s">
        <v>155</v>
      </c>
    </row>
    <row r="2148" spans="1:5" s="144" customFormat="1" ht="15" x14ac:dyDescent="0.2">
      <c r="A2148" s="146">
        <v>37942</v>
      </c>
      <c r="B2148" s="145">
        <v>5015</v>
      </c>
      <c r="C2148" s="146" t="s">
        <v>219</v>
      </c>
      <c r="D2148" s="146" t="s">
        <v>2411</v>
      </c>
      <c r="E2148" s="145" t="s">
        <v>155</v>
      </c>
    </row>
    <row r="2149" spans="1:5" s="144" customFormat="1" ht="15" x14ac:dyDescent="0.2">
      <c r="A2149" s="146">
        <v>37964</v>
      </c>
      <c r="B2149" s="145">
        <v>2004</v>
      </c>
      <c r="C2149" s="146" t="s">
        <v>11119</v>
      </c>
      <c r="D2149" s="146" t="s">
        <v>429</v>
      </c>
      <c r="E2149" s="145" t="s">
        <v>155</v>
      </c>
    </row>
    <row r="2150" spans="1:5" s="144" customFormat="1" ht="15" x14ac:dyDescent="0.2">
      <c r="A2150" s="146">
        <v>38005</v>
      </c>
      <c r="B2150" s="145">
        <v>6034</v>
      </c>
      <c r="C2150" s="146" t="s">
        <v>207</v>
      </c>
      <c r="D2150" s="146" t="s">
        <v>2412</v>
      </c>
      <c r="E2150" s="145" t="s">
        <v>155</v>
      </c>
    </row>
    <row r="2151" spans="1:5" s="144" customFormat="1" ht="15" x14ac:dyDescent="0.2">
      <c r="A2151" s="146">
        <v>38006</v>
      </c>
      <c r="B2151" s="145">
        <v>6034</v>
      </c>
      <c r="C2151" s="146" t="s">
        <v>188</v>
      </c>
      <c r="D2151" s="146" t="s">
        <v>2412</v>
      </c>
      <c r="E2151" s="145" t="s">
        <v>150</v>
      </c>
    </row>
    <row r="2152" spans="1:5" s="144" customFormat="1" ht="15" x14ac:dyDescent="0.2">
      <c r="A2152" s="146">
        <v>38021</v>
      </c>
      <c r="B2152" s="145">
        <v>5006</v>
      </c>
      <c r="C2152" s="146" t="s">
        <v>181</v>
      </c>
      <c r="D2152" s="146" t="s">
        <v>401</v>
      </c>
      <c r="E2152" s="145" t="s">
        <v>150</v>
      </c>
    </row>
    <row r="2153" spans="1:5" s="144" customFormat="1" ht="15" x14ac:dyDescent="0.2">
      <c r="A2153" s="146">
        <v>38022</v>
      </c>
      <c r="B2153" s="145">
        <v>3012</v>
      </c>
      <c r="C2153" s="146" t="s">
        <v>2414</v>
      </c>
      <c r="D2153" s="146" t="s">
        <v>2415</v>
      </c>
      <c r="E2153" s="145" t="s">
        <v>150</v>
      </c>
    </row>
    <row r="2154" spans="1:5" s="144" customFormat="1" ht="15" x14ac:dyDescent="0.2">
      <c r="A2154" s="146">
        <v>38023</v>
      </c>
      <c r="B2154" s="145">
        <v>3011</v>
      </c>
      <c r="C2154" s="146" t="s">
        <v>202</v>
      </c>
      <c r="D2154" s="146" t="s">
        <v>533</v>
      </c>
      <c r="E2154" s="145" t="s">
        <v>155</v>
      </c>
    </row>
    <row r="2155" spans="1:5" s="144" customFormat="1" ht="15" x14ac:dyDescent="0.2">
      <c r="A2155" s="146">
        <v>38024</v>
      </c>
      <c r="B2155" s="145">
        <v>3011</v>
      </c>
      <c r="C2155" s="146" t="s">
        <v>2416</v>
      </c>
      <c r="D2155" s="146" t="s">
        <v>2417</v>
      </c>
      <c r="E2155" s="145" t="s">
        <v>150</v>
      </c>
    </row>
    <row r="2156" spans="1:5" s="144" customFormat="1" ht="15" x14ac:dyDescent="0.2">
      <c r="A2156" s="146">
        <v>38037</v>
      </c>
      <c r="B2156" s="145">
        <v>1014</v>
      </c>
      <c r="C2156" s="146" t="s">
        <v>165</v>
      </c>
      <c r="D2156" s="146" t="s">
        <v>2418</v>
      </c>
      <c r="E2156" s="145" t="s">
        <v>155</v>
      </c>
    </row>
    <row r="2157" spans="1:5" s="144" customFormat="1" ht="15" x14ac:dyDescent="0.2">
      <c r="A2157" s="146">
        <v>38038</v>
      </c>
      <c r="B2157" s="145">
        <v>1016</v>
      </c>
      <c r="C2157" s="146" t="s">
        <v>174</v>
      </c>
      <c r="D2157" s="146" t="s">
        <v>2419</v>
      </c>
      <c r="E2157" s="145" t="s">
        <v>150</v>
      </c>
    </row>
    <row r="2158" spans="1:5" s="144" customFormat="1" ht="15" x14ac:dyDescent="0.2">
      <c r="A2158" s="146">
        <v>38040</v>
      </c>
      <c r="B2158" s="145">
        <v>6010</v>
      </c>
      <c r="C2158" s="146" t="s">
        <v>2420</v>
      </c>
      <c r="D2158" s="146" t="s">
        <v>2197</v>
      </c>
      <c r="E2158" s="145" t="s">
        <v>155</v>
      </c>
    </row>
    <row r="2159" spans="1:5" s="144" customFormat="1" ht="15" x14ac:dyDescent="0.2">
      <c r="A2159" s="146">
        <v>38045</v>
      </c>
      <c r="B2159" s="145">
        <v>3012</v>
      </c>
      <c r="C2159" s="146" t="s">
        <v>446</v>
      </c>
      <c r="D2159" s="146" t="s">
        <v>2422</v>
      </c>
      <c r="E2159" s="145" t="s">
        <v>150</v>
      </c>
    </row>
    <row r="2160" spans="1:5" s="144" customFormat="1" ht="15" x14ac:dyDescent="0.2">
      <c r="A2160" s="146">
        <v>38065</v>
      </c>
      <c r="B2160" s="145">
        <v>1006</v>
      </c>
      <c r="C2160" s="146" t="s">
        <v>280</v>
      </c>
      <c r="D2160" s="146" t="s">
        <v>2423</v>
      </c>
      <c r="E2160" s="145" t="s">
        <v>155</v>
      </c>
    </row>
    <row r="2161" spans="1:5" s="144" customFormat="1" ht="15" x14ac:dyDescent="0.2">
      <c r="A2161" s="146">
        <v>38068</v>
      </c>
      <c r="B2161" s="145">
        <v>2017</v>
      </c>
      <c r="C2161" s="146" t="s">
        <v>156</v>
      </c>
      <c r="D2161" s="146" t="s">
        <v>2424</v>
      </c>
      <c r="E2161" s="145" t="s">
        <v>155</v>
      </c>
    </row>
    <row r="2162" spans="1:5" s="144" customFormat="1" ht="15" x14ac:dyDescent="0.2">
      <c r="A2162" s="146">
        <v>38069</v>
      </c>
      <c r="B2162" s="145">
        <v>2017</v>
      </c>
      <c r="C2162" s="146" t="s">
        <v>174</v>
      </c>
      <c r="D2162" s="146" t="s">
        <v>2425</v>
      </c>
      <c r="E2162" s="145" t="s">
        <v>155</v>
      </c>
    </row>
    <row r="2163" spans="1:5" s="144" customFormat="1" ht="15" x14ac:dyDescent="0.2">
      <c r="A2163" s="146">
        <v>38071</v>
      </c>
      <c r="B2163" s="145">
        <v>1011</v>
      </c>
      <c r="C2163" s="146" t="s">
        <v>1637</v>
      </c>
      <c r="D2163" s="146" t="s">
        <v>2426</v>
      </c>
      <c r="E2163" s="145" t="s">
        <v>150</v>
      </c>
    </row>
    <row r="2164" spans="1:5" s="144" customFormat="1" ht="15" x14ac:dyDescent="0.2">
      <c r="A2164" s="146">
        <v>38084</v>
      </c>
      <c r="B2164" s="145">
        <v>8007</v>
      </c>
      <c r="C2164" s="146" t="s">
        <v>1024</v>
      </c>
      <c r="D2164" s="146" t="s">
        <v>515</v>
      </c>
      <c r="E2164" s="145" t="s">
        <v>150</v>
      </c>
    </row>
    <row r="2165" spans="1:5" s="144" customFormat="1" ht="15" x14ac:dyDescent="0.2">
      <c r="A2165" s="146">
        <v>38097</v>
      </c>
      <c r="B2165" s="145">
        <v>3003</v>
      </c>
      <c r="C2165" s="146" t="s">
        <v>1968</v>
      </c>
      <c r="D2165" s="146" t="s">
        <v>748</v>
      </c>
      <c r="E2165" s="145" t="s">
        <v>155</v>
      </c>
    </row>
    <row r="2166" spans="1:5" s="144" customFormat="1" ht="15" x14ac:dyDescent="0.2">
      <c r="A2166" s="146">
        <v>38098</v>
      </c>
      <c r="B2166" s="145">
        <v>3003</v>
      </c>
      <c r="C2166" s="146" t="s">
        <v>171</v>
      </c>
      <c r="D2166" s="146" t="s">
        <v>2427</v>
      </c>
      <c r="E2166" s="145" t="s">
        <v>155</v>
      </c>
    </row>
    <row r="2167" spans="1:5" s="144" customFormat="1" ht="15" x14ac:dyDescent="0.2">
      <c r="A2167" s="146">
        <v>38108</v>
      </c>
      <c r="B2167" s="145">
        <v>6018</v>
      </c>
      <c r="C2167" s="146" t="s">
        <v>181</v>
      </c>
      <c r="D2167" s="146" t="s">
        <v>916</v>
      </c>
      <c r="E2167" s="145" t="s">
        <v>150</v>
      </c>
    </row>
    <row r="2168" spans="1:5" s="144" customFormat="1" ht="15" x14ac:dyDescent="0.2">
      <c r="A2168" s="146">
        <v>38116</v>
      </c>
      <c r="B2168" s="145">
        <v>6009</v>
      </c>
      <c r="C2168" s="146" t="s">
        <v>165</v>
      </c>
      <c r="D2168" s="146" t="s">
        <v>2178</v>
      </c>
      <c r="E2168" s="145" t="s">
        <v>155</v>
      </c>
    </row>
    <row r="2169" spans="1:5" s="144" customFormat="1" ht="15" x14ac:dyDescent="0.2">
      <c r="A2169" s="146">
        <v>38127</v>
      </c>
      <c r="B2169" s="145">
        <v>5005</v>
      </c>
      <c r="C2169" s="146" t="s">
        <v>209</v>
      </c>
      <c r="D2169" s="146" t="s">
        <v>2428</v>
      </c>
      <c r="E2169" s="145" t="s">
        <v>155</v>
      </c>
    </row>
    <row r="2170" spans="1:5" s="144" customFormat="1" ht="15" x14ac:dyDescent="0.2">
      <c r="A2170" s="146">
        <v>38140</v>
      </c>
      <c r="B2170" s="145">
        <v>5009</v>
      </c>
      <c r="C2170" s="146" t="s">
        <v>158</v>
      </c>
      <c r="D2170" s="146" t="s">
        <v>2429</v>
      </c>
      <c r="E2170" s="145" t="s">
        <v>155</v>
      </c>
    </row>
    <row r="2171" spans="1:5" s="144" customFormat="1" ht="15" x14ac:dyDescent="0.2">
      <c r="A2171" s="146">
        <v>38148</v>
      </c>
      <c r="B2171" s="145">
        <v>2011</v>
      </c>
      <c r="C2171" s="146" t="s">
        <v>1520</v>
      </c>
      <c r="D2171" s="146" t="s">
        <v>2430</v>
      </c>
      <c r="E2171" s="145" t="s">
        <v>155</v>
      </c>
    </row>
    <row r="2172" spans="1:5" s="144" customFormat="1" ht="15" x14ac:dyDescent="0.2">
      <c r="A2172" s="146">
        <v>38172</v>
      </c>
      <c r="B2172" s="145">
        <v>2006</v>
      </c>
      <c r="C2172" s="146" t="s">
        <v>156</v>
      </c>
      <c r="D2172" s="146" t="s">
        <v>2432</v>
      </c>
      <c r="E2172" s="145" t="s">
        <v>155</v>
      </c>
    </row>
    <row r="2173" spans="1:5" s="144" customFormat="1" ht="15" x14ac:dyDescent="0.2">
      <c r="A2173" s="146">
        <v>38177</v>
      </c>
      <c r="B2173" s="145">
        <v>3025</v>
      </c>
      <c r="C2173" s="146" t="s">
        <v>778</v>
      </c>
      <c r="D2173" s="146" t="s">
        <v>2433</v>
      </c>
      <c r="E2173" s="145" t="s">
        <v>155</v>
      </c>
    </row>
    <row r="2174" spans="1:5" s="144" customFormat="1" ht="15" x14ac:dyDescent="0.2">
      <c r="A2174" s="146">
        <v>38185</v>
      </c>
      <c r="B2174" s="145">
        <v>8012</v>
      </c>
      <c r="C2174" s="146" t="s">
        <v>188</v>
      </c>
      <c r="D2174" s="146" t="s">
        <v>2434</v>
      </c>
      <c r="E2174" s="145" t="s">
        <v>150</v>
      </c>
    </row>
    <row r="2175" spans="1:5" s="144" customFormat="1" ht="15" x14ac:dyDescent="0.2">
      <c r="A2175" s="146">
        <v>38207</v>
      </c>
      <c r="B2175" s="145">
        <v>3003</v>
      </c>
      <c r="C2175" s="146" t="s">
        <v>156</v>
      </c>
      <c r="D2175" s="146" t="s">
        <v>2435</v>
      </c>
      <c r="E2175" s="145" t="s">
        <v>150</v>
      </c>
    </row>
    <row r="2176" spans="1:5" s="144" customFormat="1" ht="15" x14ac:dyDescent="0.2">
      <c r="A2176" s="146">
        <v>38218</v>
      </c>
      <c r="B2176" s="145">
        <v>2002</v>
      </c>
      <c r="C2176" s="146" t="s">
        <v>171</v>
      </c>
      <c r="D2176" s="146" t="s">
        <v>1036</v>
      </c>
      <c r="E2176" s="145" t="s">
        <v>155</v>
      </c>
    </row>
    <row r="2177" spans="1:5" s="144" customFormat="1" ht="15" x14ac:dyDescent="0.2">
      <c r="A2177" s="146">
        <v>38229</v>
      </c>
      <c r="B2177" s="145">
        <v>1009</v>
      </c>
      <c r="C2177" s="146" t="s">
        <v>196</v>
      </c>
      <c r="D2177" s="146" t="s">
        <v>2436</v>
      </c>
      <c r="E2177" s="145" t="s">
        <v>155</v>
      </c>
    </row>
    <row r="2178" spans="1:5" s="144" customFormat="1" ht="15" x14ac:dyDescent="0.2">
      <c r="A2178" s="146">
        <v>38236</v>
      </c>
      <c r="B2178" s="145">
        <v>8027</v>
      </c>
      <c r="C2178" s="146" t="s">
        <v>2437</v>
      </c>
      <c r="D2178" s="146" t="s">
        <v>1457</v>
      </c>
      <c r="E2178" s="145" t="s">
        <v>155</v>
      </c>
    </row>
    <row r="2179" spans="1:5" s="144" customFormat="1" ht="15" x14ac:dyDescent="0.2">
      <c r="A2179" s="146">
        <v>38247</v>
      </c>
      <c r="B2179" s="145">
        <v>7023</v>
      </c>
      <c r="C2179" s="146" t="s">
        <v>169</v>
      </c>
      <c r="D2179" s="146" t="s">
        <v>201</v>
      </c>
      <c r="E2179" s="145" t="s">
        <v>155</v>
      </c>
    </row>
    <row r="2180" spans="1:5" s="144" customFormat="1" ht="15" x14ac:dyDescent="0.2">
      <c r="A2180" s="146">
        <v>38255</v>
      </c>
      <c r="B2180" s="145">
        <v>8012</v>
      </c>
      <c r="C2180" s="146" t="s">
        <v>207</v>
      </c>
      <c r="D2180" s="146" t="s">
        <v>1814</v>
      </c>
      <c r="E2180" s="145" t="s">
        <v>155</v>
      </c>
    </row>
    <row r="2181" spans="1:5" s="144" customFormat="1" ht="15" x14ac:dyDescent="0.2">
      <c r="A2181" s="146">
        <v>38287</v>
      </c>
      <c r="B2181" s="145">
        <v>5001</v>
      </c>
      <c r="C2181" s="146" t="s">
        <v>558</v>
      </c>
      <c r="D2181" s="146" t="s">
        <v>223</v>
      </c>
      <c r="E2181" s="145" t="s">
        <v>150</v>
      </c>
    </row>
    <row r="2182" spans="1:5" s="144" customFormat="1" ht="15" x14ac:dyDescent="0.2">
      <c r="A2182" s="146">
        <v>38305</v>
      </c>
      <c r="B2182" s="145">
        <v>6003</v>
      </c>
      <c r="C2182" s="146" t="s">
        <v>156</v>
      </c>
      <c r="D2182" s="146" t="s">
        <v>1109</v>
      </c>
      <c r="E2182" s="145" t="s">
        <v>155</v>
      </c>
    </row>
    <row r="2183" spans="1:5" s="144" customFormat="1" ht="15" x14ac:dyDescent="0.2">
      <c r="A2183" s="146">
        <v>38309</v>
      </c>
      <c r="B2183" s="145">
        <v>8022</v>
      </c>
      <c r="C2183" s="146" t="s">
        <v>2440</v>
      </c>
      <c r="D2183" s="146" t="s">
        <v>2441</v>
      </c>
      <c r="E2183" s="145" t="s">
        <v>155</v>
      </c>
    </row>
    <row r="2184" spans="1:5" s="144" customFormat="1" ht="15" x14ac:dyDescent="0.2">
      <c r="A2184" s="146">
        <v>38327</v>
      </c>
      <c r="B2184" s="145">
        <v>8018</v>
      </c>
      <c r="C2184" s="146" t="s">
        <v>196</v>
      </c>
      <c r="D2184" s="146" t="s">
        <v>2442</v>
      </c>
      <c r="E2184" s="145" t="s">
        <v>155</v>
      </c>
    </row>
    <row r="2185" spans="1:5" s="144" customFormat="1" ht="15" x14ac:dyDescent="0.2">
      <c r="A2185" s="146">
        <v>38363</v>
      </c>
      <c r="B2185" s="145">
        <v>5002</v>
      </c>
      <c r="C2185" s="146" t="s">
        <v>1024</v>
      </c>
      <c r="D2185" s="146" t="s">
        <v>2443</v>
      </c>
      <c r="E2185" s="145" t="s">
        <v>150</v>
      </c>
    </row>
    <row r="2186" spans="1:5" s="144" customFormat="1" ht="15" x14ac:dyDescent="0.2">
      <c r="A2186" s="146">
        <v>38374</v>
      </c>
      <c r="B2186" s="145">
        <v>8003</v>
      </c>
      <c r="C2186" s="146" t="s">
        <v>181</v>
      </c>
      <c r="D2186" s="146" t="s">
        <v>2444</v>
      </c>
      <c r="E2186" s="145" t="s">
        <v>150</v>
      </c>
    </row>
    <row r="2187" spans="1:5" s="144" customFormat="1" ht="15" x14ac:dyDescent="0.2">
      <c r="A2187" s="146">
        <v>38376</v>
      </c>
      <c r="B2187" s="145">
        <v>2004</v>
      </c>
      <c r="C2187" s="146" t="s">
        <v>158</v>
      </c>
      <c r="D2187" s="146" t="s">
        <v>2445</v>
      </c>
      <c r="E2187" s="145" t="s">
        <v>155</v>
      </c>
    </row>
    <row r="2188" spans="1:5" s="144" customFormat="1" ht="15" x14ac:dyDescent="0.2">
      <c r="A2188" s="146">
        <v>38378</v>
      </c>
      <c r="B2188" s="145">
        <v>8012</v>
      </c>
      <c r="C2188" s="146" t="s">
        <v>219</v>
      </c>
      <c r="D2188" s="146" t="s">
        <v>2446</v>
      </c>
      <c r="E2188" s="145" t="s">
        <v>155</v>
      </c>
    </row>
    <row r="2189" spans="1:5" s="144" customFormat="1" ht="15" x14ac:dyDescent="0.2">
      <c r="A2189" s="146">
        <v>38404</v>
      </c>
      <c r="B2189" s="145">
        <v>7014</v>
      </c>
      <c r="C2189" s="146" t="s">
        <v>209</v>
      </c>
      <c r="D2189" s="146" t="s">
        <v>1239</v>
      </c>
      <c r="E2189" s="145" t="s">
        <v>155</v>
      </c>
    </row>
    <row r="2190" spans="1:5" s="144" customFormat="1" ht="15" x14ac:dyDescent="0.2">
      <c r="A2190" s="146">
        <v>38415</v>
      </c>
      <c r="B2190" s="145">
        <v>7024</v>
      </c>
      <c r="C2190" s="146" t="s">
        <v>598</v>
      </c>
      <c r="D2190" s="146" t="s">
        <v>2447</v>
      </c>
      <c r="E2190" s="145" t="s">
        <v>155</v>
      </c>
    </row>
    <row r="2191" spans="1:5" s="144" customFormat="1" ht="15" x14ac:dyDescent="0.2">
      <c r="A2191" s="146">
        <v>38416</v>
      </c>
      <c r="B2191" s="145">
        <v>7024</v>
      </c>
      <c r="C2191" s="146" t="s">
        <v>207</v>
      </c>
      <c r="D2191" s="146" t="s">
        <v>302</v>
      </c>
      <c r="E2191" s="145" t="s">
        <v>150</v>
      </c>
    </row>
    <row r="2192" spans="1:5" s="144" customFormat="1" ht="15" x14ac:dyDescent="0.2">
      <c r="A2192" s="146">
        <v>38430</v>
      </c>
      <c r="B2192" s="145">
        <v>8007</v>
      </c>
      <c r="C2192" s="146" t="s">
        <v>171</v>
      </c>
      <c r="D2192" s="146" t="s">
        <v>2448</v>
      </c>
      <c r="E2192" s="145" t="s">
        <v>155</v>
      </c>
    </row>
    <row r="2193" spans="1:5" s="144" customFormat="1" ht="15" x14ac:dyDescent="0.2">
      <c r="A2193" s="146">
        <v>38435</v>
      </c>
      <c r="B2193" s="145">
        <v>3015</v>
      </c>
      <c r="C2193" s="146" t="s">
        <v>2449</v>
      </c>
      <c r="D2193" s="146" t="s">
        <v>2450</v>
      </c>
      <c r="E2193" s="145" t="s">
        <v>155</v>
      </c>
    </row>
    <row r="2194" spans="1:5" s="144" customFormat="1" ht="15" x14ac:dyDescent="0.2">
      <c r="A2194" s="146">
        <v>38436</v>
      </c>
      <c r="B2194" s="145">
        <v>3015</v>
      </c>
      <c r="C2194" s="146" t="s">
        <v>2449</v>
      </c>
      <c r="D2194" s="146" t="s">
        <v>2451</v>
      </c>
      <c r="E2194" s="145" t="s">
        <v>150</v>
      </c>
    </row>
    <row r="2195" spans="1:5" s="144" customFormat="1" ht="15" x14ac:dyDescent="0.2">
      <c r="A2195" s="146">
        <v>38439</v>
      </c>
      <c r="B2195" s="145">
        <v>3015</v>
      </c>
      <c r="C2195" s="146" t="s">
        <v>196</v>
      </c>
      <c r="D2195" s="146" t="s">
        <v>769</v>
      </c>
      <c r="E2195" s="145" t="s">
        <v>155</v>
      </c>
    </row>
    <row r="2196" spans="1:5" s="144" customFormat="1" ht="15" x14ac:dyDescent="0.2">
      <c r="A2196" s="146">
        <v>38440</v>
      </c>
      <c r="B2196" s="145">
        <v>3015</v>
      </c>
      <c r="C2196" s="146" t="s">
        <v>174</v>
      </c>
      <c r="D2196" s="146" t="s">
        <v>8985</v>
      </c>
      <c r="E2196" s="145" t="s">
        <v>150</v>
      </c>
    </row>
    <row r="2197" spans="1:5" s="144" customFormat="1" ht="15" x14ac:dyDescent="0.2">
      <c r="A2197" s="146">
        <v>38441</v>
      </c>
      <c r="B2197" s="145">
        <v>3015</v>
      </c>
      <c r="C2197" s="146" t="s">
        <v>2453</v>
      </c>
      <c r="D2197" s="146" t="s">
        <v>2454</v>
      </c>
      <c r="E2197" s="145" t="s">
        <v>155</v>
      </c>
    </row>
    <row r="2198" spans="1:5" s="144" customFormat="1" ht="15" x14ac:dyDescent="0.2">
      <c r="A2198" s="146">
        <v>38469</v>
      </c>
      <c r="B2198" s="145">
        <v>5004</v>
      </c>
      <c r="C2198" s="146" t="s">
        <v>1003</v>
      </c>
      <c r="D2198" s="146" t="s">
        <v>2456</v>
      </c>
      <c r="E2198" s="145" t="s">
        <v>155</v>
      </c>
    </row>
    <row r="2199" spans="1:5" s="144" customFormat="1" ht="15" x14ac:dyDescent="0.2">
      <c r="A2199" s="146">
        <v>38475</v>
      </c>
      <c r="B2199" s="145">
        <v>6013</v>
      </c>
      <c r="C2199" s="146" t="s">
        <v>202</v>
      </c>
      <c r="D2199" s="146" t="s">
        <v>2457</v>
      </c>
      <c r="E2199" s="145" t="s">
        <v>150</v>
      </c>
    </row>
    <row r="2200" spans="1:5" s="144" customFormat="1" ht="15" x14ac:dyDescent="0.2">
      <c r="A2200" s="146">
        <v>38483</v>
      </c>
      <c r="B2200" s="145">
        <v>1019</v>
      </c>
      <c r="C2200" s="146" t="s">
        <v>209</v>
      </c>
      <c r="D2200" s="146" t="s">
        <v>1481</v>
      </c>
      <c r="E2200" s="145" t="s">
        <v>155</v>
      </c>
    </row>
    <row r="2201" spans="1:5" s="144" customFormat="1" ht="15" x14ac:dyDescent="0.2">
      <c r="A2201" s="146">
        <v>38485</v>
      </c>
      <c r="B2201" s="145">
        <v>6006</v>
      </c>
      <c r="C2201" s="146" t="s">
        <v>2458</v>
      </c>
      <c r="D2201" s="146" t="s">
        <v>2459</v>
      </c>
      <c r="E2201" s="145" t="s">
        <v>155</v>
      </c>
    </row>
    <row r="2202" spans="1:5" s="144" customFormat="1" ht="15" x14ac:dyDescent="0.2">
      <c r="A2202" s="146">
        <v>38486</v>
      </c>
      <c r="B2202" s="145">
        <v>1017</v>
      </c>
      <c r="C2202" s="146" t="s">
        <v>259</v>
      </c>
      <c r="D2202" s="146" t="s">
        <v>2426</v>
      </c>
      <c r="E2202" s="145" t="s">
        <v>155</v>
      </c>
    </row>
    <row r="2203" spans="1:5" s="144" customFormat="1" ht="15" x14ac:dyDescent="0.2">
      <c r="A2203" s="146">
        <v>38499</v>
      </c>
      <c r="B2203" s="145">
        <v>2001</v>
      </c>
      <c r="C2203" s="146" t="s">
        <v>647</v>
      </c>
      <c r="D2203" s="146" t="s">
        <v>2191</v>
      </c>
      <c r="E2203" s="145" t="s">
        <v>155</v>
      </c>
    </row>
    <row r="2204" spans="1:5" s="144" customFormat="1" ht="15" x14ac:dyDescent="0.2">
      <c r="A2204" s="146">
        <v>38500</v>
      </c>
      <c r="B2204" s="145">
        <v>2001</v>
      </c>
      <c r="C2204" s="146" t="s">
        <v>2460</v>
      </c>
      <c r="D2204" s="146" t="s">
        <v>2191</v>
      </c>
      <c r="E2204" s="145" t="s">
        <v>150</v>
      </c>
    </row>
    <row r="2205" spans="1:5" s="144" customFormat="1" ht="15" x14ac:dyDescent="0.2">
      <c r="A2205" s="146">
        <v>38504</v>
      </c>
      <c r="B2205" s="145">
        <v>8024</v>
      </c>
      <c r="C2205" s="146" t="s">
        <v>181</v>
      </c>
      <c r="D2205" s="146" t="s">
        <v>2461</v>
      </c>
      <c r="E2205" s="145" t="s">
        <v>155</v>
      </c>
    </row>
    <row r="2206" spans="1:5" s="144" customFormat="1" ht="15" x14ac:dyDescent="0.2">
      <c r="A2206" s="146">
        <v>38505</v>
      </c>
      <c r="B2206" s="145">
        <v>8024</v>
      </c>
      <c r="C2206" s="146" t="s">
        <v>280</v>
      </c>
      <c r="D2206" s="146" t="s">
        <v>2462</v>
      </c>
      <c r="E2206" s="145" t="s">
        <v>155</v>
      </c>
    </row>
    <row r="2207" spans="1:5" s="144" customFormat="1" ht="15" x14ac:dyDescent="0.2">
      <c r="A2207" s="146">
        <v>38533</v>
      </c>
      <c r="B2207" s="145">
        <v>5011</v>
      </c>
      <c r="C2207" s="146" t="s">
        <v>181</v>
      </c>
      <c r="D2207" s="146" t="s">
        <v>1201</v>
      </c>
      <c r="E2207" s="145" t="s">
        <v>150</v>
      </c>
    </row>
    <row r="2208" spans="1:5" s="144" customFormat="1" ht="15" x14ac:dyDescent="0.2">
      <c r="A2208" s="146">
        <v>38534</v>
      </c>
      <c r="B2208" s="145">
        <v>5011</v>
      </c>
      <c r="C2208" s="146" t="s">
        <v>179</v>
      </c>
      <c r="D2208" s="146" t="s">
        <v>1448</v>
      </c>
      <c r="E2208" s="145" t="s">
        <v>150</v>
      </c>
    </row>
    <row r="2209" spans="1:5" s="144" customFormat="1" ht="15" x14ac:dyDescent="0.2">
      <c r="A2209" s="146">
        <v>38546</v>
      </c>
      <c r="B2209" s="145">
        <v>6025</v>
      </c>
      <c r="C2209" s="146" t="s">
        <v>202</v>
      </c>
      <c r="D2209" s="146" t="s">
        <v>2464</v>
      </c>
      <c r="E2209" s="145" t="s">
        <v>155</v>
      </c>
    </row>
    <row r="2210" spans="1:5" s="144" customFormat="1" ht="15" x14ac:dyDescent="0.2">
      <c r="A2210" s="146">
        <v>38549</v>
      </c>
      <c r="B2210" s="145">
        <v>8022</v>
      </c>
      <c r="C2210" s="146" t="s">
        <v>523</v>
      </c>
      <c r="D2210" s="146" t="s">
        <v>2465</v>
      </c>
      <c r="E2210" s="145" t="s">
        <v>150</v>
      </c>
    </row>
    <row r="2211" spans="1:5" s="144" customFormat="1" ht="15" x14ac:dyDescent="0.2">
      <c r="A2211" s="146">
        <v>38555</v>
      </c>
      <c r="B2211" s="145">
        <v>2016</v>
      </c>
      <c r="C2211" s="146" t="s">
        <v>179</v>
      </c>
      <c r="D2211" s="146" t="s">
        <v>2466</v>
      </c>
      <c r="E2211" s="145" t="s">
        <v>155</v>
      </c>
    </row>
    <row r="2212" spans="1:5" s="144" customFormat="1" ht="15" x14ac:dyDescent="0.2">
      <c r="A2212" s="146">
        <v>38568</v>
      </c>
      <c r="B2212" s="145">
        <v>4008</v>
      </c>
      <c r="C2212" s="146" t="s">
        <v>156</v>
      </c>
      <c r="D2212" s="146" t="s">
        <v>2467</v>
      </c>
      <c r="E2212" s="145" t="s">
        <v>155</v>
      </c>
    </row>
    <row r="2213" spans="1:5" s="144" customFormat="1" ht="15" x14ac:dyDescent="0.2">
      <c r="A2213" s="146">
        <v>38571</v>
      </c>
      <c r="B2213" s="145">
        <v>3016</v>
      </c>
      <c r="C2213" s="146" t="s">
        <v>34</v>
      </c>
      <c r="D2213" s="146" t="s">
        <v>1183</v>
      </c>
      <c r="E2213" s="145" t="s">
        <v>150</v>
      </c>
    </row>
    <row r="2214" spans="1:5" s="144" customFormat="1" ht="15" x14ac:dyDescent="0.2">
      <c r="A2214" s="146">
        <v>38572</v>
      </c>
      <c r="B2214" s="145">
        <v>3020</v>
      </c>
      <c r="C2214" s="146" t="s">
        <v>181</v>
      </c>
      <c r="D2214" s="146" t="s">
        <v>2468</v>
      </c>
      <c r="E2214" s="145" t="s">
        <v>150</v>
      </c>
    </row>
    <row r="2215" spans="1:5" s="144" customFormat="1" ht="15" x14ac:dyDescent="0.2">
      <c r="A2215" s="146">
        <v>38579</v>
      </c>
      <c r="B2215" s="145">
        <v>2020</v>
      </c>
      <c r="C2215" s="146" t="s">
        <v>171</v>
      </c>
      <c r="D2215" s="146" t="s">
        <v>1395</v>
      </c>
      <c r="E2215" s="145" t="s">
        <v>155</v>
      </c>
    </row>
    <row r="2216" spans="1:5" s="144" customFormat="1" ht="15" x14ac:dyDescent="0.2">
      <c r="A2216" s="146">
        <v>38580</v>
      </c>
      <c r="B2216" s="145">
        <v>2020</v>
      </c>
      <c r="C2216" s="146" t="s">
        <v>2469</v>
      </c>
      <c r="D2216" s="146" t="s">
        <v>2470</v>
      </c>
      <c r="E2216" s="145" t="s">
        <v>150</v>
      </c>
    </row>
    <row r="2217" spans="1:5" s="144" customFormat="1" ht="15" x14ac:dyDescent="0.2">
      <c r="A2217" s="146">
        <v>38588</v>
      </c>
      <c r="B2217" s="145">
        <v>6013</v>
      </c>
      <c r="C2217" s="146" t="s">
        <v>2471</v>
      </c>
      <c r="D2217" s="146" t="s">
        <v>2472</v>
      </c>
      <c r="E2217" s="145" t="s">
        <v>150</v>
      </c>
    </row>
    <row r="2218" spans="1:5" s="144" customFormat="1" ht="15" x14ac:dyDescent="0.2">
      <c r="A2218" s="146">
        <v>38593</v>
      </c>
      <c r="B2218" s="145">
        <v>3025</v>
      </c>
      <c r="C2218" s="146" t="s">
        <v>196</v>
      </c>
      <c r="D2218" s="146" t="s">
        <v>2473</v>
      </c>
      <c r="E2218" s="145" t="s">
        <v>155</v>
      </c>
    </row>
    <row r="2219" spans="1:5" s="144" customFormat="1" ht="15" x14ac:dyDescent="0.2">
      <c r="A2219" s="146">
        <v>38598</v>
      </c>
      <c r="B2219" s="145">
        <v>7024</v>
      </c>
      <c r="C2219" s="146" t="s">
        <v>202</v>
      </c>
      <c r="D2219" s="146" t="s">
        <v>2474</v>
      </c>
      <c r="E2219" s="145" t="s">
        <v>150</v>
      </c>
    </row>
    <row r="2220" spans="1:5" s="144" customFormat="1" ht="15" x14ac:dyDescent="0.2">
      <c r="A2220" s="146">
        <v>38611</v>
      </c>
      <c r="B2220" s="145">
        <v>3029</v>
      </c>
      <c r="C2220" s="146" t="s">
        <v>158</v>
      </c>
      <c r="D2220" s="146" t="s">
        <v>1177</v>
      </c>
      <c r="E2220" s="145" t="s">
        <v>150</v>
      </c>
    </row>
    <row r="2221" spans="1:5" s="144" customFormat="1" ht="15" x14ac:dyDescent="0.2">
      <c r="A2221" s="146">
        <v>38625</v>
      </c>
      <c r="B2221" s="145">
        <v>2001</v>
      </c>
      <c r="C2221" s="146" t="s">
        <v>2126</v>
      </c>
      <c r="D2221" s="146" t="s">
        <v>2475</v>
      </c>
      <c r="E2221" s="145" t="s">
        <v>155</v>
      </c>
    </row>
    <row r="2222" spans="1:5" s="144" customFormat="1" ht="15" x14ac:dyDescent="0.2">
      <c r="A2222" s="146">
        <v>38626</v>
      </c>
      <c r="B2222" s="145">
        <v>3011</v>
      </c>
      <c r="C2222" s="146" t="s">
        <v>858</v>
      </c>
      <c r="D2222" s="146" t="s">
        <v>1421</v>
      </c>
      <c r="E2222" s="145" t="s">
        <v>155</v>
      </c>
    </row>
    <row r="2223" spans="1:5" s="144" customFormat="1" ht="15" x14ac:dyDescent="0.2">
      <c r="A2223" s="146">
        <v>38633</v>
      </c>
      <c r="B2223" s="145">
        <v>8009</v>
      </c>
      <c r="C2223" s="146" t="s">
        <v>890</v>
      </c>
      <c r="D2223" s="146" t="s">
        <v>2476</v>
      </c>
      <c r="E2223" s="145" t="s">
        <v>155</v>
      </c>
    </row>
    <row r="2224" spans="1:5" s="144" customFormat="1" ht="15" x14ac:dyDescent="0.2">
      <c r="A2224" s="146">
        <v>38648</v>
      </c>
      <c r="B2224" s="145">
        <v>7010</v>
      </c>
      <c r="C2224" s="146" t="s">
        <v>558</v>
      </c>
      <c r="D2224" s="146" t="s">
        <v>2477</v>
      </c>
      <c r="E2224" s="145" t="s">
        <v>155</v>
      </c>
    </row>
    <row r="2225" spans="1:5" s="144" customFormat="1" ht="15" x14ac:dyDescent="0.2">
      <c r="A2225" s="146">
        <v>38655</v>
      </c>
      <c r="B2225" s="145">
        <v>7017</v>
      </c>
      <c r="C2225" s="146" t="s">
        <v>2478</v>
      </c>
      <c r="D2225" s="146" t="s">
        <v>2479</v>
      </c>
      <c r="E2225" s="145" t="s">
        <v>150</v>
      </c>
    </row>
    <row r="2226" spans="1:5" s="144" customFormat="1" ht="15" x14ac:dyDescent="0.2">
      <c r="A2226" s="146">
        <v>38666</v>
      </c>
      <c r="B2226" s="145">
        <v>6025</v>
      </c>
      <c r="C2226" s="146" t="s">
        <v>2480</v>
      </c>
      <c r="D2226" s="146" t="s">
        <v>1246</v>
      </c>
      <c r="E2226" s="145" t="s">
        <v>150</v>
      </c>
    </row>
    <row r="2227" spans="1:5" s="144" customFormat="1" ht="15" x14ac:dyDescent="0.2">
      <c r="A2227" s="146">
        <v>38671</v>
      </c>
      <c r="B2227" s="145">
        <v>6025</v>
      </c>
      <c r="C2227" s="146" t="s">
        <v>188</v>
      </c>
      <c r="D2227" s="146" t="s">
        <v>926</v>
      </c>
      <c r="E2227" s="145" t="s">
        <v>155</v>
      </c>
    </row>
    <row r="2228" spans="1:5" s="144" customFormat="1" ht="15" x14ac:dyDescent="0.2">
      <c r="A2228" s="146">
        <v>38678</v>
      </c>
      <c r="B2228" s="145">
        <v>8022</v>
      </c>
      <c r="C2228" s="146" t="s">
        <v>887</v>
      </c>
      <c r="D2228" s="146" t="s">
        <v>2481</v>
      </c>
      <c r="E2228" s="145" t="s">
        <v>155</v>
      </c>
    </row>
    <row r="2229" spans="1:5" s="144" customFormat="1" ht="15" x14ac:dyDescent="0.2">
      <c r="A2229" s="146">
        <v>38683</v>
      </c>
      <c r="B2229" s="145">
        <v>7007</v>
      </c>
      <c r="C2229" s="146" t="s">
        <v>156</v>
      </c>
      <c r="D2229" s="146" t="s">
        <v>223</v>
      </c>
      <c r="E2229" s="145" t="s">
        <v>155</v>
      </c>
    </row>
    <row r="2230" spans="1:5" s="144" customFormat="1" ht="15" x14ac:dyDescent="0.2">
      <c r="A2230" s="146">
        <v>38684</v>
      </c>
      <c r="B2230" s="145">
        <v>7005</v>
      </c>
      <c r="C2230" s="146" t="s">
        <v>177</v>
      </c>
      <c r="D2230" s="146" t="s">
        <v>2482</v>
      </c>
      <c r="E2230" s="145" t="s">
        <v>155</v>
      </c>
    </row>
    <row r="2231" spans="1:5" s="144" customFormat="1" ht="15" x14ac:dyDescent="0.2">
      <c r="A2231" s="146">
        <v>38685</v>
      </c>
      <c r="B2231" s="145">
        <v>7011</v>
      </c>
      <c r="C2231" s="146" t="s">
        <v>1046</v>
      </c>
      <c r="D2231" s="146" t="s">
        <v>2483</v>
      </c>
      <c r="E2231" s="145" t="s">
        <v>155</v>
      </c>
    </row>
    <row r="2232" spans="1:5" s="144" customFormat="1" ht="15" x14ac:dyDescent="0.2">
      <c r="A2232" s="146">
        <v>38693</v>
      </c>
      <c r="B2232" s="145">
        <v>7011</v>
      </c>
      <c r="C2232" s="146" t="s">
        <v>2057</v>
      </c>
      <c r="D2232" s="146" t="s">
        <v>302</v>
      </c>
      <c r="E2232" s="145" t="s">
        <v>155</v>
      </c>
    </row>
    <row r="2233" spans="1:5" s="144" customFormat="1" ht="15" x14ac:dyDescent="0.2">
      <c r="A2233" s="146">
        <v>38708</v>
      </c>
      <c r="B2233" s="145">
        <v>2011</v>
      </c>
      <c r="C2233" s="146" t="s">
        <v>171</v>
      </c>
      <c r="D2233" s="146" t="s">
        <v>406</v>
      </c>
      <c r="E2233" s="145" t="s">
        <v>155</v>
      </c>
    </row>
    <row r="2234" spans="1:5" s="144" customFormat="1" ht="15" x14ac:dyDescent="0.2">
      <c r="A2234" s="146">
        <v>38711</v>
      </c>
      <c r="B2234" s="145">
        <v>6002</v>
      </c>
      <c r="C2234" s="146" t="s">
        <v>196</v>
      </c>
      <c r="D2234" s="146" t="s">
        <v>2484</v>
      </c>
      <c r="E2234" s="145" t="s">
        <v>155</v>
      </c>
    </row>
    <row r="2235" spans="1:5" s="144" customFormat="1" ht="15" x14ac:dyDescent="0.2">
      <c r="A2235" s="146">
        <v>38721</v>
      </c>
      <c r="B2235" s="145">
        <v>2006</v>
      </c>
      <c r="C2235" s="146" t="s">
        <v>2485</v>
      </c>
      <c r="D2235" s="146" t="s">
        <v>2161</v>
      </c>
      <c r="E2235" s="145" t="s">
        <v>155</v>
      </c>
    </row>
    <row r="2236" spans="1:5" s="144" customFormat="1" ht="15" x14ac:dyDescent="0.2">
      <c r="A2236" s="146">
        <v>38727</v>
      </c>
      <c r="B2236" s="145">
        <v>3013</v>
      </c>
      <c r="C2236" s="146" t="s">
        <v>174</v>
      </c>
      <c r="D2236" s="146" t="s">
        <v>1616</v>
      </c>
      <c r="E2236" s="145" t="s">
        <v>155</v>
      </c>
    </row>
    <row r="2237" spans="1:5" s="144" customFormat="1" ht="15" x14ac:dyDescent="0.2">
      <c r="A2237" s="146">
        <v>38730</v>
      </c>
      <c r="B2237" s="145">
        <v>3013</v>
      </c>
      <c r="C2237" s="146" t="s">
        <v>9230</v>
      </c>
      <c r="D2237" s="146" t="s">
        <v>2364</v>
      </c>
      <c r="E2237" s="145" t="s">
        <v>155</v>
      </c>
    </row>
    <row r="2238" spans="1:5" s="144" customFormat="1" ht="15" x14ac:dyDescent="0.2">
      <c r="A2238" s="146">
        <v>38731</v>
      </c>
      <c r="B2238" s="145">
        <v>8009</v>
      </c>
      <c r="C2238" s="146" t="s">
        <v>171</v>
      </c>
      <c r="D2238" s="146" t="s">
        <v>2488</v>
      </c>
      <c r="E2238" s="145" t="s">
        <v>155</v>
      </c>
    </row>
    <row r="2239" spans="1:5" s="144" customFormat="1" ht="15" x14ac:dyDescent="0.2">
      <c r="A2239" s="146">
        <v>38736</v>
      </c>
      <c r="B2239" s="145">
        <v>7016</v>
      </c>
      <c r="C2239" s="146" t="s">
        <v>174</v>
      </c>
      <c r="D2239" s="146" t="s">
        <v>7390</v>
      </c>
      <c r="E2239" s="145" t="s">
        <v>150</v>
      </c>
    </row>
    <row r="2240" spans="1:5" s="144" customFormat="1" ht="15" x14ac:dyDescent="0.2">
      <c r="A2240" s="146">
        <v>38762</v>
      </c>
      <c r="B2240" s="145">
        <v>1003</v>
      </c>
      <c r="C2240" s="146" t="s">
        <v>177</v>
      </c>
      <c r="D2240" s="146" t="s">
        <v>2489</v>
      </c>
      <c r="E2240" s="145" t="s">
        <v>150</v>
      </c>
    </row>
    <row r="2241" spans="1:5" s="144" customFormat="1" ht="15" x14ac:dyDescent="0.2">
      <c r="A2241" s="146">
        <v>38763</v>
      </c>
      <c r="B2241" s="145">
        <v>1003</v>
      </c>
      <c r="C2241" s="146" t="s">
        <v>171</v>
      </c>
      <c r="D2241" s="146" t="s">
        <v>2490</v>
      </c>
      <c r="E2241" s="145" t="s">
        <v>155</v>
      </c>
    </row>
    <row r="2242" spans="1:5" s="144" customFormat="1" ht="15" x14ac:dyDescent="0.2">
      <c r="A2242" s="146">
        <v>38765</v>
      </c>
      <c r="B2242" s="145">
        <v>3009</v>
      </c>
      <c r="C2242" s="146" t="s">
        <v>2491</v>
      </c>
      <c r="D2242" s="146" t="s">
        <v>2492</v>
      </c>
      <c r="E2242" s="145" t="s">
        <v>155</v>
      </c>
    </row>
    <row r="2243" spans="1:5" s="144" customFormat="1" ht="15" x14ac:dyDescent="0.2">
      <c r="A2243" s="146">
        <v>38776</v>
      </c>
      <c r="B2243" s="145">
        <v>6030</v>
      </c>
      <c r="C2243" s="146" t="s">
        <v>347</v>
      </c>
      <c r="D2243" s="146" t="s">
        <v>2493</v>
      </c>
      <c r="E2243" s="145" t="s">
        <v>150</v>
      </c>
    </row>
    <row r="2244" spans="1:5" s="144" customFormat="1" ht="15" x14ac:dyDescent="0.2">
      <c r="A2244" s="146">
        <v>38785</v>
      </c>
      <c r="B2244" s="145">
        <v>5006</v>
      </c>
      <c r="C2244" s="146" t="s">
        <v>2494</v>
      </c>
      <c r="D2244" s="146" t="s">
        <v>2001</v>
      </c>
      <c r="E2244" s="145" t="s">
        <v>155</v>
      </c>
    </row>
    <row r="2245" spans="1:5" s="144" customFormat="1" ht="15" x14ac:dyDescent="0.2">
      <c r="A2245" s="146">
        <v>38787</v>
      </c>
      <c r="B2245" s="145">
        <v>5006</v>
      </c>
      <c r="C2245" s="146" t="s">
        <v>1983</v>
      </c>
      <c r="D2245" s="146" t="s">
        <v>1485</v>
      </c>
      <c r="E2245" s="145" t="s">
        <v>155</v>
      </c>
    </row>
    <row r="2246" spans="1:5" s="144" customFormat="1" ht="15" x14ac:dyDescent="0.2">
      <c r="A2246" s="146">
        <v>38788</v>
      </c>
      <c r="B2246" s="145">
        <v>5006</v>
      </c>
      <c r="C2246" s="146" t="s">
        <v>1691</v>
      </c>
      <c r="D2246" s="146" t="s">
        <v>542</v>
      </c>
      <c r="E2246" s="145" t="s">
        <v>155</v>
      </c>
    </row>
    <row r="2247" spans="1:5" s="144" customFormat="1" ht="15" x14ac:dyDescent="0.2">
      <c r="A2247" s="146">
        <v>38790</v>
      </c>
      <c r="B2247" s="145">
        <v>8022</v>
      </c>
      <c r="C2247" s="146" t="s">
        <v>2495</v>
      </c>
      <c r="D2247" s="146" t="s">
        <v>2496</v>
      </c>
      <c r="E2247" s="145" t="s">
        <v>150</v>
      </c>
    </row>
    <row r="2248" spans="1:5" s="144" customFormat="1" ht="15" x14ac:dyDescent="0.2">
      <c r="A2248" s="146">
        <v>38791</v>
      </c>
      <c r="B2248" s="145">
        <v>8022</v>
      </c>
      <c r="C2248" s="146" t="s">
        <v>2497</v>
      </c>
      <c r="D2248" s="146" t="s">
        <v>2496</v>
      </c>
      <c r="E2248" s="145" t="s">
        <v>155</v>
      </c>
    </row>
    <row r="2249" spans="1:5" s="144" customFormat="1" ht="15" x14ac:dyDescent="0.2">
      <c r="A2249" s="146">
        <v>38795</v>
      </c>
      <c r="B2249" s="145">
        <v>3008</v>
      </c>
      <c r="C2249" s="146" t="s">
        <v>591</v>
      </c>
      <c r="D2249" s="146" t="s">
        <v>2498</v>
      </c>
      <c r="E2249" s="145" t="s">
        <v>155</v>
      </c>
    </row>
    <row r="2250" spans="1:5" s="144" customFormat="1" ht="15" x14ac:dyDescent="0.2">
      <c r="A2250" s="146">
        <v>38810</v>
      </c>
      <c r="B2250" s="145">
        <v>3024</v>
      </c>
      <c r="C2250" s="146" t="s">
        <v>967</v>
      </c>
      <c r="D2250" s="146" t="s">
        <v>547</v>
      </c>
      <c r="E2250" s="145" t="s">
        <v>155</v>
      </c>
    </row>
    <row r="2251" spans="1:5" s="144" customFormat="1" ht="15" x14ac:dyDescent="0.2">
      <c r="A2251" s="146">
        <v>38818</v>
      </c>
      <c r="B2251" s="145">
        <v>8024</v>
      </c>
      <c r="C2251" s="146" t="s">
        <v>1520</v>
      </c>
      <c r="D2251" s="146" t="s">
        <v>2499</v>
      </c>
      <c r="E2251" s="145" t="s">
        <v>155</v>
      </c>
    </row>
    <row r="2252" spans="1:5" s="144" customFormat="1" ht="15" x14ac:dyDescent="0.2">
      <c r="A2252" s="146">
        <v>38820</v>
      </c>
      <c r="B2252" s="145">
        <v>5010</v>
      </c>
      <c r="C2252" s="146" t="s">
        <v>649</v>
      </c>
      <c r="D2252" s="146" t="s">
        <v>2500</v>
      </c>
      <c r="E2252" s="145" t="s">
        <v>155</v>
      </c>
    </row>
    <row r="2253" spans="1:5" s="144" customFormat="1" ht="15" x14ac:dyDescent="0.2">
      <c r="A2253" s="146">
        <v>38825</v>
      </c>
      <c r="B2253" s="145">
        <v>2004</v>
      </c>
      <c r="C2253" s="146" t="s">
        <v>171</v>
      </c>
      <c r="D2253" s="146" t="s">
        <v>302</v>
      </c>
      <c r="E2253" s="145" t="s">
        <v>155</v>
      </c>
    </row>
    <row r="2254" spans="1:5" s="144" customFormat="1" ht="15" x14ac:dyDescent="0.2">
      <c r="A2254" s="146">
        <v>38826</v>
      </c>
      <c r="B2254" s="145">
        <v>2004</v>
      </c>
      <c r="C2254" s="146" t="s">
        <v>485</v>
      </c>
      <c r="D2254" s="146" t="s">
        <v>302</v>
      </c>
      <c r="E2254" s="145" t="s">
        <v>150</v>
      </c>
    </row>
    <row r="2255" spans="1:5" s="144" customFormat="1" ht="15" x14ac:dyDescent="0.2">
      <c r="A2255" s="146">
        <v>38827</v>
      </c>
      <c r="B2255" s="145">
        <v>3029</v>
      </c>
      <c r="C2255" s="146" t="s">
        <v>171</v>
      </c>
      <c r="D2255" s="146" t="s">
        <v>2501</v>
      </c>
      <c r="E2255" s="145" t="s">
        <v>150</v>
      </c>
    </row>
    <row r="2256" spans="1:5" s="144" customFormat="1" ht="15" x14ac:dyDescent="0.2">
      <c r="A2256" s="146">
        <v>38828</v>
      </c>
      <c r="B2256" s="145">
        <v>3002</v>
      </c>
      <c r="C2256" s="146" t="s">
        <v>347</v>
      </c>
      <c r="D2256" s="146" t="s">
        <v>2501</v>
      </c>
      <c r="E2256" s="145" t="s">
        <v>155</v>
      </c>
    </row>
    <row r="2257" spans="1:5" s="144" customFormat="1" ht="15" x14ac:dyDescent="0.2">
      <c r="A2257" s="146">
        <v>38857</v>
      </c>
      <c r="B2257" s="145">
        <v>7014</v>
      </c>
      <c r="C2257" s="146" t="s">
        <v>167</v>
      </c>
      <c r="D2257" s="146" t="s">
        <v>184</v>
      </c>
      <c r="E2257" s="145" t="s">
        <v>155</v>
      </c>
    </row>
    <row r="2258" spans="1:5" s="144" customFormat="1" ht="15" x14ac:dyDescent="0.2">
      <c r="A2258" s="146">
        <v>38866</v>
      </c>
      <c r="B2258" s="145">
        <v>8017</v>
      </c>
      <c r="C2258" s="146" t="s">
        <v>319</v>
      </c>
      <c r="D2258" s="146" t="s">
        <v>2504</v>
      </c>
      <c r="E2258" s="145" t="s">
        <v>155</v>
      </c>
    </row>
    <row r="2259" spans="1:5" s="144" customFormat="1" ht="15" x14ac:dyDescent="0.2">
      <c r="A2259" s="146">
        <v>38867</v>
      </c>
      <c r="B2259" s="145">
        <v>5001</v>
      </c>
      <c r="C2259" s="146" t="s">
        <v>174</v>
      </c>
      <c r="D2259" s="146" t="s">
        <v>170</v>
      </c>
      <c r="E2259" s="145" t="s">
        <v>150</v>
      </c>
    </row>
    <row r="2260" spans="1:5" s="144" customFormat="1" ht="15" x14ac:dyDescent="0.2">
      <c r="A2260" s="146">
        <v>38868</v>
      </c>
      <c r="B2260" s="145">
        <v>5001</v>
      </c>
      <c r="C2260" s="146" t="s">
        <v>188</v>
      </c>
      <c r="D2260" s="146" t="s">
        <v>170</v>
      </c>
      <c r="E2260" s="145" t="s">
        <v>155</v>
      </c>
    </row>
    <row r="2261" spans="1:5" s="144" customFormat="1" ht="15" x14ac:dyDescent="0.2">
      <c r="A2261" s="146">
        <v>38872</v>
      </c>
      <c r="B2261" s="145">
        <v>3029</v>
      </c>
      <c r="C2261" s="146" t="s">
        <v>2505</v>
      </c>
      <c r="D2261" s="146" t="s">
        <v>2433</v>
      </c>
      <c r="E2261" s="145" t="s">
        <v>150</v>
      </c>
    </row>
    <row r="2262" spans="1:5" s="144" customFormat="1" ht="15" x14ac:dyDescent="0.2">
      <c r="A2262" s="146">
        <v>38879</v>
      </c>
      <c r="B2262" s="145">
        <v>3020</v>
      </c>
      <c r="C2262" s="146" t="s">
        <v>156</v>
      </c>
      <c r="D2262" s="146" t="s">
        <v>2074</v>
      </c>
      <c r="E2262" s="145" t="s">
        <v>155</v>
      </c>
    </row>
    <row r="2263" spans="1:5" s="144" customFormat="1" ht="15" x14ac:dyDescent="0.2">
      <c r="A2263" s="146">
        <v>38890</v>
      </c>
      <c r="B2263" s="145">
        <v>8007</v>
      </c>
      <c r="C2263" s="146" t="s">
        <v>158</v>
      </c>
      <c r="D2263" s="146" t="s">
        <v>2506</v>
      </c>
      <c r="E2263" s="145" t="s">
        <v>155</v>
      </c>
    </row>
    <row r="2264" spans="1:5" s="144" customFormat="1" ht="15" x14ac:dyDescent="0.2">
      <c r="A2264" s="146">
        <v>38899</v>
      </c>
      <c r="B2264" s="145">
        <v>7024</v>
      </c>
      <c r="C2264" s="146" t="s">
        <v>2507</v>
      </c>
      <c r="D2264" s="146" t="s">
        <v>2508</v>
      </c>
      <c r="E2264" s="145" t="s">
        <v>155</v>
      </c>
    </row>
    <row r="2265" spans="1:5" s="144" customFormat="1" ht="15" x14ac:dyDescent="0.2">
      <c r="A2265" s="146">
        <v>38905</v>
      </c>
      <c r="B2265" s="145">
        <v>3012</v>
      </c>
      <c r="C2265" s="146" t="s">
        <v>1496</v>
      </c>
      <c r="D2265" s="146" t="s">
        <v>2509</v>
      </c>
      <c r="E2265" s="145" t="s">
        <v>150</v>
      </c>
    </row>
    <row r="2266" spans="1:5" s="144" customFormat="1" ht="15" x14ac:dyDescent="0.2">
      <c r="A2266" s="146">
        <v>38906</v>
      </c>
      <c r="B2266" s="145">
        <v>3012</v>
      </c>
      <c r="C2266" s="146" t="s">
        <v>2510</v>
      </c>
      <c r="D2266" s="146" t="s">
        <v>2509</v>
      </c>
      <c r="E2266" s="145" t="s">
        <v>155</v>
      </c>
    </row>
    <row r="2267" spans="1:5" s="144" customFormat="1" ht="15" x14ac:dyDescent="0.2">
      <c r="A2267" s="146">
        <v>38909</v>
      </c>
      <c r="B2267" s="145">
        <v>3008</v>
      </c>
      <c r="C2267" s="146" t="s">
        <v>219</v>
      </c>
      <c r="D2267" s="146" t="s">
        <v>2511</v>
      </c>
      <c r="E2267" s="145" t="s">
        <v>155</v>
      </c>
    </row>
    <row r="2268" spans="1:5" s="144" customFormat="1" ht="15" x14ac:dyDescent="0.2">
      <c r="A2268" s="146">
        <v>38925</v>
      </c>
      <c r="B2268" s="145">
        <v>1003</v>
      </c>
      <c r="C2268" s="146" t="s">
        <v>1123</v>
      </c>
      <c r="D2268" s="146" t="s">
        <v>2512</v>
      </c>
      <c r="E2268" s="145" t="s">
        <v>155</v>
      </c>
    </row>
    <row r="2269" spans="1:5" s="144" customFormat="1" ht="15" x14ac:dyDescent="0.2">
      <c r="A2269" s="146">
        <v>38939</v>
      </c>
      <c r="B2269" s="145">
        <v>3010</v>
      </c>
      <c r="C2269" s="146" t="s">
        <v>171</v>
      </c>
      <c r="D2269" s="146" t="s">
        <v>2513</v>
      </c>
      <c r="E2269" s="145" t="s">
        <v>155</v>
      </c>
    </row>
    <row r="2270" spans="1:5" s="144" customFormat="1" ht="15" x14ac:dyDescent="0.2">
      <c r="A2270" s="146">
        <v>38943</v>
      </c>
      <c r="B2270" s="145">
        <v>2020</v>
      </c>
      <c r="C2270" s="146" t="s">
        <v>617</v>
      </c>
      <c r="D2270" s="146" t="s">
        <v>2514</v>
      </c>
      <c r="E2270" s="145" t="s">
        <v>155</v>
      </c>
    </row>
    <row r="2271" spans="1:5" s="144" customFormat="1" ht="15" x14ac:dyDescent="0.2">
      <c r="A2271" s="146">
        <v>38944</v>
      </c>
      <c r="B2271" s="145">
        <v>2007</v>
      </c>
      <c r="C2271" s="146" t="s">
        <v>2515</v>
      </c>
      <c r="D2271" s="146" t="s">
        <v>2516</v>
      </c>
      <c r="E2271" s="145" t="s">
        <v>155</v>
      </c>
    </row>
    <row r="2272" spans="1:5" s="144" customFormat="1" ht="15" x14ac:dyDescent="0.2">
      <c r="A2272" s="146">
        <v>38955</v>
      </c>
      <c r="B2272" s="145">
        <v>1007</v>
      </c>
      <c r="C2272" s="146" t="s">
        <v>165</v>
      </c>
      <c r="D2272" s="146" t="s">
        <v>1921</v>
      </c>
      <c r="E2272" s="145" t="s">
        <v>155</v>
      </c>
    </row>
    <row r="2273" spans="1:5" s="144" customFormat="1" ht="15" x14ac:dyDescent="0.2">
      <c r="A2273" s="146">
        <v>38959</v>
      </c>
      <c r="B2273" s="145">
        <v>6018</v>
      </c>
      <c r="C2273" s="146" t="s">
        <v>174</v>
      </c>
      <c r="D2273" s="146" t="s">
        <v>2517</v>
      </c>
      <c r="E2273" s="145" t="s">
        <v>155</v>
      </c>
    </row>
    <row r="2274" spans="1:5" s="144" customFormat="1" ht="15" x14ac:dyDescent="0.2">
      <c r="A2274" s="146">
        <v>38962</v>
      </c>
      <c r="B2274" s="145">
        <v>3029</v>
      </c>
      <c r="C2274" s="146" t="s">
        <v>156</v>
      </c>
      <c r="D2274" s="146" t="s">
        <v>549</v>
      </c>
      <c r="E2274" s="145" t="s">
        <v>155</v>
      </c>
    </row>
    <row r="2275" spans="1:5" s="144" customFormat="1" ht="15" x14ac:dyDescent="0.2">
      <c r="A2275" s="146">
        <v>38973</v>
      </c>
      <c r="B2275" s="145">
        <v>6025</v>
      </c>
      <c r="C2275" s="146" t="s">
        <v>2518</v>
      </c>
      <c r="D2275" s="146" t="s">
        <v>305</v>
      </c>
      <c r="E2275" s="145" t="s">
        <v>155</v>
      </c>
    </row>
    <row r="2276" spans="1:5" s="144" customFormat="1" ht="15" x14ac:dyDescent="0.2">
      <c r="A2276" s="146">
        <v>39015</v>
      </c>
      <c r="B2276" s="145">
        <v>6018</v>
      </c>
      <c r="C2276" s="146" t="s">
        <v>1228</v>
      </c>
      <c r="D2276" s="146" t="s">
        <v>2519</v>
      </c>
      <c r="E2276" s="145" t="s">
        <v>150</v>
      </c>
    </row>
    <row r="2277" spans="1:5" s="144" customFormat="1" ht="15" x14ac:dyDescent="0.2">
      <c r="A2277" s="146">
        <v>39051</v>
      </c>
      <c r="B2277" s="145">
        <v>2019</v>
      </c>
      <c r="C2277" s="146" t="s">
        <v>156</v>
      </c>
      <c r="D2277" s="146" t="s">
        <v>2520</v>
      </c>
      <c r="E2277" s="145" t="s">
        <v>155</v>
      </c>
    </row>
    <row r="2278" spans="1:5" s="144" customFormat="1" ht="15" x14ac:dyDescent="0.2">
      <c r="A2278" s="146">
        <v>39062</v>
      </c>
      <c r="B2278" s="145">
        <v>1002</v>
      </c>
      <c r="C2278" s="146" t="s">
        <v>1911</v>
      </c>
      <c r="D2278" s="146" t="s">
        <v>301</v>
      </c>
      <c r="E2278" s="145" t="s">
        <v>155</v>
      </c>
    </row>
    <row r="2279" spans="1:5" s="144" customFormat="1" ht="15" x14ac:dyDescent="0.2">
      <c r="A2279" s="146">
        <v>39067</v>
      </c>
      <c r="B2279" s="145">
        <v>3002</v>
      </c>
      <c r="C2279" s="146" t="s">
        <v>2521</v>
      </c>
      <c r="D2279" s="146" t="s">
        <v>2522</v>
      </c>
      <c r="E2279" s="145" t="s">
        <v>155</v>
      </c>
    </row>
    <row r="2280" spans="1:5" s="144" customFormat="1" ht="15" x14ac:dyDescent="0.2">
      <c r="A2280" s="146">
        <v>39073</v>
      </c>
      <c r="B2280" s="145">
        <v>6032</v>
      </c>
      <c r="C2280" s="146" t="s">
        <v>2303</v>
      </c>
      <c r="D2280" s="146" t="s">
        <v>2523</v>
      </c>
      <c r="E2280" s="145" t="s">
        <v>155</v>
      </c>
    </row>
    <row r="2281" spans="1:5" s="144" customFormat="1" ht="15" x14ac:dyDescent="0.2">
      <c r="A2281" s="146">
        <v>39076</v>
      </c>
      <c r="B2281" s="145">
        <v>8006</v>
      </c>
      <c r="C2281" s="146" t="s">
        <v>207</v>
      </c>
      <c r="D2281" s="146" t="s">
        <v>1511</v>
      </c>
      <c r="E2281" s="145" t="s">
        <v>155</v>
      </c>
    </row>
    <row r="2282" spans="1:5" s="144" customFormat="1" ht="15" x14ac:dyDescent="0.2">
      <c r="A2282" s="146">
        <v>39079</v>
      </c>
      <c r="B2282" s="145">
        <v>8006</v>
      </c>
      <c r="C2282" s="146" t="s">
        <v>280</v>
      </c>
      <c r="D2282" s="146" t="s">
        <v>2524</v>
      </c>
      <c r="E2282" s="145" t="s">
        <v>155</v>
      </c>
    </row>
    <row r="2283" spans="1:5" s="144" customFormat="1" ht="15" x14ac:dyDescent="0.2">
      <c r="A2283" s="146">
        <v>39080</v>
      </c>
      <c r="B2283" s="145">
        <v>8006</v>
      </c>
      <c r="C2283" s="146" t="s">
        <v>174</v>
      </c>
      <c r="D2283" s="146" t="s">
        <v>644</v>
      </c>
      <c r="E2283" s="145" t="s">
        <v>155</v>
      </c>
    </row>
    <row r="2284" spans="1:5" s="144" customFormat="1" ht="15" x14ac:dyDescent="0.2">
      <c r="A2284" s="146">
        <v>39087</v>
      </c>
      <c r="B2284" s="145">
        <v>2019</v>
      </c>
      <c r="C2284" s="146" t="s">
        <v>207</v>
      </c>
      <c r="D2284" s="146" t="s">
        <v>2264</v>
      </c>
      <c r="E2284" s="145" t="s">
        <v>155</v>
      </c>
    </row>
    <row r="2285" spans="1:5" s="144" customFormat="1" ht="15" x14ac:dyDescent="0.2">
      <c r="A2285" s="146">
        <v>39088</v>
      </c>
      <c r="B2285" s="145">
        <v>5010</v>
      </c>
      <c r="C2285" s="146" t="s">
        <v>1424</v>
      </c>
      <c r="D2285" s="146" t="s">
        <v>2525</v>
      </c>
      <c r="E2285" s="145" t="s">
        <v>155</v>
      </c>
    </row>
    <row r="2286" spans="1:5" s="144" customFormat="1" ht="15" x14ac:dyDescent="0.2">
      <c r="A2286" s="146">
        <v>39110</v>
      </c>
      <c r="B2286" s="145">
        <v>8006</v>
      </c>
      <c r="C2286" s="146" t="s">
        <v>558</v>
      </c>
      <c r="D2286" s="146" t="s">
        <v>2150</v>
      </c>
      <c r="E2286" s="145" t="s">
        <v>155</v>
      </c>
    </row>
    <row r="2287" spans="1:5" s="144" customFormat="1" ht="15" x14ac:dyDescent="0.2">
      <c r="A2287" s="146">
        <v>39111</v>
      </c>
      <c r="B2287" s="145">
        <v>2002</v>
      </c>
      <c r="C2287" s="146" t="s">
        <v>196</v>
      </c>
      <c r="D2287" s="146" t="s">
        <v>2526</v>
      </c>
      <c r="E2287" s="145" t="s">
        <v>155</v>
      </c>
    </row>
    <row r="2288" spans="1:5" s="144" customFormat="1" ht="15" x14ac:dyDescent="0.2">
      <c r="A2288" s="146">
        <v>39124</v>
      </c>
      <c r="B2288" s="145">
        <v>6002</v>
      </c>
      <c r="C2288" s="146" t="s">
        <v>207</v>
      </c>
      <c r="D2288" s="146" t="s">
        <v>2528</v>
      </c>
      <c r="E2288" s="145" t="s">
        <v>150</v>
      </c>
    </row>
    <row r="2289" spans="1:5" s="144" customFormat="1" ht="15" x14ac:dyDescent="0.2">
      <c r="A2289" s="146">
        <v>39136</v>
      </c>
      <c r="B2289" s="145">
        <v>6006</v>
      </c>
      <c r="C2289" s="146" t="s">
        <v>359</v>
      </c>
      <c r="D2289" s="146" t="s">
        <v>184</v>
      </c>
      <c r="E2289" s="145" t="s">
        <v>155</v>
      </c>
    </row>
    <row r="2290" spans="1:5" s="144" customFormat="1" ht="15" x14ac:dyDescent="0.2">
      <c r="A2290" s="146">
        <v>39140</v>
      </c>
      <c r="B2290" s="145">
        <v>6009</v>
      </c>
      <c r="C2290" s="146" t="s">
        <v>156</v>
      </c>
      <c r="D2290" s="146" t="s">
        <v>2529</v>
      </c>
      <c r="E2290" s="145" t="s">
        <v>150</v>
      </c>
    </row>
    <row r="2291" spans="1:5" s="144" customFormat="1" ht="15" x14ac:dyDescent="0.2">
      <c r="A2291" s="146">
        <v>39164</v>
      </c>
      <c r="B2291" s="145">
        <v>3008</v>
      </c>
      <c r="C2291" s="146" t="s">
        <v>156</v>
      </c>
      <c r="D2291" s="146" t="s">
        <v>2486</v>
      </c>
      <c r="E2291" s="145" t="s">
        <v>150</v>
      </c>
    </row>
    <row r="2292" spans="1:5" s="144" customFormat="1" ht="15" x14ac:dyDescent="0.2">
      <c r="A2292" s="146">
        <v>39166</v>
      </c>
      <c r="B2292" s="145">
        <v>3022</v>
      </c>
      <c r="C2292" s="146" t="s">
        <v>2530</v>
      </c>
      <c r="D2292" s="146" t="s">
        <v>466</v>
      </c>
      <c r="E2292" s="145" t="s">
        <v>155</v>
      </c>
    </row>
    <row r="2293" spans="1:5" s="144" customFormat="1" ht="15" x14ac:dyDescent="0.2">
      <c r="A2293" s="146">
        <v>39168</v>
      </c>
      <c r="B2293" s="145">
        <v>3022</v>
      </c>
      <c r="C2293" s="146" t="s">
        <v>2531</v>
      </c>
      <c r="D2293" s="146" t="s">
        <v>466</v>
      </c>
      <c r="E2293" s="145" t="s">
        <v>150</v>
      </c>
    </row>
    <row r="2294" spans="1:5" s="144" customFormat="1" ht="15" x14ac:dyDescent="0.2">
      <c r="A2294" s="146">
        <v>39169</v>
      </c>
      <c r="B2294" s="145">
        <v>3022</v>
      </c>
      <c r="C2294" s="146" t="s">
        <v>2532</v>
      </c>
      <c r="D2294" s="146" t="s">
        <v>788</v>
      </c>
      <c r="E2294" s="145" t="s">
        <v>150</v>
      </c>
    </row>
    <row r="2295" spans="1:5" s="144" customFormat="1" ht="15" x14ac:dyDescent="0.2">
      <c r="A2295" s="146">
        <v>39171</v>
      </c>
      <c r="B2295" s="145">
        <v>3022</v>
      </c>
      <c r="C2295" s="146" t="s">
        <v>207</v>
      </c>
      <c r="D2295" s="146" t="s">
        <v>547</v>
      </c>
      <c r="E2295" s="145" t="s">
        <v>150</v>
      </c>
    </row>
    <row r="2296" spans="1:5" s="144" customFormat="1" ht="15" x14ac:dyDescent="0.2">
      <c r="A2296" s="146">
        <v>39173</v>
      </c>
      <c r="B2296" s="145">
        <v>3022</v>
      </c>
      <c r="C2296" s="146" t="s">
        <v>488</v>
      </c>
      <c r="D2296" s="146" t="s">
        <v>2533</v>
      </c>
      <c r="E2296" s="145" t="s">
        <v>155</v>
      </c>
    </row>
    <row r="2297" spans="1:5" s="144" customFormat="1" ht="15" x14ac:dyDescent="0.2">
      <c r="A2297" s="146">
        <v>39175</v>
      </c>
      <c r="B2297" s="145">
        <v>3022</v>
      </c>
      <c r="C2297" s="146" t="s">
        <v>331</v>
      </c>
      <c r="D2297" s="146" t="s">
        <v>788</v>
      </c>
      <c r="E2297" s="145" t="s">
        <v>155</v>
      </c>
    </row>
    <row r="2298" spans="1:5" s="144" customFormat="1" ht="15" x14ac:dyDescent="0.2">
      <c r="A2298" s="146">
        <v>39184</v>
      </c>
      <c r="B2298" s="145">
        <v>1005</v>
      </c>
      <c r="C2298" s="146" t="s">
        <v>156</v>
      </c>
      <c r="D2298" s="146" t="s">
        <v>2534</v>
      </c>
      <c r="E2298" s="145" t="s">
        <v>155</v>
      </c>
    </row>
    <row r="2299" spans="1:5" s="144" customFormat="1" ht="15" x14ac:dyDescent="0.2">
      <c r="A2299" s="146">
        <v>39185</v>
      </c>
      <c r="B2299" s="145">
        <v>1005</v>
      </c>
      <c r="C2299" s="146" t="s">
        <v>202</v>
      </c>
      <c r="D2299" s="146" t="s">
        <v>2535</v>
      </c>
      <c r="E2299" s="145" t="s">
        <v>150</v>
      </c>
    </row>
    <row r="2300" spans="1:5" s="144" customFormat="1" ht="15" x14ac:dyDescent="0.2">
      <c r="A2300" s="146">
        <v>39193</v>
      </c>
      <c r="B2300" s="145">
        <v>3024</v>
      </c>
      <c r="C2300" s="146" t="s">
        <v>219</v>
      </c>
      <c r="D2300" s="146" t="s">
        <v>2536</v>
      </c>
      <c r="E2300" s="145" t="s">
        <v>155</v>
      </c>
    </row>
    <row r="2301" spans="1:5" s="144" customFormat="1" ht="15" x14ac:dyDescent="0.2">
      <c r="A2301" s="146">
        <v>39201</v>
      </c>
      <c r="B2301" s="145">
        <v>2001</v>
      </c>
      <c r="C2301" s="146" t="s">
        <v>280</v>
      </c>
      <c r="D2301" s="146" t="s">
        <v>2537</v>
      </c>
      <c r="E2301" s="145" t="s">
        <v>155</v>
      </c>
    </row>
    <row r="2302" spans="1:5" s="144" customFormat="1" ht="15" x14ac:dyDescent="0.2">
      <c r="A2302" s="146">
        <v>39235</v>
      </c>
      <c r="B2302" s="145">
        <v>7021</v>
      </c>
      <c r="C2302" s="146" t="s">
        <v>2152</v>
      </c>
      <c r="D2302" s="146" t="s">
        <v>2538</v>
      </c>
      <c r="E2302" s="145" t="s">
        <v>150</v>
      </c>
    </row>
    <row r="2303" spans="1:5" s="144" customFormat="1" ht="15" x14ac:dyDescent="0.2">
      <c r="A2303" s="146">
        <v>39247</v>
      </c>
      <c r="B2303" s="145">
        <v>6019</v>
      </c>
      <c r="C2303" s="146" t="s">
        <v>2539</v>
      </c>
      <c r="D2303" s="146" t="s">
        <v>2540</v>
      </c>
      <c r="E2303" s="145" t="s">
        <v>155</v>
      </c>
    </row>
    <row r="2304" spans="1:5" s="144" customFormat="1" ht="15" x14ac:dyDescent="0.2">
      <c r="A2304" s="146">
        <v>39264</v>
      </c>
      <c r="B2304" s="145">
        <v>6008</v>
      </c>
      <c r="C2304" s="146" t="s">
        <v>164</v>
      </c>
      <c r="D2304" s="146" t="s">
        <v>2541</v>
      </c>
      <c r="E2304" s="145" t="s">
        <v>155</v>
      </c>
    </row>
    <row r="2305" spans="1:5" s="144" customFormat="1" ht="15" x14ac:dyDescent="0.2">
      <c r="A2305" s="146">
        <v>39269</v>
      </c>
      <c r="B2305" s="145">
        <v>3021</v>
      </c>
      <c r="C2305" s="146" t="s">
        <v>156</v>
      </c>
      <c r="D2305" s="146" t="s">
        <v>2542</v>
      </c>
      <c r="E2305" s="145" t="s">
        <v>155</v>
      </c>
    </row>
    <row r="2306" spans="1:5" s="144" customFormat="1" ht="15" x14ac:dyDescent="0.2">
      <c r="A2306" s="146">
        <v>39272</v>
      </c>
      <c r="B2306" s="145">
        <v>3021</v>
      </c>
      <c r="C2306" s="146" t="s">
        <v>174</v>
      </c>
      <c r="D2306" s="146" t="s">
        <v>2544</v>
      </c>
      <c r="E2306" s="145" t="s">
        <v>155</v>
      </c>
    </row>
    <row r="2307" spans="1:5" s="144" customFormat="1" ht="15" x14ac:dyDescent="0.2">
      <c r="A2307" s="146">
        <v>39276</v>
      </c>
      <c r="B2307" s="145">
        <v>3021</v>
      </c>
      <c r="C2307" s="146" t="s">
        <v>171</v>
      </c>
      <c r="D2307" s="146" t="s">
        <v>1840</v>
      </c>
      <c r="E2307" s="145" t="s">
        <v>155</v>
      </c>
    </row>
    <row r="2308" spans="1:5" s="144" customFormat="1" ht="15" x14ac:dyDescent="0.2">
      <c r="A2308" s="146">
        <v>39280</v>
      </c>
      <c r="B2308" s="145">
        <v>3021</v>
      </c>
      <c r="C2308" s="146" t="s">
        <v>156</v>
      </c>
      <c r="D2308" s="146" t="s">
        <v>2545</v>
      </c>
      <c r="E2308" s="145" t="s">
        <v>150</v>
      </c>
    </row>
    <row r="2309" spans="1:5" s="144" customFormat="1" ht="15" x14ac:dyDescent="0.2">
      <c r="A2309" s="146">
        <v>39286</v>
      </c>
      <c r="B2309" s="145">
        <v>3021</v>
      </c>
      <c r="C2309" s="146" t="s">
        <v>156</v>
      </c>
      <c r="D2309" s="146" t="s">
        <v>2492</v>
      </c>
      <c r="E2309" s="145" t="s">
        <v>155</v>
      </c>
    </row>
    <row r="2310" spans="1:5" s="144" customFormat="1" ht="15" x14ac:dyDescent="0.2">
      <c r="A2310" s="146">
        <v>39287</v>
      </c>
      <c r="B2310" s="145">
        <v>3021</v>
      </c>
      <c r="C2310" s="146" t="s">
        <v>196</v>
      </c>
      <c r="D2310" s="146" t="s">
        <v>2492</v>
      </c>
      <c r="E2310" s="145" t="s">
        <v>150</v>
      </c>
    </row>
    <row r="2311" spans="1:5" s="144" customFormat="1" ht="15" x14ac:dyDescent="0.2">
      <c r="A2311" s="146">
        <v>39288</v>
      </c>
      <c r="B2311" s="145">
        <v>3021</v>
      </c>
      <c r="C2311" s="146" t="s">
        <v>156</v>
      </c>
      <c r="D2311" s="146" t="s">
        <v>1608</v>
      </c>
      <c r="E2311" s="145" t="s">
        <v>155</v>
      </c>
    </row>
    <row r="2312" spans="1:5" s="144" customFormat="1" ht="15" x14ac:dyDescent="0.2">
      <c r="A2312" s="146">
        <v>39296</v>
      </c>
      <c r="B2312" s="145">
        <v>3021</v>
      </c>
      <c r="C2312" s="146" t="s">
        <v>202</v>
      </c>
      <c r="D2312" s="146" t="s">
        <v>2547</v>
      </c>
      <c r="E2312" s="145" t="s">
        <v>150</v>
      </c>
    </row>
    <row r="2313" spans="1:5" s="144" customFormat="1" ht="15" x14ac:dyDescent="0.2">
      <c r="A2313" s="146">
        <v>39297</v>
      </c>
      <c r="B2313" s="145">
        <v>3021</v>
      </c>
      <c r="C2313" s="146" t="s">
        <v>158</v>
      </c>
      <c r="D2313" s="146" t="s">
        <v>2548</v>
      </c>
      <c r="E2313" s="145" t="s">
        <v>150</v>
      </c>
    </row>
    <row r="2314" spans="1:5" s="144" customFormat="1" ht="15" x14ac:dyDescent="0.2">
      <c r="A2314" s="146">
        <v>39305</v>
      </c>
      <c r="B2314" s="145">
        <v>3021</v>
      </c>
      <c r="C2314" s="146" t="s">
        <v>156</v>
      </c>
      <c r="D2314" s="146" t="s">
        <v>2549</v>
      </c>
      <c r="E2314" s="145" t="s">
        <v>155</v>
      </c>
    </row>
    <row r="2315" spans="1:5" s="144" customFormat="1" ht="15" x14ac:dyDescent="0.2">
      <c r="A2315" s="146">
        <v>39308</v>
      </c>
      <c r="B2315" s="145">
        <v>3021</v>
      </c>
      <c r="C2315" s="146" t="s">
        <v>181</v>
      </c>
      <c r="D2315" s="146" t="s">
        <v>2550</v>
      </c>
      <c r="E2315" s="145" t="s">
        <v>150</v>
      </c>
    </row>
    <row r="2316" spans="1:5" s="144" customFormat="1" ht="15" x14ac:dyDescent="0.2">
      <c r="A2316" s="146">
        <v>39313</v>
      </c>
      <c r="B2316" s="145">
        <v>3021</v>
      </c>
      <c r="C2316" s="146" t="s">
        <v>181</v>
      </c>
      <c r="D2316" s="146" t="s">
        <v>2551</v>
      </c>
      <c r="E2316" s="145" t="s">
        <v>150</v>
      </c>
    </row>
    <row r="2317" spans="1:5" s="144" customFormat="1" ht="15" x14ac:dyDescent="0.2">
      <c r="A2317" s="146">
        <v>39317</v>
      </c>
      <c r="B2317" s="145">
        <v>3021</v>
      </c>
      <c r="C2317" s="146" t="s">
        <v>2552</v>
      </c>
      <c r="D2317" s="146" t="s">
        <v>2553</v>
      </c>
      <c r="E2317" s="145" t="s">
        <v>150</v>
      </c>
    </row>
    <row r="2318" spans="1:5" s="144" customFormat="1" ht="15" x14ac:dyDescent="0.2">
      <c r="A2318" s="146">
        <v>39318</v>
      </c>
      <c r="B2318" s="145">
        <v>3018</v>
      </c>
      <c r="C2318" s="146" t="s">
        <v>1234</v>
      </c>
      <c r="D2318" s="146" t="s">
        <v>1667</v>
      </c>
      <c r="E2318" s="145" t="s">
        <v>155</v>
      </c>
    </row>
    <row r="2319" spans="1:5" s="144" customFormat="1" ht="15" x14ac:dyDescent="0.2">
      <c r="A2319" s="146">
        <v>39326</v>
      </c>
      <c r="B2319" s="145">
        <v>2016</v>
      </c>
      <c r="C2319" s="146" t="s">
        <v>181</v>
      </c>
      <c r="D2319" s="146" t="s">
        <v>2554</v>
      </c>
      <c r="E2319" s="145" t="s">
        <v>155</v>
      </c>
    </row>
    <row r="2320" spans="1:5" s="144" customFormat="1" ht="15" x14ac:dyDescent="0.2">
      <c r="A2320" s="146">
        <v>39345</v>
      </c>
      <c r="B2320" s="145">
        <v>2006</v>
      </c>
      <c r="C2320" s="146" t="s">
        <v>181</v>
      </c>
      <c r="D2320" s="146" t="s">
        <v>9652</v>
      </c>
      <c r="E2320" s="145" t="s">
        <v>155</v>
      </c>
    </row>
    <row r="2321" spans="1:5" s="144" customFormat="1" ht="15" x14ac:dyDescent="0.2">
      <c r="A2321" s="146">
        <v>39378</v>
      </c>
      <c r="B2321" s="145">
        <v>5002</v>
      </c>
      <c r="C2321" s="146" t="s">
        <v>219</v>
      </c>
      <c r="D2321" s="146" t="s">
        <v>2555</v>
      </c>
      <c r="E2321" s="145" t="s">
        <v>155</v>
      </c>
    </row>
    <row r="2322" spans="1:5" s="144" customFormat="1" ht="15" x14ac:dyDescent="0.2">
      <c r="A2322" s="146">
        <v>39381</v>
      </c>
      <c r="B2322" s="145">
        <v>1017</v>
      </c>
      <c r="C2322" s="146" t="s">
        <v>171</v>
      </c>
      <c r="D2322" s="146" t="s">
        <v>2556</v>
      </c>
      <c r="E2322" s="145" t="s">
        <v>155</v>
      </c>
    </row>
    <row r="2323" spans="1:5" s="144" customFormat="1" ht="15" x14ac:dyDescent="0.2">
      <c r="A2323" s="146">
        <v>39382</v>
      </c>
      <c r="B2323" s="145">
        <v>6021</v>
      </c>
      <c r="C2323" s="146" t="s">
        <v>181</v>
      </c>
      <c r="D2323" s="146" t="s">
        <v>431</v>
      </c>
      <c r="E2323" s="145" t="s">
        <v>150</v>
      </c>
    </row>
    <row r="2324" spans="1:5" s="144" customFormat="1" ht="15" x14ac:dyDescent="0.2">
      <c r="A2324" s="146">
        <v>39393</v>
      </c>
      <c r="B2324" s="145">
        <v>7022</v>
      </c>
      <c r="C2324" s="146" t="s">
        <v>196</v>
      </c>
      <c r="D2324" s="146" t="s">
        <v>2557</v>
      </c>
      <c r="E2324" s="145" t="s">
        <v>155</v>
      </c>
    </row>
    <row r="2325" spans="1:5" s="144" customFormat="1" ht="15" x14ac:dyDescent="0.2">
      <c r="A2325" s="146">
        <v>39401</v>
      </c>
      <c r="B2325" s="145">
        <v>4009</v>
      </c>
      <c r="C2325" s="146" t="s">
        <v>158</v>
      </c>
      <c r="D2325" s="146" t="s">
        <v>2558</v>
      </c>
      <c r="E2325" s="145" t="s">
        <v>155</v>
      </c>
    </row>
    <row r="2326" spans="1:5" s="144" customFormat="1" ht="15" x14ac:dyDescent="0.2">
      <c r="A2326" s="146">
        <v>39402</v>
      </c>
      <c r="B2326" s="145">
        <v>4009</v>
      </c>
      <c r="C2326" s="146" t="s">
        <v>171</v>
      </c>
      <c r="D2326" s="146" t="s">
        <v>2559</v>
      </c>
      <c r="E2326" s="145" t="s">
        <v>155</v>
      </c>
    </row>
    <row r="2327" spans="1:5" s="144" customFormat="1" ht="15" x14ac:dyDescent="0.2">
      <c r="A2327" s="146">
        <v>39408</v>
      </c>
      <c r="B2327" s="145">
        <v>4009</v>
      </c>
      <c r="C2327" s="146" t="s">
        <v>306</v>
      </c>
      <c r="D2327" s="146" t="s">
        <v>2560</v>
      </c>
      <c r="E2327" s="145" t="s">
        <v>150</v>
      </c>
    </row>
    <row r="2328" spans="1:5" s="144" customFormat="1" ht="15" x14ac:dyDescent="0.2">
      <c r="A2328" s="146">
        <v>39428</v>
      </c>
      <c r="B2328" s="145">
        <v>5009</v>
      </c>
      <c r="C2328" s="146" t="s">
        <v>1729</v>
      </c>
      <c r="D2328" s="146" t="s">
        <v>2561</v>
      </c>
      <c r="E2328" s="145" t="s">
        <v>150</v>
      </c>
    </row>
    <row r="2329" spans="1:5" s="144" customFormat="1" ht="15" x14ac:dyDescent="0.2">
      <c r="A2329" s="146">
        <v>39438</v>
      </c>
      <c r="B2329" s="145">
        <v>5009</v>
      </c>
      <c r="C2329" s="146" t="s">
        <v>181</v>
      </c>
      <c r="D2329" s="146" t="s">
        <v>2562</v>
      </c>
      <c r="E2329" s="145" t="s">
        <v>150</v>
      </c>
    </row>
    <row r="2330" spans="1:5" s="144" customFormat="1" ht="15" x14ac:dyDescent="0.2">
      <c r="A2330" s="146">
        <v>39453</v>
      </c>
      <c r="B2330" s="145">
        <v>3017</v>
      </c>
      <c r="C2330" s="146" t="s">
        <v>181</v>
      </c>
      <c r="D2330" s="146" t="s">
        <v>1608</v>
      </c>
      <c r="E2330" s="145" t="s">
        <v>155</v>
      </c>
    </row>
    <row r="2331" spans="1:5" s="144" customFormat="1" ht="15" x14ac:dyDescent="0.2">
      <c r="A2331" s="146">
        <v>39456</v>
      </c>
      <c r="B2331" s="145">
        <v>2007</v>
      </c>
      <c r="C2331" s="146" t="s">
        <v>280</v>
      </c>
      <c r="D2331" s="146" t="s">
        <v>2564</v>
      </c>
      <c r="E2331" s="145" t="s">
        <v>150</v>
      </c>
    </row>
    <row r="2332" spans="1:5" s="144" customFormat="1" ht="15" x14ac:dyDescent="0.2">
      <c r="A2332" s="146">
        <v>39459</v>
      </c>
      <c r="B2332" s="145">
        <v>2007</v>
      </c>
      <c r="C2332" s="146" t="s">
        <v>181</v>
      </c>
      <c r="D2332" s="146" t="s">
        <v>460</v>
      </c>
      <c r="E2332" s="145" t="s">
        <v>155</v>
      </c>
    </row>
    <row r="2333" spans="1:5" s="144" customFormat="1" ht="15" x14ac:dyDescent="0.2">
      <c r="A2333" s="146">
        <v>39464</v>
      </c>
      <c r="B2333" s="145">
        <v>5009</v>
      </c>
      <c r="C2333" s="146" t="s">
        <v>2565</v>
      </c>
      <c r="D2333" s="146" t="s">
        <v>2566</v>
      </c>
      <c r="E2333" s="145" t="s">
        <v>155</v>
      </c>
    </row>
    <row r="2334" spans="1:5" s="144" customFormat="1" ht="15" x14ac:dyDescent="0.2">
      <c r="A2334" s="146">
        <v>39475</v>
      </c>
      <c r="B2334" s="145">
        <v>6002</v>
      </c>
      <c r="C2334" s="146" t="s">
        <v>647</v>
      </c>
      <c r="D2334" s="146" t="s">
        <v>305</v>
      </c>
      <c r="E2334" s="145" t="s">
        <v>155</v>
      </c>
    </row>
    <row r="2335" spans="1:5" s="144" customFormat="1" ht="15" x14ac:dyDescent="0.2">
      <c r="A2335" s="146">
        <v>39478</v>
      </c>
      <c r="B2335" s="145">
        <v>1003</v>
      </c>
      <c r="C2335" s="146" t="s">
        <v>174</v>
      </c>
      <c r="D2335" s="146" t="s">
        <v>703</v>
      </c>
      <c r="E2335" s="145" t="s">
        <v>150</v>
      </c>
    </row>
    <row r="2336" spans="1:5" s="144" customFormat="1" ht="15" x14ac:dyDescent="0.2">
      <c r="A2336" s="146">
        <v>39487</v>
      </c>
      <c r="B2336" s="145">
        <v>3003</v>
      </c>
      <c r="C2336" s="146" t="s">
        <v>344</v>
      </c>
      <c r="D2336" s="146" t="s">
        <v>2567</v>
      </c>
      <c r="E2336" s="145" t="s">
        <v>155</v>
      </c>
    </row>
    <row r="2337" spans="1:5" s="144" customFormat="1" ht="15" x14ac:dyDescent="0.2">
      <c r="A2337" s="146">
        <v>39493</v>
      </c>
      <c r="B2337" s="145">
        <v>8022</v>
      </c>
      <c r="C2337" s="146" t="s">
        <v>181</v>
      </c>
      <c r="D2337" s="146" t="s">
        <v>10643</v>
      </c>
      <c r="E2337" s="145" t="s">
        <v>155</v>
      </c>
    </row>
    <row r="2338" spans="1:5" s="144" customFormat="1" ht="15" x14ac:dyDescent="0.2">
      <c r="A2338" s="146">
        <v>39519</v>
      </c>
      <c r="B2338" s="145">
        <v>6021</v>
      </c>
      <c r="C2338" s="146" t="s">
        <v>2569</v>
      </c>
      <c r="D2338" s="146" t="s">
        <v>282</v>
      </c>
      <c r="E2338" s="145" t="s">
        <v>155</v>
      </c>
    </row>
    <row r="2339" spans="1:5" s="144" customFormat="1" ht="15" x14ac:dyDescent="0.2">
      <c r="A2339" s="146">
        <v>39521</v>
      </c>
      <c r="B2339" s="145">
        <v>6014</v>
      </c>
      <c r="C2339" s="146" t="s">
        <v>754</v>
      </c>
      <c r="D2339" s="146" t="s">
        <v>2570</v>
      </c>
      <c r="E2339" s="145" t="s">
        <v>150</v>
      </c>
    </row>
    <row r="2340" spans="1:5" s="144" customFormat="1" ht="15" x14ac:dyDescent="0.2">
      <c r="A2340" s="146">
        <v>39522</v>
      </c>
      <c r="B2340" s="145">
        <v>6014</v>
      </c>
      <c r="C2340" s="146" t="s">
        <v>359</v>
      </c>
      <c r="D2340" s="146" t="s">
        <v>2570</v>
      </c>
      <c r="E2340" s="145" t="s">
        <v>155</v>
      </c>
    </row>
    <row r="2341" spans="1:5" s="144" customFormat="1" ht="15" x14ac:dyDescent="0.2">
      <c r="A2341" s="146">
        <v>39538</v>
      </c>
      <c r="B2341" s="145">
        <v>3020</v>
      </c>
      <c r="C2341" s="146" t="s">
        <v>2571</v>
      </c>
      <c r="D2341" s="146" t="s">
        <v>2572</v>
      </c>
      <c r="E2341" s="145" t="s">
        <v>155</v>
      </c>
    </row>
    <row r="2342" spans="1:5" s="144" customFormat="1" ht="15" x14ac:dyDescent="0.2">
      <c r="A2342" s="146">
        <v>39539</v>
      </c>
      <c r="B2342" s="145">
        <v>3020</v>
      </c>
      <c r="C2342" s="146" t="s">
        <v>2573</v>
      </c>
      <c r="D2342" s="146" t="s">
        <v>2574</v>
      </c>
      <c r="E2342" s="145" t="s">
        <v>150</v>
      </c>
    </row>
    <row r="2343" spans="1:5" s="144" customFormat="1" ht="15" x14ac:dyDescent="0.2">
      <c r="A2343" s="146">
        <v>39552</v>
      </c>
      <c r="B2343" s="145">
        <v>8024</v>
      </c>
      <c r="C2343" s="146" t="s">
        <v>171</v>
      </c>
      <c r="D2343" s="146" t="s">
        <v>2575</v>
      </c>
      <c r="E2343" s="145" t="s">
        <v>155</v>
      </c>
    </row>
    <row r="2344" spans="1:5" s="144" customFormat="1" ht="15" x14ac:dyDescent="0.2">
      <c r="A2344" s="146">
        <v>39553</v>
      </c>
      <c r="B2344" s="145">
        <v>8024</v>
      </c>
      <c r="C2344" s="146" t="s">
        <v>1554</v>
      </c>
      <c r="D2344" s="146" t="s">
        <v>2576</v>
      </c>
      <c r="E2344" s="145" t="s">
        <v>150</v>
      </c>
    </row>
    <row r="2345" spans="1:5" s="144" customFormat="1" ht="15" x14ac:dyDescent="0.2">
      <c r="A2345" s="146">
        <v>39561</v>
      </c>
      <c r="B2345" s="145">
        <v>8024</v>
      </c>
      <c r="C2345" s="146" t="s">
        <v>879</v>
      </c>
      <c r="D2345" s="146" t="s">
        <v>2577</v>
      </c>
      <c r="E2345" s="145" t="s">
        <v>150</v>
      </c>
    </row>
    <row r="2346" spans="1:5" s="144" customFormat="1" ht="15" x14ac:dyDescent="0.2">
      <c r="A2346" s="146">
        <v>39562</v>
      </c>
      <c r="B2346" s="145">
        <v>8024</v>
      </c>
      <c r="C2346" s="146" t="s">
        <v>219</v>
      </c>
      <c r="D2346" s="146" t="s">
        <v>2578</v>
      </c>
      <c r="E2346" s="145" t="s">
        <v>150</v>
      </c>
    </row>
    <row r="2347" spans="1:5" s="144" customFormat="1" ht="15" x14ac:dyDescent="0.2">
      <c r="A2347" s="146">
        <v>39570</v>
      </c>
      <c r="B2347" s="145">
        <v>8003</v>
      </c>
      <c r="C2347" s="146" t="s">
        <v>449</v>
      </c>
      <c r="D2347" s="146" t="s">
        <v>771</v>
      </c>
      <c r="E2347" s="145" t="s">
        <v>155</v>
      </c>
    </row>
    <row r="2348" spans="1:5" s="144" customFormat="1" ht="15" x14ac:dyDescent="0.2">
      <c r="A2348" s="146">
        <v>39575</v>
      </c>
      <c r="B2348" s="145">
        <v>3018</v>
      </c>
      <c r="C2348" s="146" t="s">
        <v>2579</v>
      </c>
      <c r="D2348" s="146" t="s">
        <v>2580</v>
      </c>
      <c r="E2348" s="145" t="s">
        <v>155</v>
      </c>
    </row>
    <row r="2349" spans="1:5" s="144" customFormat="1" ht="15" x14ac:dyDescent="0.2">
      <c r="A2349" s="146">
        <v>39586</v>
      </c>
      <c r="B2349" s="145">
        <v>8006</v>
      </c>
      <c r="C2349" s="146" t="s">
        <v>174</v>
      </c>
      <c r="D2349" s="146" t="s">
        <v>1814</v>
      </c>
      <c r="E2349" s="145" t="s">
        <v>150</v>
      </c>
    </row>
    <row r="2350" spans="1:5" s="144" customFormat="1" ht="15" x14ac:dyDescent="0.2">
      <c r="A2350" s="146">
        <v>39589</v>
      </c>
      <c r="B2350" s="145">
        <v>8006</v>
      </c>
      <c r="C2350" s="146" t="s">
        <v>306</v>
      </c>
      <c r="D2350" s="146" t="s">
        <v>2029</v>
      </c>
      <c r="E2350" s="145" t="s">
        <v>150</v>
      </c>
    </row>
    <row r="2351" spans="1:5" s="144" customFormat="1" ht="15" x14ac:dyDescent="0.2">
      <c r="A2351" s="146">
        <v>39602</v>
      </c>
      <c r="B2351" s="145">
        <v>3009</v>
      </c>
      <c r="C2351" s="146" t="s">
        <v>202</v>
      </c>
      <c r="D2351" s="146" t="s">
        <v>2581</v>
      </c>
      <c r="E2351" s="145" t="s">
        <v>155</v>
      </c>
    </row>
    <row r="2352" spans="1:5" s="144" customFormat="1" ht="15" x14ac:dyDescent="0.2">
      <c r="A2352" s="146">
        <v>39604</v>
      </c>
      <c r="B2352" s="145">
        <v>3009</v>
      </c>
      <c r="C2352" s="146" t="s">
        <v>209</v>
      </c>
      <c r="D2352" s="146" t="s">
        <v>2582</v>
      </c>
      <c r="E2352" s="145" t="s">
        <v>155</v>
      </c>
    </row>
    <row r="2353" spans="1:5" s="144" customFormat="1" ht="15" x14ac:dyDescent="0.2">
      <c r="A2353" s="146">
        <v>39605</v>
      </c>
      <c r="B2353" s="145">
        <v>3013</v>
      </c>
      <c r="C2353" s="146" t="s">
        <v>181</v>
      </c>
      <c r="D2353" s="146" t="s">
        <v>10034</v>
      </c>
      <c r="E2353" s="145" t="s">
        <v>150</v>
      </c>
    </row>
    <row r="2354" spans="1:5" s="144" customFormat="1" ht="15" x14ac:dyDescent="0.2">
      <c r="A2354" s="146">
        <v>39606</v>
      </c>
      <c r="B2354" s="145">
        <v>3013</v>
      </c>
      <c r="C2354" s="146" t="s">
        <v>171</v>
      </c>
      <c r="D2354" s="146" t="s">
        <v>2583</v>
      </c>
      <c r="E2354" s="145" t="s">
        <v>155</v>
      </c>
    </row>
    <row r="2355" spans="1:5" s="144" customFormat="1" ht="15" x14ac:dyDescent="0.2">
      <c r="A2355" s="146">
        <v>39608</v>
      </c>
      <c r="B2355" s="145">
        <v>3004</v>
      </c>
      <c r="C2355" s="146" t="s">
        <v>156</v>
      </c>
      <c r="D2355" s="146" t="s">
        <v>771</v>
      </c>
      <c r="E2355" s="145" t="s">
        <v>155</v>
      </c>
    </row>
    <row r="2356" spans="1:5" s="144" customFormat="1" ht="15" x14ac:dyDescent="0.2">
      <c r="A2356" s="146">
        <v>39616</v>
      </c>
      <c r="B2356" s="145">
        <v>8023</v>
      </c>
      <c r="C2356" s="146" t="s">
        <v>196</v>
      </c>
      <c r="D2356" s="146" t="s">
        <v>1246</v>
      </c>
      <c r="E2356" s="145" t="s">
        <v>150</v>
      </c>
    </row>
    <row r="2357" spans="1:5" s="144" customFormat="1" ht="15" x14ac:dyDescent="0.2">
      <c r="A2357" s="146">
        <v>39617</v>
      </c>
      <c r="B2357" s="145">
        <v>8023</v>
      </c>
      <c r="C2357" s="146" t="s">
        <v>177</v>
      </c>
      <c r="D2357" s="146" t="s">
        <v>2585</v>
      </c>
      <c r="E2357" s="145" t="s">
        <v>155</v>
      </c>
    </row>
    <row r="2358" spans="1:5" s="144" customFormat="1" ht="15" x14ac:dyDescent="0.2">
      <c r="A2358" s="146">
        <v>39619</v>
      </c>
      <c r="B2358" s="145">
        <v>7011</v>
      </c>
      <c r="C2358" s="146" t="s">
        <v>2586</v>
      </c>
      <c r="D2358" s="146" t="s">
        <v>789</v>
      </c>
      <c r="E2358" s="145" t="s">
        <v>155</v>
      </c>
    </row>
    <row r="2359" spans="1:5" s="144" customFormat="1" ht="15" x14ac:dyDescent="0.2">
      <c r="A2359" s="146">
        <v>39625</v>
      </c>
      <c r="B2359" s="145">
        <v>3020</v>
      </c>
      <c r="C2359" s="146" t="s">
        <v>181</v>
      </c>
      <c r="D2359" s="146" t="s">
        <v>2587</v>
      </c>
      <c r="E2359" s="145" t="s">
        <v>150</v>
      </c>
    </row>
    <row r="2360" spans="1:5" s="144" customFormat="1" ht="15" x14ac:dyDescent="0.2">
      <c r="A2360" s="146">
        <v>39641</v>
      </c>
      <c r="B2360" s="145">
        <v>6033</v>
      </c>
      <c r="C2360" s="146" t="s">
        <v>2083</v>
      </c>
      <c r="D2360" s="146" t="s">
        <v>11217</v>
      </c>
      <c r="E2360" s="145" t="s">
        <v>155</v>
      </c>
    </row>
    <row r="2361" spans="1:5" s="144" customFormat="1" ht="15" x14ac:dyDescent="0.2">
      <c r="A2361" s="146">
        <v>39664</v>
      </c>
      <c r="B2361" s="145">
        <v>7010</v>
      </c>
      <c r="C2361" s="146" t="s">
        <v>202</v>
      </c>
      <c r="D2361" s="146" t="s">
        <v>2590</v>
      </c>
      <c r="E2361" s="145" t="s">
        <v>155</v>
      </c>
    </row>
    <row r="2362" spans="1:5" s="144" customFormat="1" ht="15" x14ac:dyDescent="0.2">
      <c r="A2362" s="146">
        <v>39673</v>
      </c>
      <c r="B2362" s="145">
        <v>7010</v>
      </c>
      <c r="C2362" s="146" t="s">
        <v>156</v>
      </c>
      <c r="D2362" s="146" t="s">
        <v>2591</v>
      </c>
      <c r="E2362" s="145" t="s">
        <v>155</v>
      </c>
    </row>
    <row r="2363" spans="1:5" s="144" customFormat="1" ht="15" x14ac:dyDescent="0.2">
      <c r="A2363" s="146">
        <v>39694</v>
      </c>
      <c r="B2363" s="145">
        <v>6004</v>
      </c>
      <c r="C2363" s="146" t="s">
        <v>598</v>
      </c>
      <c r="D2363" s="146" t="s">
        <v>2592</v>
      </c>
      <c r="E2363" s="145" t="s">
        <v>155</v>
      </c>
    </row>
    <row r="2364" spans="1:5" s="144" customFormat="1" ht="15" x14ac:dyDescent="0.2">
      <c r="A2364" s="146">
        <v>39705</v>
      </c>
      <c r="B2364" s="145">
        <v>5009</v>
      </c>
      <c r="C2364" s="146" t="s">
        <v>2593</v>
      </c>
      <c r="D2364" s="146" t="s">
        <v>2594</v>
      </c>
      <c r="E2364" s="145" t="s">
        <v>150</v>
      </c>
    </row>
    <row r="2365" spans="1:5" s="144" customFormat="1" ht="15" x14ac:dyDescent="0.2">
      <c r="A2365" s="146">
        <v>39711</v>
      </c>
      <c r="B2365" s="145">
        <v>3001</v>
      </c>
      <c r="C2365" s="146" t="s">
        <v>174</v>
      </c>
      <c r="D2365" s="146" t="s">
        <v>215</v>
      </c>
      <c r="E2365" s="145" t="s">
        <v>155</v>
      </c>
    </row>
    <row r="2366" spans="1:5" s="144" customFormat="1" ht="15" x14ac:dyDescent="0.2">
      <c r="A2366" s="146">
        <v>39721</v>
      </c>
      <c r="B2366" s="145">
        <v>5009</v>
      </c>
      <c r="C2366" s="146" t="s">
        <v>2595</v>
      </c>
      <c r="D2366" s="146" t="s">
        <v>2596</v>
      </c>
      <c r="E2366" s="145" t="s">
        <v>155</v>
      </c>
    </row>
    <row r="2367" spans="1:5" s="144" customFormat="1" ht="15" x14ac:dyDescent="0.2">
      <c r="A2367" s="146">
        <v>39746</v>
      </c>
      <c r="B2367" s="145">
        <v>3014</v>
      </c>
      <c r="C2367" s="146" t="s">
        <v>202</v>
      </c>
      <c r="D2367" s="146" t="s">
        <v>322</v>
      </c>
      <c r="E2367" s="145" t="s">
        <v>155</v>
      </c>
    </row>
    <row r="2368" spans="1:5" s="144" customFormat="1" ht="15" x14ac:dyDescent="0.2">
      <c r="A2368" s="146">
        <v>39748</v>
      </c>
      <c r="B2368" s="145">
        <v>3005</v>
      </c>
      <c r="C2368" s="146" t="s">
        <v>291</v>
      </c>
      <c r="D2368" s="146" t="s">
        <v>2599</v>
      </c>
      <c r="E2368" s="145" t="s">
        <v>150</v>
      </c>
    </row>
    <row r="2369" spans="1:5" s="144" customFormat="1" ht="15" x14ac:dyDescent="0.2">
      <c r="A2369" s="146">
        <v>39768</v>
      </c>
      <c r="B2369" s="145">
        <v>6004</v>
      </c>
      <c r="C2369" s="146" t="s">
        <v>181</v>
      </c>
      <c r="D2369" s="146" t="s">
        <v>2600</v>
      </c>
      <c r="E2369" s="145" t="s">
        <v>150</v>
      </c>
    </row>
    <row r="2370" spans="1:5" s="144" customFormat="1" ht="15" x14ac:dyDescent="0.2">
      <c r="A2370" s="146">
        <v>39778</v>
      </c>
      <c r="B2370" s="145">
        <v>3015</v>
      </c>
      <c r="C2370" s="146" t="s">
        <v>2601</v>
      </c>
      <c r="D2370" s="146" t="s">
        <v>2545</v>
      </c>
      <c r="E2370" s="145" t="s">
        <v>155</v>
      </c>
    </row>
    <row r="2371" spans="1:5" s="144" customFormat="1" ht="15" x14ac:dyDescent="0.2">
      <c r="A2371" s="146">
        <v>39779</v>
      </c>
      <c r="B2371" s="145">
        <v>3015</v>
      </c>
      <c r="C2371" s="146" t="s">
        <v>174</v>
      </c>
      <c r="D2371" s="146" t="s">
        <v>933</v>
      </c>
      <c r="E2371" s="145" t="s">
        <v>155</v>
      </c>
    </row>
    <row r="2372" spans="1:5" s="144" customFormat="1" ht="15" x14ac:dyDescent="0.2">
      <c r="A2372" s="146">
        <v>39806</v>
      </c>
      <c r="B2372" s="145">
        <v>5006</v>
      </c>
      <c r="C2372" s="146" t="s">
        <v>174</v>
      </c>
      <c r="D2372" s="146" t="s">
        <v>401</v>
      </c>
      <c r="E2372" s="145" t="s">
        <v>150</v>
      </c>
    </row>
    <row r="2373" spans="1:5" s="144" customFormat="1" ht="15" x14ac:dyDescent="0.2">
      <c r="A2373" s="146">
        <v>39807</v>
      </c>
      <c r="B2373" s="145">
        <v>5006</v>
      </c>
      <c r="C2373" s="146" t="s">
        <v>34</v>
      </c>
      <c r="D2373" s="146" t="s">
        <v>258</v>
      </c>
      <c r="E2373" s="145" t="s">
        <v>155</v>
      </c>
    </row>
    <row r="2374" spans="1:5" s="144" customFormat="1" ht="15" x14ac:dyDescent="0.2">
      <c r="A2374" s="146">
        <v>39846</v>
      </c>
      <c r="B2374" s="145">
        <v>8002</v>
      </c>
      <c r="C2374" s="146" t="s">
        <v>306</v>
      </c>
      <c r="D2374" s="146" t="s">
        <v>545</v>
      </c>
      <c r="E2374" s="145" t="s">
        <v>155</v>
      </c>
    </row>
    <row r="2375" spans="1:5" s="144" customFormat="1" ht="15" x14ac:dyDescent="0.2">
      <c r="A2375" s="146">
        <v>39850</v>
      </c>
      <c r="B2375" s="145">
        <v>5004</v>
      </c>
      <c r="C2375" s="146" t="s">
        <v>179</v>
      </c>
      <c r="D2375" s="146" t="s">
        <v>1264</v>
      </c>
      <c r="E2375" s="145" t="s">
        <v>155</v>
      </c>
    </row>
    <row r="2376" spans="1:5" s="144" customFormat="1" ht="15" x14ac:dyDescent="0.2">
      <c r="A2376" s="146">
        <v>39862</v>
      </c>
      <c r="B2376" s="145">
        <v>6003</v>
      </c>
      <c r="C2376" s="146" t="s">
        <v>347</v>
      </c>
      <c r="D2376" s="146" t="s">
        <v>2602</v>
      </c>
      <c r="E2376" s="145" t="s">
        <v>150</v>
      </c>
    </row>
    <row r="2377" spans="1:5" s="144" customFormat="1" ht="15" x14ac:dyDescent="0.2">
      <c r="A2377" s="146">
        <v>39865</v>
      </c>
      <c r="B2377" s="145">
        <v>6006</v>
      </c>
      <c r="C2377" s="146" t="s">
        <v>306</v>
      </c>
      <c r="D2377" s="146" t="s">
        <v>2603</v>
      </c>
      <c r="E2377" s="145" t="s">
        <v>150</v>
      </c>
    </row>
    <row r="2378" spans="1:5" s="144" customFormat="1" ht="15" x14ac:dyDescent="0.2">
      <c r="A2378" s="146">
        <v>39872</v>
      </c>
      <c r="B2378" s="145">
        <v>6029</v>
      </c>
      <c r="C2378" s="146" t="s">
        <v>2604</v>
      </c>
      <c r="D2378" s="146" t="s">
        <v>2605</v>
      </c>
      <c r="E2378" s="145" t="s">
        <v>155</v>
      </c>
    </row>
    <row r="2379" spans="1:5" s="144" customFormat="1" ht="15" x14ac:dyDescent="0.2">
      <c r="A2379" s="146">
        <v>39878</v>
      </c>
      <c r="B2379" s="145">
        <v>5015</v>
      </c>
      <c r="C2379" s="146" t="s">
        <v>280</v>
      </c>
      <c r="D2379" s="146" t="s">
        <v>2606</v>
      </c>
      <c r="E2379" s="145" t="s">
        <v>150</v>
      </c>
    </row>
    <row r="2380" spans="1:5" s="144" customFormat="1" ht="15" x14ac:dyDescent="0.2">
      <c r="A2380" s="146">
        <v>39879</v>
      </c>
      <c r="B2380" s="145">
        <v>5015</v>
      </c>
      <c r="C2380" s="146" t="s">
        <v>2607</v>
      </c>
      <c r="D2380" s="146" t="s">
        <v>1414</v>
      </c>
      <c r="E2380" s="145" t="s">
        <v>155</v>
      </c>
    </row>
    <row r="2381" spans="1:5" s="144" customFormat="1" ht="15" x14ac:dyDescent="0.2">
      <c r="A2381" s="146">
        <v>39880</v>
      </c>
      <c r="B2381" s="145">
        <v>5015</v>
      </c>
      <c r="C2381" s="146" t="s">
        <v>845</v>
      </c>
      <c r="D2381" s="146" t="s">
        <v>2608</v>
      </c>
      <c r="E2381" s="145" t="s">
        <v>150</v>
      </c>
    </row>
    <row r="2382" spans="1:5" s="144" customFormat="1" ht="15" x14ac:dyDescent="0.2">
      <c r="A2382" s="146">
        <v>39886</v>
      </c>
      <c r="B2382" s="145">
        <v>5011</v>
      </c>
      <c r="C2382" s="146" t="s">
        <v>347</v>
      </c>
      <c r="D2382" s="146" t="s">
        <v>832</v>
      </c>
      <c r="E2382" s="145" t="s">
        <v>155</v>
      </c>
    </row>
    <row r="2383" spans="1:5" s="144" customFormat="1" ht="15" x14ac:dyDescent="0.2">
      <c r="A2383" s="146">
        <v>39893</v>
      </c>
      <c r="B2383" s="145">
        <v>5011</v>
      </c>
      <c r="C2383" s="146" t="s">
        <v>306</v>
      </c>
      <c r="D2383" s="146" t="s">
        <v>2609</v>
      </c>
      <c r="E2383" s="145" t="s">
        <v>155</v>
      </c>
    </row>
    <row r="2384" spans="1:5" s="144" customFormat="1" ht="15" x14ac:dyDescent="0.2">
      <c r="A2384" s="146">
        <v>39894</v>
      </c>
      <c r="B2384" s="145">
        <v>5011</v>
      </c>
      <c r="C2384" s="146" t="s">
        <v>219</v>
      </c>
      <c r="D2384" s="146" t="s">
        <v>2609</v>
      </c>
      <c r="E2384" s="145" t="s">
        <v>150</v>
      </c>
    </row>
    <row r="2385" spans="1:5" s="144" customFormat="1" ht="15" x14ac:dyDescent="0.2">
      <c r="A2385" s="146">
        <v>39895</v>
      </c>
      <c r="B2385" s="145">
        <v>5011</v>
      </c>
      <c r="C2385" s="146" t="s">
        <v>177</v>
      </c>
      <c r="D2385" s="146" t="s">
        <v>1448</v>
      </c>
      <c r="E2385" s="145" t="s">
        <v>155</v>
      </c>
    </row>
    <row r="2386" spans="1:5" s="144" customFormat="1" ht="15" x14ac:dyDescent="0.2">
      <c r="A2386" s="146">
        <v>39905</v>
      </c>
      <c r="B2386" s="145">
        <v>6010</v>
      </c>
      <c r="C2386" s="146" t="s">
        <v>1560</v>
      </c>
      <c r="D2386" s="146" t="s">
        <v>7756</v>
      </c>
      <c r="E2386" s="145" t="s">
        <v>155</v>
      </c>
    </row>
    <row r="2387" spans="1:5" s="144" customFormat="1" ht="15" x14ac:dyDescent="0.2">
      <c r="A2387" s="146">
        <v>39907</v>
      </c>
      <c r="B2387" s="145">
        <v>1006</v>
      </c>
      <c r="C2387" s="146" t="s">
        <v>558</v>
      </c>
      <c r="D2387" s="146" t="s">
        <v>2610</v>
      </c>
      <c r="E2387" s="145" t="s">
        <v>155</v>
      </c>
    </row>
    <row r="2388" spans="1:5" s="144" customFormat="1" ht="15" x14ac:dyDescent="0.2">
      <c r="A2388" s="146">
        <v>39911</v>
      </c>
      <c r="B2388" s="145">
        <v>7008</v>
      </c>
      <c r="C2388" s="146" t="s">
        <v>2611</v>
      </c>
      <c r="D2388" s="146" t="s">
        <v>2612</v>
      </c>
      <c r="E2388" s="145" t="s">
        <v>155</v>
      </c>
    </row>
    <row r="2389" spans="1:5" s="144" customFormat="1" ht="15" x14ac:dyDescent="0.2">
      <c r="A2389" s="146">
        <v>39965</v>
      </c>
      <c r="B2389" s="145">
        <v>3004</v>
      </c>
      <c r="C2389" s="146" t="s">
        <v>181</v>
      </c>
      <c r="D2389" s="146" t="s">
        <v>2613</v>
      </c>
      <c r="E2389" s="145" t="s">
        <v>150</v>
      </c>
    </row>
    <row r="2390" spans="1:5" s="144" customFormat="1" ht="15" x14ac:dyDescent="0.2">
      <c r="A2390" s="146">
        <v>39967</v>
      </c>
      <c r="B2390" s="145">
        <v>3009</v>
      </c>
      <c r="C2390" s="146" t="s">
        <v>209</v>
      </c>
      <c r="D2390" s="146" t="s">
        <v>1470</v>
      </c>
      <c r="E2390" s="145" t="s">
        <v>155</v>
      </c>
    </row>
    <row r="2391" spans="1:5" s="144" customFormat="1" ht="15" x14ac:dyDescent="0.2">
      <c r="A2391" s="146">
        <v>39976</v>
      </c>
      <c r="B2391" s="145">
        <v>8022</v>
      </c>
      <c r="C2391" s="146" t="s">
        <v>156</v>
      </c>
      <c r="D2391" s="146" t="s">
        <v>2614</v>
      </c>
      <c r="E2391" s="145" t="s">
        <v>155</v>
      </c>
    </row>
    <row r="2392" spans="1:5" s="144" customFormat="1" ht="15" x14ac:dyDescent="0.2">
      <c r="A2392" s="146">
        <v>39977</v>
      </c>
      <c r="B2392" s="145">
        <v>8022</v>
      </c>
      <c r="C2392" s="146" t="s">
        <v>181</v>
      </c>
      <c r="D2392" s="146" t="s">
        <v>1218</v>
      </c>
      <c r="E2392" s="145" t="s">
        <v>150</v>
      </c>
    </row>
    <row r="2393" spans="1:5" s="144" customFormat="1" ht="15" x14ac:dyDescent="0.2">
      <c r="A2393" s="146">
        <v>39978</v>
      </c>
      <c r="B2393" s="145">
        <v>8003</v>
      </c>
      <c r="C2393" s="146" t="s">
        <v>1851</v>
      </c>
      <c r="D2393" s="146" t="s">
        <v>10035</v>
      </c>
      <c r="E2393" s="145" t="s">
        <v>155</v>
      </c>
    </row>
    <row r="2394" spans="1:5" s="144" customFormat="1" ht="15" x14ac:dyDescent="0.2">
      <c r="A2394" s="146">
        <v>39988</v>
      </c>
      <c r="B2394" s="145">
        <v>5005</v>
      </c>
      <c r="C2394" s="146" t="s">
        <v>171</v>
      </c>
      <c r="D2394" s="146" t="s">
        <v>2615</v>
      </c>
      <c r="E2394" s="145" t="s">
        <v>155</v>
      </c>
    </row>
    <row r="2395" spans="1:5" s="144" customFormat="1" ht="15" x14ac:dyDescent="0.2">
      <c r="A2395" s="146">
        <v>39999</v>
      </c>
      <c r="B2395" s="145">
        <v>8027</v>
      </c>
      <c r="C2395" s="146" t="s">
        <v>2365</v>
      </c>
      <c r="D2395" s="146" t="s">
        <v>2616</v>
      </c>
      <c r="E2395" s="145" t="s">
        <v>155</v>
      </c>
    </row>
    <row r="2396" spans="1:5" s="144" customFormat="1" ht="15" x14ac:dyDescent="0.2">
      <c r="A2396" s="146">
        <v>40003</v>
      </c>
      <c r="B2396" s="145">
        <v>8007</v>
      </c>
      <c r="C2396" s="146" t="s">
        <v>261</v>
      </c>
      <c r="D2396" s="146" t="s">
        <v>898</v>
      </c>
      <c r="E2396" s="145" t="s">
        <v>155</v>
      </c>
    </row>
    <row r="2397" spans="1:5" s="144" customFormat="1" ht="15" x14ac:dyDescent="0.2">
      <c r="A2397" s="146">
        <v>40010</v>
      </c>
      <c r="B2397" s="145">
        <v>7014</v>
      </c>
      <c r="C2397" s="146" t="s">
        <v>156</v>
      </c>
      <c r="D2397" s="146" t="s">
        <v>1629</v>
      </c>
      <c r="E2397" s="145" t="s">
        <v>155</v>
      </c>
    </row>
    <row r="2398" spans="1:5" s="144" customFormat="1" ht="15" x14ac:dyDescent="0.2">
      <c r="A2398" s="146">
        <v>40018</v>
      </c>
      <c r="B2398" s="145">
        <v>6023</v>
      </c>
      <c r="C2398" s="146" t="s">
        <v>649</v>
      </c>
      <c r="D2398" s="146" t="s">
        <v>2617</v>
      </c>
      <c r="E2398" s="145" t="s">
        <v>155</v>
      </c>
    </row>
    <row r="2399" spans="1:5" s="144" customFormat="1" ht="15" x14ac:dyDescent="0.2">
      <c r="A2399" s="146">
        <v>40026</v>
      </c>
      <c r="B2399" s="145">
        <v>4009</v>
      </c>
      <c r="C2399" s="146" t="s">
        <v>179</v>
      </c>
      <c r="D2399" s="146" t="s">
        <v>2618</v>
      </c>
      <c r="E2399" s="145" t="s">
        <v>155</v>
      </c>
    </row>
    <row r="2400" spans="1:5" s="144" customFormat="1" ht="15" x14ac:dyDescent="0.2">
      <c r="A2400" s="146">
        <v>40036</v>
      </c>
      <c r="B2400" s="145">
        <v>8002</v>
      </c>
      <c r="C2400" s="146" t="s">
        <v>2619</v>
      </c>
      <c r="D2400" s="146" t="s">
        <v>2620</v>
      </c>
      <c r="E2400" s="145" t="s">
        <v>155</v>
      </c>
    </row>
    <row r="2401" spans="1:5" s="144" customFormat="1" ht="15" x14ac:dyDescent="0.2">
      <c r="A2401" s="146">
        <v>40045</v>
      </c>
      <c r="B2401" s="145">
        <v>6026</v>
      </c>
      <c r="C2401" s="146" t="s">
        <v>202</v>
      </c>
      <c r="D2401" s="146" t="s">
        <v>2621</v>
      </c>
      <c r="E2401" s="145" t="s">
        <v>150</v>
      </c>
    </row>
    <row r="2402" spans="1:5" s="144" customFormat="1" ht="15" x14ac:dyDescent="0.2">
      <c r="A2402" s="146">
        <v>40076</v>
      </c>
      <c r="B2402" s="145">
        <v>6027</v>
      </c>
      <c r="C2402" s="146" t="s">
        <v>204</v>
      </c>
      <c r="D2402" s="146" t="s">
        <v>9971</v>
      </c>
      <c r="E2402" s="145" t="s">
        <v>150</v>
      </c>
    </row>
    <row r="2403" spans="1:5" s="144" customFormat="1" ht="15" x14ac:dyDescent="0.2">
      <c r="A2403" s="146">
        <v>40085</v>
      </c>
      <c r="B2403" s="145">
        <v>3011</v>
      </c>
      <c r="C2403" s="146" t="s">
        <v>2622</v>
      </c>
      <c r="D2403" s="146" t="s">
        <v>2623</v>
      </c>
      <c r="E2403" s="145" t="s">
        <v>150</v>
      </c>
    </row>
    <row r="2404" spans="1:5" s="144" customFormat="1" ht="15" x14ac:dyDescent="0.2">
      <c r="A2404" s="146">
        <v>40086</v>
      </c>
      <c r="B2404" s="145">
        <v>3011</v>
      </c>
      <c r="C2404" s="146" t="s">
        <v>324</v>
      </c>
      <c r="D2404" s="146" t="s">
        <v>2624</v>
      </c>
      <c r="E2404" s="145" t="s">
        <v>155</v>
      </c>
    </row>
    <row r="2405" spans="1:5" s="144" customFormat="1" ht="15" x14ac:dyDescent="0.2">
      <c r="A2405" s="146">
        <v>40087</v>
      </c>
      <c r="B2405" s="145">
        <v>3011</v>
      </c>
      <c r="C2405" s="146" t="s">
        <v>179</v>
      </c>
      <c r="D2405" s="146" t="s">
        <v>2625</v>
      </c>
      <c r="E2405" s="145" t="s">
        <v>155</v>
      </c>
    </row>
    <row r="2406" spans="1:5" s="144" customFormat="1" ht="15" x14ac:dyDescent="0.2">
      <c r="A2406" s="146">
        <v>40094</v>
      </c>
      <c r="B2406" s="145">
        <v>8011</v>
      </c>
      <c r="C2406" s="146" t="s">
        <v>7164</v>
      </c>
      <c r="D2406" s="146" t="s">
        <v>2263</v>
      </c>
      <c r="E2406" s="145" t="s">
        <v>155</v>
      </c>
    </row>
    <row r="2407" spans="1:5" s="144" customFormat="1" ht="15" x14ac:dyDescent="0.2">
      <c r="A2407" s="146">
        <v>40097</v>
      </c>
      <c r="B2407" s="145">
        <v>6012</v>
      </c>
      <c r="C2407" s="146" t="s">
        <v>202</v>
      </c>
      <c r="D2407" s="146" t="s">
        <v>2626</v>
      </c>
      <c r="E2407" s="145" t="s">
        <v>150</v>
      </c>
    </row>
    <row r="2408" spans="1:5" s="144" customFormat="1" ht="15" x14ac:dyDescent="0.2">
      <c r="A2408" s="146">
        <v>40100</v>
      </c>
      <c r="B2408" s="145">
        <v>4008</v>
      </c>
      <c r="C2408" s="146" t="s">
        <v>306</v>
      </c>
      <c r="D2408" s="146" t="s">
        <v>2627</v>
      </c>
      <c r="E2408" s="145" t="s">
        <v>155</v>
      </c>
    </row>
    <row r="2409" spans="1:5" s="144" customFormat="1" ht="15" x14ac:dyDescent="0.2">
      <c r="A2409" s="146">
        <v>40122</v>
      </c>
      <c r="B2409" s="145">
        <v>7011</v>
      </c>
      <c r="C2409" s="146" t="s">
        <v>2628</v>
      </c>
      <c r="D2409" s="146" t="s">
        <v>1001</v>
      </c>
      <c r="E2409" s="145" t="s">
        <v>155</v>
      </c>
    </row>
    <row r="2410" spans="1:5" s="144" customFormat="1" ht="15" x14ac:dyDescent="0.2">
      <c r="A2410" s="146">
        <v>40146</v>
      </c>
      <c r="B2410" s="145">
        <v>3008</v>
      </c>
      <c r="C2410" s="146" t="s">
        <v>2629</v>
      </c>
      <c r="D2410" s="146" t="s">
        <v>2630</v>
      </c>
      <c r="E2410" s="145" t="s">
        <v>155</v>
      </c>
    </row>
    <row r="2411" spans="1:5" s="144" customFormat="1" ht="15" x14ac:dyDescent="0.2">
      <c r="A2411" s="146">
        <v>40154</v>
      </c>
      <c r="B2411" s="145">
        <v>3003</v>
      </c>
      <c r="C2411" s="146" t="s">
        <v>324</v>
      </c>
      <c r="D2411" s="146" t="s">
        <v>2631</v>
      </c>
      <c r="E2411" s="145" t="s">
        <v>150</v>
      </c>
    </row>
    <row r="2412" spans="1:5" s="144" customFormat="1" ht="15" x14ac:dyDescent="0.2">
      <c r="A2412" s="146">
        <v>40156</v>
      </c>
      <c r="B2412" s="145">
        <v>3003</v>
      </c>
      <c r="C2412" s="146" t="s">
        <v>169</v>
      </c>
      <c r="D2412" s="146" t="s">
        <v>2632</v>
      </c>
      <c r="E2412" s="145" t="s">
        <v>155</v>
      </c>
    </row>
    <row r="2413" spans="1:5" s="144" customFormat="1" ht="15" x14ac:dyDescent="0.2">
      <c r="A2413" s="146">
        <v>40159</v>
      </c>
      <c r="B2413" s="145">
        <v>3003</v>
      </c>
      <c r="C2413" s="146" t="s">
        <v>575</v>
      </c>
      <c r="D2413" s="146" t="s">
        <v>941</v>
      </c>
      <c r="E2413" s="145" t="s">
        <v>155</v>
      </c>
    </row>
    <row r="2414" spans="1:5" s="144" customFormat="1" ht="15" x14ac:dyDescent="0.2">
      <c r="A2414" s="146">
        <v>40164</v>
      </c>
      <c r="B2414" s="145">
        <v>3003</v>
      </c>
      <c r="C2414" s="146" t="s">
        <v>845</v>
      </c>
      <c r="D2414" s="146" t="s">
        <v>1058</v>
      </c>
      <c r="E2414" s="145" t="s">
        <v>155</v>
      </c>
    </row>
    <row r="2415" spans="1:5" s="144" customFormat="1" ht="15" x14ac:dyDescent="0.2">
      <c r="A2415" s="146">
        <v>40166</v>
      </c>
      <c r="B2415" s="145">
        <v>3003</v>
      </c>
      <c r="C2415" s="146" t="s">
        <v>744</v>
      </c>
      <c r="D2415" s="146" t="s">
        <v>2055</v>
      </c>
      <c r="E2415" s="145" t="s">
        <v>150</v>
      </c>
    </row>
    <row r="2416" spans="1:5" s="144" customFormat="1" ht="15" x14ac:dyDescent="0.2">
      <c r="A2416" s="146">
        <v>40167</v>
      </c>
      <c r="B2416" s="145">
        <v>3003</v>
      </c>
      <c r="C2416" s="146" t="s">
        <v>324</v>
      </c>
      <c r="D2416" s="146" t="s">
        <v>2633</v>
      </c>
      <c r="E2416" s="145" t="s">
        <v>155</v>
      </c>
    </row>
    <row r="2417" spans="1:5" s="144" customFormat="1" ht="15" x14ac:dyDescent="0.2">
      <c r="A2417" s="146">
        <v>40182</v>
      </c>
      <c r="B2417" s="145">
        <v>6025</v>
      </c>
      <c r="C2417" s="146" t="s">
        <v>521</v>
      </c>
      <c r="D2417" s="146" t="s">
        <v>2634</v>
      </c>
      <c r="E2417" s="145" t="s">
        <v>150</v>
      </c>
    </row>
    <row r="2418" spans="1:5" s="144" customFormat="1" ht="15" x14ac:dyDescent="0.2">
      <c r="A2418" s="146">
        <v>40184</v>
      </c>
      <c r="B2418" s="145">
        <v>6007</v>
      </c>
      <c r="C2418" s="146" t="s">
        <v>300</v>
      </c>
      <c r="D2418" s="146" t="s">
        <v>2635</v>
      </c>
      <c r="E2418" s="145" t="s">
        <v>150</v>
      </c>
    </row>
    <row r="2419" spans="1:5" s="144" customFormat="1" ht="15" x14ac:dyDescent="0.2">
      <c r="A2419" s="146">
        <v>40194</v>
      </c>
      <c r="B2419" s="145">
        <v>8010</v>
      </c>
      <c r="C2419" s="146" t="s">
        <v>207</v>
      </c>
      <c r="D2419" s="146" t="s">
        <v>2636</v>
      </c>
      <c r="E2419" s="145" t="s">
        <v>150</v>
      </c>
    </row>
    <row r="2420" spans="1:5" s="144" customFormat="1" ht="15" x14ac:dyDescent="0.2">
      <c r="A2420" s="146">
        <v>40223</v>
      </c>
      <c r="B2420" s="145">
        <v>3011</v>
      </c>
      <c r="C2420" s="146" t="s">
        <v>169</v>
      </c>
      <c r="D2420" s="146" t="s">
        <v>2623</v>
      </c>
      <c r="E2420" s="145" t="s">
        <v>155</v>
      </c>
    </row>
    <row r="2421" spans="1:5" s="144" customFormat="1" ht="15" x14ac:dyDescent="0.2">
      <c r="A2421" s="146">
        <v>40246</v>
      </c>
      <c r="B2421" s="145">
        <v>5007</v>
      </c>
      <c r="C2421" s="146" t="s">
        <v>756</v>
      </c>
      <c r="D2421" s="146" t="s">
        <v>2639</v>
      </c>
      <c r="E2421" s="145" t="s">
        <v>150</v>
      </c>
    </row>
    <row r="2422" spans="1:5" s="144" customFormat="1" ht="15" x14ac:dyDescent="0.2">
      <c r="A2422" s="146">
        <v>40273</v>
      </c>
      <c r="B2422" s="145">
        <v>6010</v>
      </c>
      <c r="C2422" s="146" t="s">
        <v>1228</v>
      </c>
      <c r="D2422" s="146" t="s">
        <v>10036</v>
      </c>
      <c r="E2422" s="145" t="s">
        <v>155</v>
      </c>
    </row>
    <row r="2423" spans="1:5" s="144" customFormat="1" ht="15" x14ac:dyDescent="0.2">
      <c r="A2423" s="146">
        <v>40311</v>
      </c>
      <c r="B2423" s="145">
        <v>6034</v>
      </c>
      <c r="C2423" s="146" t="s">
        <v>2640</v>
      </c>
      <c r="D2423" s="146" t="s">
        <v>2641</v>
      </c>
      <c r="E2423" s="145" t="s">
        <v>155</v>
      </c>
    </row>
    <row r="2424" spans="1:5" s="144" customFormat="1" ht="15" x14ac:dyDescent="0.2">
      <c r="A2424" s="146">
        <v>40320</v>
      </c>
      <c r="B2424" s="145">
        <v>3013</v>
      </c>
      <c r="C2424" s="146" t="s">
        <v>647</v>
      </c>
      <c r="D2424" s="146" t="s">
        <v>1577</v>
      </c>
      <c r="E2424" s="145" t="s">
        <v>155</v>
      </c>
    </row>
    <row r="2425" spans="1:5" s="144" customFormat="1" ht="15" x14ac:dyDescent="0.2">
      <c r="A2425" s="146">
        <v>40323</v>
      </c>
      <c r="B2425" s="145">
        <v>6007</v>
      </c>
      <c r="C2425" s="146" t="s">
        <v>179</v>
      </c>
      <c r="D2425" s="146" t="s">
        <v>2643</v>
      </c>
      <c r="E2425" s="145" t="s">
        <v>155</v>
      </c>
    </row>
    <row r="2426" spans="1:5" s="144" customFormat="1" ht="15" x14ac:dyDescent="0.2">
      <c r="A2426" s="146">
        <v>40348</v>
      </c>
      <c r="B2426" s="145">
        <v>7013</v>
      </c>
      <c r="C2426" s="146" t="s">
        <v>156</v>
      </c>
      <c r="D2426" s="146" t="s">
        <v>1640</v>
      </c>
      <c r="E2426" s="145" t="s">
        <v>155</v>
      </c>
    </row>
    <row r="2427" spans="1:5" s="144" customFormat="1" ht="15" x14ac:dyDescent="0.2">
      <c r="A2427" s="146">
        <v>40367</v>
      </c>
      <c r="B2427" s="145">
        <v>5009</v>
      </c>
      <c r="C2427" s="146" t="s">
        <v>1849</v>
      </c>
      <c r="D2427" s="146" t="s">
        <v>2352</v>
      </c>
      <c r="E2427" s="145" t="s">
        <v>155</v>
      </c>
    </row>
    <row r="2428" spans="1:5" s="144" customFormat="1" ht="15" x14ac:dyDescent="0.2">
      <c r="A2428" s="146">
        <v>40418</v>
      </c>
      <c r="B2428" s="145">
        <v>6019</v>
      </c>
      <c r="C2428" s="146" t="s">
        <v>621</v>
      </c>
      <c r="D2428" s="146" t="s">
        <v>1047</v>
      </c>
      <c r="E2428" s="145" t="s">
        <v>150</v>
      </c>
    </row>
    <row r="2429" spans="1:5" s="144" customFormat="1" ht="15" x14ac:dyDescent="0.2">
      <c r="A2429" s="146">
        <v>40423</v>
      </c>
      <c r="B2429" s="145">
        <v>8006</v>
      </c>
      <c r="C2429" s="146" t="s">
        <v>196</v>
      </c>
      <c r="D2429" s="146" t="s">
        <v>2646</v>
      </c>
      <c r="E2429" s="145" t="s">
        <v>155</v>
      </c>
    </row>
    <row r="2430" spans="1:5" s="144" customFormat="1" ht="15" x14ac:dyDescent="0.2">
      <c r="A2430" s="146">
        <v>40440</v>
      </c>
      <c r="B2430" s="145">
        <v>2002</v>
      </c>
      <c r="C2430" s="146" t="s">
        <v>300</v>
      </c>
      <c r="D2430" s="146" t="s">
        <v>2647</v>
      </c>
      <c r="E2430" s="145" t="s">
        <v>150</v>
      </c>
    </row>
    <row r="2431" spans="1:5" s="144" customFormat="1" ht="15" x14ac:dyDescent="0.2">
      <c r="A2431" s="146">
        <v>40465</v>
      </c>
      <c r="B2431" s="145">
        <v>8009</v>
      </c>
      <c r="C2431" s="146" t="s">
        <v>347</v>
      </c>
      <c r="D2431" s="146" t="s">
        <v>510</v>
      </c>
      <c r="E2431" s="145" t="s">
        <v>155</v>
      </c>
    </row>
    <row r="2432" spans="1:5" s="144" customFormat="1" ht="15" x14ac:dyDescent="0.2">
      <c r="A2432" s="146">
        <v>40476</v>
      </c>
      <c r="B2432" s="145">
        <v>7010</v>
      </c>
      <c r="C2432" s="146" t="s">
        <v>202</v>
      </c>
      <c r="D2432" s="146" t="s">
        <v>2650</v>
      </c>
      <c r="E2432" s="145" t="s">
        <v>155</v>
      </c>
    </row>
    <row r="2433" spans="1:5" s="144" customFormat="1" ht="15" x14ac:dyDescent="0.2">
      <c r="A2433" s="146">
        <v>40477</v>
      </c>
      <c r="B2433" s="145">
        <v>7010</v>
      </c>
      <c r="C2433" s="146" t="s">
        <v>219</v>
      </c>
      <c r="D2433" s="146" t="s">
        <v>2651</v>
      </c>
      <c r="E2433" s="145" t="s">
        <v>150</v>
      </c>
    </row>
    <row r="2434" spans="1:5" s="144" customFormat="1" ht="15" x14ac:dyDescent="0.2">
      <c r="A2434" s="146">
        <v>40486</v>
      </c>
      <c r="B2434" s="145">
        <v>5004</v>
      </c>
      <c r="C2434" s="146" t="s">
        <v>2652</v>
      </c>
      <c r="D2434" s="146" t="s">
        <v>2653</v>
      </c>
      <c r="E2434" s="145" t="s">
        <v>150</v>
      </c>
    </row>
    <row r="2435" spans="1:5" s="144" customFormat="1" ht="15" x14ac:dyDescent="0.2">
      <c r="A2435" s="146">
        <v>40487</v>
      </c>
      <c r="B2435" s="145">
        <v>5004</v>
      </c>
      <c r="C2435" s="146" t="s">
        <v>1691</v>
      </c>
      <c r="D2435" s="146" t="s">
        <v>2654</v>
      </c>
      <c r="E2435" s="145" t="s">
        <v>155</v>
      </c>
    </row>
    <row r="2436" spans="1:5" s="144" customFormat="1" ht="15" x14ac:dyDescent="0.2">
      <c r="A2436" s="146">
        <v>40558</v>
      </c>
      <c r="B2436" s="145">
        <v>7024</v>
      </c>
      <c r="C2436" s="146" t="s">
        <v>165</v>
      </c>
      <c r="D2436" s="146" t="s">
        <v>2656</v>
      </c>
      <c r="E2436" s="145" t="s">
        <v>150</v>
      </c>
    </row>
    <row r="2437" spans="1:5" s="144" customFormat="1" ht="15" x14ac:dyDescent="0.2">
      <c r="A2437" s="146">
        <v>40571</v>
      </c>
      <c r="B2437" s="145">
        <v>7008</v>
      </c>
      <c r="C2437" s="146" t="s">
        <v>158</v>
      </c>
      <c r="D2437" s="146" t="s">
        <v>2658</v>
      </c>
      <c r="E2437" s="145" t="s">
        <v>155</v>
      </c>
    </row>
    <row r="2438" spans="1:5" s="144" customFormat="1" ht="15" x14ac:dyDescent="0.2">
      <c r="A2438" s="146">
        <v>40572</v>
      </c>
      <c r="B2438" s="145">
        <v>7008</v>
      </c>
      <c r="C2438" s="146" t="s">
        <v>158</v>
      </c>
      <c r="D2438" s="146" t="s">
        <v>2658</v>
      </c>
      <c r="E2438" s="145" t="s">
        <v>150</v>
      </c>
    </row>
    <row r="2439" spans="1:5" s="144" customFormat="1" ht="15" x14ac:dyDescent="0.2">
      <c r="A2439" s="146">
        <v>40581</v>
      </c>
      <c r="B2439" s="145">
        <v>5014</v>
      </c>
      <c r="C2439" s="146" t="s">
        <v>198</v>
      </c>
      <c r="D2439" s="146" t="s">
        <v>2659</v>
      </c>
      <c r="E2439" s="145" t="s">
        <v>150</v>
      </c>
    </row>
    <row r="2440" spans="1:5" s="144" customFormat="1" ht="15" x14ac:dyDescent="0.2">
      <c r="A2440" s="146">
        <v>40619</v>
      </c>
      <c r="B2440" s="145">
        <v>6031</v>
      </c>
      <c r="C2440" s="146" t="s">
        <v>181</v>
      </c>
      <c r="D2440" s="146" t="s">
        <v>696</v>
      </c>
      <c r="E2440" s="145" t="s">
        <v>150</v>
      </c>
    </row>
    <row r="2441" spans="1:5" s="144" customFormat="1" ht="15" x14ac:dyDescent="0.2">
      <c r="A2441" s="146">
        <v>40641</v>
      </c>
      <c r="B2441" s="145">
        <v>8018</v>
      </c>
      <c r="C2441" s="146" t="s">
        <v>219</v>
      </c>
      <c r="D2441" s="146" t="s">
        <v>2660</v>
      </c>
      <c r="E2441" s="145" t="s">
        <v>150</v>
      </c>
    </row>
    <row r="2442" spans="1:5" s="144" customFormat="1" ht="15" x14ac:dyDescent="0.2">
      <c r="A2442" s="146">
        <v>40662</v>
      </c>
      <c r="B2442" s="145">
        <v>7011</v>
      </c>
      <c r="C2442" s="146" t="s">
        <v>202</v>
      </c>
      <c r="D2442" s="146" t="s">
        <v>625</v>
      </c>
      <c r="E2442" s="145" t="s">
        <v>155</v>
      </c>
    </row>
    <row r="2443" spans="1:5" s="144" customFormat="1" ht="15" x14ac:dyDescent="0.2">
      <c r="A2443" s="146">
        <v>40663</v>
      </c>
      <c r="B2443" s="145">
        <v>6029</v>
      </c>
      <c r="C2443" s="146" t="s">
        <v>156</v>
      </c>
      <c r="D2443" s="146" t="s">
        <v>2661</v>
      </c>
      <c r="E2443" s="145" t="s">
        <v>155</v>
      </c>
    </row>
    <row r="2444" spans="1:5" s="144" customFormat="1" ht="15" x14ac:dyDescent="0.2">
      <c r="A2444" s="146">
        <v>40687</v>
      </c>
      <c r="B2444" s="145">
        <v>6032</v>
      </c>
      <c r="C2444" s="146" t="s">
        <v>207</v>
      </c>
      <c r="D2444" s="146" t="s">
        <v>10990</v>
      </c>
      <c r="E2444" s="145" t="s">
        <v>155</v>
      </c>
    </row>
    <row r="2445" spans="1:5" s="144" customFormat="1" ht="15" x14ac:dyDescent="0.2">
      <c r="A2445" s="146">
        <v>40690</v>
      </c>
      <c r="B2445" s="145">
        <v>6032</v>
      </c>
      <c r="C2445" s="146" t="s">
        <v>156</v>
      </c>
      <c r="D2445" s="146" t="s">
        <v>10990</v>
      </c>
      <c r="E2445" s="145" t="s">
        <v>155</v>
      </c>
    </row>
    <row r="2446" spans="1:5" s="144" customFormat="1" ht="15" x14ac:dyDescent="0.2">
      <c r="A2446" s="146">
        <v>40693</v>
      </c>
      <c r="B2446" s="145">
        <v>8006</v>
      </c>
      <c r="C2446" s="146" t="s">
        <v>196</v>
      </c>
      <c r="D2446" s="146" t="s">
        <v>163</v>
      </c>
      <c r="E2446" s="145" t="s">
        <v>155</v>
      </c>
    </row>
    <row r="2447" spans="1:5" s="144" customFormat="1" ht="15" x14ac:dyDescent="0.2">
      <c r="A2447" s="146">
        <v>40697</v>
      </c>
      <c r="B2447" s="145">
        <v>6006</v>
      </c>
      <c r="C2447" s="146" t="s">
        <v>347</v>
      </c>
      <c r="D2447" s="146" t="s">
        <v>1507</v>
      </c>
      <c r="E2447" s="145" t="s">
        <v>155</v>
      </c>
    </row>
    <row r="2448" spans="1:5" s="144" customFormat="1" ht="15" x14ac:dyDescent="0.2">
      <c r="A2448" s="146">
        <v>40699</v>
      </c>
      <c r="B2448" s="145">
        <v>2007</v>
      </c>
      <c r="C2448" s="146" t="s">
        <v>171</v>
      </c>
      <c r="D2448" s="146" t="s">
        <v>2662</v>
      </c>
      <c r="E2448" s="145" t="s">
        <v>155</v>
      </c>
    </row>
    <row r="2449" spans="1:5" s="144" customFormat="1" ht="15" x14ac:dyDescent="0.2">
      <c r="A2449" s="146">
        <v>40701</v>
      </c>
      <c r="B2449" s="145">
        <v>6025</v>
      </c>
      <c r="C2449" s="146" t="s">
        <v>2663</v>
      </c>
      <c r="D2449" s="146" t="s">
        <v>2664</v>
      </c>
      <c r="E2449" s="145" t="s">
        <v>155</v>
      </c>
    </row>
    <row r="2450" spans="1:5" s="144" customFormat="1" ht="15" x14ac:dyDescent="0.2">
      <c r="A2450" s="146">
        <v>40715</v>
      </c>
      <c r="B2450" s="145">
        <v>1017</v>
      </c>
      <c r="C2450" s="146" t="s">
        <v>156</v>
      </c>
      <c r="D2450" s="146" t="s">
        <v>2665</v>
      </c>
      <c r="E2450" s="145" t="s">
        <v>155</v>
      </c>
    </row>
    <row r="2451" spans="1:5" s="144" customFormat="1" ht="15" x14ac:dyDescent="0.2">
      <c r="A2451" s="146">
        <v>40716</v>
      </c>
      <c r="B2451" s="145">
        <v>8015</v>
      </c>
      <c r="C2451" s="146" t="s">
        <v>2666</v>
      </c>
      <c r="D2451" s="146" t="s">
        <v>2667</v>
      </c>
      <c r="E2451" s="145" t="s">
        <v>155</v>
      </c>
    </row>
    <row r="2452" spans="1:5" s="144" customFormat="1" ht="15" x14ac:dyDescent="0.2">
      <c r="A2452" s="146">
        <v>40717</v>
      </c>
      <c r="B2452" s="145">
        <v>8015</v>
      </c>
      <c r="C2452" s="146" t="s">
        <v>1368</v>
      </c>
      <c r="D2452" s="146" t="s">
        <v>2667</v>
      </c>
      <c r="E2452" s="145" t="s">
        <v>150</v>
      </c>
    </row>
    <row r="2453" spans="1:5" s="144" customFormat="1" ht="15" x14ac:dyDescent="0.2">
      <c r="A2453" s="146">
        <v>40720</v>
      </c>
      <c r="B2453" s="145">
        <v>2017</v>
      </c>
      <c r="C2453" s="146" t="s">
        <v>1793</v>
      </c>
      <c r="D2453" s="146" t="s">
        <v>2668</v>
      </c>
      <c r="E2453" s="145" t="s">
        <v>155</v>
      </c>
    </row>
    <row r="2454" spans="1:5" s="144" customFormat="1" ht="15" x14ac:dyDescent="0.2">
      <c r="A2454" s="146">
        <v>40721</v>
      </c>
      <c r="B2454" s="145">
        <v>2002</v>
      </c>
      <c r="C2454" s="146" t="s">
        <v>156</v>
      </c>
      <c r="D2454" s="146" t="s">
        <v>2669</v>
      </c>
      <c r="E2454" s="145" t="s">
        <v>155</v>
      </c>
    </row>
    <row r="2455" spans="1:5" s="144" customFormat="1" ht="15" x14ac:dyDescent="0.2">
      <c r="A2455" s="146">
        <v>40723</v>
      </c>
      <c r="B2455" s="145">
        <v>1006</v>
      </c>
      <c r="C2455" s="146" t="s">
        <v>202</v>
      </c>
      <c r="D2455" s="146" t="s">
        <v>2670</v>
      </c>
      <c r="E2455" s="145" t="s">
        <v>150</v>
      </c>
    </row>
    <row r="2456" spans="1:5" s="144" customFormat="1" ht="15" x14ac:dyDescent="0.2">
      <c r="A2456" s="146">
        <v>40725</v>
      </c>
      <c r="B2456" s="145">
        <v>1006</v>
      </c>
      <c r="C2456" s="146" t="s">
        <v>280</v>
      </c>
      <c r="D2456" s="146" t="s">
        <v>329</v>
      </c>
      <c r="E2456" s="145" t="s">
        <v>155</v>
      </c>
    </row>
    <row r="2457" spans="1:5" s="144" customFormat="1" ht="15" x14ac:dyDescent="0.2">
      <c r="A2457" s="146">
        <v>40732</v>
      </c>
      <c r="B2457" s="145">
        <v>6038</v>
      </c>
      <c r="C2457" s="146" t="s">
        <v>202</v>
      </c>
      <c r="D2457" s="146" t="s">
        <v>618</v>
      </c>
      <c r="E2457" s="145" t="s">
        <v>155</v>
      </c>
    </row>
    <row r="2458" spans="1:5" s="144" customFormat="1" ht="15" x14ac:dyDescent="0.2">
      <c r="A2458" s="146">
        <v>40744</v>
      </c>
      <c r="B2458" s="145">
        <v>3003</v>
      </c>
      <c r="C2458" s="146" t="s">
        <v>181</v>
      </c>
      <c r="D2458" s="146" t="s">
        <v>2364</v>
      </c>
      <c r="E2458" s="145" t="s">
        <v>150</v>
      </c>
    </row>
    <row r="2459" spans="1:5" s="144" customFormat="1" ht="15" x14ac:dyDescent="0.2">
      <c r="A2459" s="146">
        <v>40766</v>
      </c>
      <c r="B2459" s="145">
        <v>3011</v>
      </c>
      <c r="C2459" s="146" t="s">
        <v>2671</v>
      </c>
      <c r="D2459" s="146" t="s">
        <v>2672</v>
      </c>
      <c r="E2459" s="145" t="s">
        <v>150</v>
      </c>
    </row>
    <row r="2460" spans="1:5" s="144" customFormat="1" ht="15" x14ac:dyDescent="0.2">
      <c r="A2460" s="146">
        <v>40767</v>
      </c>
      <c r="B2460" s="145">
        <v>3011</v>
      </c>
      <c r="C2460" s="146" t="s">
        <v>2673</v>
      </c>
      <c r="D2460" s="146" t="s">
        <v>2672</v>
      </c>
      <c r="E2460" s="145" t="s">
        <v>155</v>
      </c>
    </row>
    <row r="2461" spans="1:5" s="144" customFormat="1" ht="15" x14ac:dyDescent="0.2">
      <c r="A2461" s="146">
        <v>40768</v>
      </c>
      <c r="B2461" s="145">
        <v>3011</v>
      </c>
      <c r="C2461" s="146" t="s">
        <v>2674</v>
      </c>
      <c r="D2461" s="146" t="s">
        <v>2675</v>
      </c>
      <c r="E2461" s="145" t="s">
        <v>150</v>
      </c>
    </row>
    <row r="2462" spans="1:5" s="144" customFormat="1" ht="15" x14ac:dyDescent="0.2">
      <c r="A2462" s="146">
        <v>40776</v>
      </c>
      <c r="B2462" s="145">
        <v>6001</v>
      </c>
      <c r="C2462" s="146" t="s">
        <v>451</v>
      </c>
      <c r="D2462" s="146" t="s">
        <v>2676</v>
      </c>
      <c r="E2462" s="145" t="s">
        <v>150</v>
      </c>
    </row>
    <row r="2463" spans="1:5" s="144" customFormat="1" ht="15" x14ac:dyDescent="0.2">
      <c r="A2463" s="146">
        <v>40805</v>
      </c>
      <c r="B2463" s="145">
        <v>3029</v>
      </c>
      <c r="C2463" s="146" t="s">
        <v>1046</v>
      </c>
      <c r="D2463" s="146" t="s">
        <v>2678</v>
      </c>
      <c r="E2463" s="145" t="s">
        <v>150</v>
      </c>
    </row>
    <row r="2464" spans="1:5" s="144" customFormat="1" ht="15" x14ac:dyDescent="0.2">
      <c r="A2464" s="146">
        <v>40806</v>
      </c>
      <c r="B2464" s="145">
        <v>3008</v>
      </c>
      <c r="C2464" s="146" t="s">
        <v>2679</v>
      </c>
      <c r="D2464" s="146" t="s">
        <v>2680</v>
      </c>
      <c r="E2464" s="145" t="s">
        <v>150</v>
      </c>
    </row>
    <row r="2465" spans="1:5" s="144" customFormat="1" ht="15" x14ac:dyDescent="0.2">
      <c r="A2465" s="146">
        <v>40807</v>
      </c>
      <c r="B2465" s="145">
        <v>3008</v>
      </c>
      <c r="C2465" s="146" t="s">
        <v>306</v>
      </c>
      <c r="D2465" s="146" t="s">
        <v>2681</v>
      </c>
      <c r="E2465" s="145" t="s">
        <v>155</v>
      </c>
    </row>
    <row r="2466" spans="1:5" s="144" customFormat="1" ht="15" x14ac:dyDescent="0.2">
      <c r="A2466" s="146">
        <v>40808</v>
      </c>
      <c r="B2466" s="145">
        <v>8006</v>
      </c>
      <c r="C2466" s="146" t="s">
        <v>174</v>
      </c>
      <c r="D2466" s="146" t="s">
        <v>2682</v>
      </c>
      <c r="E2466" s="145" t="s">
        <v>155</v>
      </c>
    </row>
    <row r="2467" spans="1:5" s="144" customFormat="1" ht="15" x14ac:dyDescent="0.2">
      <c r="A2467" s="146">
        <v>40827</v>
      </c>
      <c r="B2467" s="145">
        <v>7017</v>
      </c>
      <c r="C2467" s="146" t="s">
        <v>207</v>
      </c>
      <c r="D2467" s="146" t="s">
        <v>2683</v>
      </c>
      <c r="E2467" s="145" t="s">
        <v>155</v>
      </c>
    </row>
    <row r="2468" spans="1:5" s="144" customFormat="1" ht="15" x14ac:dyDescent="0.2">
      <c r="A2468" s="146">
        <v>40831</v>
      </c>
      <c r="B2468" s="145">
        <v>7017</v>
      </c>
      <c r="C2468" s="146" t="s">
        <v>156</v>
      </c>
      <c r="D2468" s="146" t="s">
        <v>10444</v>
      </c>
      <c r="E2468" s="145" t="s">
        <v>155</v>
      </c>
    </row>
    <row r="2469" spans="1:5" s="144" customFormat="1" ht="15" x14ac:dyDescent="0.2">
      <c r="A2469" s="146">
        <v>40865</v>
      </c>
      <c r="B2469" s="145">
        <v>6025</v>
      </c>
      <c r="C2469" s="146" t="s">
        <v>171</v>
      </c>
      <c r="D2469" s="146" t="s">
        <v>2684</v>
      </c>
      <c r="E2469" s="145" t="s">
        <v>155</v>
      </c>
    </row>
    <row r="2470" spans="1:5" s="144" customFormat="1" ht="15" x14ac:dyDescent="0.2">
      <c r="A2470" s="146">
        <v>40868</v>
      </c>
      <c r="B2470" s="145">
        <v>3004</v>
      </c>
      <c r="C2470" s="146" t="s">
        <v>2686</v>
      </c>
      <c r="D2470" s="146" t="s">
        <v>2687</v>
      </c>
      <c r="E2470" s="145" t="s">
        <v>150</v>
      </c>
    </row>
    <row r="2471" spans="1:5" s="144" customFormat="1" ht="15" x14ac:dyDescent="0.2">
      <c r="A2471" s="146">
        <v>40875</v>
      </c>
      <c r="B2471" s="145">
        <v>5010</v>
      </c>
      <c r="C2471" s="146" t="s">
        <v>1046</v>
      </c>
      <c r="D2471" s="146" t="s">
        <v>2688</v>
      </c>
      <c r="E2471" s="145" t="s">
        <v>150</v>
      </c>
    </row>
    <row r="2472" spans="1:5" s="144" customFormat="1" ht="15" x14ac:dyDescent="0.2">
      <c r="A2472" s="146">
        <v>40877</v>
      </c>
      <c r="B2472" s="145">
        <v>6027</v>
      </c>
      <c r="C2472" s="146" t="s">
        <v>181</v>
      </c>
      <c r="D2472" s="146" t="s">
        <v>8675</v>
      </c>
      <c r="E2472" s="145" t="s">
        <v>155</v>
      </c>
    </row>
    <row r="2473" spans="1:5" s="144" customFormat="1" ht="15" x14ac:dyDescent="0.2">
      <c r="A2473" s="146">
        <v>40882</v>
      </c>
      <c r="B2473" s="145">
        <v>8015</v>
      </c>
      <c r="C2473" s="146" t="s">
        <v>359</v>
      </c>
      <c r="D2473" s="146" t="s">
        <v>1814</v>
      </c>
      <c r="E2473" s="145" t="s">
        <v>150</v>
      </c>
    </row>
    <row r="2474" spans="1:5" s="144" customFormat="1" ht="15" x14ac:dyDescent="0.2">
      <c r="A2474" s="146">
        <v>40895</v>
      </c>
      <c r="B2474" s="145">
        <v>6029</v>
      </c>
      <c r="C2474" s="146" t="s">
        <v>171</v>
      </c>
      <c r="D2474" s="146" t="s">
        <v>2689</v>
      </c>
      <c r="E2474" s="145" t="s">
        <v>155</v>
      </c>
    </row>
    <row r="2475" spans="1:5" s="144" customFormat="1" ht="15" x14ac:dyDescent="0.2">
      <c r="A2475" s="146">
        <v>40902</v>
      </c>
      <c r="B2475" s="145">
        <v>6029</v>
      </c>
      <c r="C2475" s="146" t="s">
        <v>2439</v>
      </c>
      <c r="D2475" s="146" t="s">
        <v>2689</v>
      </c>
      <c r="E2475" s="145" t="s">
        <v>150</v>
      </c>
    </row>
    <row r="2476" spans="1:5" s="144" customFormat="1" ht="15" x14ac:dyDescent="0.2">
      <c r="A2476" s="146">
        <v>40908</v>
      </c>
      <c r="B2476" s="145">
        <v>8010</v>
      </c>
      <c r="C2476" s="146" t="s">
        <v>647</v>
      </c>
      <c r="D2476" s="146" t="s">
        <v>2690</v>
      </c>
      <c r="E2476" s="145" t="s">
        <v>155</v>
      </c>
    </row>
    <row r="2477" spans="1:5" s="144" customFormat="1" ht="15" x14ac:dyDescent="0.2">
      <c r="A2477" s="146">
        <v>40911</v>
      </c>
      <c r="B2477" s="145">
        <v>7010</v>
      </c>
      <c r="C2477" s="146" t="s">
        <v>156</v>
      </c>
      <c r="D2477" s="146" t="s">
        <v>8986</v>
      </c>
      <c r="E2477" s="145" t="s">
        <v>155</v>
      </c>
    </row>
    <row r="2478" spans="1:5" s="144" customFormat="1" ht="15" x14ac:dyDescent="0.2">
      <c r="A2478" s="146">
        <v>40912</v>
      </c>
      <c r="B2478" s="145">
        <v>7010</v>
      </c>
      <c r="C2478" s="146" t="s">
        <v>156</v>
      </c>
      <c r="D2478" s="146" t="s">
        <v>2691</v>
      </c>
      <c r="E2478" s="145" t="s">
        <v>150</v>
      </c>
    </row>
    <row r="2479" spans="1:5" s="144" customFormat="1" ht="15" x14ac:dyDescent="0.2">
      <c r="A2479" s="146">
        <v>40919</v>
      </c>
      <c r="B2479" s="145">
        <v>8017</v>
      </c>
      <c r="C2479" s="146" t="s">
        <v>2057</v>
      </c>
      <c r="D2479" s="146" t="s">
        <v>2231</v>
      </c>
      <c r="E2479" s="145" t="s">
        <v>155</v>
      </c>
    </row>
    <row r="2480" spans="1:5" s="144" customFormat="1" ht="15" x14ac:dyDescent="0.2">
      <c r="A2480" s="146">
        <v>40924</v>
      </c>
      <c r="B2480" s="145">
        <v>8026</v>
      </c>
      <c r="C2480" s="146" t="s">
        <v>722</v>
      </c>
      <c r="D2480" s="146" t="s">
        <v>2692</v>
      </c>
      <c r="E2480" s="145" t="s">
        <v>155</v>
      </c>
    </row>
    <row r="2481" spans="1:5" s="144" customFormat="1" ht="15" x14ac:dyDescent="0.2">
      <c r="A2481" s="146">
        <v>40928</v>
      </c>
      <c r="B2481" s="145">
        <v>6014</v>
      </c>
      <c r="C2481" s="146" t="s">
        <v>845</v>
      </c>
      <c r="D2481" s="146" t="s">
        <v>2693</v>
      </c>
      <c r="E2481" s="145" t="s">
        <v>155</v>
      </c>
    </row>
    <row r="2482" spans="1:5" s="144" customFormat="1" ht="15" x14ac:dyDescent="0.2">
      <c r="A2482" s="146">
        <v>40934</v>
      </c>
      <c r="B2482" s="145">
        <v>3008</v>
      </c>
      <c r="C2482" s="146" t="s">
        <v>174</v>
      </c>
      <c r="D2482" s="146" t="s">
        <v>2694</v>
      </c>
      <c r="E2482" s="145" t="s">
        <v>155</v>
      </c>
    </row>
    <row r="2483" spans="1:5" s="144" customFormat="1" ht="15" x14ac:dyDescent="0.2">
      <c r="A2483" s="146">
        <v>40943</v>
      </c>
      <c r="B2483" s="145">
        <v>7022</v>
      </c>
      <c r="C2483" s="146" t="s">
        <v>177</v>
      </c>
      <c r="D2483" s="146" t="s">
        <v>2695</v>
      </c>
      <c r="E2483" s="145" t="s">
        <v>155</v>
      </c>
    </row>
    <row r="2484" spans="1:5" s="144" customFormat="1" ht="15" x14ac:dyDescent="0.2">
      <c r="A2484" s="146">
        <v>40951</v>
      </c>
      <c r="B2484" s="145">
        <v>7010</v>
      </c>
      <c r="C2484" s="146" t="s">
        <v>848</v>
      </c>
      <c r="D2484" s="146" t="s">
        <v>2696</v>
      </c>
      <c r="E2484" s="145" t="s">
        <v>155</v>
      </c>
    </row>
    <row r="2485" spans="1:5" s="144" customFormat="1" ht="15" x14ac:dyDescent="0.2">
      <c r="A2485" s="146">
        <v>40955</v>
      </c>
      <c r="B2485" s="145">
        <v>2002</v>
      </c>
      <c r="C2485" s="146" t="s">
        <v>202</v>
      </c>
      <c r="D2485" s="146" t="s">
        <v>2697</v>
      </c>
      <c r="E2485" s="145" t="s">
        <v>150</v>
      </c>
    </row>
    <row r="2486" spans="1:5" s="144" customFormat="1" ht="15" x14ac:dyDescent="0.2">
      <c r="A2486" s="146">
        <v>40974</v>
      </c>
      <c r="B2486" s="145">
        <v>7007</v>
      </c>
      <c r="C2486" s="146" t="s">
        <v>202</v>
      </c>
      <c r="D2486" s="146" t="s">
        <v>2698</v>
      </c>
      <c r="E2486" s="145" t="s">
        <v>155</v>
      </c>
    </row>
    <row r="2487" spans="1:5" s="144" customFormat="1" ht="15" x14ac:dyDescent="0.2">
      <c r="A2487" s="146">
        <v>40986</v>
      </c>
      <c r="B2487" s="145">
        <v>5004</v>
      </c>
      <c r="C2487" s="146" t="s">
        <v>2699</v>
      </c>
      <c r="D2487" s="146" t="s">
        <v>2700</v>
      </c>
      <c r="E2487" s="145" t="s">
        <v>150</v>
      </c>
    </row>
    <row r="2488" spans="1:5" s="144" customFormat="1" ht="15" x14ac:dyDescent="0.2">
      <c r="A2488" s="146">
        <v>41014</v>
      </c>
      <c r="B2488" s="145">
        <v>8010</v>
      </c>
      <c r="C2488" s="146" t="s">
        <v>280</v>
      </c>
      <c r="D2488" s="146" t="s">
        <v>869</v>
      </c>
      <c r="E2488" s="145" t="s">
        <v>155</v>
      </c>
    </row>
    <row r="2489" spans="1:5" s="144" customFormat="1" ht="15" x14ac:dyDescent="0.2">
      <c r="A2489" s="146">
        <v>41037</v>
      </c>
      <c r="B2489" s="145">
        <v>1007</v>
      </c>
      <c r="C2489" s="146" t="s">
        <v>207</v>
      </c>
      <c r="D2489" s="146" t="s">
        <v>2701</v>
      </c>
      <c r="E2489" s="145" t="s">
        <v>155</v>
      </c>
    </row>
    <row r="2490" spans="1:5" s="144" customFormat="1" ht="15" x14ac:dyDescent="0.2">
      <c r="A2490" s="146">
        <v>41038</v>
      </c>
      <c r="B2490" s="145">
        <v>1007</v>
      </c>
      <c r="C2490" s="146" t="s">
        <v>188</v>
      </c>
      <c r="D2490" s="146" t="s">
        <v>2702</v>
      </c>
      <c r="E2490" s="145" t="s">
        <v>150</v>
      </c>
    </row>
    <row r="2491" spans="1:5" s="144" customFormat="1" ht="15" x14ac:dyDescent="0.2">
      <c r="A2491" s="146">
        <v>41049</v>
      </c>
      <c r="B2491" s="145">
        <v>6025</v>
      </c>
      <c r="C2491" s="146" t="s">
        <v>169</v>
      </c>
      <c r="D2491" s="146" t="s">
        <v>2589</v>
      </c>
      <c r="E2491" s="145" t="s">
        <v>155</v>
      </c>
    </row>
    <row r="2492" spans="1:5" s="144" customFormat="1" ht="15" x14ac:dyDescent="0.2">
      <c r="A2492" s="146">
        <v>41054</v>
      </c>
      <c r="B2492" s="145">
        <v>6025</v>
      </c>
      <c r="C2492" s="146" t="s">
        <v>967</v>
      </c>
      <c r="D2492" s="146" t="s">
        <v>2703</v>
      </c>
      <c r="E2492" s="145" t="s">
        <v>150</v>
      </c>
    </row>
    <row r="2493" spans="1:5" s="144" customFormat="1" ht="15" x14ac:dyDescent="0.2">
      <c r="A2493" s="146">
        <v>41068</v>
      </c>
      <c r="B2493" s="145">
        <v>6019</v>
      </c>
      <c r="C2493" s="146" t="s">
        <v>171</v>
      </c>
      <c r="D2493" s="146" t="s">
        <v>201</v>
      </c>
      <c r="E2493" s="145" t="s">
        <v>155</v>
      </c>
    </row>
    <row r="2494" spans="1:5" s="144" customFormat="1" ht="15" x14ac:dyDescent="0.2">
      <c r="A2494" s="146">
        <v>41074</v>
      </c>
      <c r="B2494" s="145">
        <v>5002</v>
      </c>
      <c r="C2494" s="146" t="s">
        <v>1684</v>
      </c>
      <c r="D2494" s="146" t="s">
        <v>2704</v>
      </c>
      <c r="E2494" s="145" t="s">
        <v>155</v>
      </c>
    </row>
    <row r="2495" spans="1:5" s="144" customFormat="1" ht="15" x14ac:dyDescent="0.2">
      <c r="A2495" s="146">
        <v>41079</v>
      </c>
      <c r="B2495" s="145">
        <v>1011</v>
      </c>
      <c r="C2495" s="146" t="s">
        <v>685</v>
      </c>
      <c r="D2495" s="146" t="s">
        <v>1176</v>
      </c>
      <c r="E2495" s="145" t="s">
        <v>150</v>
      </c>
    </row>
    <row r="2496" spans="1:5" s="144" customFormat="1" ht="15" x14ac:dyDescent="0.2">
      <c r="A2496" s="146">
        <v>41082</v>
      </c>
      <c r="B2496" s="145">
        <v>8026</v>
      </c>
      <c r="C2496" s="146" t="s">
        <v>359</v>
      </c>
      <c r="D2496" s="146" t="s">
        <v>2705</v>
      </c>
      <c r="E2496" s="145" t="s">
        <v>155</v>
      </c>
    </row>
    <row r="2497" spans="1:5" s="144" customFormat="1" ht="15" x14ac:dyDescent="0.2">
      <c r="A2497" s="146">
        <v>41092</v>
      </c>
      <c r="B2497" s="145">
        <v>3008</v>
      </c>
      <c r="C2497" s="146" t="s">
        <v>156</v>
      </c>
      <c r="D2497" s="146" t="s">
        <v>2706</v>
      </c>
      <c r="E2497" s="145" t="s">
        <v>155</v>
      </c>
    </row>
    <row r="2498" spans="1:5" s="144" customFormat="1" ht="15" x14ac:dyDescent="0.2">
      <c r="A2498" s="146">
        <v>41097</v>
      </c>
      <c r="B2498" s="145">
        <v>8007</v>
      </c>
      <c r="C2498" s="146" t="s">
        <v>207</v>
      </c>
      <c r="D2498" s="146" t="s">
        <v>2707</v>
      </c>
      <c r="E2498" s="145" t="s">
        <v>155</v>
      </c>
    </row>
    <row r="2499" spans="1:5" s="144" customFormat="1" ht="15" x14ac:dyDescent="0.2">
      <c r="A2499" s="146">
        <v>41105</v>
      </c>
      <c r="B2499" s="145">
        <v>8022</v>
      </c>
      <c r="C2499" s="146" t="s">
        <v>2708</v>
      </c>
      <c r="D2499" s="146" t="s">
        <v>2709</v>
      </c>
      <c r="E2499" s="145" t="s">
        <v>150</v>
      </c>
    </row>
    <row r="2500" spans="1:5" s="144" customFormat="1" ht="15" x14ac:dyDescent="0.2">
      <c r="A2500" s="146">
        <v>41112</v>
      </c>
      <c r="B2500" s="145">
        <v>7016</v>
      </c>
      <c r="C2500" s="146" t="s">
        <v>1554</v>
      </c>
      <c r="D2500" s="146" t="s">
        <v>2298</v>
      </c>
      <c r="E2500" s="145" t="s">
        <v>150</v>
      </c>
    </row>
    <row r="2501" spans="1:5" s="144" customFormat="1" ht="15" x14ac:dyDescent="0.2">
      <c r="A2501" s="146">
        <v>41113</v>
      </c>
      <c r="B2501" s="145">
        <v>7016</v>
      </c>
      <c r="C2501" s="146" t="s">
        <v>1170</v>
      </c>
      <c r="D2501" s="146" t="s">
        <v>2298</v>
      </c>
      <c r="E2501" s="145" t="s">
        <v>155</v>
      </c>
    </row>
    <row r="2502" spans="1:5" s="144" customFormat="1" ht="15" x14ac:dyDescent="0.2">
      <c r="A2502" s="146">
        <v>41116</v>
      </c>
      <c r="B2502" s="145">
        <v>6012</v>
      </c>
      <c r="C2502" s="146" t="s">
        <v>1942</v>
      </c>
      <c r="D2502" s="146" t="s">
        <v>2710</v>
      </c>
      <c r="E2502" s="145" t="s">
        <v>150</v>
      </c>
    </row>
    <row r="2503" spans="1:5" s="144" customFormat="1" ht="15" x14ac:dyDescent="0.2">
      <c r="A2503" s="146">
        <v>41123</v>
      </c>
      <c r="B2503" s="145">
        <v>6020</v>
      </c>
      <c r="C2503" s="146" t="s">
        <v>289</v>
      </c>
      <c r="D2503" s="146" t="s">
        <v>2382</v>
      </c>
      <c r="E2503" s="145" t="s">
        <v>155</v>
      </c>
    </row>
    <row r="2504" spans="1:5" s="144" customFormat="1" ht="15" x14ac:dyDescent="0.2">
      <c r="A2504" s="146">
        <v>41127</v>
      </c>
      <c r="B2504" s="145">
        <v>3012</v>
      </c>
      <c r="C2504" s="146" t="s">
        <v>2711</v>
      </c>
      <c r="D2504" s="146" t="s">
        <v>2712</v>
      </c>
      <c r="E2504" s="145" t="s">
        <v>155</v>
      </c>
    </row>
    <row r="2505" spans="1:5" s="144" customFormat="1" ht="15" x14ac:dyDescent="0.2">
      <c r="A2505" s="146">
        <v>41128</v>
      </c>
      <c r="B2505" s="145">
        <v>3012</v>
      </c>
      <c r="C2505" s="146" t="s">
        <v>1003</v>
      </c>
      <c r="D2505" s="146" t="s">
        <v>2713</v>
      </c>
      <c r="E2505" s="145" t="s">
        <v>150</v>
      </c>
    </row>
    <row r="2506" spans="1:5" s="144" customFormat="1" ht="15" x14ac:dyDescent="0.2">
      <c r="A2506" s="146">
        <v>41129</v>
      </c>
      <c r="B2506" s="145">
        <v>3012</v>
      </c>
      <c r="C2506" s="146" t="s">
        <v>2714</v>
      </c>
      <c r="D2506" s="146" t="s">
        <v>2713</v>
      </c>
      <c r="E2506" s="145" t="s">
        <v>155</v>
      </c>
    </row>
    <row r="2507" spans="1:5" s="144" customFormat="1" ht="15" x14ac:dyDescent="0.2">
      <c r="A2507" s="146">
        <v>41140</v>
      </c>
      <c r="B2507" s="145">
        <v>4006</v>
      </c>
      <c r="C2507" s="146" t="s">
        <v>10776</v>
      </c>
      <c r="D2507" s="146" t="s">
        <v>9919</v>
      </c>
      <c r="E2507" s="145" t="s">
        <v>155</v>
      </c>
    </row>
    <row r="2508" spans="1:5" s="144" customFormat="1" ht="15" x14ac:dyDescent="0.2">
      <c r="A2508" s="146">
        <v>41146</v>
      </c>
      <c r="B2508" s="145">
        <v>1005</v>
      </c>
      <c r="C2508" s="146" t="s">
        <v>158</v>
      </c>
      <c r="D2508" s="146" t="s">
        <v>2716</v>
      </c>
      <c r="E2508" s="145" t="s">
        <v>155</v>
      </c>
    </row>
    <row r="2509" spans="1:5" s="144" customFormat="1" ht="15" x14ac:dyDescent="0.2">
      <c r="A2509" s="146">
        <v>41151</v>
      </c>
      <c r="B2509" s="145">
        <v>2004</v>
      </c>
      <c r="C2509" s="146" t="s">
        <v>1729</v>
      </c>
      <c r="D2509" s="146" t="s">
        <v>548</v>
      </c>
      <c r="E2509" s="145" t="s">
        <v>155</v>
      </c>
    </row>
    <row r="2510" spans="1:5" s="144" customFormat="1" ht="15" x14ac:dyDescent="0.2">
      <c r="A2510" s="146">
        <v>41155</v>
      </c>
      <c r="B2510" s="145">
        <v>2016</v>
      </c>
      <c r="C2510" s="146" t="s">
        <v>171</v>
      </c>
      <c r="D2510" s="146" t="s">
        <v>2717</v>
      </c>
      <c r="E2510" s="145" t="s">
        <v>155</v>
      </c>
    </row>
    <row r="2511" spans="1:5" s="144" customFormat="1" ht="15" x14ac:dyDescent="0.2">
      <c r="A2511" s="146">
        <v>41160</v>
      </c>
      <c r="B2511" s="145">
        <v>3003</v>
      </c>
      <c r="C2511" s="146" t="s">
        <v>181</v>
      </c>
      <c r="D2511" s="146" t="s">
        <v>2055</v>
      </c>
      <c r="E2511" s="145" t="s">
        <v>155</v>
      </c>
    </row>
    <row r="2512" spans="1:5" s="144" customFormat="1" ht="15" x14ac:dyDescent="0.2">
      <c r="A2512" s="146">
        <v>41161</v>
      </c>
      <c r="B2512" s="145">
        <v>3003</v>
      </c>
      <c r="C2512" s="146" t="s">
        <v>158</v>
      </c>
      <c r="D2512" s="146" t="s">
        <v>2055</v>
      </c>
      <c r="E2512" s="145" t="s">
        <v>150</v>
      </c>
    </row>
    <row r="2513" spans="1:5" s="144" customFormat="1" ht="15" x14ac:dyDescent="0.2">
      <c r="A2513" s="146">
        <v>41162</v>
      </c>
      <c r="B2513" s="145">
        <v>3003</v>
      </c>
      <c r="C2513" s="146" t="s">
        <v>174</v>
      </c>
      <c r="D2513" s="146" t="s">
        <v>2718</v>
      </c>
      <c r="E2513" s="145" t="s">
        <v>150</v>
      </c>
    </row>
    <row r="2514" spans="1:5" s="144" customFormat="1" ht="15" x14ac:dyDescent="0.2">
      <c r="A2514" s="146">
        <v>41164</v>
      </c>
      <c r="B2514" s="145">
        <v>3003</v>
      </c>
      <c r="C2514" s="146" t="s">
        <v>171</v>
      </c>
      <c r="D2514" s="146" t="s">
        <v>1201</v>
      </c>
      <c r="E2514" s="145" t="s">
        <v>155</v>
      </c>
    </row>
    <row r="2515" spans="1:5" s="144" customFormat="1" ht="15" x14ac:dyDescent="0.2">
      <c r="A2515" s="146">
        <v>41166</v>
      </c>
      <c r="B2515" s="145">
        <v>3003</v>
      </c>
      <c r="C2515" s="146" t="s">
        <v>156</v>
      </c>
      <c r="D2515" s="146" t="s">
        <v>1687</v>
      </c>
      <c r="E2515" s="145" t="s">
        <v>150</v>
      </c>
    </row>
    <row r="2516" spans="1:5" s="144" customFormat="1" ht="15" x14ac:dyDescent="0.2">
      <c r="A2516" s="146">
        <v>41171</v>
      </c>
      <c r="B2516" s="145">
        <v>3003</v>
      </c>
      <c r="C2516" s="146" t="s">
        <v>171</v>
      </c>
      <c r="D2516" s="146" t="s">
        <v>1107</v>
      </c>
      <c r="E2516" s="145" t="s">
        <v>155</v>
      </c>
    </row>
    <row r="2517" spans="1:5" s="144" customFormat="1" ht="15" x14ac:dyDescent="0.2">
      <c r="A2517" s="146">
        <v>41172</v>
      </c>
      <c r="B2517" s="145">
        <v>3003</v>
      </c>
      <c r="C2517" s="146" t="s">
        <v>202</v>
      </c>
      <c r="D2517" s="146" t="s">
        <v>2719</v>
      </c>
      <c r="E2517" s="145" t="s">
        <v>150</v>
      </c>
    </row>
    <row r="2518" spans="1:5" s="144" customFormat="1" ht="15" x14ac:dyDescent="0.2">
      <c r="A2518" s="146">
        <v>41191</v>
      </c>
      <c r="B2518" s="145">
        <v>8017</v>
      </c>
      <c r="C2518" s="146" t="s">
        <v>2720</v>
      </c>
      <c r="D2518" s="146" t="s">
        <v>10777</v>
      </c>
      <c r="E2518" s="145" t="s">
        <v>155</v>
      </c>
    </row>
    <row r="2519" spans="1:5" s="144" customFormat="1" ht="15" x14ac:dyDescent="0.2">
      <c r="A2519" s="146">
        <v>41192</v>
      </c>
      <c r="B2519" s="145">
        <v>8017</v>
      </c>
      <c r="C2519" s="146" t="s">
        <v>1221</v>
      </c>
      <c r="D2519" s="146" t="s">
        <v>10778</v>
      </c>
      <c r="E2519" s="145" t="s">
        <v>150</v>
      </c>
    </row>
    <row r="2520" spans="1:5" s="144" customFormat="1" ht="15" x14ac:dyDescent="0.2">
      <c r="A2520" s="146">
        <v>41197</v>
      </c>
      <c r="B2520" s="145">
        <v>6034</v>
      </c>
      <c r="C2520" s="146" t="s">
        <v>174</v>
      </c>
      <c r="D2520" s="146" t="s">
        <v>2721</v>
      </c>
      <c r="E2520" s="145" t="s">
        <v>150</v>
      </c>
    </row>
    <row r="2521" spans="1:5" s="144" customFormat="1" ht="15" x14ac:dyDescent="0.2">
      <c r="A2521" s="146">
        <v>41203</v>
      </c>
      <c r="B2521" s="145">
        <v>6033</v>
      </c>
      <c r="C2521" s="146" t="s">
        <v>1221</v>
      </c>
      <c r="D2521" s="146" t="s">
        <v>2722</v>
      </c>
      <c r="E2521" s="145" t="s">
        <v>150</v>
      </c>
    </row>
    <row r="2522" spans="1:5" s="144" customFormat="1" ht="15" x14ac:dyDescent="0.2">
      <c r="A2522" s="146">
        <v>41237</v>
      </c>
      <c r="B2522" s="145">
        <v>6001</v>
      </c>
      <c r="C2522" s="146" t="s">
        <v>1592</v>
      </c>
      <c r="D2522" s="146" t="s">
        <v>2724</v>
      </c>
      <c r="E2522" s="145" t="s">
        <v>150</v>
      </c>
    </row>
    <row r="2523" spans="1:5" s="144" customFormat="1" ht="15" x14ac:dyDescent="0.2">
      <c r="A2523" s="146">
        <v>41247</v>
      </c>
      <c r="B2523" s="145">
        <v>3014</v>
      </c>
      <c r="C2523" s="146" t="s">
        <v>2725</v>
      </c>
      <c r="D2523" s="146" t="s">
        <v>2726</v>
      </c>
      <c r="E2523" s="145" t="s">
        <v>155</v>
      </c>
    </row>
    <row r="2524" spans="1:5" s="144" customFormat="1" ht="15" x14ac:dyDescent="0.2">
      <c r="A2524" s="146">
        <v>41256</v>
      </c>
      <c r="B2524" s="145">
        <v>6027</v>
      </c>
      <c r="C2524" s="146" t="s">
        <v>158</v>
      </c>
      <c r="D2524" s="146" t="s">
        <v>2727</v>
      </c>
      <c r="E2524" s="145" t="s">
        <v>150</v>
      </c>
    </row>
    <row r="2525" spans="1:5" s="144" customFormat="1" ht="15" x14ac:dyDescent="0.2">
      <c r="A2525" s="146">
        <v>41271</v>
      </c>
      <c r="B2525" s="145">
        <v>4009</v>
      </c>
      <c r="C2525" s="146" t="s">
        <v>179</v>
      </c>
      <c r="D2525" s="146" t="s">
        <v>2728</v>
      </c>
      <c r="E2525" s="145" t="s">
        <v>155</v>
      </c>
    </row>
    <row r="2526" spans="1:5" s="144" customFormat="1" ht="15" x14ac:dyDescent="0.2">
      <c r="A2526" s="146">
        <v>41275</v>
      </c>
      <c r="B2526" s="145">
        <v>6024</v>
      </c>
      <c r="C2526" s="146" t="s">
        <v>181</v>
      </c>
      <c r="D2526" s="146" t="s">
        <v>2729</v>
      </c>
      <c r="E2526" s="145" t="s">
        <v>155</v>
      </c>
    </row>
    <row r="2527" spans="1:5" s="144" customFormat="1" ht="15" x14ac:dyDescent="0.2">
      <c r="A2527" s="146">
        <v>41305</v>
      </c>
      <c r="B2527" s="145">
        <v>8002</v>
      </c>
      <c r="C2527" s="146" t="s">
        <v>202</v>
      </c>
      <c r="D2527" s="146" t="s">
        <v>2730</v>
      </c>
      <c r="E2527" s="145" t="s">
        <v>155</v>
      </c>
    </row>
    <row r="2528" spans="1:5" s="144" customFormat="1" ht="15" x14ac:dyDescent="0.2">
      <c r="A2528" s="146">
        <v>41318</v>
      </c>
      <c r="B2528" s="145">
        <v>6008</v>
      </c>
      <c r="C2528" s="146" t="s">
        <v>209</v>
      </c>
      <c r="D2528" s="146" t="s">
        <v>2731</v>
      </c>
      <c r="E2528" s="145" t="s">
        <v>155</v>
      </c>
    </row>
    <row r="2529" spans="1:5" s="144" customFormat="1" ht="15" x14ac:dyDescent="0.2">
      <c r="A2529" s="146">
        <v>41326</v>
      </c>
      <c r="B2529" s="145">
        <v>7021</v>
      </c>
      <c r="C2529" s="146" t="s">
        <v>207</v>
      </c>
      <c r="D2529" s="146" t="s">
        <v>2732</v>
      </c>
      <c r="E2529" s="145" t="s">
        <v>155</v>
      </c>
    </row>
    <row r="2530" spans="1:5" s="144" customFormat="1" ht="15" x14ac:dyDescent="0.2">
      <c r="A2530" s="146">
        <v>41349</v>
      </c>
      <c r="B2530" s="145">
        <v>5001</v>
      </c>
      <c r="C2530" s="146" t="s">
        <v>156</v>
      </c>
      <c r="D2530" s="146" t="s">
        <v>2733</v>
      </c>
      <c r="E2530" s="145" t="s">
        <v>150</v>
      </c>
    </row>
    <row r="2531" spans="1:5" s="144" customFormat="1" ht="15" x14ac:dyDescent="0.2">
      <c r="A2531" s="146">
        <v>41350</v>
      </c>
      <c r="B2531" s="145">
        <v>5001</v>
      </c>
      <c r="C2531" s="146" t="s">
        <v>188</v>
      </c>
      <c r="D2531" s="146" t="s">
        <v>2733</v>
      </c>
      <c r="E2531" s="145" t="s">
        <v>155</v>
      </c>
    </row>
    <row r="2532" spans="1:5" s="144" customFormat="1" ht="15" x14ac:dyDescent="0.2">
      <c r="A2532" s="146">
        <v>41352</v>
      </c>
      <c r="B2532" s="145">
        <v>5001</v>
      </c>
      <c r="C2532" s="146" t="s">
        <v>171</v>
      </c>
      <c r="D2532" s="146" t="s">
        <v>2379</v>
      </c>
      <c r="E2532" s="145" t="s">
        <v>155</v>
      </c>
    </row>
    <row r="2533" spans="1:5" s="144" customFormat="1" ht="15" x14ac:dyDescent="0.2">
      <c r="A2533" s="146">
        <v>41362</v>
      </c>
      <c r="B2533" s="145">
        <v>1017</v>
      </c>
      <c r="C2533" s="146" t="s">
        <v>156</v>
      </c>
      <c r="D2533" s="146" t="s">
        <v>2734</v>
      </c>
      <c r="E2533" s="145" t="s">
        <v>155</v>
      </c>
    </row>
    <row r="2534" spans="1:5" s="144" customFormat="1" ht="15" x14ac:dyDescent="0.2">
      <c r="A2534" s="146">
        <v>41375</v>
      </c>
      <c r="B2534" s="145">
        <v>3014</v>
      </c>
      <c r="C2534" s="146" t="s">
        <v>2735</v>
      </c>
      <c r="D2534" s="146" t="s">
        <v>707</v>
      </c>
      <c r="E2534" s="145" t="s">
        <v>155</v>
      </c>
    </row>
    <row r="2535" spans="1:5" s="144" customFormat="1" ht="15" x14ac:dyDescent="0.2">
      <c r="A2535" s="146">
        <v>41376</v>
      </c>
      <c r="B2535" s="145">
        <v>3014</v>
      </c>
      <c r="C2535" s="146" t="s">
        <v>2736</v>
      </c>
      <c r="D2535" s="146" t="s">
        <v>2737</v>
      </c>
      <c r="E2535" s="145" t="s">
        <v>155</v>
      </c>
    </row>
    <row r="2536" spans="1:5" s="144" customFormat="1" ht="15" x14ac:dyDescent="0.2">
      <c r="A2536" s="146">
        <v>41379</v>
      </c>
      <c r="B2536" s="145">
        <v>7024</v>
      </c>
      <c r="C2536" s="146" t="s">
        <v>579</v>
      </c>
      <c r="D2536" s="146" t="s">
        <v>743</v>
      </c>
      <c r="E2536" s="145" t="s">
        <v>155</v>
      </c>
    </row>
    <row r="2537" spans="1:5" s="144" customFormat="1" ht="15" x14ac:dyDescent="0.2">
      <c r="A2537" s="146">
        <v>41380</v>
      </c>
      <c r="B2537" s="145">
        <v>7008</v>
      </c>
      <c r="C2537" s="146" t="s">
        <v>1897</v>
      </c>
      <c r="D2537" s="146" t="s">
        <v>2738</v>
      </c>
      <c r="E2537" s="145" t="s">
        <v>150</v>
      </c>
    </row>
    <row r="2538" spans="1:5" s="144" customFormat="1" ht="15" x14ac:dyDescent="0.2">
      <c r="A2538" s="146">
        <v>41382</v>
      </c>
      <c r="B2538" s="145">
        <v>7008</v>
      </c>
      <c r="C2538" s="146" t="s">
        <v>153</v>
      </c>
      <c r="D2538" s="146" t="s">
        <v>2739</v>
      </c>
      <c r="E2538" s="145" t="s">
        <v>155</v>
      </c>
    </row>
    <row r="2539" spans="1:5" s="144" customFormat="1" ht="15" x14ac:dyDescent="0.2">
      <c r="A2539" s="146">
        <v>41399</v>
      </c>
      <c r="B2539" s="145">
        <v>3009</v>
      </c>
      <c r="C2539" s="146" t="s">
        <v>169</v>
      </c>
      <c r="D2539" s="146" t="s">
        <v>2740</v>
      </c>
      <c r="E2539" s="145" t="s">
        <v>155</v>
      </c>
    </row>
    <row r="2540" spans="1:5" s="144" customFormat="1" ht="15" x14ac:dyDescent="0.2">
      <c r="A2540" s="146">
        <v>41417</v>
      </c>
      <c r="B2540" s="145">
        <v>1001</v>
      </c>
      <c r="C2540" s="146" t="s">
        <v>179</v>
      </c>
      <c r="D2540" s="146" t="s">
        <v>4574</v>
      </c>
      <c r="E2540" s="145" t="s">
        <v>155</v>
      </c>
    </row>
    <row r="2541" spans="1:5" s="144" customFormat="1" ht="15" x14ac:dyDescent="0.2">
      <c r="A2541" s="146">
        <v>41425</v>
      </c>
      <c r="B2541" s="145">
        <v>6001</v>
      </c>
      <c r="C2541" s="146" t="s">
        <v>156</v>
      </c>
      <c r="D2541" s="146" t="s">
        <v>2723</v>
      </c>
      <c r="E2541" s="145" t="s">
        <v>155</v>
      </c>
    </row>
    <row r="2542" spans="1:5" s="144" customFormat="1" ht="15" x14ac:dyDescent="0.2">
      <c r="A2542" s="146">
        <v>41429</v>
      </c>
      <c r="B2542" s="145">
        <v>7010</v>
      </c>
      <c r="C2542" s="146" t="s">
        <v>1994</v>
      </c>
      <c r="D2542" s="146" t="s">
        <v>2741</v>
      </c>
      <c r="E2542" s="145" t="s">
        <v>150</v>
      </c>
    </row>
    <row r="2543" spans="1:5" s="144" customFormat="1" ht="15" x14ac:dyDescent="0.2">
      <c r="A2543" s="146">
        <v>41439</v>
      </c>
      <c r="B2543" s="145">
        <v>7015</v>
      </c>
      <c r="C2543" s="146" t="s">
        <v>188</v>
      </c>
      <c r="D2543" s="146" t="s">
        <v>272</v>
      </c>
      <c r="E2543" s="145" t="s">
        <v>155</v>
      </c>
    </row>
    <row r="2544" spans="1:5" s="144" customFormat="1" ht="15" x14ac:dyDescent="0.2">
      <c r="A2544" s="146">
        <v>41444</v>
      </c>
      <c r="B2544" s="145">
        <v>6015</v>
      </c>
      <c r="C2544" s="146" t="s">
        <v>630</v>
      </c>
      <c r="D2544" s="146" t="s">
        <v>547</v>
      </c>
      <c r="E2544" s="145" t="s">
        <v>155</v>
      </c>
    </row>
    <row r="2545" spans="1:5" s="144" customFormat="1" ht="15" x14ac:dyDescent="0.2">
      <c r="A2545" s="146">
        <v>41449</v>
      </c>
      <c r="B2545" s="145">
        <v>6015</v>
      </c>
      <c r="C2545" s="146" t="s">
        <v>2742</v>
      </c>
      <c r="D2545" s="146" t="s">
        <v>663</v>
      </c>
      <c r="E2545" s="145" t="s">
        <v>155</v>
      </c>
    </row>
    <row r="2546" spans="1:5" s="144" customFormat="1" ht="15" x14ac:dyDescent="0.2">
      <c r="A2546" s="146">
        <v>41467</v>
      </c>
      <c r="B2546" s="145">
        <v>5010</v>
      </c>
      <c r="C2546" s="146" t="s">
        <v>156</v>
      </c>
      <c r="D2546" s="146" t="s">
        <v>2743</v>
      </c>
      <c r="E2546" s="145" t="s">
        <v>150</v>
      </c>
    </row>
    <row r="2547" spans="1:5" s="144" customFormat="1" ht="15" x14ac:dyDescent="0.2">
      <c r="A2547" s="146">
        <v>41482</v>
      </c>
      <c r="B2547" s="145">
        <v>8024</v>
      </c>
      <c r="C2547" s="146" t="s">
        <v>558</v>
      </c>
      <c r="D2547" s="146" t="s">
        <v>10015</v>
      </c>
      <c r="E2547" s="145" t="s">
        <v>155</v>
      </c>
    </row>
    <row r="2548" spans="1:5" s="144" customFormat="1" ht="15" x14ac:dyDescent="0.2">
      <c r="A2548" s="146">
        <v>41484</v>
      </c>
      <c r="B2548" s="145">
        <v>8024</v>
      </c>
      <c r="C2548" s="146" t="s">
        <v>171</v>
      </c>
      <c r="D2548" s="146" t="s">
        <v>2499</v>
      </c>
      <c r="E2548" s="145" t="s">
        <v>155</v>
      </c>
    </row>
    <row r="2549" spans="1:5" s="144" customFormat="1" ht="15" x14ac:dyDescent="0.2">
      <c r="A2549" s="146">
        <v>41497</v>
      </c>
      <c r="B2549" s="145">
        <v>2012</v>
      </c>
      <c r="C2549" s="146" t="s">
        <v>202</v>
      </c>
      <c r="D2549" s="146" t="s">
        <v>2744</v>
      </c>
      <c r="E2549" s="145" t="s">
        <v>150</v>
      </c>
    </row>
    <row r="2550" spans="1:5" s="144" customFormat="1" ht="15" x14ac:dyDescent="0.2">
      <c r="A2550" s="146">
        <v>41515</v>
      </c>
      <c r="B2550" s="145">
        <v>2004</v>
      </c>
      <c r="C2550" s="146" t="s">
        <v>202</v>
      </c>
      <c r="D2550" s="146" t="s">
        <v>2746</v>
      </c>
      <c r="E2550" s="145" t="s">
        <v>150</v>
      </c>
    </row>
    <row r="2551" spans="1:5" s="144" customFormat="1" ht="15" x14ac:dyDescent="0.2">
      <c r="A2551" s="146">
        <v>41525</v>
      </c>
      <c r="B2551" s="145">
        <v>6023</v>
      </c>
      <c r="C2551" s="146" t="s">
        <v>306</v>
      </c>
      <c r="D2551" s="146" t="s">
        <v>2747</v>
      </c>
      <c r="E2551" s="145" t="s">
        <v>155</v>
      </c>
    </row>
    <row r="2552" spans="1:5" s="144" customFormat="1" ht="15" x14ac:dyDescent="0.2">
      <c r="A2552" s="146">
        <v>41542</v>
      </c>
      <c r="B2552" s="145">
        <v>5004</v>
      </c>
      <c r="C2552" s="146" t="s">
        <v>2748</v>
      </c>
      <c r="D2552" s="146" t="s">
        <v>2749</v>
      </c>
      <c r="E2552" s="145" t="s">
        <v>150</v>
      </c>
    </row>
    <row r="2553" spans="1:5" s="144" customFormat="1" ht="15" x14ac:dyDescent="0.2">
      <c r="A2553" s="146">
        <v>41544</v>
      </c>
      <c r="B2553" s="145">
        <v>5004</v>
      </c>
      <c r="C2553" s="146" t="s">
        <v>2750</v>
      </c>
      <c r="D2553" s="146" t="s">
        <v>2751</v>
      </c>
      <c r="E2553" s="145" t="s">
        <v>150</v>
      </c>
    </row>
    <row r="2554" spans="1:5" s="144" customFormat="1" ht="15" x14ac:dyDescent="0.2">
      <c r="A2554" s="146">
        <v>41545</v>
      </c>
      <c r="B2554" s="145">
        <v>5004</v>
      </c>
      <c r="C2554" s="146" t="s">
        <v>2752</v>
      </c>
      <c r="D2554" s="146" t="s">
        <v>2753</v>
      </c>
      <c r="E2554" s="145" t="s">
        <v>150</v>
      </c>
    </row>
    <row r="2555" spans="1:5" s="144" customFormat="1" ht="15" x14ac:dyDescent="0.2">
      <c r="A2555" s="146">
        <v>41548</v>
      </c>
      <c r="B2555" s="145">
        <v>5004</v>
      </c>
      <c r="C2555" s="146" t="s">
        <v>156</v>
      </c>
      <c r="D2555" s="146" t="s">
        <v>2754</v>
      </c>
      <c r="E2555" s="145" t="s">
        <v>155</v>
      </c>
    </row>
    <row r="2556" spans="1:5" s="144" customFormat="1" ht="15" x14ac:dyDescent="0.2">
      <c r="A2556" s="146">
        <v>41553</v>
      </c>
      <c r="B2556" s="145">
        <v>5004</v>
      </c>
      <c r="C2556" s="146" t="s">
        <v>1344</v>
      </c>
      <c r="D2556" s="146" t="s">
        <v>2755</v>
      </c>
      <c r="E2556" s="145" t="s">
        <v>150</v>
      </c>
    </row>
    <row r="2557" spans="1:5" s="144" customFormat="1" ht="15" x14ac:dyDescent="0.2">
      <c r="A2557" s="146">
        <v>41556</v>
      </c>
      <c r="B2557" s="145">
        <v>5004</v>
      </c>
      <c r="C2557" s="146" t="s">
        <v>2756</v>
      </c>
      <c r="D2557" s="146" t="s">
        <v>2757</v>
      </c>
      <c r="E2557" s="145" t="s">
        <v>155</v>
      </c>
    </row>
    <row r="2558" spans="1:5" s="144" customFormat="1" ht="15" x14ac:dyDescent="0.2">
      <c r="A2558" s="146">
        <v>41565</v>
      </c>
      <c r="B2558" s="145">
        <v>6009</v>
      </c>
      <c r="C2558" s="146" t="s">
        <v>165</v>
      </c>
      <c r="D2558" s="146" t="s">
        <v>700</v>
      </c>
      <c r="E2558" s="145" t="s">
        <v>150</v>
      </c>
    </row>
    <row r="2559" spans="1:5" s="144" customFormat="1" ht="15" x14ac:dyDescent="0.2">
      <c r="A2559" s="146">
        <v>41593</v>
      </c>
      <c r="B2559" s="145">
        <v>6019</v>
      </c>
      <c r="C2559" s="146" t="s">
        <v>449</v>
      </c>
      <c r="D2559" s="146" t="s">
        <v>2758</v>
      </c>
      <c r="E2559" s="145" t="s">
        <v>155</v>
      </c>
    </row>
    <row r="2560" spans="1:5" s="144" customFormat="1" ht="15" x14ac:dyDescent="0.2">
      <c r="A2560" s="146">
        <v>41594</v>
      </c>
      <c r="B2560" s="145">
        <v>6019</v>
      </c>
      <c r="C2560" s="146" t="s">
        <v>2303</v>
      </c>
      <c r="D2560" s="146" t="s">
        <v>636</v>
      </c>
      <c r="E2560" s="145" t="s">
        <v>155</v>
      </c>
    </row>
    <row r="2561" spans="1:5" s="144" customFormat="1" ht="15" x14ac:dyDescent="0.2">
      <c r="A2561" s="146">
        <v>41659</v>
      </c>
      <c r="B2561" s="145">
        <v>5009</v>
      </c>
      <c r="C2561" s="146" t="s">
        <v>2761</v>
      </c>
      <c r="D2561" s="146" t="s">
        <v>2762</v>
      </c>
      <c r="E2561" s="145" t="s">
        <v>150</v>
      </c>
    </row>
    <row r="2562" spans="1:5" s="144" customFormat="1" ht="15" x14ac:dyDescent="0.2">
      <c r="A2562" s="146">
        <v>41682</v>
      </c>
      <c r="B2562" s="145">
        <v>1017</v>
      </c>
      <c r="C2562" s="146" t="s">
        <v>270</v>
      </c>
      <c r="D2562" s="146" t="s">
        <v>1251</v>
      </c>
      <c r="E2562" s="145" t="s">
        <v>155</v>
      </c>
    </row>
    <row r="2563" spans="1:5" s="144" customFormat="1" ht="15" x14ac:dyDescent="0.2">
      <c r="A2563" s="146">
        <v>41684</v>
      </c>
      <c r="B2563" s="145">
        <v>1017</v>
      </c>
      <c r="C2563" s="146" t="s">
        <v>209</v>
      </c>
      <c r="D2563" s="146" t="s">
        <v>1251</v>
      </c>
      <c r="E2563" s="145" t="s">
        <v>150</v>
      </c>
    </row>
    <row r="2564" spans="1:5" s="144" customFormat="1" ht="15" x14ac:dyDescent="0.2">
      <c r="A2564" s="146">
        <v>41686</v>
      </c>
      <c r="B2564" s="145">
        <v>1009</v>
      </c>
      <c r="C2564" s="146" t="s">
        <v>156</v>
      </c>
      <c r="D2564" s="146" t="s">
        <v>663</v>
      </c>
      <c r="E2564" s="145" t="s">
        <v>155</v>
      </c>
    </row>
    <row r="2565" spans="1:5" s="144" customFormat="1" ht="15" x14ac:dyDescent="0.2">
      <c r="A2565" s="146">
        <v>41687</v>
      </c>
      <c r="B2565" s="145">
        <v>1009</v>
      </c>
      <c r="C2565" s="146" t="s">
        <v>209</v>
      </c>
      <c r="D2565" s="146" t="s">
        <v>663</v>
      </c>
      <c r="E2565" s="145" t="s">
        <v>150</v>
      </c>
    </row>
    <row r="2566" spans="1:5" s="144" customFormat="1" ht="15" x14ac:dyDescent="0.2">
      <c r="A2566" s="146">
        <v>41701</v>
      </c>
      <c r="B2566" s="145">
        <v>5014</v>
      </c>
      <c r="C2566" s="146" t="s">
        <v>181</v>
      </c>
      <c r="D2566" s="146" t="s">
        <v>2763</v>
      </c>
      <c r="E2566" s="145" t="s">
        <v>150</v>
      </c>
    </row>
    <row r="2567" spans="1:5" s="144" customFormat="1" ht="15" x14ac:dyDescent="0.2">
      <c r="A2567" s="146">
        <v>41740</v>
      </c>
      <c r="B2567" s="145">
        <v>5006</v>
      </c>
      <c r="C2567" s="146" t="s">
        <v>2765</v>
      </c>
      <c r="D2567" s="146" t="s">
        <v>2001</v>
      </c>
      <c r="E2567" s="145" t="s">
        <v>155</v>
      </c>
    </row>
    <row r="2568" spans="1:5" s="144" customFormat="1" ht="15" x14ac:dyDescent="0.2">
      <c r="A2568" s="146">
        <v>41741</v>
      </c>
      <c r="B2568" s="145">
        <v>5006</v>
      </c>
      <c r="C2568" s="146" t="s">
        <v>171</v>
      </c>
      <c r="D2568" s="146" t="s">
        <v>2766</v>
      </c>
      <c r="E2568" s="145" t="s">
        <v>150</v>
      </c>
    </row>
    <row r="2569" spans="1:5" s="144" customFormat="1" ht="15" x14ac:dyDescent="0.2">
      <c r="A2569" s="146">
        <v>41749</v>
      </c>
      <c r="B2569" s="145">
        <v>5006</v>
      </c>
      <c r="C2569" s="146" t="s">
        <v>287</v>
      </c>
      <c r="D2569" s="146" t="s">
        <v>2767</v>
      </c>
      <c r="E2569" s="145" t="s">
        <v>150</v>
      </c>
    </row>
    <row r="2570" spans="1:5" s="144" customFormat="1" ht="15" x14ac:dyDescent="0.2">
      <c r="A2570" s="146">
        <v>41775</v>
      </c>
      <c r="B2570" s="145">
        <v>8007</v>
      </c>
      <c r="C2570" s="146" t="s">
        <v>8437</v>
      </c>
      <c r="D2570" s="146" t="s">
        <v>4885</v>
      </c>
      <c r="E2570" s="145" t="s">
        <v>155</v>
      </c>
    </row>
    <row r="2571" spans="1:5" s="144" customFormat="1" ht="15" x14ac:dyDescent="0.2">
      <c r="A2571" s="146">
        <v>41778</v>
      </c>
      <c r="B2571" s="145">
        <v>8002</v>
      </c>
      <c r="C2571" s="146" t="s">
        <v>171</v>
      </c>
      <c r="D2571" s="146" t="s">
        <v>614</v>
      </c>
      <c r="E2571" s="145" t="s">
        <v>155</v>
      </c>
    </row>
    <row r="2572" spans="1:5" s="144" customFormat="1" ht="15" x14ac:dyDescent="0.2">
      <c r="A2572" s="146">
        <v>41779</v>
      </c>
      <c r="B2572" s="145">
        <v>8002</v>
      </c>
      <c r="C2572" s="146" t="s">
        <v>2768</v>
      </c>
      <c r="D2572" s="146" t="s">
        <v>2029</v>
      </c>
      <c r="E2572" s="145" t="s">
        <v>155</v>
      </c>
    </row>
    <row r="2573" spans="1:5" s="144" customFormat="1" ht="15" x14ac:dyDescent="0.2">
      <c r="A2573" s="146">
        <v>41780</v>
      </c>
      <c r="B2573" s="145">
        <v>8002</v>
      </c>
      <c r="C2573" s="146" t="s">
        <v>344</v>
      </c>
      <c r="D2573" s="146" t="s">
        <v>2769</v>
      </c>
      <c r="E2573" s="145" t="s">
        <v>150</v>
      </c>
    </row>
    <row r="2574" spans="1:5" s="144" customFormat="1" ht="15" x14ac:dyDescent="0.2">
      <c r="A2574" s="146">
        <v>41784</v>
      </c>
      <c r="B2574" s="145">
        <v>8002</v>
      </c>
      <c r="C2574" s="146" t="s">
        <v>407</v>
      </c>
      <c r="D2574" s="146" t="s">
        <v>1261</v>
      </c>
      <c r="E2574" s="145" t="s">
        <v>155</v>
      </c>
    </row>
    <row r="2575" spans="1:5" s="144" customFormat="1" ht="15" x14ac:dyDescent="0.2">
      <c r="A2575" s="146">
        <v>41787</v>
      </c>
      <c r="B2575" s="145">
        <v>8002</v>
      </c>
      <c r="C2575" s="146" t="s">
        <v>2386</v>
      </c>
      <c r="D2575" s="146" t="s">
        <v>2770</v>
      </c>
      <c r="E2575" s="145" t="s">
        <v>150</v>
      </c>
    </row>
    <row r="2576" spans="1:5" s="144" customFormat="1" ht="15" x14ac:dyDescent="0.2">
      <c r="A2576" s="146">
        <v>41788</v>
      </c>
      <c r="B2576" s="145">
        <v>8002</v>
      </c>
      <c r="C2576" s="146" t="s">
        <v>207</v>
      </c>
      <c r="D2576" s="146" t="s">
        <v>2771</v>
      </c>
      <c r="E2576" s="145" t="s">
        <v>150</v>
      </c>
    </row>
    <row r="2577" spans="1:5" s="144" customFormat="1" ht="15" x14ac:dyDescent="0.2">
      <c r="A2577" s="146">
        <v>41793</v>
      </c>
      <c r="B2577" s="145">
        <v>8002</v>
      </c>
      <c r="C2577" s="146" t="s">
        <v>449</v>
      </c>
      <c r="D2577" s="146" t="s">
        <v>2772</v>
      </c>
      <c r="E2577" s="145" t="s">
        <v>155</v>
      </c>
    </row>
    <row r="2578" spans="1:5" s="144" customFormat="1" ht="15" x14ac:dyDescent="0.2">
      <c r="A2578" s="146">
        <v>41800</v>
      </c>
      <c r="B2578" s="145">
        <v>8002</v>
      </c>
      <c r="C2578" s="146" t="s">
        <v>250</v>
      </c>
      <c r="D2578" s="146" t="s">
        <v>2773</v>
      </c>
      <c r="E2578" s="145" t="s">
        <v>150</v>
      </c>
    </row>
    <row r="2579" spans="1:5" s="144" customFormat="1" ht="15" x14ac:dyDescent="0.2">
      <c r="A2579" s="146">
        <v>41819</v>
      </c>
      <c r="B2579" s="145">
        <v>6018</v>
      </c>
      <c r="C2579" s="146" t="s">
        <v>219</v>
      </c>
      <c r="D2579" s="146" t="s">
        <v>2774</v>
      </c>
      <c r="E2579" s="145" t="s">
        <v>155</v>
      </c>
    </row>
    <row r="2580" spans="1:5" s="144" customFormat="1" ht="15" x14ac:dyDescent="0.2">
      <c r="A2580" s="146">
        <v>41822</v>
      </c>
      <c r="B2580" s="145">
        <v>3021</v>
      </c>
      <c r="C2580" s="146" t="s">
        <v>219</v>
      </c>
      <c r="D2580" s="146" t="s">
        <v>2775</v>
      </c>
      <c r="E2580" s="145" t="s">
        <v>155</v>
      </c>
    </row>
    <row r="2581" spans="1:5" s="144" customFormat="1" ht="15" x14ac:dyDescent="0.2">
      <c r="A2581" s="146">
        <v>41824</v>
      </c>
      <c r="B2581" s="145">
        <v>3021</v>
      </c>
      <c r="C2581" s="146" t="s">
        <v>219</v>
      </c>
      <c r="D2581" s="146" t="s">
        <v>2776</v>
      </c>
      <c r="E2581" s="145" t="s">
        <v>150</v>
      </c>
    </row>
    <row r="2582" spans="1:5" s="144" customFormat="1" ht="15" x14ac:dyDescent="0.2">
      <c r="A2582" s="146">
        <v>41826</v>
      </c>
      <c r="B2582" s="145">
        <v>3021</v>
      </c>
      <c r="C2582" s="146" t="s">
        <v>207</v>
      </c>
      <c r="D2582" s="146" t="s">
        <v>218</v>
      </c>
      <c r="E2582" s="145" t="s">
        <v>155</v>
      </c>
    </row>
    <row r="2583" spans="1:5" s="144" customFormat="1" ht="15" x14ac:dyDescent="0.2">
      <c r="A2583" s="146">
        <v>41827</v>
      </c>
      <c r="B2583" s="145">
        <v>8017</v>
      </c>
      <c r="C2583" s="146" t="s">
        <v>2777</v>
      </c>
      <c r="D2583" s="146" t="s">
        <v>2231</v>
      </c>
      <c r="E2583" s="145" t="s">
        <v>150</v>
      </c>
    </row>
    <row r="2584" spans="1:5" s="144" customFormat="1" ht="15" x14ac:dyDescent="0.2">
      <c r="A2584" s="146">
        <v>41832</v>
      </c>
      <c r="B2584" s="145">
        <v>1004</v>
      </c>
      <c r="C2584" s="146" t="s">
        <v>1688</v>
      </c>
      <c r="D2584" s="146" t="s">
        <v>2778</v>
      </c>
      <c r="E2584" s="145" t="s">
        <v>155</v>
      </c>
    </row>
    <row r="2585" spans="1:5" s="144" customFormat="1" ht="15" x14ac:dyDescent="0.2">
      <c r="A2585" s="146">
        <v>41838</v>
      </c>
      <c r="B2585" s="145">
        <v>1017</v>
      </c>
      <c r="C2585" s="146" t="s">
        <v>207</v>
      </c>
      <c r="D2585" s="146" t="s">
        <v>480</v>
      </c>
      <c r="E2585" s="145" t="s">
        <v>155</v>
      </c>
    </row>
    <row r="2586" spans="1:5" s="144" customFormat="1" ht="15" x14ac:dyDescent="0.2">
      <c r="A2586" s="146">
        <v>41848</v>
      </c>
      <c r="B2586" s="145">
        <v>6003</v>
      </c>
      <c r="C2586" s="146" t="s">
        <v>1684</v>
      </c>
      <c r="D2586" s="146" t="s">
        <v>2779</v>
      </c>
      <c r="E2586" s="145" t="s">
        <v>155</v>
      </c>
    </row>
    <row r="2587" spans="1:5" s="144" customFormat="1" ht="15" x14ac:dyDescent="0.2">
      <c r="A2587" s="146">
        <v>41850</v>
      </c>
      <c r="B2587" s="145">
        <v>5012</v>
      </c>
      <c r="C2587" s="146" t="s">
        <v>156</v>
      </c>
      <c r="D2587" s="146" t="s">
        <v>2780</v>
      </c>
      <c r="E2587" s="145" t="s">
        <v>150</v>
      </c>
    </row>
    <row r="2588" spans="1:5" s="144" customFormat="1" ht="15" x14ac:dyDescent="0.2">
      <c r="A2588" s="146">
        <v>41851</v>
      </c>
      <c r="B2588" s="145">
        <v>5012</v>
      </c>
      <c r="C2588" s="146" t="s">
        <v>156</v>
      </c>
      <c r="D2588" s="146" t="s">
        <v>2780</v>
      </c>
      <c r="E2588" s="145" t="s">
        <v>155</v>
      </c>
    </row>
    <row r="2589" spans="1:5" s="144" customFormat="1" ht="15" x14ac:dyDescent="0.2">
      <c r="A2589" s="146">
        <v>41859</v>
      </c>
      <c r="B2589" s="145">
        <v>8027</v>
      </c>
      <c r="C2589" s="146" t="s">
        <v>2057</v>
      </c>
      <c r="D2589" s="146" t="s">
        <v>2781</v>
      </c>
      <c r="E2589" s="145" t="s">
        <v>155</v>
      </c>
    </row>
    <row r="2590" spans="1:5" s="144" customFormat="1" ht="15" x14ac:dyDescent="0.2">
      <c r="A2590" s="146">
        <v>41885</v>
      </c>
      <c r="B2590" s="145">
        <v>6003</v>
      </c>
      <c r="C2590" s="146" t="s">
        <v>8839</v>
      </c>
      <c r="D2590" s="146" t="s">
        <v>3617</v>
      </c>
      <c r="E2590" s="145" t="s">
        <v>155</v>
      </c>
    </row>
    <row r="2591" spans="1:5" s="144" customFormat="1" ht="15" x14ac:dyDescent="0.2">
      <c r="A2591" s="146">
        <v>41893</v>
      </c>
      <c r="B2591" s="145">
        <v>8002</v>
      </c>
      <c r="C2591" s="146" t="s">
        <v>858</v>
      </c>
      <c r="D2591" s="146" t="s">
        <v>2783</v>
      </c>
      <c r="E2591" s="145" t="s">
        <v>150</v>
      </c>
    </row>
    <row r="2592" spans="1:5" s="144" customFormat="1" ht="15" x14ac:dyDescent="0.2">
      <c r="A2592" s="146">
        <v>41895</v>
      </c>
      <c r="B2592" s="145">
        <v>5010</v>
      </c>
      <c r="C2592" s="146" t="s">
        <v>207</v>
      </c>
      <c r="D2592" s="146" t="s">
        <v>653</v>
      </c>
      <c r="E2592" s="145" t="s">
        <v>150</v>
      </c>
    </row>
    <row r="2593" spans="1:5" s="144" customFormat="1" ht="15" x14ac:dyDescent="0.2">
      <c r="A2593" s="146">
        <v>41906</v>
      </c>
      <c r="B2593" s="145">
        <v>3012</v>
      </c>
      <c r="C2593" s="146" t="s">
        <v>2784</v>
      </c>
      <c r="D2593" s="146" t="s">
        <v>2785</v>
      </c>
      <c r="E2593" s="145" t="s">
        <v>155</v>
      </c>
    </row>
    <row r="2594" spans="1:5" s="144" customFormat="1" ht="15" x14ac:dyDescent="0.2">
      <c r="A2594" s="146">
        <v>41909</v>
      </c>
      <c r="B2594" s="145">
        <v>3010</v>
      </c>
      <c r="C2594" s="146" t="s">
        <v>827</v>
      </c>
      <c r="D2594" s="146" t="s">
        <v>2787</v>
      </c>
      <c r="E2594" s="145" t="s">
        <v>150</v>
      </c>
    </row>
    <row r="2595" spans="1:5" s="144" customFormat="1" ht="15" x14ac:dyDescent="0.2">
      <c r="A2595" s="146">
        <v>41923</v>
      </c>
      <c r="B2595" s="145">
        <v>3008</v>
      </c>
      <c r="C2595" s="146" t="s">
        <v>156</v>
      </c>
      <c r="D2595" s="146" t="s">
        <v>193</v>
      </c>
      <c r="E2595" s="145" t="s">
        <v>155</v>
      </c>
    </row>
    <row r="2596" spans="1:5" s="144" customFormat="1" ht="15" x14ac:dyDescent="0.2">
      <c r="A2596" s="146">
        <v>41945</v>
      </c>
      <c r="B2596" s="145">
        <v>1013</v>
      </c>
      <c r="C2596" s="146" t="s">
        <v>347</v>
      </c>
      <c r="D2596" s="146" t="s">
        <v>2789</v>
      </c>
      <c r="E2596" s="145" t="s">
        <v>155</v>
      </c>
    </row>
    <row r="2597" spans="1:5" s="144" customFormat="1" ht="15" x14ac:dyDescent="0.2">
      <c r="A2597" s="146">
        <v>41954</v>
      </c>
      <c r="B2597" s="145">
        <v>6023</v>
      </c>
      <c r="C2597" s="146" t="s">
        <v>231</v>
      </c>
      <c r="D2597" s="146" t="s">
        <v>550</v>
      </c>
      <c r="E2597" s="145" t="s">
        <v>155</v>
      </c>
    </row>
    <row r="2598" spans="1:5" s="144" customFormat="1" ht="15" x14ac:dyDescent="0.2">
      <c r="A2598" s="146">
        <v>41961</v>
      </c>
      <c r="B2598" s="145">
        <v>8015</v>
      </c>
      <c r="C2598" s="146" t="s">
        <v>219</v>
      </c>
      <c r="D2598" s="146" t="s">
        <v>2792</v>
      </c>
      <c r="E2598" s="145" t="s">
        <v>150</v>
      </c>
    </row>
    <row r="2599" spans="1:5" s="144" customFormat="1" ht="15" x14ac:dyDescent="0.2">
      <c r="A2599" s="146">
        <v>41977</v>
      </c>
      <c r="B2599" s="145">
        <v>8012</v>
      </c>
      <c r="C2599" s="146" t="s">
        <v>171</v>
      </c>
      <c r="D2599" s="146" t="s">
        <v>2794</v>
      </c>
      <c r="E2599" s="145" t="s">
        <v>155</v>
      </c>
    </row>
    <row r="2600" spans="1:5" s="144" customFormat="1" ht="15" x14ac:dyDescent="0.2">
      <c r="A2600" s="146">
        <v>41978</v>
      </c>
      <c r="B2600" s="145">
        <v>8012</v>
      </c>
      <c r="C2600" s="146" t="s">
        <v>156</v>
      </c>
      <c r="D2600" s="146" t="s">
        <v>2794</v>
      </c>
      <c r="E2600" s="145" t="s">
        <v>150</v>
      </c>
    </row>
    <row r="2601" spans="1:5" s="144" customFormat="1" ht="15" x14ac:dyDescent="0.2">
      <c r="A2601" s="146">
        <v>41988</v>
      </c>
      <c r="B2601" s="145">
        <v>6003</v>
      </c>
      <c r="C2601" s="146" t="s">
        <v>219</v>
      </c>
      <c r="D2601" s="146" t="s">
        <v>2795</v>
      </c>
      <c r="E2601" s="145" t="s">
        <v>155</v>
      </c>
    </row>
    <row r="2602" spans="1:5" s="144" customFormat="1" ht="15" x14ac:dyDescent="0.2">
      <c r="A2602" s="146">
        <v>41997</v>
      </c>
      <c r="B2602" s="145">
        <v>8011</v>
      </c>
      <c r="C2602" s="146" t="s">
        <v>1160</v>
      </c>
      <c r="D2602" s="146" t="s">
        <v>2796</v>
      </c>
      <c r="E2602" s="145" t="s">
        <v>150</v>
      </c>
    </row>
    <row r="2603" spans="1:5" s="144" customFormat="1" ht="15" x14ac:dyDescent="0.2">
      <c r="A2603" s="146">
        <v>42020</v>
      </c>
      <c r="B2603" s="145">
        <v>3015</v>
      </c>
      <c r="C2603" s="146" t="s">
        <v>2798</v>
      </c>
      <c r="D2603" s="146" t="s">
        <v>2799</v>
      </c>
      <c r="E2603" s="145" t="s">
        <v>150</v>
      </c>
    </row>
    <row r="2604" spans="1:5" s="144" customFormat="1" ht="15" x14ac:dyDescent="0.2">
      <c r="A2604" s="146">
        <v>42036</v>
      </c>
      <c r="B2604" s="145">
        <v>5004</v>
      </c>
      <c r="C2604" s="146" t="s">
        <v>446</v>
      </c>
      <c r="D2604" s="146" t="s">
        <v>2801</v>
      </c>
      <c r="E2604" s="145" t="s">
        <v>155</v>
      </c>
    </row>
    <row r="2605" spans="1:5" s="144" customFormat="1" ht="15" x14ac:dyDescent="0.2">
      <c r="A2605" s="146">
        <v>42087</v>
      </c>
      <c r="B2605" s="145">
        <v>8026</v>
      </c>
      <c r="C2605" s="146" t="s">
        <v>630</v>
      </c>
      <c r="D2605" s="146" t="s">
        <v>8728</v>
      </c>
      <c r="E2605" s="145" t="s">
        <v>155</v>
      </c>
    </row>
    <row r="2606" spans="1:5" s="144" customFormat="1" ht="15" x14ac:dyDescent="0.2">
      <c r="A2606" s="146">
        <v>42091</v>
      </c>
      <c r="B2606" s="145">
        <v>5011</v>
      </c>
      <c r="C2606" s="146" t="s">
        <v>158</v>
      </c>
      <c r="D2606" s="146" t="s">
        <v>2802</v>
      </c>
      <c r="E2606" s="145" t="s">
        <v>150</v>
      </c>
    </row>
    <row r="2607" spans="1:5" s="144" customFormat="1" ht="15" x14ac:dyDescent="0.2">
      <c r="A2607" s="146">
        <v>42094</v>
      </c>
      <c r="B2607" s="145">
        <v>5011</v>
      </c>
      <c r="C2607" s="146" t="s">
        <v>181</v>
      </c>
      <c r="D2607" s="146" t="s">
        <v>941</v>
      </c>
      <c r="E2607" s="145" t="s">
        <v>155</v>
      </c>
    </row>
    <row r="2608" spans="1:5" s="144" customFormat="1" ht="15" x14ac:dyDescent="0.2">
      <c r="A2608" s="146">
        <v>42140</v>
      </c>
      <c r="B2608" s="145">
        <v>3001</v>
      </c>
      <c r="C2608" s="146" t="s">
        <v>188</v>
      </c>
      <c r="D2608" s="146" t="s">
        <v>2803</v>
      </c>
      <c r="E2608" s="145" t="s">
        <v>155</v>
      </c>
    </row>
    <row r="2609" spans="1:5" s="144" customFormat="1" ht="15" x14ac:dyDescent="0.2">
      <c r="A2609" s="146">
        <v>42152</v>
      </c>
      <c r="B2609" s="145">
        <v>8012</v>
      </c>
      <c r="C2609" s="146" t="s">
        <v>171</v>
      </c>
      <c r="D2609" s="146" t="s">
        <v>2804</v>
      </c>
      <c r="E2609" s="145" t="s">
        <v>155</v>
      </c>
    </row>
    <row r="2610" spans="1:5" s="144" customFormat="1" ht="15" x14ac:dyDescent="0.2">
      <c r="A2610" s="146">
        <v>42160</v>
      </c>
      <c r="B2610" s="145">
        <v>3011</v>
      </c>
      <c r="C2610" s="146" t="s">
        <v>181</v>
      </c>
      <c r="D2610" s="146" t="s">
        <v>2624</v>
      </c>
      <c r="E2610" s="145" t="s">
        <v>155</v>
      </c>
    </row>
    <row r="2611" spans="1:5" s="144" customFormat="1" ht="15" x14ac:dyDescent="0.2">
      <c r="A2611" s="146">
        <v>42161</v>
      </c>
      <c r="B2611" s="145">
        <v>8019</v>
      </c>
      <c r="C2611" s="146" t="s">
        <v>174</v>
      </c>
      <c r="D2611" s="146" t="s">
        <v>2805</v>
      </c>
      <c r="E2611" s="145" t="s">
        <v>150</v>
      </c>
    </row>
    <row r="2612" spans="1:5" s="144" customFormat="1" ht="15" x14ac:dyDescent="0.2">
      <c r="A2612" s="146">
        <v>42162</v>
      </c>
      <c r="B2612" s="145">
        <v>8019</v>
      </c>
      <c r="C2612" s="146" t="s">
        <v>255</v>
      </c>
      <c r="D2612" s="146" t="s">
        <v>2805</v>
      </c>
      <c r="E2612" s="145" t="s">
        <v>155</v>
      </c>
    </row>
    <row r="2613" spans="1:5" s="144" customFormat="1" ht="15" x14ac:dyDescent="0.2">
      <c r="A2613" s="146">
        <v>42166</v>
      </c>
      <c r="B2613" s="145">
        <v>8006</v>
      </c>
      <c r="C2613" s="146" t="s">
        <v>596</v>
      </c>
      <c r="D2613" s="146" t="s">
        <v>8232</v>
      </c>
      <c r="E2613" s="145" t="s">
        <v>150</v>
      </c>
    </row>
    <row r="2614" spans="1:5" s="144" customFormat="1" ht="15" x14ac:dyDescent="0.2">
      <c r="A2614" s="146">
        <v>42183</v>
      </c>
      <c r="B2614" s="145">
        <v>5003</v>
      </c>
      <c r="C2614" s="146" t="s">
        <v>280</v>
      </c>
      <c r="D2614" s="146" t="s">
        <v>2806</v>
      </c>
      <c r="E2614" s="145" t="s">
        <v>155</v>
      </c>
    </row>
    <row r="2615" spans="1:5" s="144" customFormat="1" ht="15" x14ac:dyDescent="0.2">
      <c r="A2615" s="146">
        <v>42190</v>
      </c>
      <c r="B2615" s="145">
        <v>3008</v>
      </c>
      <c r="C2615" s="146" t="s">
        <v>8288</v>
      </c>
      <c r="D2615" s="146" t="s">
        <v>832</v>
      </c>
      <c r="E2615" s="145" t="s">
        <v>150</v>
      </c>
    </row>
    <row r="2616" spans="1:5" s="144" customFormat="1" ht="15" x14ac:dyDescent="0.2">
      <c r="A2616" s="146">
        <v>42195</v>
      </c>
      <c r="B2616" s="145">
        <v>3001</v>
      </c>
      <c r="C2616" s="146" t="s">
        <v>196</v>
      </c>
      <c r="D2616" s="146" t="s">
        <v>467</v>
      </c>
      <c r="E2616" s="145" t="s">
        <v>155</v>
      </c>
    </row>
    <row r="2617" spans="1:5" s="144" customFormat="1" ht="15" x14ac:dyDescent="0.2">
      <c r="A2617" s="146">
        <v>42209</v>
      </c>
      <c r="B2617" s="145">
        <v>8009</v>
      </c>
      <c r="C2617" s="146" t="s">
        <v>196</v>
      </c>
      <c r="D2617" s="146" t="s">
        <v>1603</v>
      </c>
      <c r="E2617" s="145" t="s">
        <v>150</v>
      </c>
    </row>
    <row r="2618" spans="1:5" s="144" customFormat="1" ht="15" x14ac:dyDescent="0.2">
      <c r="A2618" s="146">
        <v>42222</v>
      </c>
      <c r="B2618" s="145">
        <v>3030</v>
      </c>
      <c r="C2618" s="146" t="s">
        <v>1008</v>
      </c>
      <c r="D2618" s="146" t="s">
        <v>2807</v>
      </c>
      <c r="E2618" s="145" t="s">
        <v>150</v>
      </c>
    </row>
    <row r="2619" spans="1:5" s="144" customFormat="1" ht="15" x14ac:dyDescent="0.2">
      <c r="A2619" s="146">
        <v>42223</v>
      </c>
      <c r="B2619" s="145">
        <v>3030</v>
      </c>
      <c r="C2619" s="146" t="s">
        <v>1068</v>
      </c>
      <c r="D2619" s="146" t="s">
        <v>1484</v>
      </c>
      <c r="E2619" s="145" t="s">
        <v>155</v>
      </c>
    </row>
    <row r="2620" spans="1:5" s="144" customFormat="1" ht="15" x14ac:dyDescent="0.2">
      <c r="A2620" s="146">
        <v>42227</v>
      </c>
      <c r="B2620" s="145">
        <v>3030</v>
      </c>
      <c r="C2620" s="146" t="s">
        <v>2808</v>
      </c>
      <c r="D2620" s="146" t="s">
        <v>168</v>
      </c>
      <c r="E2620" s="145" t="s">
        <v>155</v>
      </c>
    </row>
    <row r="2621" spans="1:5" s="144" customFormat="1" ht="15" x14ac:dyDescent="0.2">
      <c r="A2621" s="146">
        <v>42246</v>
      </c>
      <c r="B2621" s="145">
        <v>3030</v>
      </c>
      <c r="C2621" s="146" t="s">
        <v>2378</v>
      </c>
      <c r="D2621" s="146" t="s">
        <v>1019</v>
      </c>
      <c r="E2621" s="145" t="s">
        <v>155</v>
      </c>
    </row>
    <row r="2622" spans="1:5" s="144" customFormat="1" ht="15" x14ac:dyDescent="0.2">
      <c r="A2622" s="146">
        <v>42270</v>
      </c>
      <c r="B2622" s="145">
        <v>6029</v>
      </c>
      <c r="C2622" s="146" t="s">
        <v>219</v>
      </c>
      <c r="D2622" s="146" t="s">
        <v>2810</v>
      </c>
      <c r="E2622" s="145" t="s">
        <v>150</v>
      </c>
    </row>
    <row r="2623" spans="1:5" s="144" customFormat="1" ht="15" x14ac:dyDescent="0.2">
      <c r="A2623" s="146">
        <v>42271</v>
      </c>
      <c r="B2623" s="145">
        <v>6029</v>
      </c>
      <c r="C2623" s="146" t="s">
        <v>181</v>
      </c>
      <c r="D2623" s="146" t="s">
        <v>2811</v>
      </c>
      <c r="E2623" s="145" t="s">
        <v>150</v>
      </c>
    </row>
    <row r="2624" spans="1:5" s="144" customFormat="1" ht="15" x14ac:dyDescent="0.2">
      <c r="A2624" s="146">
        <v>42272</v>
      </c>
      <c r="B2624" s="145">
        <v>6029</v>
      </c>
      <c r="C2624" s="146" t="s">
        <v>188</v>
      </c>
      <c r="D2624" s="146" t="s">
        <v>2812</v>
      </c>
      <c r="E2624" s="145" t="s">
        <v>155</v>
      </c>
    </row>
    <row r="2625" spans="1:5" s="144" customFormat="1" ht="15" x14ac:dyDescent="0.2">
      <c r="A2625" s="146">
        <v>42284</v>
      </c>
      <c r="B2625" s="145">
        <v>4004</v>
      </c>
      <c r="C2625" s="146" t="s">
        <v>1003</v>
      </c>
      <c r="D2625" s="146" t="s">
        <v>2813</v>
      </c>
      <c r="E2625" s="145" t="s">
        <v>150</v>
      </c>
    </row>
    <row r="2626" spans="1:5" s="144" customFormat="1" ht="15" x14ac:dyDescent="0.2">
      <c r="A2626" s="146">
        <v>42300</v>
      </c>
      <c r="B2626" s="145">
        <v>1003</v>
      </c>
      <c r="C2626" s="146" t="s">
        <v>219</v>
      </c>
      <c r="D2626" s="146" t="s">
        <v>2814</v>
      </c>
      <c r="E2626" s="145" t="s">
        <v>150</v>
      </c>
    </row>
    <row r="2627" spans="1:5" s="144" customFormat="1" ht="15" x14ac:dyDescent="0.2">
      <c r="A2627" s="146">
        <v>42301</v>
      </c>
      <c r="B2627" s="145">
        <v>1003</v>
      </c>
      <c r="C2627" s="146" t="s">
        <v>188</v>
      </c>
      <c r="D2627" s="146" t="s">
        <v>2815</v>
      </c>
      <c r="E2627" s="145" t="s">
        <v>155</v>
      </c>
    </row>
    <row r="2628" spans="1:5" s="144" customFormat="1" ht="15" x14ac:dyDescent="0.2">
      <c r="A2628" s="146">
        <v>42302</v>
      </c>
      <c r="B2628" s="145">
        <v>2012</v>
      </c>
      <c r="C2628" s="146" t="s">
        <v>2816</v>
      </c>
      <c r="D2628" s="146" t="s">
        <v>2817</v>
      </c>
      <c r="E2628" s="145" t="s">
        <v>155</v>
      </c>
    </row>
    <row r="2629" spans="1:5" s="144" customFormat="1" ht="15" x14ac:dyDescent="0.2">
      <c r="A2629" s="146">
        <v>42303</v>
      </c>
      <c r="B2629" s="145">
        <v>2012</v>
      </c>
      <c r="C2629" s="146" t="s">
        <v>214</v>
      </c>
      <c r="D2629" s="146" t="s">
        <v>2818</v>
      </c>
      <c r="E2629" s="145" t="s">
        <v>150</v>
      </c>
    </row>
    <row r="2630" spans="1:5" s="144" customFormat="1" ht="15" x14ac:dyDescent="0.2">
      <c r="A2630" s="146">
        <v>42332</v>
      </c>
      <c r="B2630" s="145">
        <v>2002</v>
      </c>
      <c r="C2630" s="146" t="s">
        <v>156</v>
      </c>
      <c r="D2630" s="146" t="s">
        <v>2819</v>
      </c>
      <c r="E2630" s="145" t="s">
        <v>155</v>
      </c>
    </row>
    <row r="2631" spans="1:5" s="144" customFormat="1" ht="15" x14ac:dyDescent="0.2">
      <c r="A2631" s="146">
        <v>42341</v>
      </c>
      <c r="B2631" s="145">
        <v>5005</v>
      </c>
      <c r="C2631" s="146" t="s">
        <v>202</v>
      </c>
      <c r="D2631" s="146" t="s">
        <v>2820</v>
      </c>
      <c r="E2631" s="145" t="s">
        <v>150</v>
      </c>
    </row>
    <row r="2632" spans="1:5" s="144" customFormat="1" ht="15" x14ac:dyDescent="0.2">
      <c r="A2632" s="146">
        <v>42342</v>
      </c>
      <c r="B2632" s="145">
        <v>5005</v>
      </c>
      <c r="C2632" s="146" t="s">
        <v>188</v>
      </c>
      <c r="D2632" s="146" t="s">
        <v>2820</v>
      </c>
      <c r="E2632" s="145" t="s">
        <v>155</v>
      </c>
    </row>
    <row r="2633" spans="1:5" s="144" customFormat="1" ht="15" x14ac:dyDescent="0.2">
      <c r="A2633" s="146">
        <v>42346</v>
      </c>
      <c r="B2633" s="145">
        <v>2002</v>
      </c>
      <c r="C2633" s="146" t="s">
        <v>156</v>
      </c>
      <c r="D2633" s="146" t="s">
        <v>1118</v>
      </c>
      <c r="E2633" s="145" t="s">
        <v>155</v>
      </c>
    </row>
    <row r="2634" spans="1:5" s="144" customFormat="1" ht="15" x14ac:dyDescent="0.2">
      <c r="A2634" s="146">
        <v>42370</v>
      </c>
      <c r="B2634" s="145">
        <v>3022</v>
      </c>
      <c r="C2634" s="146" t="s">
        <v>196</v>
      </c>
      <c r="D2634" s="146" t="s">
        <v>2821</v>
      </c>
      <c r="E2634" s="145" t="s">
        <v>155</v>
      </c>
    </row>
    <row r="2635" spans="1:5" s="144" customFormat="1" ht="15" x14ac:dyDescent="0.2">
      <c r="A2635" s="146">
        <v>42377</v>
      </c>
      <c r="B2635" s="145">
        <v>6025</v>
      </c>
      <c r="C2635" s="146" t="s">
        <v>1637</v>
      </c>
      <c r="D2635" s="146" t="s">
        <v>2822</v>
      </c>
      <c r="E2635" s="145" t="s">
        <v>150</v>
      </c>
    </row>
    <row r="2636" spans="1:5" s="144" customFormat="1" ht="15" x14ac:dyDescent="0.2">
      <c r="A2636" s="146">
        <v>42386</v>
      </c>
      <c r="B2636" s="145">
        <v>1003</v>
      </c>
      <c r="C2636" s="146" t="s">
        <v>2824</v>
      </c>
      <c r="D2636" s="146" t="s">
        <v>660</v>
      </c>
      <c r="E2636" s="145" t="s">
        <v>155</v>
      </c>
    </row>
    <row r="2637" spans="1:5" s="144" customFormat="1" ht="15" x14ac:dyDescent="0.2">
      <c r="A2637" s="146">
        <v>42389</v>
      </c>
      <c r="B2637" s="145">
        <v>3014</v>
      </c>
      <c r="C2637" s="146" t="s">
        <v>2825</v>
      </c>
      <c r="D2637" s="146" t="s">
        <v>2826</v>
      </c>
      <c r="E2637" s="145" t="s">
        <v>150</v>
      </c>
    </row>
    <row r="2638" spans="1:5" s="144" customFormat="1" ht="15" x14ac:dyDescent="0.2">
      <c r="A2638" s="146">
        <v>42394</v>
      </c>
      <c r="B2638" s="145">
        <v>8027</v>
      </c>
      <c r="C2638" s="146" t="s">
        <v>181</v>
      </c>
      <c r="D2638" s="146" t="s">
        <v>2827</v>
      </c>
      <c r="E2638" s="145" t="s">
        <v>155</v>
      </c>
    </row>
    <row r="2639" spans="1:5" s="144" customFormat="1" ht="15" x14ac:dyDescent="0.2">
      <c r="A2639" s="146">
        <v>42395</v>
      </c>
      <c r="B2639" s="145">
        <v>3010</v>
      </c>
      <c r="C2639" s="146" t="s">
        <v>202</v>
      </c>
      <c r="D2639" s="146" t="s">
        <v>2828</v>
      </c>
      <c r="E2639" s="145" t="s">
        <v>155</v>
      </c>
    </row>
    <row r="2640" spans="1:5" s="144" customFormat="1" ht="15" x14ac:dyDescent="0.2">
      <c r="A2640" s="146">
        <v>42396</v>
      </c>
      <c r="B2640" s="145">
        <v>7006</v>
      </c>
      <c r="C2640" s="146" t="s">
        <v>202</v>
      </c>
      <c r="D2640" s="146" t="s">
        <v>2829</v>
      </c>
      <c r="E2640" s="145" t="s">
        <v>150</v>
      </c>
    </row>
    <row r="2641" spans="1:5" s="144" customFormat="1" ht="15" x14ac:dyDescent="0.2">
      <c r="A2641" s="146">
        <v>42399</v>
      </c>
      <c r="B2641" s="145">
        <v>1006</v>
      </c>
      <c r="C2641" s="146" t="s">
        <v>188</v>
      </c>
      <c r="D2641" s="146" t="s">
        <v>2830</v>
      </c>
      <c r="E2641" s="145" t="s">
        <v>155</v>
      </c>
    </row>
    <row r="2642" spans="1:5" s="144" customFormat="1" ht="15" x14ac:dyDescent="0.2">
      <c r="A2642" s="146">
        <v>42403</v>
      </c>
      <c r="B2642" s="145">
        <v>7006</v>
      </c>
      <c r="C2642" s="146" t="s">
        <v>158</v>
      </c>
      <c r="D2642" s="146" t="s">
        <v>2831</v>
      </c>
      <c r="E2642" s="145" t="s">
        <v>155</v>
      </c>
    </row>
    <row r="2643" spans="1:5" s="144" customFormat="1" ht="15" x14ac:dyDescent="0.2">
      <c r="A2643" s="146">
        <v>42415</v>
      </c>
      <c r="B2643" s="145">
        <v>4004</v>
      </c>
      <c r="C2643" s="146" t="s">
        <v>196</v>
      </c>
      <c r="D2643" s="146" t="s">
        <v>2832</v>
      </c>
      <c r="E2643" s="145" t="s">
        <v>155</v>
      </c>
    </row>
    <row r="2644" spans="1:5" s="144" customFormat="1" ht="15" x14ac:dyDescent="0.2">
      <c r="A2644" s="146">
        <v>42448</v>
      </c>
      <c r="B2644" s="145">
        <v>3015</v>
      </c>
      <c r="C2644" s="146" t="s">
        <v>202</v>
      </c>
      <c r="D2644" s="146" t="s">
        <v>2833</v>
      </c>
      <c r="E2644" s="145" t="s">
        <v>155</v>
      </c>
    </row>
    <row r="2645" spans="1:5" s="144" customFormat="1" ht="15" x14ac:dyDescent="0.2">
      <c r="A2645" s="146">
        <v>42469</v>
      </c>
      <c r="B2645" s="145">
        <v>8027</v>
      </c>
      <c r="C2645" s="146" t="s">
        <v>158</v>
      </c>
      <c r="D2645" s="146" t="s">
        <v>396</v>
      </c>
      <c r="E2645" s="145" t="s">
        <v>155</v>
      </c>
    </row>
    <row r="2646" spans="1:5" s="144" customFormat="1" ht="15" x14ac:dyDescent="0.2">
      <c r="A2646" s="146">
        <v>42475</v>
      </c>
      <c r="B2646" s="145">
        <v>2012</v>
      </c>
      <c r="C2646" s="146" t="s">
        <v>165</v>
      </c>
      <c r="D2646" s="146" t="s">
        <v>1269</v>
      </c>
      <c r="E2646" s="145" t="s">
        <v>155</v>
      </c>
    </row>
    <row r="2647" spans="1:5" s="144" customFormat="1" ht="15" x14ac:dyDescent="0.2">
      <c r="A2647" s="146">
        <v>42478</v>
      </c>
      <c r="B2647" s="145">
        <v>6032</v>
      </c>
      <c r="C2647" s="146" t="s">
        <v>158</v>
      </c>
      <c r="D2647" s="146" t="s">
        <v>2834</v>
      </c>
      <c r="E2647" s="145" t="s">
        <v>155</v>
      </c>
    </row>
    <row r="2648" spans="1:5" s="144" customFormat="1" ht="15" x14ac:dyDescent="0.2">
      <c r="A2648" s="146">
        <v>42479</v>
      </c>
      <c r="B2648" s="145">
        <v>8025</v>
      </c>
      <c r="C2648" s="146" t="s">
        <v>165</v>
      </c>
      <c r="D2648" s="146" t="s">
        <v>2835</v>
      </c>
      <c r="E2648" s="145" t="s">
        <v>150</v>
      </c>
    </row>
    <row r="2649" spans="1:5" s="144" customFormat="1" ht="15" x14ac:dyDescent="0.2">
      <c r="A2649" s="146">
        <v>42480</v>
      </c>
      <c r="B2649" s="145">
        <v>8025</v>
      </c>
      <c r="C2649" s="146" t="s">
        <v>171</v>
      </c>
      <c r="D2649" s="146" t="s">
        <v>2835</v>
      </c>
      <c r="E2649" s="145" t="s">
        <v>155</v>
      </c>
    </row>
    <row r="2650" spans="1:5" s="144" customFormat="1" ht="15" x14ac:dyDescent="0.2">
      <c r="A2650" s="146">
        <v>42482</v>
      </c>
      <c r="B2650" s="145">
        <v>5004</v>
      </c>
      <c r="C2650" s="146" t="s">
        <v>1496</v>
      </c>
      <c r="D2650" s="146" t="s">
        <v>2836</v>
      </c>
      <c r="E2650" s="145" t="s">
        <v>150</v>
      </c>
    </row>
    <row r="2651" spans="1:5" s="144" customFormat="1" ht="15" x14ac:dyDescent="0.2">
      <c r="A2651" s="146">
        <v>42488</v>
      </c>
      <c r="B2651" s="145">
        <v>3008</v>
      </c>
      <c r="C2651" s="146" t="s">
        <v>845</v>
      </c>
      <c r="D2651" s="146" t="s">
        <v>2837</v>
      </c>
      <c r="E2651" s="145" t="s">
        <v>155</v>
      </c>
    </row>
    <row r="2652" spans="1:5" s="144" customFormat="1" ht="15" x14ac:dyDescent="0.2">
      <c r="A2652" s="146">
        <v>42489</v>
      </c>
      <c r="B2652" s="145">
        <v>3008</v>
      </c>
      <c r="C2652" s="146" t="s">
        <v>196</v>
      </c>
      <c r="D2652" s="146" t="s">
        <v>2838</v>
      </c>
      <c r="E2652" s="145" t="s">
        <v>155</v>
      </c>
    </row>
    <row r="2653" spans="1:5" s="144" customFormat="1" ht="15" x14ac:dyDescent="0.2">
      <c r="A2653" s="146">
        <v>42490</v>
      </c>
      <c r="B2653" s="145">
        <v>3008</v>
      </c>
      <c r="C2653" s="146" t="s">
        <v>2839</v>
      </c>
      <c r="D2653" s="146" t="s">
        <v>2837</v>
      </c>
      <c r="E2653" s="145" t="s">
        <v>150</v>
      </c>
    </row>
    <row r="2654" spans="1:5" s="144" customFormat="1" ht="15" x14ac:dyDescent="0.2">
      <c r="A2654" s="146">
        <v>42516</v>
      </c>
      <c r="B2654" s="145">
        <v>6018</v>
      </c>
      <c r="C2654" s="146" t="s">
        <v>280</v>
      </c>
      <c r="D2654" s="146" t="s">
        <v>916</v>
      </c>
      <c r="E2654" s="145" t="s">
        <v>155</v>
      </c>
    </row>
    <row r="2655" spans="1:5" s="144" customFormat="1" ht="15" x14ac:dyDescent="0.2">
      <c r="A2655" s="146">
        <v>42550</v>
      </c>
      <c r="B2655" s="145">
        <v>4009</v>
      </c>
      <c r="C2655" s="146" t="s">
        <v>188</v>
      </c>
      <c r="D2655" s="146" t="s">
        <v>2842</v>
      </c>
      <c r="E2655" s="145" t="s">
        <v>155</v>
      </c>
    </row>
    <row r="2656" spans="1:5" s="144" customFormat="1" ht="15" x14ac:dyDescent="0.2">
      <c r="A2656" s="146">
        <v>42557</v>
      </c>
      <c r="B2656" s="145">
        <v>6025</v>
      </c>
      <c r="C2656" s="146" t="s">
        <v>181</v>
      </c>
      <c r="D2656" s="146" t="s">
        <v>2844</v>
      </c>
      <c r="E2656" s="145" t="s">
        <v>150</v>
      </c>
    </row>
    <row r="2657" spans="1:5" s="144" customFormat="1" ht="15" x14ac:dyDescent="0.2">
      <c r="A2657" s="146">
        <v>42577</v>
      </c>
      <c r="B2657" s="145">
        <v>1006</v>
      </c>
      <c r="C2657" s="146" t="s">
        <v>158</v>
      </c>
      <c r="D2657" s="146" t="s">
        <v>2845</v>
      </c>
      <c r="E2657" s="145" t="s">
        <v>155</v>
      </c>
    </row>
    <row r="2658" spans="1:5" s="144" customFormat="1" ht="15" x14ac:dyDescent="0.2">
      <c r="A2658" s="146">
        <v>42579</v>
      </c>
      <c r="B2658" s="145">
        <v>3022</v>
      </c>
      <c r="C2658" s="146" t="s">
        <v>202</v>
      </c>
      <c r="D2658" s="146" t="s">
        <v>2846</v>
      </c>
      <c r="E2658" s="145" t="s">
        <v>150</v>
      </c>
    </row>
    <row r="2659" spans="1:5" s="144" customFormat="1" ht="15" x14ac:dyDescent="0.2">
      <c r="A2659" s="146">
        <v>42588</v>
      </c>
      <c r="B2659" s="145">
        <v>4008</v>
      </c>
      <c r="C2659" s="146" t="s">
        <v>1856</v>
      </c>
      <c r="D2659" s="146" t="s">
        <v>2847</v>
      </c>
      <c r="E2659" s="145" t="s">
        <v>155</v>
      </c>
    </row>
    <row r="2660" spans="1:5" s="144" customFormat="1" ht="15" x14ac:dyDescent="0.2">
      <c r="A2660" s="146">
        <v>42589</v>
      </c>
      <c r="B2660" s="145">
        <v>6001</v>
      </c>
      <c r="C2660" s="146" t="s">
        <v>2848</v>
      </c>
      <c r="D2660" s="146" t="s">
        <v>1608</v>
      </c>
      <c r="E2660" s="145" t="s">
        <v>155</v>
      </c>
    </row>
    <row r="2661" spans="1:5" s="144" customFormat="1" ht="15" x14ac:dyDescent="0.2">
      <c r="A2661" s="146">
        <v>42603</v>
      </c>
      <c r="B2661" s="145">
        <v>1006</v>
      </c>
      <c r="C2661" s="146" t="s">
        <v>158</v>
      </c>
      <c r="D2661" s="146" t="s">
        <v>2849</v>
      </c>
      <c r="E2661" s="145" t="s">
        <v>150</v>
      </c>
    </row>
    <row r="2662" spans="1:5" s="144" customFormat="1" ht="15" x14ac:dyDescent="0.2">
      <c r="A2662" s="146">
        <v>42604</v>
      </c>
      <c r="B2662" s="145">
        <v>8014</v>
      </c>
      <c r="C2662" s="146" t="s">
        <v>156</v>
      </c>
      <c r="D2662" s="146" t="s">
        <v>2850</v>
      </c>
      <c r="E2662" s="145" t="s">
        <v>150</v>
      </c>
    </row>
    <row r="2663" spans="1:5" s="144" customFormat="1" ht="15" x14ac:dyDescent="0.2">
      <c r="A2663" s="146">
        <v>42606</v>
      </c>
      <c r="B2663" s="145">
        <v>8014</v>
      </c>
      <c r="C2663" s="146" t="s">
        <v>4579</v>
      </c>
      <c r="D2663" s="146" t="s">
        <v>9568</v>
      </c>
      <c r="E2663" s="145" t="s">
        <v>150</v>
      </c>
    </row>
    <row r="2664" spans="1:5" s="144" customFormat="1" ht="15" x14ac:dyDescent="0.2">
      <c r="A2664" s="146">
        <v>42610</v>
      </c>
      <c r="B2664" s="145">
        <v>3009</v>
      </c>
      <c r="C2664" s="146" t="s">
        <v>3208</v>
      </c>
      <c r="D2664" s="146" t="s">
        <v>220</v>
      </c>
      <c r="E2664" s="145" t="s">
        <v>155</v>
      </c>
    </row>
    <row r="2665" spans="1:5" s="144" customFormat="1" ht="15" x14ac:dyDescent="0.2">
      <c r="A2665" s="146">
        <v>42611</v>
      </c>
      <c r="B2665" s="145">
        <v>8010</v>
      </c>
      <c r="C2665" s="146" t="s">
        <v>156</v>
      </c>
      <c r="D2665" s="146" t="s">
        <v>1629</v>
      </c>
      <c r="E2665" s="145" t="s">
        <v>155</v>
      </c>
    </row>
    <row r="2666" spans="1:5" s="144" customFormat="1" ht="15" x14ac:dyDescent="0.2">
      <c r="A2666" s="146">
        <v>42612</v>
      </c>
      <c r="B2666" s="145">
        <v>8011</v>
      </c>
      <c r="C2666" s="146" t="s">
        <v>344</v>
      </c>
      <c r="D2666" s="146" t="s">
        <v>2851</v>
      </c>
      <c r="E2666" s="145" t="s">
        <v>155</v>
      </c>
    </row>
    <row r="2667" spans="1:5" s="144" customFormat="1" ht="15" x14ac:dyDescent="0.2">
      <c r="A2667" s="146">
        <v>42619</v>
      </c>
      <c r="B2667" s="145">
        <v>8023</v>
      </c>
      <c r="C2667" s="146" t="s">
        <v>179</v>
      </c>
      <c r="D2667" s="146" t="s">
        <v>2852</v>
      </c>
      <c r="E2667" s="145" t="s">
        <v>155</v>
      </c>
    </row>
    <row r="2668" spans="1:5" s="144" customFormat="1" ht="15" x14ac:dyDescent="0.2">
      <c r="A2668" s="146">
        <v>42620</v>
      </c>
      <c r="B2668" s="145">
        <v>2005</v>
      </c>
      <c r="C2668" s="146" t="s">
        <v>219</v>
      </c>
      <c r="D2668" s="146" t="s">
        <v>1395</v>
      </c>
      <c r="E2668" s="145" t="s">
        <v>155</v>
      </c>
    </row>
    <row r="2669" spans="1:5" s="144" customFormat="1" ht="15" x14ac:dyDescent="0.2">
      <c r="A2669" s="146">
        <v>42621</v>
      </c>
      <c r="B2669" s="145">
        <v>2005</v>
      </c>
      <c r="C2669" s="146" t="s">
        <v>156</v>
      </c>
      <c r="D2669" s="146" t="s">
        <v>1395</v>
      </c>
      <c r="E2669" s="145" t="s">
        <v>150</v>
      </c>
    </row>
    <row r="2670" spans="1:5" s="144" customFormat="1" ht="15" x14ac:dyDescent="0.2">
      <c r="A2670" s="146">
        <v>42633</v>
      </c>
      <c r="B2670" s="145">
        <v>5015</v>
      </c>
      <c r="C2670" s="146" t="s">
        <v>280</v>
      </c>
      <c r="D2670" s="146" t="s">
        <v>2853</v>
      </c>
      <c r="E2670" s="145" t="s">
        <v>155</v>
      </c>
    </row>
    <row r="2671" spans="1:5" s="144" customFormat="1" ht="15" x14ac:dyDescent="0.2">
      <c r="A2671" s="146">
        <v>42667</v>
      </c>
      <c r="B2671" s="145">
        <v>6015</v>
      </c>
      <c r="C2671" s="146" t="s">
        <v>34</v>
      </c>
      <c r="D2671" s="146" t="s">
        <v>2854</v>
      </c>
      <c r="E2671" s="145" t="s">
        <v>150</v>
      </c>
    </row>
    <row r="2672" spans="1:5" s="144" customFormat="1" ht="15" x14ac:dyDescent="0.2">
      <c r="A2672" s="146">
        <v>42677</v>
      </c>
      <c r="B2672" s="145">
        <v>8007</v>
      </c>
      <c r="C2672" s="146" t="s">
        <v>174</v>
      </c>
      <c r="D2672" s="146" t="s">
        <v>1629</v>
      </c>
      <c r="E2672" s="145" t="s">
        <v>150</v>
      </c>
    </row>
    <row r="2673" spans="1:5" s="144" customFormat="1" ht="15" x14ac:dyDescent="0.2">
      <c r="A2673" s="146">
        <v>42679</v>
      </c>
      <c r="B2673" s="145">
        <v>8012</v>
      </c>
      <c r="C2673" s="146" t="s">
        <v>1094</v>
      </c>
      <c r="D2673" s="146" t="s">
        <v>2855</v>
      </c>
      <c r="E2673" s="145" t="s">
        <v>155</v>
      </c>
    </row>
    <row r="2674" spans="1:5" s="144" customFormat="1" ht="15" x14ac:dyDescent="0.2">
      <c r="A2674" s="146">
        <v>42688</v>
      </c>
      <c r="B2674" s="145">
        <v>8026</v>
      </c>
      <c r="C2674" s="146" t="s">
        <v>156</v>
      </c>
      <c r="D2674" s="146" t="s">
        <v>2856</v>
      </c>
      <c r="E2674" s="145" t="s">
        <v>155</v>
      </c>
    </row>
    <row r="2675" spans="1:5" s="144" customFormat="1" ht="15" x14ac:dyDescent="0.2">
      <c r="A2675" s="146">
        <v>42690</v>
      </c>
      <c r="B2675" s="145">
        <v>7010</v>
      </c>
      <c r="C2675" s="146" t="s">
        <v>207</v>
      </c>
      <c r="D2675" s="146" t="s">
        <v>2857</v>
      </c>
      <c r="E2675" s="145" t="s">
        <v>150</v>
      </c>
    </row>
    <row r="2676" spans="1:5" s="144" customFormat="1" ht="15" x14ac:dyDescent="0.2">
      <c r="A2676" s="146">
        <v>42694</v>
      </c>
      <c r="B2676" s="145">
        <v>8017</v>
      </c>
      <c r="C2676" s="146" t="s">
        <v>188</v>
      </c>
      <c r="D2676" s="146" t="s">
        <v>2782</v>
      </c>
      <c r="E2676" s="145" t="s">
        <v>155</v>
      </c>
    </row>
    <row r="2677" spans="1:5" s="144" customFormat="1" ht="15" x14ac:dyDescent="0.2">
      <c r="A2677" s="146">
        <v>42695</v>
      </c>
      <c r="B2677" s="145">
        <v>8017</v>
      </c>
      <c r="C2677" s="146" t="s">
        <v>2858</v>
      </c>
      <c r="D2677" s="146" t="s">
        <v>2859</v>
      </c>
      <c r="E2677" s="145" t="s">
        <v>150</v>
      </c>
    </row>
    <row r="2678" spans="1:5" s="144" customFormat="1" ht="15" x14ac:dyDescent="0.2">
      <c r="A2678" s="146">
        <v>42696</v>
      </c>
      <c r="B2678" s="145">
        <v>7024</v>
      </c>
      <c r="C2678" s="146" t="s">
        <v>1592</v>
      </c>
      <c r="D2678" s="146" t="s">
        <v>2860</v>
      </c>
      <c r="E2678" s="145" t="s">
        <v>150</v>
      </c>
    </row>
    <row r="2679" spans="1:5" s="144" customFormat="1" ht="15" x14ac:dyDescent="0.2">
      <c r="A2679" s="146">
        <v>42700</v>
      </c>
      <c r="B2679" s="145">
        <v>1014</v>
      </c>
      <c r="C2679" s="146" t="s">
        <v>202</v>
      </c>
      <c r="D2679" s="146" t="s">
        <v>2861</v>
      </c>
      <c r="E2679" s="145" t="s">
        <v>150</v>
      </c>
    </row>
    <row r="2680" spans="1:5" s="144" customFormat="1" ht="15" x14ac:dyDescent="0.2">
      <c r="A2680" s="146">
        <v>42707</v>
      </c>
      <c r="B2680" s="145">
        <v>8017</v>
      </c>
      <c r="C2680" s="146" t="s">
        <v>207</v>
      </c>
      <c r="D2680" s="146" t="s">
        <v>2384</v>
      </c>
      <c r="E2680" s="145" t="s">
        <v>155</v>
      </c>
    </row>
    <row r="2681" spans="1:5" s="144" customFormat="1" ht="15" x14ac:dyDescent="0.2">
      <c r="A2681" s="146">
        <v>42709</v>
      </c>
      <c r="B2681" s="145">
        <v>1011</v>
      </c>
      <c r="C2681" s="146" t="s">
        <v>306</v>
      </c>
      <c r="D2681" s="146" t="s">
        <v>2862</v>
      </c>
      <c r="E2681" s="145" t="s">
        <v>155</v>
      </c>
    </row>
    <row r="2682" spans="1:5" s="144" customFormat="1" ht="15" x14ac:dyDescent="0.2">
      <c r="A2682" s="146">
        <v>42713</v>
      </c>
      <c r="B2682" s="145">
        <v>1009</v>
      </c>
      <c r="C2682" s="146" t="s">
        <v>171</v>
      </c>
      <c r="D2682" s="146" t="s">
        <v>2863</v>
      </c>
      <c r="E2682" s="145" t="s">
        <v>155</v>
      </c>
    </row>
    <row r="2683" spans="1:5" s="144" customFormat="1" ht="15" x14ac:dyDescent="0.2">
      <c r="A2683" s="146">
        <v>42715</v>
      </c>
      <c r="B2683" s="145">
        <v>1009</v>
      </c>
      <c r="C2683" s="146" t="s">
        <v>179</v>
      </c>
      <c r="D2683" s="146" t="s">
        <v>2864</v>
      </c>
      <c r="E2683" s="145" t="s">
        <v>155</v>
      </c>
    </row>
    <row r="2684" spans="1:5" s="144" customFormat="1" ht="15" x14ac:dyDescent="0.2">
      <c r="A2684" s="146">
        <v>42719</v>
      </c>
      <c r="B2684" s="145">
        <v>2005</v>
      </c>
      <c r="C2684" s="146" t="s">
        <v>207</v>
      </c>
      <c r="D2684" s="146" t="s">
        <v>2865</v>
      </c>
      <c r="E2684" s="145" t="s">
        <v>150</v>
      </c>
    </row>
    <row r="2685" spans="1:5" s="144" customFormat="1" ht="15" x14ac:dyDescent="0.2">
      <c r="A2685" s="146">
        <v>42720</v>
      </c>
      <c r="B2685" s="145">
        <v>2005</v>
      </c>
      <c r="C2685" s="146" t="s">
        <v>174</v>
      </c>
      <c r="D2685" s="146" t="s">
        <v>2865</v>
      </c>
      <c r="E2685" s="145" t="s">
        <v>155</v>
      </c>
    </row>
    <row r="2686" spans="1:5" s="144" customFormat="1" ht="15" x14ac:dyDescent="0.2">
      <c r="A2686" s="146">
        <v>42721</v>
      </c>
      <c r="B2686" s="145">
        <v>2005</v>
      </c>
      <c r="C2686" s="146" t="s">
        <v>156</v>
      </c>
      <c r="D2686" s="146" t="s">
        <v>2866</v>
      </c>
      <c r="E2686" s="145" t="s">
        <v>155</v>
      </c>
    </row>
    <row r="2687" spans="1:5" s="144" customFormat="1" ht="15" x14ac:dyDescent="0.2">
      <c r="A2687" s="146">
        <v>42728</v>
      </c>
      <c r="B2687" s="145">
        <v>3004</v>
      </c>
      <c r="C2687" s="146" t="s">
        <v>156</v>
      </c>
      <c r="D2687" s="146" t="s">
        <v>223</v>
      </c>
      <c r="E2687" s="145" t="s">
        <v>155</v>
      </c>
    </row>
    <row r="2688" spans="1:5" s="144" customFormat="1" ht="15" x14ac:dyDescent="0.2">
      <c r="A2688" s="146">
        <v>42742</v>
      </c>
      <c r="B2688" s="145">
        <v>8026</v>
      </c>
      <c r="C2688" s="146" t="s">
        <v>188</v>
      </c>
      <c r="D2688" s="146" t="s">
        <v>2867</v>
      </c>
      <c r="E2688" s="145" t="s">
        <v>155</v>
      </c>
    </row>
    <row r="2689" spans="1:5" s="144" customFormat="1" ht="15" x14ac:dyDescent="0.2">
      <c r="A2689" s="146">
        <v>42757</v>
      </c>
      <c r="B2689" s="145">
        <v>8006</v>
      </c>
      <c r="C2689" s="146" t="s">
        <v>662</v>
      </c>
      <c r="D2689" s="146" t="s">
        <v>9994</v>
      </c>
      <c r="E2689" s="145" t="s">
        <v>155</v>
      </c>
    </row>
    <row r="2690" spans="1:5" s="144" customFormat="1" ht="15" x14ac:dyDescent="0.2">
      <c r="A2690" s="146">
        <v>42761</v>
      </c>
      <c r="B2690" s="145">
        <v>8007</v>
      </c>
      <c r="C2690" s="146" t="s">
        <v>485</v>
      </c>
      <c r="D2690" s="146" t="s">
        <v>2868</v>
      </c>
      <c r="E2690" s="145" t="s">
        <v>150</v>
      </c>
    </row>
    <row r="2691" spans="1:5" s="144" customFormat="1" ht="15" x14ac:dyDescent="0.2">
      <c r="A2691" s="146">
        <v>42773</v>
      </c>
      <c r="B2691" s="145">
        <v>8009</v>
      </c>
      <c r="C2691" s="146" t="s">
        <v>165</v>
      </c>
      <c r="D2691" s="146" t="s">
        <v>2869</v>
      </c>
      <c r="E2691" s="145" t="s">
        <v>155</v>
      </c>
    </row>
    <row r="2692" spans="1:5" s="144" customFormat="1" ht="15" x14ac:dyDescent="0.2">
      <c r="A2692" s="146">
        <v>42779</v>
      </c>
      <c r="B2692" s="145">
        <v>8015</v>
      </c>
      <c r="C2692" s="146" t="s">
        <v>598</v>
      </c>
      <c r="D2692" s="146" t="s">
        <v>2870</v>
      </c>
      <c r="E2692" s="145" t="s">
        <v>155</v>
      </c>
    </row>
    <row r="2693" spans="1:5" s="144" customFormat="1" ht="15" x14ac:dyDescent="0.2">
      <c r="A2693" s="146">
        <v>42804</v>
      </c>
      <c r="B2693" s="145">
        <v>7004</v>
      </c>
      <c r="C2693" s="146" t="s">
        <v>156</v>
      </c>
      <c r="D2693" s="146" t="s">
        <v>2871</v>
      </c>
      <c r="E2693" s="145" t="s">
        <v>150</v>
      </c>
    </row>
    <row r="2694" spans="1:5" s="144" customFormat="1" ht="15" x14ac:dyDescent="0.2">
      <c r="A2694" s="146">
        <v>42806</v>
      </c>
      <c r="B2694" s="145">
        <v>7004</v>
      </c>
      <c r="C2694" s="146" t="s">
        <v>196</v>
      </c>
      <c r="D2694" s="146" t="s">
        <v>2872</v>
      </c>
      <c r="E2694" s="145" t="s">
        <v>155</v>
      </c>
    </row>
    <row r="2695" spans="1:5" s="144" customFormat="1" ht="15" x14ac:dyDescent="0.2">
      <c r="A2695" s="146">
        <v>42816</v>
      </c>
      <c r="B2695" s="145">
        <v>7014</v>
      </c>
      <c r="C2695" s="146" t="s">
        <v>202</v>
      </c>
      <c r="D2695" s="146" t="s">
        <v>2873</v>
      </c>
      <c r="E2695" s="145" t="s">
        <v>150</v>
      </c>
    </row>
    <row r="2696" spans="1:5" s="144" customFormat="1" ht="15" x14ac:dyDescent="0.2">
      <c r="A2696" s="146">
        <v>42820</v>
      </c>
      <c r="B2696" s="145">
        <v>7017</v>
      </c>
      <c r="C2696" s="146" t="s">
        <v>2748</v>
      </c>
      <c r="D2696" s="146" t="s">
        <v>2874</v>
      </c>
      <c r="E2696" s="145" t="s">
        <v>155</v>
      </c>
    </row>
    <row r="2697" spans="1:5" s="144" customFormat="1" ht="15" x14ac:dyDescent="0.2">
      <c r="A2697" s="146">
        <v>42825</v>
      </c>
      <c r="B2697" s="145">
        <v>7016</v>
      </c>
      <c r="C2697" s="146" t="s">
        <v>2875</v>
      </c>
      <c r="D2697" s="146" t="s">
        <v>2876</v>
      </c>
      <c r="E2697" s="145" t="s">
        <v>150</v>
      </c>
    </row>
    <row r="2698" spans="1:5" s="144" customFormat="1" ht="15" x14ac:dyDescent="0.2">
      <c r="A2698" s="146">
        <v>42830</v>
      </c>
      <c r="B2698" s="145">
        <v>3010</v>
      </c>
      <c r="C2698" s="146" t="s">
        <v>156</v>
      </c>
      <c r="D2698" s="146" t="s">
        <v>1812</v>
      </c>
      <c r="E2698" s="145" t="s">
        <v>155</v>
      </c>
    </row>
    <row r="2699" spans="1:5" s="144" customFormat="1" ht="15" x14ac:dyDescent="0.2">
      <c r="A2699" s="146">
        <v>42842</v>
      </c>
      <c r="B2699" s="145">
        <v>6033</v>
      </c>
      <c r="C2699" s="146" t="s">
        <v>280</v>
      </c>
      <c r="D2699" s="146" t="s">
        <v>1941</v>
      </c>
      <c r="E2699" s="145" t="s">
        <v>155</v>
      </c>
    </row>
    <row r="2700" spans="1:5" s="144" customFormat="1" ht="15" x14ac:dyDescent="0.2">
      <c r="A2700" s="146">
        <v>42843</v>
      </c>
      <c r="B2700" s="145">
        <v>6024</v>
      </c>
      <c r="C2700" s="146" t="s">
        <v>324</v>
      </c>
      <c r="D2700" s="146" t="s">
        <v>223</v>
      </c>
      <c r="E2700" s="145" t="s">
        <v>155</v>
      </c>
    </row>
    <row r="2701" spans="1:5" s="144" customFormat="1" ht="15" x14ac:dyDescent="0.2">
      <c r="A2701" s="146">
        <v>42857</v>
      </c>
      <c r="B2701" s="145">
        <v>6001</v>
      </c>
      <c r="C2701" s="146" t="s">
        <v>2877</v>
      </c>
      <c r="D2701" s="146" t="s">
        <v>2878</v>
      </c>
      <c r="E2701" s="145" t="s">
        <v>155</v>
      </c>
    </row>
    <row r="2702" spans="1:5" s="144" customFormat="1" ht="15" x14ac:dyDescent="0.2">
      <c r="A2702" s="146">
        <v>42867</v>
      </c>
      <c r="B2702" s="145">
        <v>6032</v>
      </c>
      <c r="C2702" s="146" t="s">
        <v>171</v>
      </c>
      <c r="D2702" s="146" t="s">
        <v>2880</v>
      </c>
      <c r="E2702" s="145" t="s">
        <v>155</v>
      </c>
    </row>
    <row r="2703" spans="1:5" s="144" customFormat="1" ht="15" x14ac:dyDescent="0.2">
      <c r="A2703" s="146">
        <v>42882</v>
      </c>
      <c r="B2703" s="145">
        <v>6010</v>
      </c>
      <c r="C2703" s="146" t="s">
        <v>1090</v>
      </c>
      <c r="D2703" s="146" t="s">
        <v>663</v>
      </c>
      <c r="E2703" s="145" t="s">
        <v>155</v>
      </c>
    </row>
    <row r="2704" spans="1:5" s="144" customFormat="1" ht="15" x14ac:dyDescent="0.2">
      <c r="A2704" s="146">
        <v>42883</v>
      </c>
      <c r="B2704" s="145">
        <v>6010</v>
      </c>
      <c r="C2704" s="146" t="s">
        <v>2883</v>
      </c>
      <c r="D2704" s="146" t="s">
        <v>663</v>
      </c>
      <c r="E2704" s="145" t="s">
        <v>150</v>
      </c>
    </row>
    <row r="2705" spans="1:5" s="144" customFormat="1" ht="15" x14ac:dyDescent="0.2">
      <c r="A2705" s="146">
        <v>42887</v>
      </c>
      <c r="B2705" s="145">
        <v>8012</v>
      </c>
      <c r="C2705" s="146" t="s">
        <v>2884</v>
      </c>
      <c r="D2705" s="146" t="s">
        <v>2885</v>
      </c>
      <c r="E2705" s="145" t="s">
        <v>155</v>
      </c>
    </row>
    <row r="2706" spans="1:5" s="144" customFormat="1" ht="15" x14ac:dyDescent="0.2">
      <c r="A2706" s="146">
        <v>42888</v>
      </c>
      <c r="B2706" s="145">
        <v>8012</v>
      </c>
      <c r="C2706" s="146" t="s">
        <v>2414</v>
      </c>
      <c r="D2706" s="146" t="s">
        <v>2886</v>
      </c>
      <c r="E2706" s="145" t="s">
        <v>150</v>
      </c>
    </row>
    <row r="2707" spans="1:5" s="144" customFormat="1" ht="15" x14ac:dyDescent="0.2">
      <c r="A2707" s="146">
        <v>42903</v>
      </c>
      <c r="B2707" s="145">
        <v>6019</v>
      </c>
      <c r="C2707" s="146" t="s">
        <v>280</v>
      </c>
      <c r="D2707" s="146" t="s">
        <v>974</v>
      </c>
      <c r="E2707" s="145" t="s">
        <v>155</v>
      </c>
    </row>
    <row r="2708" spans="1:5" s="144" customFormat="1" ht="15" x14ac:dyDescent="0.2">
      <c r="A2708" s="146">
        <v>42908</v>
      </c>
      <c r="B2708" s="145">
        <v>6014</v>
      </c>
      <c r="C2708" s="146" t="s">
        <v>2887</v>
      </c>
      <c r="D2708" s="146" t="s">
        <v>223</v>
      </c>
      <c r="E2708" s="145" t="s">
        <v>155</v>
      </c>
    </row>
    <row r="2709" spans="1:5" s="144" customFormat="1" ht="15" x14ac:dyDescent="0.2">
      <c r="A2709" s="146">
        <v>42919</v>
      </c>
      <c r="B2709" s="145">
        <v>5004</v>
      </c>
      <c r="C2709" s="146" t="s">
        <v>289</v>
      </c>
      <c r="D2709" s="146" t="s">
        <v>2888</v>
      </c>
      <c r="E2709" s="145" t="s">
        <v>150</v>
      </c>
    </row>
    <row r="2710" spans="1:5" s="144" customFormat="1" ht="15" x14ac:dyDescent="0.2">
      <c r="A2710" s="146">
        <v>42920</v>
      </c>
      <c r="B2710" s="145">
        <v>5004</v>
      </c>
      <c r="C2710" s="146" t="s">
        <v>2889</v>
      </c>
      <c r="D2710" s="146" t="s">
        <v>2890</v>
      </c>
      <c r="E2710" s="145" t="s">
        <v>155</v>
      </c>
    </row>
    <row r="2711" spans="1:5" s="144" customFormat="1" ht="15" x14ac:dyDescent="0.2">
      <c r="A2711" s="146">
        <v>42923</v>
      </c>
      <c r="B2711" s="145">
        <v>5007</v>
      </c>
      <c r="C2711" s="146" t="s">
        <v>174</v>
      </c>
      <c r="D2711" s="146" t="s">
        <v>2892</v>
      </c>
      <c r="E2711" s="145" t="s">
        <v>150</v>
      </c>
    </row>
    <row r="2712" spans="1:5" s="144" customFormat="1" ht="15" x14ac:dyDescent="0.2">
      <c r="A2712" s="146">
        <v>42947</v>
      </c>
      <c r="B2712" s="145">
        <v>3012</v>
      </c>
      <c r="C2712" s="146" t="s">
        <v>1003</v>
      </c>
      <c r="D2712" s="146" t="s">
        <v>2893</v>
      </c>
      <c r="E2712" s="145" t="s">
        <v>150</v>
      </c>
    </row>
    <row r="2713" spans="1:5" s="144" customFormat="1" ht="15" x14ac:dyDescent="0.2">
      <c r="A2713" s="146">
        <v>42948</v>
      </c>
      <c r="B2713" s="145">
        <v>3012</v>
      </c>
      <c r="C2713" s="146" t="s">
        <v>181</v>
      </c>
      <c r="D2713" s="146" t="s">
        <v>2894</v>
      </c>
      <c r="E2713" s="145" t="s">
        <v>150</v>
      </c>
    </row>
    <row r="2714" spans="1:5" s="144" customFormat="1" ht="15" x14ac:dyDescent="0.2">
      <c r="A2714" s="146">
        <v>42955</v>
      </c>
      <c r="B2714" s="145">
        <v>3011</v>
      </c>
      <c r="C2714" s="146" t="s">
        <v>202</v>
      </c>
      <c r="D2714" s="146" t="s">
        <v>2823</v>
      </c>
      <c r="E2714" s="145" t="s">
        <v>150</v>
      </c>
    </row>
    <row r="2715" spans="1:5" s="144" customFormat="1" ht="15" x14ac:dyDescent="0.2">
      <c r="A2715" s="146">
        <v>42994</v>
      </c>
      <c r="B2715" s="145">
        <v>5005</v>
      </c>
      <c r="C2715" s="146" t="s">
        <v>469</v>
      </c>
      <c r="D2715" s="146" t="s">
        <v>2895</v>
      </c>
      <c r="E2715" s="145" t="s">
        <v>150</v>
      </c>
    </row>
    <row r="2716" spans="1:5" s="144" customFormat="1" ht="15" x14ac:dyDescent="0.2">
      <c r="A2716" s="146">
        <v>43000</v>
      </c>
      <c r="B2716" s="145">
        <v>3016</v>
      </c>
      <c r="C2716" s="146" t="s">
        <v>181</v>
      </c>
      <c r="D2716" s="146" t="s">
        <v>2897</v>
      </c>
      <c r="E2716" s="145" t="s">
        <v>150</v>
      </c>
    </row>
    <row r="2717" spans="1:5" s="144" customFormat="1" ht="15" x14ac:dyDescent="0.2">
      <c r="A2717" s="146">
        <v>43001</v>
      </c>
      <c r="B2717" s="145">
        <v>3016</v>
      </c>
      <c r="C2717" s="146" t="s">
        <v>171</v>
      </c>
      <c r="D2717" s="146" t="s">
        <v>2897</v>
      </c>
      <c r="E2717" s="145" t="s">
        <v>155</v>
      </c>
    </row>
    <row r="2718" spans="1:5" s="144" customFormat="1" ht="15" x14ac:dyDescent="0.2">
      <c r="A2718" s="146">
        <v>43003</v>
      </c>
      <c r="B2718" s="145">
        <v>3010</v>
      </c>
      <c r="C2718" s="146" t="s">
        <v>887</v>
      </c>
      <c r="D2718" s="146" t="s">
        <v>10644</v>
      </c>
      <c r="E2718" s="145" t="s">
        <v>155</v>
      </c>
    </row>
    <row r="2719" spans="1:5" s="144" customFormat="1" ht="15" x14ac:dyDescent="0.2">
      <c r="A2719" s="146">
        <v>43015</v>
      </c>
      <c r="B2719" s="145">
        <v>1007</v>
      </c>
      <c r="C2719" s="146" t="s">
        <v>179</v>
      </c>
      <c r="D2719" s="146" t="s">
        <v>2899</v>
      </c>
      <c r="E2719" s="145" t="s">
        <v>150</v>
      </c>
    </row>
    <row r="2720" spans="1:5" s="144" customFormat="1" ht="15" x14ac:dyDescent="0.2">
      <c r="A2720" s="146">
        <v>43018</v>
      </c>
      <c r="B2720" s="145">
        <v>1007</v>
      </c>
      <c r="C2720" s="146" t="s">
        <v>558</v>
      </c>
      <c r="D2720" s="146" t="s">
        <v>2900</v>
      </c>
      <c r="E2720" s="145" t="s">
        <v>150</v>
      </c>
    </row>
    <row r="2721" spans="1:5" s="144" customFormat="1" ht="15" x14ac:dyDescent="0.2">
      <c r="A2721" s="146">
        <v>43020</v>
      </c>
      <c r="B2721" s="145">
        <v>1007</v>
      </c>
      <c r="C2721" s="146" t="s">
        <v>209</v>
      </c>
      <c r="D2721" s="146" t="s">
        <v>2901</v>
      </c>
      <c r="E2721" s="145" t="s">
        <v>150</v>
      </c>
    </row>
    <row r="2722" spans="1:5" s="144" customFormat="1" ht="15" x14ac:dyDescent="0.2">
      <c r="A2722" s="146">
        <v>43026</v>
      </c>
      <c r="B2722" s="145">
        <v>1017</v>
      </c>
      <c r="C2722" s="146" t="s">
        <v>202</v>
      </c>
      <c r="D2722" s="146" t="s">
        <v>1642</v>
      </c>
      <c r="E2722" s="145" t="s">
        <v>150</v>
      </c>
    </row>
    <row r="2723" spans="1:5" s="144" customFormat="1" ht="15" x14ac:dyDescent="0.2">
      <c r="A2723" s="146">
        <v>43038</v>
      </c>
      <c r="B2723" s="145">
        <v>7021</v>
      </c>
      <c r="C2723" s="146" t="s">
        <v>649</v>
      </c>
      <c r="D2723" s="146" t="s">
        <v>2902</v>
      </c>
      <c r="E2723" s="145" t="s">
        <v>155</v>
      </c>
    </row>
    <row r="2724" spans="1:5" s="144" customFormat="1" ht="15" x14ac:dyDescent="0.2">
      <c r="A2724" s="146">
        <v>43039</v>
      </c>
      <c r="B2724" s="145">
        <v>8010</v>
      </c>
      <c r="C2724" s="146" t="s">
        <v>181</v>
      </c>
      <c r="D2724" s="146" t="s">
        <v>2903</v>
      </c>
      <c r="E2724" s="145" t="s">
        <v>150</v>
      </c>
    </row>
    <row r="2725" spans="1:5" s="144" customFormat="1" ht="15" x14ac:dyDescent="0.2">
      <c r="A2725" s="146">
        <v>43043</v>
      </c>
      <c r="B2725" s="145">
        <v>3003</v>
      </c>
      <c r="C2725" s="146" t="s">
        <v>156</v>
      </c>
      <c r="D2725" s="146" t="s">
        <v>2904</v>
      </c>
      <c r="E2725" s="145" t="s">
        <v>150</v>
      </c>
    </row>
    <row r="2726" spans="1:5" s="144" customFormat="1" ht="15" x14ac:dyDescent="0.2">
      <c r="A2726" s="146">
        <v>43054</v>
      </c>
      <c r="B2726" s="145">
        <v>8014</v>
      </c>
      <c r="C2726" s="146" t="s">
        <v>188</v>
      </c>
      <c r="D2726" s="146" t="s">
        <v>2905</v>
      </c>
      <c r="E2726" s="145" t="s">
        <v>150</v>
      </c>
    </row>
    <row r="2727" spans="1:5" s="144" customFormat="1" ht="15" x14ac:dyDescent="0.2">
      <c r="A2727" s="146">
        <v>43055</v>
      </c>
      <c r="B2727" s="145">
        <v>8014</v>
      </c>
      <c r="C2727" s="146" t="s">
        <v>2341</v>
      </c>
      <c r="D2727" s="146" t="s">
        <v>2906</v>
      </c>
      <c r="E2727" s="145" t="s">
        <v>155</v>
      </c>
    </row>
    <row r="2728" spans="1:5" s="144" customFormat="1" ht="15" x14ac:dyDescent="0.2">
      <c r="A2728" s="146">
        <v>43058</v>
      </c>
      <c r="B2728" s="145">
        <v>8009</v>
      </c>
      <c r="C2728" s="146" t="s">
        <v>2907</v>
      </c>
      <c r="D2728" s="146" t="s">
        <v>545</v>
      </c>
      <c r="E2728" s="145" t="s">
        <v>155</v>
      </c>
    </row>
    <row r="2729" spans="1:5" s="144" customFormat="1" ht="15" x14ac:dyDescent="0.2">
      <c r="A2729" s="146">
        <v>43070</v>
      </c>
      <c r="B2729" s="145">
        <v>7008</v>
      </c>
      <c r="C2729" s="146" t="s">
        <v>171</v>
      </c>
      <c r="D2729" s="146" t="s">
        <v>2908</v>
      </c>
      <c r="E2729" s="145" t="s">
        <v>155</v>
      </c>
    </row>
    <row r="2730" spans="1:5" s="144" customFormat="1" ht="15" x14ac:dyDescent="0.2">
      <c r="A2730" s="146">
        <v>43074</v>
      </c>
      <c r="B2730" s="145">
        <v>6013</v>
      </c>
      <c r="C2730" s="146" t="s">
        <v>207</v>
      </c>
      <c r="D2730" s="146" t="s">
        <v>2909</v>
      </c>
      <c r="E2730" s="145" t="s">
        <v>150</v>
      </c>
    </row>
    <row r="2731" spans="1:5" s="144" customFormat="1" ht="15" x14ac:dyDescent="0.2">
      <c r="A2731" s="146">
        <v>43075</v>
      </c>
      <c r="B2731" s="145">
        <v>6013</v>
      </c>
      <c r="C2731" s="146" t="s">
        <v>174</v>
      </c>
      <c r="D2731" s="146" t="s">
        <v>2910</v>
      </c>
      <c r="E2731" s="145" t="s">
        <v>155</v>
      </c>
    </row>
    <row r="2732" spans="1:5" s="144" customFormat="1" ht="15" x14ac:dyDescent="0.2">
      <c r="A2732" s="146">
        <v>43081</v>
      </c>
      <c r="B2732" s="145">
        <v>6025</v>
      </c>
      <c r="C2732" s="146" t="s">
        <v>181</v>
      </c>
      <c r="D2732" s="146" t="s">
        <v>1029</v>
      </c>
      <c r="E2732" s="145" t="s">
        <v>155</v>
      </c>
    </row>
    <row r="2733" spans="1:5" s="144" customFormat="1" ht="15" x14ac:dyDescent="0.2">
      <c r="A2733" s="146">
        <v>43097</v>
      </c>
      <c r="B2733" s="145">
        <v>6023</v>
      </c>
      <c r="C2733" s="146" t="s">
        <v>9569</v>
      </c>
      <c r="D2733" s="146" t="s">
        <v>9570</v>
      </c>
      <c r="E2733" s="145" t="s">
        <v>155</v>
      </c>
    </row>
    <row r="2734" spans="1:5" s="144" customFormat="1" ht="15" x14ac:dyDescent="0.2">
      <c r="A2734" s="146">
        <v>43099</v>
      </c>
      <c r="B2734" s="145">
        <v>6023</v>
      </c>
      <c r="C2734" s="146" t="s">
        <v>9571</v>
      </c>
      <c r="D2734" s="146" t="s">
        <v>9572</v>
      </c>
      <c r="E2734" s="145" t="s">
        <v>150</v>
      </c>
    </row>
    <row r="2735" spans="1:5" s="144" customFormat="1" ht="15" x14ac:dyDescent="0.2">
      <c r="A2735" s="146">
        <v>43104</v>
      </c>
      <c r="B2735" s="145">
        <v>3008</v>
      </c>
      <c r="C2735" s="146" t="s">
        <v>158</v>
      </c>
      <c r="D2735" s="146" t="s">
        <v>1162</v>
      </c>
      <c r="E2735" s="145" t="s">
        <v>155</v>
      </c>
    </row>
    <row r="2736" spans="1:5" s="144" customFormat="1" ht="15" x14ac:dyDescent="0.2">
      <c r="A2736" s="146">
        <v>43114</v>
      </c>
      <c r="B2736" s="145">
        <v>6002</v>
      </c>
      <c r="C2736" s="146" t="s">
        <v>315</v>
      </c>
      <c r="D2736" s="146" t="s">
        <v>2911</v>
      </c>
      <c r="E2736" s="145" t="s">
        <v>150</v>
      </c>
    </row>
    <row r="2737" spans="1:5" s="144" customFormat="1" ht="15" x14ac:dyDescent="0.2">
      <c r="A2737" s="146">
        <v>43115</v>
      </c>
      <c r="B2737" s="145">
        <v>6002</v>
      </c>
      <c r="C2737" s="146" t="s">
        <v>171</v>
      </c>
      <c r="D2737" s="146" t="s">
        <v>2912</v>
      </c>
      <c r="E2737" s="145" t="s">
        <v>155</v>
      </c>
    </row>
    <row r="2738" spans="1:5" s="144" customFormat="1" ht="15" x14ac:dyDescent="0.2">
      <c r="A2738" s="146">
        <v>43124</v>
      </c>
      <c r="B2738" s="145">
        <v>6025</v>
      </c>
      <c r="C2738" s="146" t="s">
        <v>2094</v>
      </c>
      <c r="D2738" s="146" t="s">
        <v>2913</v>
      </c>
      <c r="E2738" s="145" t="s">
        <v>150</v>
      </c>
    </row>
    <row r="2739" spans="1:5" s="144" customFormat="1" ht="15" x14ac:dyDescent="0.2">
      <c r="A2739" s="146">
        <v>43136</v>
      </c>
      <c r="B2739" s="145">
        <v>7017</v>
      </c>
      <c r="C2739" s="146" t="s">
        <v>306</v>
      </c>
      <c r="D2739" s="146" t="s">
        <v>2914</v>
      </c>
      <c r="E2739" s="145" t="s">
        <v>150</v>
      </c>
    </row>
    <row r="2740" spans="1:5" s="144" customFormat="1" ht="15" x14ac:dyDescent="0.2">
      <c r="A2740" s="146">
        <v>43145</v>
      </c>
      <c r="B2740" s="145">
        <v>3003</v>
      </c>
      <c r="C2740" s="146" t="s">
        <v>156</v>
      </c>
      <c r="D2740" s="146" t="s">
        <v>2915</v>
      </c>
      <c r="E2740" s="145" t="s">
        <v>150</v>
      </c>
    </row>
    <row r="2741" spans="1:5" s="144" customFormat="1" ht="15" x14ac:dyDescent="0.2">
      <c r="A2741" s="146">
        <v>43149</v>
      </c>
      <c r="B2741" s="145">
        <v>3003</v>
      </c>
      <c r="C2741" s="146" t="s">
        <v>171</v>
      </c>
      <c r="D2741" s="146" t="s">
        <v>2916</v>
      </c>
      <c r="E2741" s="145" t="s">
        <v>150</v>
      </c>
    </row>
    <row r="2742" spans="1:5" s="144" customFormat="1" ht="15" x14ac:dyDescent="0.2">
      <c r="A2742" s="146">
        <v>43156</v>
      </c>
      <c r="B2742" s="145">
        <v>7003</v>
      </c>
      <c r="C2742" s="146" t="s">
        <v>219</v>
      </c>
      <c r="D2742" s="146" t="s">
        <v>2917</v>
      </c>
      <c r="E2742" s="145" t="s">
        <v>155</v>
      </c>
    </row>
    <row r="2743" spans="1:5" s="144" customFormat="1" ht="15" x14ac:dyDescent="0.2">
      <c r="A2743" s="146">
        <v>43157</v>
      </c>
      <c r="B2743" s="145">
        <v>7003</v>
      </c>
      <c r="C2743" s="146" t="s">
        <v>181</v>
      </c>
      <c r="D2743" s="146" t="s">
        <v>2917</v>
      </c>
      <c r="E2743" s="145" t="s">
        <v>155</v>
      </c>
    </row>
    <row r="2744" spans="1:5" s="144" customFormat="1" ht="15" x14ac:dyDescent="0.2">
      <c r="A2744" s="146">
        <v>43172</v>
      </c>
      <c r="B2744" s="145">
        <v>8022</v>
      </c>
      <c r="C2744" s="146" t="s">
        <v>188</v>
      </c>
      <c r="D2744" s="146" t="s">
        <v>1002</v>
      </c>
      <c r="E2744" s="145" t="s">
        <v>155</v>
      </c>
    </row>
    <row r="2745" spans="1:5" s="144" customFormat="1" ht="15" x14ac:dyDescent="0.2">
      <c r="A2745" s="146">
        <v>43180</v>
      </c>
      <c r="B2745" s="145">
        <v>7021</v>
      </c>
      <c r="C2745" s="146" t="s">
        <v>1003</v>
      </c>
      <c r="D2745" s="146" t="s">
        <v>482</v>
      </c>
      <c r="E2745" s="145" t="s">
        <v>150</v>
      </c>
    </row>
    <row r="2746" spans="1:5" s="144" customFormat="1" ht="15" x14ac:dyDescent="0.2">
      <c r="A2746" s="146">
        <v>43190</v>
      </c>
      <c r="B2746" s="145">
        <v>8024</v>
      </c>
      <c r="C2746" s="146" t="s">
        <v>280</v>
      </c>
      <c r="D2746" s="146" t="s">
        <v>8289</v>
      </c>
      <c r="E2746" s="145" t="s">
        <v>155</v>
      </c>
    </row>
    <row r="2747" spans="1:5" s="144" customFormat="1" ht="15" x14ac:dyDescent="0.2">
      <c r="A2747" s="146">
        <v>43205</v>
      </c>
      <c r="B2747" s="145">
        <v>3015</v>
      </c>
      <c r="C2747" s="146" t="s">
        <v>250</v>
      </c>
      <c r="D2747" s="146" t="s">
        <v>8987</v>
      </c>
      <c r="E2747" s="145" t="s">
        <v>150</v>
      </c>
    </row>
    <row r="2748" spans="1:5" s="144" customFormat="1" ht="15" x14ac:dyDescent="0.2">
      <c r="A2748" s="146">
        <v>43206</v>
      </c>
      <c r="B2748" s="145">
        <v>3015</v>
      </c>
      <c r="C2748" s="146" t="s">
        <v>1560</v>
      </c>
      <c r="D2748" s="146" t="s">
        <v>1616</v>
      </c>
      <c r="E2748" s="145" t="s">
        <v>155</v>
      </c>
    </row>
    <row r="2749" spans="1:5" s="144" customFormat="1" ht="15" x14ac:dyDescent="0.2">
      <c r="A2749" s="146">
        <v>43214</v>
      </c>
      <c r="B2749" s="145">
        <v>3015</v>
      </c>
      <c r="C2749" s="146" t="s">
        <v>202</v>
      </c>
      <c r="D2749" s="146" t="s">
        <v>1309</v>
      </c>
      <c r="E2749" s="145" t="s">
        <v>155</v>
      </c>
    </row>
    <row r="2750" spans="1:5" s="144" customFormat="1" ht="15" x14ac:dyDescent="0.2">
      <c r="A2750" s="146">
        <v>43222</v>
      </c>
      <c r="B2750" s="145">
        <v>3015</v>
      </c>
      <c r="C2750" s="146" t="s">
        <v>1515</v>
      </c>
      <c r="D2750" s="146" t="s">
        <v>2919</v>
      </c>
      <c r="E2750" s="145" t="s">
        <v>150</v>
      </c>
    </row>
    <row r="2751" spans="1:5" s="144" customFormat="1" ht="15" x14ac:dyDescent="0.2">
      <c r="A2751" s="146">
        <v>43227</v>
      </c>
      <c r="B2751" s="145">
        <v>3015</v>
      </c>
      <c r="C2751" s="146" t="s">
        <v>446</v>
      </c>
      <c r="D2751" s="146" t="s">
        <v>2311</v>
      </c>
      <c r="E2751" s="145" t="s">
        <v>155</v>
      </c>
    </row>
    <row r="2752" spans="1:5" s="144" customFormat="1" ht="15" x14ac:dyDescent="0.2">
      <c r="A2752" s="146">
        <v>43228</v>
      </c>
      <c r="B2752" s="145">
        <v>3015</v>
      </c>
      <c r="C2752" s="146" t="s">
        <v>2920</v>
      </c>
      <c r="D2752" s="146" t="s">
        <v>2921</v>
      </c>
      <c r="E2752" s="145" t="s">
        <v>150</v>
      </c>
    </row>
    <row r="2753" spans="1:5" s="144" customFormat="1" ht="15" x14ac:dyDescent="0.2">
      <c r="A2753" s="146">
        <v>43244</v>
      </c>
      <c r="B2753" s="145">
        <v>3015</v>
      </c>
      <c r="C2753" s="146" t="s">
        <v>181</v>
      </c>
      <c r="D2753" s="146" t="s">
        <v>1922</v>
      </c>
      <c r="E2753" s="145" t="s">
        <v>155</v>
      </c>
    </row>
    <row r="2754" spans="1:5" s="144" customFormat="1" ht="15" x14ac:dyDescent="0.2">
      <c r="A2754" s="146">
        <v>43255</v>
      </c>
      <c r="B2754" s="145">
        <v>3020</v>
      </c>
      <c r="C2754" s="146" t="s">
        <v>716</v>
      </c>
      <c r="D2754" s="146" t="s">
        <v>1661</v>
      </c>
      <c r="E2754" s="145" t="s">
        <v>155</v>
      </c>
    </row>
    <row r="2755" spans="1:5" s="144" customFormat="1" ht="15" x14ac:dyDescent="0.2">
      <c r="A2755" s="146">
        <v>43257</v>
      </c>
      <c r="B2755" s="145">
        <v>2007</v>
      </c>
      <c r="C2755" s="146" t="s">
        <v>179</v>
      </c>
      <c r="D2755" s="146" t="s">
        <v>2925</v>
      </c>
      <c r="E2755" s="145" t="s">
        <v>150</v>
      </c>
    </row>
    <row r="2756" spans="1:5" s="144" customFormat="1" ht="15" x14ac:dyDescent="0.2">
      <c r="A2756" s="146">
        <v>43261</v>
      </c>
      <c r="B2756" s="145">
        <v>2007</v>
      </c>
      <c r="C2756" s="146" t="s">
        <v>156</v>
      </c>
      <c r="D2756" s="146" t="s">
        <v>2926</v>
      </c>
      <c r="E2756" s="145" t="s">
        <v>155</v>
      </c>
    </row>
    <row r="2757" spans="1:5" s="144" customFormat="1" ht="15" x14ac:dyDescent="0.2">
      <c r="A2757" s="146">
        <v>43264</v>
      </c>
      <c r="B2757" s="145">
        <v>6013</v>
      </c>
      <c r="C2757" s="146" t="s">
        <v>177</v>
      </c>
      <c r="D2757" s="146" t="s">
        <v>2927</v>
      </c>
      <c r="E2757" s="145" t="s">
        <v>155</v>
      </c>
    </row>
    <row r="2758" spans="1:5" s="144" customFormat="1" ht="15" x14ac:dyDescent="0.2">
      <c r="A2758" s="146">
        <v>43270</v>
      </c>
      <c r="B2758" s="145">
        <v>8009</v>
      </c>
      <c r="C2758" s="146" t="s">
        <v>188</v>
      </c>
      <c r="D2758" s="146" t="s">
        <v>2928</v>
      </c>
      <c r="E2758" s="145" t="s">
        <v>155</v>
      </c>
    </row>
    <row r="2759" spans="1:5" s="144" customFormat="1" ht="15" x14ac:dyDescent="0.2">
      <c r="A2759" s="146">
        <v>43278</v>
      </c>
      <c r="B2759" s="145">
        <v>3029</v>
      </c>
      <c r="C2759" s="146" t="s">
        <v>156</v>
      </c>
      <c r="D2759" s="146" t="s">
        <v>2930</v>
      </c>
      <c r="E2759" s="145" t="s">
        <v>155</v>
      </c>
    </row>
    <row r="2760" spans="1:5" s="144" customFormat="1" ht="15" x14ac:dyDescent="0.2">
      <c r="A2760" s="146">
        <v>43279</v>
      </c>
      <c r="B2760" s="145">
        <v>3029</v>
      </c>
      <c r="C2760" s="146" t="s">
        <v>202</v>
      </c>
      <c r="D2760" s="146" t="s">
        <v>663</v>
      </c>
      <c r="E2760" s="145" t="s">
        <v>155</v>
      </c>
    </row>
    <row r="2761" spans="1:5" s="144" customFormat="1" ht="15" x14ac:dyDescent="0.2">
      <c r="A2761" s="146">
        <v>43282</v>
      </c>
      <c r="B2761" s="145">
        <v>3029</v>
      </c>
      <c r="C2761" s="146" t="s">
        <v>156</v>
      </c>
      <c r="D2761" s="146" t="s">
        <v>2931</v>
      </c>
      <c r="E2761" s="145" t="s">
        <v>155</v>
      </c>
    </row>
    <row r="2762" spans="1:5" s="144" customFormat="1" ht="15" x14ac:dyDescent="0.2">
      <c r="A2762" s="146">
        <v>43289</v>
      </c>
      <c r="B2762" s="145">
        <v>6032</v>
      </c>
      <c r="C2762" s="146" t="s">
        <v>219</v>
      </c>
      <c r="D2762" s="146" t="s">
        <v>2932</v>
      </c>
      <c r="E2762" s="145" t="s">
        <v>150</v>
      </c>
    </row>
    <row r="2763" spans="1:5" s="144" customFormat="1" ht="15" x14ac:dyDescent="0.2">
      <c r="A2763" s="146">
        <v>43290</v>
      </c>
      <c r="B2763" s="145">
        <v>5009</v>
      </c>
      <c r="C2763" s="146" t="s">
        <v>359</v>
      </c>
      <c r="D2763" s="146" t="s">
        <v>2933</v>
      </c>
      <c r="E2763" s="145" t="s">
        <v>150</v>
      </c>
    </row>
    <row r="2764" spans="1:5" s="144" customFormat="1" ht="15" x14ac:dyDescent="0.2">
      <c r="A2764" s="146">
        <v>43291</v>
      </c>
      <c r="B2764" s="145">
        <v>5009</v>
      </c>
      <c r="C2764" s="146" t="s">
        <v>359</v>
      </c>
      <c r="D2764" s="146" t="s">
        <v>629</v>
      </c>
      <c r="E2764" s="145" t="s">
        <v>155</v>
      </c>
    </row>
    <row r="2765" spans="1:5" s="144" customFormat="1" ht="15" x14ac:dyDescent="0.2">
      <c r="A2765" s="146">
        <v>43304</v>
      </c>
      <c r="B2765" s="145">
        <v>4001</v>
      </c>
      <c r="C2765" s="146" t="s">
        <v>188</v>
      </c>
      <c r="D2765" s="146" t="s">
        <v>2935</v>
      </c>
      <c r="E2765" s="145" t="s">
        <v>155</v>
      </c>
    </row>
    <row r="2766" spans="1:5" s="144" customFormat="1" ht="15" x14ac:dyDescent="0.2">
      <c r="A2766" s="146">
        <v>43316</v>
      </c>
      <c r="B2766" s="145">
        <v>7015</v>
      </c>
      <c r="C2766" s="146" t="s">
        <v>2936</v>
      </c>
      <c r="D2766" s="146" t="s">
        <v>2937</v>
      </c>
      <c r="E2766" s="145" t="s">
        <v>150</v>
      </c>
    </row>
    <row r="2767" spans="1:5" s="144" customFormat="1" ht="15" x14ac:dyDescent="0.2">
      <c r="A2767" s="146">
        <v>43317</v>
      </c>
      <c r="B2767" s="145">
        <v>7015</v>
      </c>
      <c r="C2767" s="146" t="s">
        <v>171</v>
      </c>
      <c r="D2767" s="146" t="s">
        <v>2937</v>
      </c>
      <c r="E2767" s="145" t="s">
        <v>155</v>
      </c>
    </row>
    <row r="2768" spans="1:5" s="144" customFormat="1" ht="15" x14ac:dyDescent="0.2">
      <c r="A2768" s="146">
        <v>43358</v>
      </c>
      <c r="B2768" s="145">
        <v>1005</v>
      </c>
      <c r="C2768" s="146" t="s">
        <v>280</v>
      </c>
      <c r="D2768" s="146" t="s">
        <v>2938</v>
      </c>
      <c r="E2768" s="145" t="s">
        <v>155</v>
      </c>
    </row>
    <row r="2769" spans="1:5" s="144" customFormat="1" ht="15" x14ac:dyDescent="0.2">
      <c r="A2769" s="146">
        <v>43361</v>
      </c>
      <c r="B2769" s="145">
        <v>3030</v>
      </c>
      <c r="C2769" s="146" t="s">
        <v>1003</v>
      </c>
      <c r="D2769" s="146" t="s">
        <v>908</v>
      </c>
      <c r="E2769" s="145" t="s">
        <v>155</v>
      </c>
    </row>
    <row r="2770" spans="1:5" s="144" customFormat="1" ht="15" x14ac:dyDescent="0.2">
      <c r="A2770" s="146">
        <v>43379</v>
      </c>
      <c r="B2770" s="145">
        <v>6003</v>
      </c>
      <c r="C2770" s="146" t="s">
        <v>181</v>
      </c>
      <c r="D2770" s="146" t="s">
        <v>2939</v>
      </c>
      <c r="E2770" s="145" t="s">
        <v>150</v>
      </c>
    </row>
    <row r="2771" spans="1:5" s="144" customFormat="1" ht="15" x14ac:dyDescent="0.2">
      <c r="A2771" s="146">
        <v>43380</v>
      </c>
      <c r="B2771" s="145">
        <v>6003</v>
      </c>
      <c r="C2771" s="146" t="s">
        <v>156</v>
      </c>
      <c r="D2771" s="146" t="s">
        <v>2940</v>
      </c>
      <c r="E2771" s="145" t="s">
        <v>150</v>
      </c>
    </row>
    <row r="2772" spans="1:5" s="144" customFormat="1" ht="15" x14ac:dyDescent="0.2">
      <c r="A2772" s="146">
        <v>43385</v>
      </c>
      <c r="B2772" s="145">
        <v>1009</v>
      </c>
      <c r="C2772" s="146" t="s">
        <v>202</v>
      </c>
      <c r="D2772" s="146" t="s">
        <v>2941</v>
      </c>
      <c r="E2772" s="145" t="s">
        <v>150</v>
      </c>
    </row>
    <row r="2773" spans="1:5" s="144" customFormat="1" ht="15" x14ac:dyDescent="0.2">
      <c r="A2773" s="146">
        <v>43392</v>
      </c>
      <c r="B2773" s="145">
        <v>6006</v>
      </c>
      <c r="C2773" s="146" t="s">
        <v>685</v>
      </c>
      <c r="D2773" s="146" t="s">
        <v>2942</v>
      </c>
      <c r="E2773" s="145" t="s">
        <v>150</v>
      </c>
    </row>
    <row r="2774" spans="1:5" s="144" customFormat="1" ht="15" x14ac:dyDescent="0.2">
      <c r="A2774" s="146">
        <v>43422</v>
      </c>
      <c r="B2774" s="145">
        <v>5006</v>
      </c>
      <c r="C2774" s="146" t="s">
        <v>1637</v>
      </c>
      <c r="D2774" s="146" t="s">
        <v>2943</v>
      </c>
      <c r="E2774" s="145" t="s">
        <v>150</v>
      </c>
    </row>
    <row r="2775" spans="1:5" s="144" customFormat="1" ht="15" x14ac:dyDescent="0.2">
      <c r="A2775" s="146">
        <v>43452</v>
      </c>
      <c r="B2775" s="145">
        <v>5007</v>
      </c>
      <c r="C2775" s="146" t="s">
        <v>2945</v>
      </c>
      <c r="D2775" s="146" t="s">
        <v>2946</v>
      </c>
      <c r="E2775" s="145" t="s">
        <v>150</v>
      </c>
    </row>
    <row r="2776" spans="1:5" s="144" customFormat="1" ht="15" x14ac:dyDescent="0.2">
      <c r="A2776" s="146">
        <v>43454</v>
      </c>
      <c r="B2776" s="145">
        <v>6025</v>
      </c>
      <c r="C2776" s="146" t="s">
        <v>845</v>
      </c>
      <c r="D2776" s="146" t="s">
        <v>2947</v>
      </c>
      <c r="E2776" s="145" t="s">
        <v>150</v>
      </c>
    </row>
    <row r="2777" spans="1:5" s="144" customFormat="1" ht="15" x14ac:dyDescent="0.2">
      <c r="A2777" s="146">
        <v>43456</v>
      </c>
      <c r="B2777" s="145">
        <v>8022</v>
      </c>
      <c r="C2777" s="146" t="s">
        <v>815</v>
      </c>
      <c r="D2777" s="146" t="s">
        <v>2948</v>
      </c>
      <c r="E2777" s="145" t="s">
        <v>155</v>
      </c>
    </row>
    <row r="2778" spans="1:5" s="144" customFormat="1" ht="15" x14ac:dyDescent="0.2">
      <c r="A2778" s="146">
        <v>43459</v>
      </c>
      <c r="B2778" s="145">
        <v>8007</v>
      </c>
      <c r="C2778" s="146" t="s">
        <v>156</v>
      </c>
      <c r="D2778" s="146" t="s">
        <v>1868</v>
      </c>
      <c r="E2778" s="145" t="s">
        <v>150</v>
      </c>
    </row>
    <row r="2779" spans="1:5" s="144" customFormat="1" ht="15" x14ac:dyDescent="0.2">
      <c r="A2779" s="146">
        <v>43463</v>
      </c>
      <c r="B2779" s="145">
        <v>8012</v>
      </c>
      <c r="C2779" s="146" t="s">
        <v>202</v>
      </c>
      <c r="D2779" s="146" t="s">
        <v>2949</v>
      </c>
      <c r="E2779" s="145" t="s">
        <v>150</v>
      </c>
    </row>
    <row r="2780" spans="1:5" s="144" customFormat="1" ht="15" x14ac:dyDescent="0.2">
      <c r="A2780" s="146">
        <v>43465</v>
      </c>
      <c r="B2780" s="145">
        <v>8012</v>
      </c>
      <c r="C2780" s="146" t="s">
        <v>722</v>
      </c>
      <c r="D2780" s="146" t="s">
        <v>2345</v>
      </c>
      <c r="E2780" s="145" t="s">
        <v>155</v>
      </c>
    </row>
    <row r="2781" spans="1:5" s="144" customFormat="1" ht="15" x14ac:dyDescent="0.2">
      <c r="A2781" s="146">
        <v>43467</v>
      </c>
      <c r="B2781" s="145">
        <v>1007</v>
      </c>
      <c r="C2781" s="146" t="s">
        <v>188</v>
      </c>
      <c r="D2781" s="146" t="s">
        <v>2950</v>
      </c>
      <c r="E2781" s="145" t="s">
        <v>150</v>
      </c>
    </row>
    <row r="2782" spans="1:5" s="144" customFormat="1" ht="15" x14ac:dyDescent="0.2">
      <c r="A2782" s="146">
        <v>43471</v>
      </c>
      <c r="B2782" s="145">
        <v>8015</v>
      </c>
      <c r="C2782" s="146" t="s">
        <v>165</v>
      </c>
      <c r="D2782" s="146" t="s">
        <v>2951</v>
      </c>
      <c r="E2782" s="145" t="s">
        <v>150</v>
      </c>
    </row>
    <row r="2783" spans="1:5" s="144" customFormat="1" ht="15" x14ac:dyDescent="0.2">
      <c r="A2783" s="146">
        <v>43480</v>
      </c>
      <c r="B2783" s="145">
        <v>3004</v>
      </c>
      <c r="C2783" s="146" t="s">
        <v>2952</v>
      </c>
      <c r="D2783" s="146" t="s">
        <v>761</v>
      </c>
      <c r="E2783" s="145" t="s">
        <v>155</v>
      </c>
    </row>
    <row r="2784" spans="1:5" s="144" customFormat="1" ht="15" x14ac:dyDescent="0.2">
      <c r="A2784" s="146">
        <v>43481</v>
      </c>
      <c r="B2784" s="145">
        <v>3013</v>
      </c>
      <c r="C2784" s="146" t="s">
        <v>2953</v>
      </c>
      <c r="D2784" s="146" t="s">
        <v>992</v>
      </c>
      <c r="E2784" s="145" t="s">
        <v>155</v>
      </c>
    </row>
    <row r="2785" spans="1:5" s="144" customFormat="1" ht="15" x14ac:dyDescent="0.2">
      <c r="A2785" s="146">
        <v>43482</v>
      </c>
      <c r="B2785" s="145">
        <v>3013</v>
      </c>
      <c r="C2785" s="146" t="s">
        <v>1180</v>
      </c>
      <c r="D2785" s="146" t="s">
        <v>435</v>
      </c>
      <c r="E2785" s="145" t="s">
        <v>155</v>
      </c>
    </row>
    <row r="2786" spans="1:5" s="144" customFormat="1" ht="15" x14ac:dyDescent="0.2">
      <c r="A2786" s="146">
        <v>43490</v>
      </c>
      <c r="B2786" s="145">
        <v>7014</v>
      </c>
      <c r="C2786" s="146" t="s">
        <v>207</v>
      </c>
      <c r="D2786" s="146" t="s">
        <v>2954</v>
      </c>
      <c r="E2786" s="145" t="s">
        <v>155</v>
      </c>
    </row>
    <row r="2787" spans="1:5" s="144" customFormat="1" ht="15" x14ac:dyDescent="0.2">
      <c r="A2787" s="146">
        <v>43492</v>
      </c>
      <c r="B2787" s="145">
        <v>7014</v>
      </c>
      <c r="C2787" s="146" t="s">
        <v>207</v>
      </c>
      <c r="D2787" s="146" t="s">
        <v>170</v>
      </c>
      <c r="E2787" s="145" t="s">
        <v>150</v>
      </c>
    </row>
    <row r="2788" spans="1:5" s="144" customFormat="1" ht="15" x14ac:dyDescent="0.2">
      <c r="A2788" s="146">
        <v>43503</v>
      </c>
      <c r="B2788" s="145">
        <v>3018</v>
      </c>
      <c r="C2788" s="146" t="s">
        <v>2955</v>
      </c>
      <c r="D2788" s="146" t="s">
        <v>2956</v>
      </c>
      <c r="E2788" s="145" t="s">
        <v>150</v>
      </c>
    </row>
    <row r="2789" spans="1:5" s="144" customFormat="1" ht="15" x14ac:dyDescent="0.2">
      <c r="A2789" s="146">
        <v>43505</v>
      </c>
      <c r="B2789" s="145">
        <v>3018</v>
      </c>
      <c r="C2789" s="146" t="s">
        <v>2957</v>
      </c>
      <c r="D2789" s="146" t="s">
        <v>1577</v>
      </c>
      <c r="E2789" s="145" t="s">
        <v>155</v>
      </c>
    </row>
    <row r="2790" spans="1:5" s="144" customFormat="1" ht="15" x14ac:dyDescent="0.2">
      <c r="A2790" s="146">
        <v>43512</v>
      </c>
      <c r="B2790" s="145">
        <v>6017</v>
      </c>
      <c r="C2790" s="146" t="s">
        <v>1778</v>
      </c>
      <c r="D2790" s="146" t="s">
        <v>9317</v>
      </c>
      <c r="E2790" s="145" t="s">
        <v>150</v>
      </c>
    </row>
    <row r="2791" spans="1:5" s="144" customFormat="1" ht="15" x14ac:dyDescent="0.2">
      <c r="A2791" s="146">
        <v>43514</v>
      </c>
      <c r="B2791" s="145">
        <v>3010</v>
      </c>
      <c r="C2791" s="146" t="s">
        <v>171</v>
      </c>
      <c r="D2791" s="146" t="s">
        <v>2958</v>
      </c>
      <c r="E2791" s="145" t="s">
        <v>155</v>
      </c>
    </row>
    <row r="2792" spans="1:5" s="144" customFormat="1" ht="15" x14ac:dyDescent="0.2">
      <c r="A2792" s="146">
        <v>43538</v>
      </c>
      <c r="B2792" s="145">
        <v>8023</v>
      </c>
      <c r="C2792" s="146" t="s">
        <v>171</v>
      </c>
      <c r="D2792" s="146" t="s">
        <v>2959</v>
      </c>
      <c r="E2792" s="145" t="s">
        <v>155</v>
      </c>
    </row>
    <row r="2793" spans="1:5" s="144" customFormat="1" ht="15" x14ac:dyDescent="0.2">
      <c r="A2793" s="146">
        <v>43557</v>
      </c>
      <c r="B2793" s="145">
        <v>6013</v>
      </c>
      <c r="C2793" s="146" t="s">
        <v>171</v>
      </c>
      <c r="D2793" s="146" t="s">
        <v>2960</v>
      </c>
      <c r="E2793" s="145" t="s">
        <v>150</v>
      </c>
    </row>
    <row r="2794" spans="1:5" s="144" customFormat="1" ht="15" x14ac:dyDescent="0.2">
      <c r="A2794" s="146">
        <v>43564</v>
      </c>
      <c r="B2794" s="145">
        <v>8024</v>
      </c>
      <c r="C2794" s="146" t="s">
        <v>1221</v>
      </c>
      <c r="D2794" s="146" t="s">
        <v>2499</v>
      </c>
      <c r="E2794" s="145" t="s">
        <v>150</v>
      </c>
    </row>
    <row r="2795" spans="1:5" s="144" customFormat="1" ht="15" x14ac:dyDescent="0.2">
      <c r="A2795" s="146">
        <v>43566</v>
      </c>
      <c r="B2795" s="145">
        <v>8024</v>
      </c>
      <c r="C2795" s="146" t="s">
        <v>156</v>
      </c>
      <c r="D2795" s="146" t="s">
        <v>2961</v>
      </c>
      <c r="E2795" s="145" t="s">
        <v>150</v>
      </c>
    </row>
    <row r="2796" spans="1:5" s="144" customFormat="1" ht="15" x14ac:dyDescent="0.2">
      <c r="A2796" s="146">
        <v>43575</v>
      </c>
      <c r="B2796" s="145">
        <v>5002</v>
      </c>
      <c r="C2796" s="146" t="s">
        <v>156</v>
      </c>
      <c r="D2796" s="146" t="s">
        <v>267</v>
      </c>
      <c r="E2796" s="145" t="s">
        <v>155</v>
      </c>
    </row>
    <row r="2797" spans="1:5" s="144" customFormat="1" ht="15" x14ac:dyDescent="0.2">
      <c r="A2797" s="146">
        <v>43577</v>
      </c>
      <c r="B2797" s="145">
        <v>5009</v>
      </c>
      <c r="C2797" s="146" t="s">
        <v>446</v>
      </c>
      <c r="D2797" s="146" t="s">
        <v>2176</v>
      </c>
      <c r="E2797" s="145" t="s">
        <v>155</v>
      </c>
    </row>
    <row r="2798" spans="1:5" s="144" customFormat="1" ht="15" x14ac:dyDescent="0.2">
      <c r="A2798" s="146">
        <v>43579</v>
      </c>
      <c r="B2798" s="145">
        <v>8003</v>
      </c>
      <c r="C2798" s="146" t="s">
        <v>485</v>
      </c>
      <c r="D2798" s="146" t="s">
        <v>2962</v>
      </c>
      <c r="E2798" s="145" t="s">
        <v>150</v>
      </c>
    </row>
    <row r="2799" spans="1:5" s="144" customFormat="1" ht="15" x14ac:dyDescent="0.2">
      <c r="A2799" s="146">
        <v>43580</v>
      </c>
      <c r="B2799" s="145">
        <v>6038</v>
      </c>
      <c r="C2799" s="146" t="s">
        <v>196</v>
      </c>
      <c r="D2799" s="146" t="s">
        <v>780</v>
      </c>
      <c r="E2799" s="145" t="s">
        <v>150</v>
      </c>
    </row>
    <row r="2800" spans="1:5" s="144" customFormat="1" ht="15" x14ac:dyDescent="0.2">
      <c r="A2800" s="146">
        <v>43595</v>
      </c>
      <c r="B2800" s="145">
        <v>2001</v>
      </c>
      <c r="C2800" s="146" t="s">
        <v>280</v>
      </c>
      <c r="D2800" s="146" t="s">
        <v>2537</v>
      </c>
      <c r="E2800" s="145" t="s">
        <v>150</v>
      </c>
    </row>
    <row r="2801" spans="1:5" s="144" customFormat="1" ht="15" x14ac:dyDescent="0.2">
      <c r="A2801" s="146">
        <v>43600</v>
      </c>
      <c r="B2801" s="145">
        <v>3003</v>
      </c>
      <c r="C2801" s="146" t="s">
        <v>649</v>
      </c>
      <c r="D2801" s="146" t="s">
        <v>482</v>
      </c>
      <c r="E2801" s="145" t="s">
        <v>150</v>
      </c>
    </row>
    <row r="2802" spans="1:5" s="144" customFormat="1" ht="15" x14ac:dyDescent="0.2">
      <c r="A2802" s="146">
        <v>43601</v>
      </c>
      <c r="B2802" s="145">
        <v>3003</v>
      </c>
      <c r="C2802" s="146" t="s">
        <v>1008</v>
      </c>
      <c r="D2802" s="146" t="s">
        <v>482</v>
      </c>
      <c r="E2802" s="145" t="s">
        <v>155</v>
      </c>
    </row>
    <row r="2803" spans="1:5" s="144" customFormat="1" ht="15" x14ac:dyDescent="0.2">
      <c r="A2803" s="146">
        <v>43602</v>
      </c>
      <c r="B2803" s="145">
        <v>3011</v>
      </c>
      <c r="C2803" s="146" t="s">
        <v>2963</v>
      </c>
      <c r="D2803" s="146" t="s">
        <v>2964</v>
      </c>
      <c r="E2803" s="145" t="s">
        <v>150</v>
      </c>
    </row>
    <row r="2804" spans="1:5" s="144" customFormat="1" ht="15" x14ac:dyDescent="0.2">
      <c r="A2804" s="146">
        <v>43608</v>
      </c>
      <c r="B2804" s="145">
        <v>7017</v>
      </c>
      <c r="C2804" s="146" t="s">
        <v>202</v>
      </c>
      <c r="D2804" s="146" t="s">
        <v>2683</v>
      </c>
      <c r="E2804" s="145" t="s">
        <v>150</v>
      </c>
    </row>
    <row r="2805" spans="1:5" s="144" customFormat="1" ht="15" x14ac:dyDescent="0.2">
      <c r="A2805" s="146">
        <v>43611</v>
      </c>
      <c r="B2805" s="145">
        <v>7019</v>
      </c>
      <c r="C2805" s="146" t="s">
        <v>219</v>
      </c>
      <c r="D2805" s="146" t="s">
        <v>2966</v>
      </c>
      <c r="E2805" s="145" t="s">
        <v>150</v>
      </c>
    </row>
    <row r="2806" spans="1:5" s="144" customFormat="1" ht="15" x14ac:dyDescent="0.2">
      <c r="A2806" s="146">
        <v>43617</v>
      </c>
      <c r="B2806" s="145">
        <v>1009</v>
      </c>
      <c r="C2806" s="146" t="s">
        <v>171</v>
      </c>
      <c r="D2806" s="146" t="s">
        <v>2967</v>
      </c>
      <c r="E2806" s="145" t="s">
        <v>155</v>
      </c>
    </row>
    <row r="2807" spans="1:5" s="144" customFormat="1" ht="15" x14ac:dyDescent="0.2">
      <c r="A2807" s="146">
        <v>43631</v>
      </c>
      <c r="B2807" s="145">
        <v>6015</v>
      </c>
      <c r="C2807" s="146" t="s">
        <v>181</v>
      </c>
      <c r="D2807" s="146" t="s">
        <v>1556</v>
      </c>
      <c r="E2807" s="145" t="s">
        <v>155</v>
      </c>
    </row>
    <row r="2808" spans="1:5" s="144" customFormat="1" ht="15" x14ac:dyDescent="0.2">
      <c r="A2808" s="146">
        <v>43636</v>
      </c>
      <c r="B2808" s="145">
        <v>8003</v>
      </c>
      <c r="C2808" s="146" t="s">
        <v>196</v>
      </c>
      <c r="D2808" s="146" t="s">
        <v>2968</v>
      </c>
      <c r="E2808" s="145" t="s">
        <v>155</v>
      </c>
    </row>
    <row r="2809" spans="1:5" s="144" customFormat="1" ht="15" x14ac:dyDescent="0.2">
      <c r="A2809" s="146">
        <v>43640</v>
      </c>
      <c r="B2809" s="145">
        <v>7017</v>
      </c>
      <c r="C2809" s="146" t="s">
        <v>156</v>
      </c>
      <c r="D2809" s="146" t="s">
        <v>8988</v>
      </c>
      <c r="E2809" s="145" t="s">
        <v>155</v>
      </c>
    </row>
    <row r="2810" spans="1:5" s="144" customFormat="1" ht="15" x14ac:dyDescent="0.2">
      <c r="A2810" s="146">
        <v>43644</v>
      </c>
      <c r="B2810" s="145">
        <v>2001</v>
      </c>
      <c r="C2810" s="146" t="s">
        <v>179</v>
      </c>
      <c r="D2810" s="146" t="s">
        <v>1432</v>
      </c>
      <c r="E2810" s="145" t="s">
        <v>155</v>
      </c>
    </row>
    <row r="2811" spans="1:5" s="144" customFormat="1" ht="15" x14ac:dyDescent="0.2">
      <c r="A2811" s="146">
        <v>43651</v>
      </c>
      <c r="B2811" s="145">
        <v>3010</v>
      </c>
      <c r="C2811" s="146" t="s">
        <v>280</v>
      </c>
      <c r="D2811" s="146" t="s">
        <v>2969</v>
      </c>
      <c r="E2811" s="145" t="s">
        <v>155</v>
      </c>
    </row>
    <row r="2812" spans="1:5" s="144" customFormat="1" ht="15" x14ac:dyDescent="0.2">
      <c r="A2812" s="146">
        <v>43656</v>
      </c>
      <c r="B2812" s="145">
        <v>6018</v>
      </c>
      <c r="C2812" s="146" t="s">
        <v>181</v>
      </c>
      <c r="D2812" s="146" t="s">
        <v>2970</v>
      </c>
      <c r="E2812" s="145" t="s">
        <v>150</v>
      </c>
    </row>
    <row r="2813" spans="1:5" s="144" customFormat="1" ht="15" x14ac:dyDescent="0.2">
      <c r="A2813" s="146">
        <v>43668</v>
      </c>
      <c r="B2813" s="145">
        <v>8002</v>
      </c>
      <c r="C2813" s="146" t="s">
        <v>202</v>
      </c>
      <c r="D2813" s="146" t="s">
        <v>2971</v>
      </c>
      <c r="E2813" s="145" t="s">
        <v>155</v>
      </c>
    </row>
    <row r="2814" spans="1:5" s="144" customFormat="1" ht="15" x14ac:dyDescent="0.2">
      <c r="A2814" s="146">
        <v>43672</v>
      </c>
      <c r="B2814" s="145">
        <v>8007</v>
      </c>
      <c r="C2814" s="146" t="s">
        <v>171</v>
      </c>
      <c r="D2814" s="146" t="s">
        <v>2972</v>
      </c>
      <c r="E2814" s="145" t="s">
        <v>150</v>
      </c>
    </row>
    <row r="2815" spans="1:5" s="144" customFormat="1" ht="15" x14ac:dyDescent="0.2">
      <c r="A2815" s="146">
        <v>43687</v>
      </c>
      <c r="B2815" s="145">
        <v>2005</v>
      </c>
      <c r="C2815" s="146" t="s">
        <v>174</v>
      </c>
      <c r="D2815" s="146" t="s">
        <v>2975</v>
      </c>
      <c r="E2815" s="145" t="s">
        <v>155</v>
      </c>
    </row>
    <row r="2816" spans="1:5" s="144" customFormat="1" ht="15" x14ac:dyDescent="0.2">
      <c r="A2816" s="146">
        <v>43688</v>
      </c>
      <c r="B2816" s="145">
        <v>2005</v>
      </c>
      <c r="C2816" s="146" t="s">
        <v>171</v>
      </c>
      <c r="D2816" s="146" t="s">
        <v>2975</v>
      </c>
      <c r="E2816" s="145" t="s">
        <v>150</v>
      </c>
    </row>
    <row r="2817" spans="1:5" s="144" customFormat="1" ht="15" x14ac:dyDescent="0.2">
      <c r="A2817" s="146">
        <v>43696</v>
      </c>
      <c r="B2817" s="145">
        <v>2002</v>
      </c>
      <c r="C2817" s="146" t="s">
        <v>156</v>
      </c>
      <c r="D2817" s="146" t="s">
        <v>2977</v>
      </c>
      <c r="E2817" s="145" t="s">
        <v>150</v>
      </c>
    </row>
    <row r="2818" spans="1:5" s="144" customFormat="1" ht="15" x14ac:dyDescent="0.2">
      <c r="A2818" s="146">
        <v>43702</v>
      </c>
      <c r="B2818" s="145">
        <v>8015</v>
      </c>
      <c r="C2818" s="146" t="s">
        <v>156</v>
      </c>
      <c r="D2818" s="146" t="s">
        <v>2978</v>
      </c>
      <c r="E2818" s="145" t="s">
        <v>150</v>
      </c>
    </row>
    <row r="2819" spans="1:5" s="144" customFormat="1" ht="15" x14ac:dyDescent="0.2">
      <c r="A2819" s="146">
        <v>43706</v>
      </c>
      <c r="B2819" s="145">
        <v>6020</v>
      </c>
      <c r="C2819" s="146" t="s">
        <v>188</v>
      </c>
      <c r="D2819" s="146" t="s">
        <v>2979</v>
      </c>
      <c r="E2819" s="145" t="s">
        <v>150</v>
      </c>
    </row>
    <row r="2820" spans="1:5" s="144" customFormat="1" ht="15" x14ac:dyDescent="0.2">
      <c r="A2820" s="146">
        <v>43710</v>
      </c>
      <c r="B2820" s="145">
        <v>5014</v>
      </c>
      <c r="C2820" s="146" t="s">
        <v>202</v>
      </c>
      <c r="D2820" s="146" t="s">
        <v>2980</v>
      </c>
      <c r="E2820" s="145" t="s">
        <v>150</v>
      </c>
    </row>
    <row r="2821" spans="1:5" s="144" customFormat="1" ht="15" x14ac:dyDescent="0.2">
      <c r="A2821" s="146">
        <v>43716</v>
      </c>
      <c r="B2821" s="145">
        <v>8018</v>
      </c>
      <c r="C2821" s="146" t="s">
        <v>1520</v>
      </c>
      <c r="D2821" s="146" t="s">
        <v>2981</v>
      </c>
      <c r="E2821" s="145" t="s">
        <v>155</v>
      </c>
    </row>
    <row r="2822" spans="1:5" s="144" customFormat="1" ht="15" x14ac:dyDescent="0.2">
      <c r="A2822" s="146">
        <v>43719</v>
      </c>
      <c r="B2822" s="145">
        <v>7005</v>
      </c>
      <c r="C2822" s="146" t="s">
        <v>9653</v>
      </c>
      <c r="D2822" s="146" t="s">
        <v>882</v>
      </c>
      <c r="E2822" s="145" t="s">
        <v>155</v>
      </c>
    </row>
    <row r="2823" spans="1:5" s="144" customFormat="1" ht="15" x14ac:dyDescent="0.2">
      <c r="A2823" s="146">
        <v>43720</v>
      </c>
      <c r="B2823" s="145">
        <v>8015</v>
      </c>
      <c r="C2823" s="146" t="s">
        <v>177</v>
      </c>
      <c r="D2823" s="146" t="s">
        <v>2982</v>
      </c>
      <c r="E2823" s="145" t="s">
        <v>155</v>
      </c>
    </row>
    <row r="2824" spans="1:5" s="144" customFormat="1" ht="15" x14ac:dyDescent="0.2">
      <c r="A2824" s="146">
        <v>43721</v>
      </c>
      <c r="B2824" s="145">
        <v>8015</v>
      </c>
      <c r="C2824" s="146" t="s">
        <v>207</v>
      </c>
      <c r="D2824" s="146" t="s">
        <v>2983</v>
      </c>
      <c r="E2824" s="145" t="s">
        <v>155</v>
      </c>
    </row>
    <row r="2825" spans="1:5" s="144" customFormat="1" ht="15" x14ac:dyDescent="0.2">
      <c r="A2825" s="146">
        <v>43736</v>
      </c>
      <c r="B2825" s="145">
        <v>6013</v>
      </c>
      <c r="C2825" s="146" t="s">
        <v>196</v>
      </c>
      <c r="D2825" s="146" t="s">
        <v>2984</v>
      </c>
      <c r="E2825" s="145" t="s">
        <v>155</v>
      </c>
    </row>
    <row r="2826" spans="1:5" s="144" customFormat="1" ht="15" x14ac:dyDescent="0.2">
      <c r="A2826" s="146">
        <v>43745</v>
      </c>
      <c r="B2826" s="145">
        <v>5001</v>
      </c>
      <c r="C2826" s="146" t="s">
        <v>188</v>
      </c>
      <c r="D2826" s="146" t="s">
        <v>2583</v>
      </c>
      <c r="E2826" s="145" t="s">
        <v>155</v>
      </c>
    </row>
    <row r="2827" spans="1:5" s="144" customFormat="1" ht="15" x14ac:dyDescent="0.2">
      <c r="A2827" s="146">
        <v>43753</v>
      </c>
      <c r="B2827" s="145">
        <v>3022</v>
      </c>
      <c r="C2827" s="146" t="s">
        <v>165</v>
      </c>
      <c r="D2827" s="146" t="s">
        <v>2985</v>
      </c>
      <c r="E2827" s="145" t="s">
        <v>150</v>
      </c>
    </row>
    <row r="2828" spans="1:5" s="144" customFormat="1" ht="15" x14ac:dyDescent="0.2">
      <c r="A2828" s="146">
        <v>43754</v>
      </c>
      <c r="B2828" s="145">
        <v>2001</v>
      </c>
      <c r="C2828" s="146" t="s">
        <v>158</v>
      </c>
      <c r="D2828" s="146" t="s">
        <v>1383</v>
      </c>
      <c r="E2828" s="145" t="s">
        <v>155</v>
      </c>
    </row>
    <row r="2829" spans="1:5" s="144" customFormat="1" ht="15" x14ac:dyDescent="0.2">
      <c r="A2829" s="146">
        <v>43772</v>
      </c>
      <c r="B2829" s="145">
        <v>8009</v>
      </c>
      <c r="C2829" s="146" t="s">
        <v>202</v>
      </c>
      <c r="D2829" s="146" t="s">
        <v>1603</v>
      </c>
      <c r="E2829" s="145" t="s">
        <v>155</v>
      </c>
    </row>
    <row r="2830" spans="1:5" s="144" customFormat="1" ht="15" x14ac:dyDescent="0.2">
      <c r="A2830" s="146">
        <v>43773</v>
      </c>
      <c r="B2830" s="145">
        <v>8009</v>
      </c>
      <c r="C2830" s="146" t="s">
        <v>165</v>
      </c>
      <c r="D2830" s="146" t="s">
        <v>2986</v>
      </c>
      <c r="E2830" s="145" t="s">
        <v>150</v>
      </c>
    </row>
    <row r="2831" spans="1:5" s="144" customFormat="1" ht="15" x14ac:dyDescent="0.2">
      <c r="A2831" s="146">
        <v>43784</v>
      </c>
      <c r="B2831" s="145">
        <v>6003</v>
      </c>
      <c r="C2831" s="146" t="s">
        <v>196</v>
      </c>
      <c r="D2831" s="146" t="s">
        <v>285</v>
      </c>
      <c r="E2831" s="145" t="s">
        <v>150</v>
      </c>
    </row>
    <row r="2832" spans="1:5" s="144" customFormat="1" ht="15" x14ac:dyDescent="0.2">
      <c r="A2832" s="146">
        <v>43792</v>
      </c>
      <c r="B2832" s="145">
        <v>8025</v>
      </c>
      <c r="C2832" s="146" t="s">
        <v>171</v>
      </c>
      <c r="D2832" s="146" t="s">
        <v>901</v>
      </c>
      <c r="E2832" s="145" t="s">
        <v>155</v>
      </c>
    </row>
    <row r="2833" spans="1:5" s="144" customFormat="1" ht="15" x14ac:dyDescent="0.2">
      <c r="A2833" s="146">
        <v>43796</v>
      </c>
      <c r="B2833" s="145">
        <v>3030</v>
      </c>
      <c r="C2833" s="146" t="s">
        <v>2987</v>
      </c>
      <c r="D2833" s="146" t="s">
        <v>2988</v>
      </c>
      <c r="E2833" s="145" t="s">
        <v>150</v>
      </c>
    </row>
    <row r="2834" spans="1:5" s="144" customFormat="1" ht="15" x14ac:dyDescent="0.2">
      <c r="A2834" s="146">
        <v>43797</v>
      </c>
      <c r="B2834" s="145">
        <v>3030</v>
      </c>
      <c r="C2834" s="146" t="s">
        <v>1653</v>
      </c>
      <c r="D2834" s="146" t="s">
        <v>1449</v>
      </c>
      <c r="E2834" s="145" t="s">
        <v>155</v>
      </c>
    </row>
    <row r="2835" spans="1:5" s="144" customFormat="1" ht="15" x14ac:dyDescent="0.2">
      <c r="A2835" s="146">
        <v>43806</v>
      </c>
      <c r="B2835" s="145">
        <v>7005</v>
      </c>
      <c r="C2835" s="146" t="s">
        <v>306</v>
      </c>
      <c r="D2835" s="146" t="s">
        <v>2989</v>
      </c>
      <c r="E2835" s="145" t="s">
        <v>155</v>
      </c>
    </row>
    <row r="2836" spans="1:5" s="144" customFormat="1" ht="15" x14ac:dyDescent="0.2">
      <c r="A2836" s="146">
        <v>43809</v>
      </c>
      <c r="B2836" s="145">
        <v>6038</v>
      </c>
      <c r="C2836" s="146" t="s">
        <v>2990</v>
      </c>
      <c r="D2836" s="146" t="s">
        <v>195</v>
      </c>
      <c r="E2836" s="145" t="s">
        <v>155</v>
      </c>
    </row>
    <row r="2837" spans="1:5" s="144" customFormat="1" ht="15" x14ac:dyDescent="0.2">
      <c r="A2837" s="146">
        <v>43811</v>
      </c>
      <c r="B2837" s="145">
        <v>6013</v>
      </c>
      <c r="C2837" s="146" t="s">
        <v>207</v>
      </c>
      <c r="D2837" s="146" t="s">
        <v>2991</v>
      </c>
      <c r="E2837" s="145" t="s">
        <v>155</v>
      </c>
    </row>
    <row r="2838" spans="1:5" s="144" customFormat="1" ht="15" x14ac:dyDescent="0.2">
      <c r="A2838" s="146">
        <v>43816</v>
      </c>
      <c r="B2838" s="145">
        <v>6014</v>
      </c>
      <c r="C2838" s="146" t="s">
        <v>171</v>
      </c>
      <c r="D2838" s="146" t="s">
        <v>2170</v>
      </c>
      <c r="E2838" s="145" t="s">
        <v>150</v>
      </c>
    </row>
    <row r="2839" spans="1:5" s="144" customFormat="1" ht="15" x14ac:dyDescent="0.2">
      <c r="A2839" s="146">
        <v>43830</v>
      </c>
      <c r="B2839" s="145">
        <v>7024</v>
      </c>
      <c r="C2839" s="146" t="s">
        <v>2992</v>
      </c>
      <c r="D2839" s="146" t="s">
        <v>2993</v>
      </c>
      <c r="E2839" s="145" t="s">
        <v>155</v>
      </c>
    </row>
    <row r="2840" spans="1:5" s="144" customFormat="1" ht="15" x14ac:dyDescent="0.2">
      <c r="A2840" s="146">
        <v>43833</v>
      </c>
      <c r="B2840" s="145">
        <v>6013</v>
      </c>
      <c r="C2840" s="146" t="s">
        <v>207</v>
      </c>
      <c r="D2840" s="146" t="s">
        <v>2994</v>
      </c>
      <c r="E2840" s="145" t="s">
        <v>150</v>
      </c>
    </row>
    <row r="2841" spans="1:5" s="144" customFormat="1" ht="15" x14ac:dyDescent="0.2">
      <c r="A2841" s="146">
        <v>43834</v>
      </c>
      <c r="B2841" s="145">
        <v>6013</v>
      </c>
      <c r="C2841" s="146" t="s">
        <v>558</v>
      </c>
      <c r="D2841" s="146" t="s">
        <v>2995</v>
      </c>
      <c r="E2841" s="145" t="s">
        <v>155</v>
      </c>
    </row>
    <row r="2842" spans="1:5" s="144" customFormat="1" ht="15" x14ac:dyDescent="0.2">
      <c r="A2842" s="146">
        <v>43839</v>
      </c>
      <c r="B2842" s="145">
        <v>7010</v>
      </c>
      <c r="C2842" s="146" t="s">
        <v>156</v>
      </c>
      <c r="D2842" s="146" t="s">
        <v>220</v>
      </c>
      <c r="E2842" s="145" t="s">
        <v>150</v>
      </c>
    </row>
    <row r="2843" spans="1:5" s="144" customFormat="1" ht="15" x14ac:dyDescent="0.2">
      <c r="A2843" s="146">
        <v>43847</v>
      </c>
      <c r="B2843" s="145">
        <v>3008</v>
      </c>
      <c r="C2843" s="146" t="s">
        <v>158</v>
      </c>
      <c r="D2843" s="146" t="s">
        <v>2997</v>
      </c>
      <c r="E2843" s="145" t="s">
        <v>155</v>
      </c>
    </row>
    <row r="2844" spans="1:5" s="144" customFormat="1" ht="15" x14ac:dyDescent="0.2">
      <c r="A2844" s="146">
        <v>43848</v>
      </c>
      <c r="B2844" s="145">
        <v>3008</v>
      </c>
      <c r="C2844" s="146" t="s">
        <v>156</v>
      </c>
      <c r="D2844" s="146" t="s">
        <v>2997</v>
      </c>
      <c r="E2844" s="145" t="s">
        <v>150</v>
      </c>
    </row>
    <row r="2845" spans="1:5" s="144" customFormat="1" ht="15" x14ac:dyDescent="0.2">
      <c r="A2845" s="146">
        <v>43855</v>
      </c>
      <c r="B2845" s="145">
        <v>3013</v>
      </c>
      <c r="C2845" s="146" t="s">
        <v>158</v>
      </c>
      <c r="D2845" s="146" t="s">
        <v>2998</v>
      </c>
      <c r="E2845" s="145" t="s">
        <v>155</v>
      </c>
    </row>
    <row r="2846" spans="1:5" s="144" customFormat="1" ht="15" x14ac:dyDescent="0.2">
      <c r="A2846" s="146">
        <v>43860</v>
      </c>
      <c r="B2846" s="145">
        <v>6012</v>
      </c>
      <c r="C2846" s="146" t="s">
        <v>2999</v>
      </c>
      <c r="D2846" s="146" t="s">
        <v>10779</v>
      </c>
      <c r="E2846" s="145" t="s">
        <v>155</v>
      </c>
    </row>
    <row r="2847" spans="1:5" s="144" customFormat="1" ht="15" x14ac:dyDescent="0.2">
      <c r="A2847" s="146">
        <v>43862</v>
      </c>
      <c r="B2847" s="145">
        <v>8009</v>
      </c>
      <c r="C2847" s="146" t="s">
        <v>1849</v>
      </c>
      <c r="D2847" s="146" t="s">
        <v>545</v>
      </c>
      <c r="E2847" s="145" t="s">
        <v>150</v>
      </c>
    </row>
    <row r="2848" spans="1:5" s="144" customFormat="1" ht="15" x14ac:dyDescent="0.2">
      <c r="A2848" s="146">
        <v>43866</v>
      </c>
      <c r="B2848" s="145">
        <v>7007</v>
      </c>
      <c r="C2848" s="146" t="s">
        <v>209</v>
      </c>
      <c r="D2848" s="146" t="s">
        <v>3000</v>
      </c>
      <c r="E2848" s="145" t="s">
        <v>155</v>
      </c>
    </row>
    <row r="2849" spans="1:5" s="144" customFormat="1" ht="15" x14ac:dyDescent="0.2">
      <c r="A2849" s="146">
        <v>43867</v>
      </c>
      <c r="B2849" s="145">
        <v>7007</v>
      </c>
      <c r="C2849" s="146" t="s">
        <v>153</v>
      </c>
      <c r="D2849" s="146" t="s">
        <v>3001</v>
      </c>
      <c r="E2849" s="145" t="s">
        <v>150</v>
      </c>
    </row>
    <row r="2850" spans="1:5" s="144" customFormat="1" ht="15" x14ac:dyDescent="0.2">
      <c r="A2850" s="146">
        <v>43870</v>
      </c>
      <c r="B2850" s="145">
        <v>7007</v>
      </c>
      <c r="C2850" s="146" t="s">
        <v>179</v>
      </c>
      <c r="D2850" s="146" t="s">
        <v>3002</v>
      </c>
      <c r="E2850" s="145" t="s">
        <v>155</v>
      </c>
    </row>
    <row r="2851" spans="1:5" s="144" customFormat="1" ht="15" x14ac:dyDescent="0.2">
      <c r="A2851" s="146">
        <v>43892</v>
      </c>
      <c r="B2851" s="145">
        <v>6019</v>
      </c>
      <c r="C2851" s="146" t="s">
        <v>3003</v>
      </c>
      <c r="D2851" s="146" t="s">
        <v>3004</v>
      </c>
      <c r="E2851" s="145" t="s">
        <v>150</v>
      </c>
    </row>
    <row r="2852" spans="1:5" s="144" customFormat="1" ht="15" x14ac:dyDescent="0.2">
      <c r="A2852" s="146">
        <v>43900</v>
      </c>
      <c r="B2852" s="145">
        <v>6029</v>
      </c>
      <c r="C2852" s="146" t="s">
        <v>209</v>
      </c>
      <c r="D2852" s="146" t="s">
        <v>193</v>
      </c>
      <c r="E2852" s="145" t="s">
        <v>155</v>
      </c>
    </row>
    <row r="2853" spans="1:5" s="144" customFormat="1" ht="15" x14ac:dyDescent="0.2">
      <c r="A2853" s="146">
        <v>43908</v>
      </c>
      <c r="B2853" s="145">
        <v>2005</v>
      </c>
      <c r="C2853" s="146" t="s">
        <v>202</v>
      </c>
      <c r="D2853" s="146" t="s">
        <v>3005</v>
      </c>
      <c r="E2853" s="145" t="s">
        <v>155</v>
      </c>
    </row>
    <row r="2854" spans="1:5" s="144" customFormat="1" ht="15" x14ac:dyDescent="0.2">
      <c r="A2854" s="146">
        <v>43910</v>
      </c>
      <c r="B2854" s="145">
        <v>5010</v>
      </c>
      <c r="C2854" s="146" t="s">
        <v>181</v>
      </c>
      <c r="D2854" s="146" t="s">
        <v>3006</v>
      </c>
      <c r="E2854" s="145" t="s">
        <v>150</v>
      </c>
    </row>
    <row r="2855" spans="1:5" s="144" customFormat="1" ht="15" x14ac:dyDescent="0.2">
      <c r="A2855" s="146">
        <v>43912</v>
      </c>
      <c r="B2855" s="145">
        <v>7014</v>
      </c>
      <c r="C2855" s="146" t="s">
        <v>156</v>
      </c>
      <c r="D2855" s="146" t="s">
        <v>3007</v>
      </c>
      <c r="E2855" s="145" t="s">
        <v>150</v>
      </c>
    </row>
    <row r="2856" spans="1:5" s="144" customFormat="1" ht="15" x14ac:dyDescent="0.2">
      <c r="A2856" s="146">
        <v>43915</v>
      </c>
      <c r="B2856" s="145">
        <v>6017</v>
      </c>
      <c r="C2856" s="146" t="s">
        <v>202</v>
      </c>
      <c r="D2856" s="146" t="s">
        <v>3008</v>
      </c>
      <c r="E2856" s="145" t="s">
        <v>150</v>
      </c>
    </row>
    <row r="2857" spans="1:5" s="144" customFormat="1" ht="15" x14ac:dyDescent="0.2">
      <c r="A2857" s="146">
        <v>43926</v>
      </c>
      <c r="B2857" s="145">
        <v>1016</v>
      </c>
      <c r="C2857" s="146" t="s">
        <v>156</v>
      </c>
      <c r="D2857" s="146" t="s">
        <v>3009</v>
      </c>
      <c r="E2857" s="145" t="s">
        <v>150</v>
      </c>
    </row>
    <row r="2858" spans="1:5" s="144" customFormat="1" ht="15" x14ac:dyDescent="0.2">
      <c r="A2858" s="146">
        <v>43932</v>
      </c>
      <c r="B2858" s="145">
        <v>7014</v>
      </c>
      <c r="C2858" s="146" t="s">
        <v>188</v>
      </c>
      <c r="D2858" s="146" t="s">
        <v>3010</v>
      </c>
      <c r="E2858" s="145" t="s">
        <v>155</v>
      </c>
    </row>
    <row r="2859" spans="1:5" s="144" customFormat="1" ht="15" x14ac:dyDescent="0.2">
      <c r="A2859" s="146">
        <v>43937</v>
      </c>
      <c r="B2859" s="145">
        <v>5004</v>
      </c>
      <c r="C2859" s="146" t="s">
        <v>3011</v>
      </c>
      <c r="D2859" s="146" t="s">
        <v>3012</v>
      </c>
      <c r="E2859" s="145" t="s">
        <v>150</v>
      </c>
    </row>
    <row r="2860" spans="1:5" s="144" customFormat="1" ht="15" x14ac:dyDescent="0.2">
      <c r="A2860" s="146">
        <v>43945</v>
      </c>
      <c r="B2860" s="145">
        <v>7003</v>
      </c>
      <c r="C2860" s="146" t="s">
        <v>34</v>
      </c>
      <c r="D2860" s="146" t="s">
        <v>3013</v>
      </c>
      <c r="E2860" s="145" t="s">
        <v>155</v>
      </c>
    </row>
    <row r="2861" spans="1:5" s="144" customFormat="1" ht="15" x14ac:dyDescent="0.2">
      <c r="A2861" s="146">
        <v>43948</v>
      </c>
      <c r="B2861" s="145">
        <v>2017</v>
      </c>
      <c r="C2861" s="146" t="s">
        <v>722</v>
      </c>
      <c r="D2861" s="146" t="s">
        <v>3014</v>
      </c>
      <c r="E2861" s="145" t="s">
        <v>155</v>
      </c>
    </row>
    <row r="2862" spans="1:5" s="144" customFormat="1" ht="15" x14ac:dyDescent="0.2">
      <c r="A2862" s="146">
        <v>43960</v>
      </c>
      <c r="B2862" s="145">
        <v>3018</v>
      </c>
      <c r="C2862" s="146" t="s">
        <v>3015</v>
      </c>
      <c r="D2862" s="146" t="s">
        <v>590</v>
      </c>
      <c r="E2862" s="145" t="s">
        <v>155</v>
      </c>
    </row>
    <row r="2863" spans="1:5" s="144" customFormat="1" ht="15" x14ac:dyDescent="0.2">
      <c r="A2863" s="146">
        <v>43965</v>
      </c>
      <c r="B2863" s="145">
        <v>3008</v>
      </c>
      <c r="C2863" s="146" t="s">
        <v>3016</v>
      </c>
      <c r="D2863" s="146" t="s">
        <v>3017</v>
      </c>
      <c r="E2863" s="145" t="s">
        <v>150</v>
      </c>
    </row>
    <row r="2864" spans="1:5" s="144" customFormat="1" ht="15" x14ac:dyDescent="0.2">
      <c r="A2864" s="146">
        <v>43967</v>
      </c>
      <c r="B2864" s="145">
        <v>3009</v>
      </c>
      <c r="C2864" s="146" t="s">
        <v>331</v>
      </c>
      <c r="D2864" s="146" t="s">
        <v>3018</v>
      </c>
      <c r="E2864" s="145" t="s">
        <v>155</v>
      </c>
    </row>
    <row r="2865" spans="1:5" s="144" customFormat="1" ht="15" x14ac:dyDescent="0.2">
      <c r="A2865" s="146">
        <v>43968</v>
      </c>
      <c r="B2865" s="145">
        <v>3009</v>
      </c>
      <c r="C2865" s="146" t="s">
        <v>3019</v>
      </c>
      <c r="D2865" s="146" t="s">
        <v>3020</v>
      </c>
      <c r="E2865" s="145" t="s">
        <v>150</v>
      </c>
    </row>
    <row r="2866" spans="1:5" s="144" customFormat="1" ht="15" x14ac:dyDescent="0.2">
      <c r="A2866" s="146">
        <v>43969</v>
      </c>
      <c r="B2866" s="145">
        <v>6003</v>
      </c>
      <c r="C2866" s="146" t="s">
        <v>179</v>
      </c>
      <c r="D2866" s="146" t="s">
        <v>10780</v>
      </c>
      <c r="E2866" s="145" t="s">
        <v>155</v>
      </c>
    </row>
    <row r="2867" spans="1:5" s="144" customFormat="1" ht="15" x14ac:dyDescent="0.2">
      <c r="A2867" s="146">
        <v>43976</v>
      </c>
      <c r="B2867" s="145">
        <v>7022</v>
      </c>
      <c r="C2867" s="146" t="s">
        <v>3021</v>
      </c>
      <c r="D2867" s="146" t="s">
        <v>3022</v>
      </c>
      <c r="E2867" s="145" t="s">
        <v>155</v>
      </c>
    </row>
    <row r="2868" spans="1:5" s="144" customFormat="1" ht="15" x14ac:dyDescent="0.2">
      <c r="A2868" s="146">
        <v>43980</v>
      </c>
      <c r="B2868" s="145">
        <v>6030</v>
      </c>
      <c r="C2868" s="146" t="s">
        <v>209</v>
      </c>
      <c r="D2868" s="146" t="s">
        <v>3023</v>
      </c>
      <c r="E2868" s="145" t="s">
        <v>155</v>
      </c>
    </row>
    <row r="2869" spans="1:5" s="144" customFormat="1" ht="15" x14ac:dyDescent="0.2">
      <c r="A2869" s="146">
        <v>43982</v>
      </c>
      <c r="B2869" s="145">
        <v>3030</v>
      </c>
      <c r="C2869" s="146" t="s">
        <v>2102</v>
      </c>
      <c r="D2869" s="146" t="s">
        <v>3024</v>
      </c>
      <c r="E2869" s="145" t="s">
        <v>155</v>
      </c>
    </row>
    <row r="2870" spans="1:5" s="144" customFormat="1" ht="15" x14ac:dyDescent="0.2">
      <c r="A2870" s="146">
        <v>43984</v>
      </c>
      <c r="B2870" s="145">
        <v>3029</v>
      </c>
      <c r="C2870" s="146" t="s">
        <v>177</v>
      </c>
      <c r="D2870" s="146" t="s">
        <v>2757</v>
      </c>
      <c r="E2870" s="145" t="s">
        <v>150</v>
      </c>
    </row>
    <row r="2871" spans="1:5" s="144" customFormat="1" ht="15" x14ac:dyDescent="0.2">
      <c r="A2871" s="146">
        <v>43999</v>
      </c>
      <c r="B2871" s="145">
        <v>6006</v>
      </c>
      <c r="C2871" s="146" t="s">
        <v>8233</v>
      </c>
      <c r="D2871" s="146" t="s">
        <v>2834</v>
      </c>
      <c r="E2871" s="145" t="s">
        <v>155</v>
      </c>
    </row>
    <row r="2872" spans="1:5" s="144" customFormat="1" ht="15" x14ac:dyDescent="0.2">
      <c r="A2872" s="146">
        <v>44005</v>
      </c>
      <c r="B2872" s="145">
        <v>3029</v>
      </c>
      <c r="C2872" s="146" t="s">
        <v>179</v>
      </c>
      <c r="D2872" s="146" t="s">
        <v>2675</v>
      </c>
      <c r="E2872" s="145" t="s">
        <v>155</v>
      </c>
    </row>
    <row r="2873" spans="1:5" s="144" customFormat="1" ht="15" x14ac:dyDescent="0.2">
      <c r="A2873" s="146">
        <v>44006</v>
      </c>
      <c r="B2873" s="145">
        <v>1005</v>
      </c>
      <c r="C2873" s="146" t="s">
        <v>156</v>
      </c>
      <c r="D2873" s="146" t="s">
        <v>2216</v>
      </c>
      <c r="E2873" s="145" t="s">
        <v>155</v>
      </c>
    </row>
    <row r="2874" spans="1:5" s="144" customFormat="1" ht="15" x14ac:dyDescent="0.2">
      <c r="A2874" s="146">
        <v>44009</v>
      </c>
      <c r="B2874" s="145">
        <v>8006</v>
      </c>
      <c r="C2874" s="146" t="s">
        <v>224</v>
      </c>
      <c r="D2874" s="146" t="s">
        <v>2764</v>
      </c>
      <c r="E2874" s="145" t="s">
        <v>155</v>
      </c>
    </row>
    <row r="2875" spans="1:5" s="144" customFormat="1" ht="15" x14ac:dyDescent="0.2">
      <c r="A2875" s="146">
        <v>44010</v>
      </c>
      <c r="B2875" s="145">
        <v>2002</v>
      </c>
      <c r="C2875" s="146" t="s">
        <v>1329</v>
      </c>
      <c r="D2875" s="146" t="s">
        <v>3025</v>
      </c>
      <c r="E2875" s="145" t="s">
        <v>155</v>
      </c>
    </row>
    <row r="2876" spans="1:5" s="144" customFormat="1" ht="15" x14ac:dyDescent="0.2">
      <c r="A2876" s="146">
        <v>44011</v>
      </c>
      <c r="B2876" s="145">
        <v>2002</v>
      </c>
      <c r="C2876" s="146" t="s">
        <v>202</v>
      </c>
      <c r="D2876" s="146" t="s">
        <v>3025</v>
      </c>
      <c r="E2876" s="145" t="s">
        <v>150</v>
      </c>
    </row>
    <row r="2877" spans="1:5" s="144" customFormat="1" ht="15" x14ac:dyDescent="0.2">
      <c r="A2877" s="146">
        <v>44013</v>
      </c>
      <c r="B2877" s="145">
        <v>8012</v>
      </c>
      <c r="C2877" s="146" t="s">
        <v>2224</v>
      </c>
      <c r="D2877" s="146" t="s">
        <v>3026</v>
      </c>
      <c r="E2877" s="145" t="s">
        <v>155</v>
      </c>
    </row>
    <row r="2878" spans="1:5" s="144" customFormat="1" ht="15" x14ac:dyDescent="0.2">
      <c r="A2878" s="146">
        <v>44015</v>
      </c>
      <c r="B2878" s="145">
        <v>2015</v>
      </c>
      <c r="C2878" s="146" t="s">
        <v>158</v>
      </c>
      <c r="D2878" s="146" t="s">
        <v>380</v>
      </c>
      <c r="E2878" s="145" t="s">
        <v>150</v>
      </c>
    </row>
    <row r="2879" spans="1:5" s="144" customFormat="1" ht="15" x14ac:dyDescent="0.2">
      <c r="A2879" s="146">
        <v>44022</v>
      </c>
      <c r="B2879" s="145">
        <v>4009</v>
      </c>
      <c r="C2879" s="146" t="s">
        <v>158</v>
      </c>
      <c r="D2879" s="146" t="s">
        <v>3027</v>
      </c>
      <c r="E2879" s="145" t="s">
        <v>155</v>
      </c>
    </row>
    <row r="2880" spans="1:5" s="144" customFormat="1" ht="15" x14ac:dyDescent="0.2">
      <c r="A2880" s="146">
        <v>44023</v>
      </c>
      <c r="B2880" s="145">
        <v>4009</v>
      </c>
      <c r="C2880" s="146" t="s">
        <v>158</v>
      </c>
      <c r="D2880" s="146" t="s">
        <v>3028</v>
      </c>
      <c r="E2880" s="145" t="s">
        <v>155</v>
      </c>
    </row>
    <row r="2881" spans="1:5" s="144" customFormat="1" ht="15" x14ac:dyDescent="0.2">
      <c r="A2881" s="146">
        <v>44024</v>
      </c>
      <c r="B2881" s="145">
        <v>4009</v>
      </c>
      <c r="C2881" s="146" t="s">
        <v>158</v>
      </c>
      <c r="D2881" s="146" t="s">
        <v>3029</v>
      </c>
      <c r="E2881" s="145" t="s">
        <v>155</v>
      </c>
    </row>
    <row r="2882" spans="1:5" s="144" customFormat="1" ht="15" x14ac:dyDescent="0.2">
      <c r="A2882" s="146">
        <v>44026</v>
      </c>
      <c r="B2882" s="145">
        <v>4009</v>
      </c>
      <c r="C2882" s="146" t="s">
        <v>306</v>
      </c>
      <c r="D2882" s="146" t="s">
        <v>3030</v>
      </c>
      <c r="E2882" s="145" t="s">
        <v>155</v>
      </c>
    </row>
    <row r="2883" spans="1:5" s="144" customFormat="1" ht="15" x14ac:dyDescent="0.2">
      <c r="A2883" s="146">
        <v>44040</v>
      </c>
      <c r="B2883" s="145">
        <v>6004</v>
      </c>
      <c r="C2883" s="146" t="s">
        <v>3031</v>
      </c>
      <c r="D2883" s="146" t="s">
        <v>2288</v>
      </c>
      <c r="E2883" s="145" t="s">
        <v>155</v>
      </c>
    </row>
    <row r="2884" spans="1:5" s="144" customFormat="1" ht="15" x14ac:dyDescent="0.2">
      <c r="A2884" s="146">
        <v>44042</v>
      </c>
      <c r="B2884" s="145">
        <v>6033</v>
      </c>
      <c r="C2884" s="146" t="s">
        <v>10781</v>
      </c>
      <c r="D2884" s="146" t="s">
        <v>2385</v>
      </c>
      <c r="E2884" s="145" t="s">
        <v>150</v>
      </c>
    </row>
    <row r="2885" spans="1:5" s="144" customFormat="1" ht="15" x14ac:dyDescent="0.2">
      <c r="A2885" s="146">
        <v>44047</v>
      </c>
      <c r="B2885" s="145">
        <v>8007</v>
      </c>
      <c r="C2885" s="146" t="s">
        <v>630</v>
      </c>
      <c r="D2885" s="146" t="s">
        <v>1941</v>
      </c>
      <c r="E2885" s="145" t="s">
        <v>155</v>
      </c>
    </row>
    <row r="2886" spans="1:5" s="144" customFormat="1" ht="15" x14ac:dyDescent="0.2">
      <c r="A2886" s="146">
        <v>44056</v>
      </c>
      <c r="B2886" s="145">
        <v>8022</v>
      </c>
      <c r="C2886" s="146" t="s">
        <v>287</v>
      </c>
      <c r="D2886" s="146" t="s">
        <v>3032</v>
      </c>
      <c r="E2886" s="145" t="s">
        <v>155</v>
      </c>
    </row>
    <row r="2887" spans="1:5" s="144" customFormat="1" ht="15" x14ac:dyDescent="0.2">
      <c r="A2887" s="146">
        <v>44064</v>
      </c>
      <c r="B2887" s="145">
        <v>5001</v>
      </c>
      <c r="C2887" s="146" t="s">
        <v>202</v>
      </c>
      <c r="D2887" s="146" t="s">
        <v>170</v>
      </c>
      <c r="E2887" s="145" t="s">
        <v>150</v>
      </c>
    </row>
    <row r="2888" spans="1:5" s="144" customFormat="1" ht="15" x14ac:dyDescent="0.2">
      <c r="A2888" s="146">
        <v>44068</v>
      </c>
      <c r="B2888" s="145">
        <v>5001</v>
      </c>
      <c r="C2888" s="146" t="s">
        <v>158</v>
      </c>
      <c r="D2888" s="146" t="s">
        <v>318</v>
      </c>
      <c r="E2888" s="145" t="s">
        <v>155</v>
      </c>
    </row>
    <row r="2889" spans="1:5" s="144" customFormat="1" ht="15" x14ac:dyDescent="0.2">
      <c r="A2889" s="146">
        <v>44074</v>
      </c>
      <c r="B2889" s="145">
        <v>2017</v>
      </c>
      <c r="C2889" s="146" t="s">
        <v>171</v>
      </c>
      <c r="D2889" s="146" t="s">
        <v>3033</v>
      </c>
      <c r="E2889" s="145" t="s">
        <v>155</v>
      </c>
    </row>
    <row r="2890" spans="1:5" s="144" customFormat="1" ht="15" x14ac:dyDescent="0.2">
      <c r="A2890" s="146">
        <v>44090</v>
      </c>
      <c r="B2890" s="145">
        <v>2015</v>
      </c>
      <c r="C2890" s="146" t="s">
        <v>1684</v>
      </c>
      <c r="D2890" s="146" t="s">
        <v>3034</v>
      </c>
      <c r="E2890" s="145" t="s">
        <v>150</v>
      </c>
    </row>
    <row r="2891" spans="1:5" s="144" customFormat="1" ht="15" x14ac:dyDescent="0.2">
      <c r="A2891" s="146">
        <v>44111</v>
      </c>
      <c r="B2891" s="145">
        <v>6002</v>
      </c>
      <c r="C2891" s="146" t="s">
        <v>196</v>
      </c>
      <c r="D2891" s="146" t="s">
        <v>3035</v>
      </c>
      <c r="E2891" s="145" t="s">
        <v>155</v>
      </c>
    </row>
    <row r="2892" spans="1:5" s="144" customFormat="1" ht="15" x14ac:dyDescent="0.2">
      <c r="A2892" s="146">
        <v>44113</v>
      </c>
      <c r="B2892" s="145">
        <v>7014</v>
      </c>
      <c r="C2892" s="146" t="s">
        <v>156</v>
      </c>
      <c r="D2892" s="146" t="s">
        <v>3036</v>
      </c>
      <c r="E2892" s="145" t="s">
        <v>155</v>
      </c>
    </row>
    <row r="2893" spans="1:5" s="144" customFormat="1" ht="15" x14ac:dyDescent="0.2">
      <c r="A2893" s="146">
        <v>44125</v>
      </c>
      <c r="B2893" s="145">
        <v>7021</v>
      </c>
      <c r="C2893" s="146" t="s">
        <v>1647</v>
      </c>
      <c r="D2893" s="146" t="s">
        <v>3037</v>
      </c>
      <c r="E2893" s="145" t="s">
        <v>155</v>
      </c>
    </row>
    <row r="2894" spans="1:5" s="144" customFormat="1" ht="15" x14ac:dyDescent="0.2">
      <c r="A2894" s="146">
        <v>44133</v>
      </c>
      <c r="B2894" s="145">
        <v>3022</v>
      </c>
      <c r="C2894" s="146" t="s">
        <v>171</v>
      </c>
      <c r="D2894" s="146" t="s">
        <v>435</v>
      </c>
      <c r="E2894" s="145" t="s">
        <v>155</v>
      </c>
    </row>
    <row r="2895" spans="1:5" s="144" customFormat="1" ht="15" x14ac:dyDescent="0.2">
      <c r="A2895" s="146">
        <v>44139</v>
      </c>
      <c r="B2895" s="145">
        <v>2016</v>
      </c>
      <c r="C2895" s="146" t="s">
        <v>207</v>
      </c>
      <c r="D2895" s="146" t="s">
        <v>3038</v>
      </c>
      <c r="E2895" s="145" t="s">
        <v>155</v>
      </c>
    </row>
    <row r="2896" spans="1:5" s="144" customFormat="1" ht="15" x14ac:dyDescent="0.2">
      <c r="A2896" s="146">
        <v>44144</v>
      </c>
      <c r="B2896" s="145">
        <v>5011</v>
      </c>
      <c r="C2896" s="146" t="s">
        <v>156</v>
      </c>
      <c r="D2896" s="146" t="s">
        <v>3039</v>
      </c>
      <c r="E2896" s="145" t="s">
        <v>155</v>
      </c>
    </row>
    <row r="2897" spans="1:5" s="144" customFormat="1" ht="15" x14ac:dyDescent="0.2">
      <c r="A2897" s="146">
        <v>44145</v>
      </c>
      <c r="B2897" s="145">
        <v>5011</v>
      </c>
      <c r="C2897" s="146" t="s">
        <v>196</v>
      </c>
      <c r="D2897" s="146" t="s">
        <v>3040</v>
      </c>
      <c r="E2897" s="145" t="s">
        <v>155</v>
      </c>
    </row>
    <row r="2898" spans="1:5" s="144" customFormat="1" ht="15" x14ac:dyDescent="0.2">
      <c r="A2898" s="146">
        <v>44150</v>
      </c>
      <c r="B2898" s="145">
        <v>6030</v>
      </c>
      <c r="C2898" s="146" t="s">
        <v>331</v>
      </c>
      <c r="D2898" s="146" t="s">
        <v>3023</v>
      </c>
      <c r="E2898" s="145" t="s">
        <v>150</v>
      </c>
    </row>
    <row r="2899" spans="1:5" s="144" customFormat="1" ht="15" x14ac:dyDescent="0.2">
      <c r="A2899" s="146">
        <v>44155</v>
      </c>
      <c r="B2899" s="145">
        <v>5002</v>
      </c>
      <c r="C2899" s="146" t="s">
        <v>156</v>
      </c>
      <c r="D2899" s="146" t="s">
        <v>3041</v>
      </c>
      <c r="E2899" s="145" t="s">
        <v>155</v>
      </c>
    </row>
    <row r="2900" spans="1:5" s="144" customFormat="1" ht="15" x14ac:dyDescent="0.2">
      <c r="A2900" s="146">
        <v>44156</v>
      </c>
      <c r="B2900" s="145">
        <v>5002</v>
      </c>
      <c r="C2900" s="146" t="s">
        <v>188</v>
      </c>
      <c r="D2900" s="146" t="s">
        <v>3042</v>
      </c>
      <c r="E2900" s="145" t="s">
        <v>150</v>
      </c>
    </row>
    <row r="2901" spans="1:5" s="144" customFormat="1" ht="15" x14ac:dyDescent="0.2">
      <c r="A2901" s="146">
        <v>44158</v>
      </c>
      <c r="B2901" s="145">
        <v>1005</v>
      </c>
      <c r="C2901" s="146" t="s">
        <v>1013</v>
      </c>
      <c r="D2901" s="146" t="s">
        <v>7451</v>
      </c>
      <c r="E2901" s="145" t="s">
        <v>155</v>
      </c>
    </row>
    <row r="2902" spans="1:5" s="144" customFormat="1" ht="15" x14ac:dyDescent="0.2">
      <c r="A2902" s="146">
        <v>44179</v>
      </c>
      <c r="B2902" s="145">
        <v>2012</v>
      </c>
      <c r="C2902" s="146" t="s">
        <v>171</v>
      </c>
      <c r="D2902" s="146" t="s">
        <v>3043</v>
      </c>
      <c r="E2902" s="145" t="s">
        <v>155</v>
      </c>
    </row>
    <row r="2903" spans="1:5" s="144" customFormat="1" ht="15" x14ac:dyDescent="0.2">
      <c r="A2903" s="146">
        <v>44181</v>
      </c>
      <c r="B2903" s="145">
        <v>2012</v>
      </c>
      <c r="C2903" s="146" t="s">
        <v>156</v>
      </c>
      <c r="D2903" s="146" t="s">
        <v>3044</v>
      </c>
      <c r="E2903" s="145" t="s">
        <v>155</v>
      </c>
    </row>
    <row r="2904" spans="1:5" s="144" customFormat="1" ht="15" x14ac:dyDescent="0.2">
      <c r="A2904" s="146">
        <v>44182</v>
      </c>
      <c r="B2904" s="145">
        <v>2012</v>
      </c>
      <c r="C2904" s="146" t="s">
        <v>171</v>
      </c>
      <c r="D2904" s="146" t="s">
        <v>3045</v>
      </c>
      <c r="E2904" s="145" t="s">
        <v>150</v>
      </c>
    </row>
    <row r="2905" spans="1:5" s="144" customFormat="1" ht="15" x14ac:dyDescent="0.2">
      <c r="A2905" s="146">
        <v>44186</v>
      </c>
      <c r="B2905" s="145">
        <v>3010</v>
      </c>
      <c r="C2905" s="146" t="s">
        <v>165</v>
      </c>
      <c r="D2905" s="146" t="s">
        <v>3046</v>
      </c>
      <c r="E2905" s="145" t="s">
        <v>150</v>
      </c>
    </row>
    <row r="2906" spans="1:5" s="144" customFormat="1" ht="15" x14ac:dyDescent="0.2">
      <c r="A2906" s="146">
        <v>44188</v>
      </c>
      <c r="B2906" s="145">
        <v>7014</v>
      </c>
      <c r="C2906" s="146" t="s">
        <v>1003</v>
      </c>
      <c r="D2906" s="146" t="s">
        <v>1577</v>
      </c>
      <c r="E2906" s="145" t="s">
        <v>150</v>
      </c>
    </row>
    <row r="2907" spans="1:5" s="144" customFormat="1" ht="15" x14ac:dyDescent="0.2">
      <c r="A2907" s="146">
        <v>44202</v>
      </c>
      <c r="B2907" s="145">
        <v>2001</v>
      </c>
      <c r="C2907" s="146" t="s">
        <v>207</v>
      </c>
      <c r="D2907" s="146" t="s">
        <v>3047</v>
      </c>
      <c r="E2907" s="145" t="s">
        <v>155</v>
      </c>
    </row>
    <row r="2908" spans="1:5" s="144" customFormat="1" ht="15" x14ac:dyDescent="0.2">
      <c r="A2908" s="146">
        <v>44228</v>
      </c>
      <c r="B2908" s="145">
        <v>2001</v>
      </c>
      <c r="C2908" s="146" t="s">
        <v>207</v>
      </c>
      <c r="D2908" s="146" t="s">
        <v>2029</v>
      </c>
      <c r="E2908" s="145" t="s">
        <v>155</v>
      </c>
    </row>
    <row r="2909" spans="1:5" s="144" customFormat="1" ht="15" x14ac:dyDescent="0.2">
      <c r="A2909" s="146">
        <v>44229</v>
      </c>
      <c r="B2909" s="145">
        <v>2017</v>
      </c>
      <c r="C2909" s="146" t="s">
        <v>3048</v>
      </c>
      <c r="D2909" s="146" t="s">
        <v>3049</v>
      </c>
      <c r="E2909" s="145" t="s">
        <v>150</v>
      </c>
    </row>
    <row r="2910" spans="1:5" s="144" customFormat="1" ht="15" x14ac:dyDescent="0.2">
      <c r="A2910" s="146">
        <v>44230</v>
      </c>
      <c r="B2910" s="145">
        <v>2017</v>
      </c>
      <c r="C2910" s="146" t="s">
        <v>815</v>
      </c>
      <c r="D2910" s="146" t="s">
        <v>3050</v>
      </c>
      <c r="E2910" s="145" t="s">
        <v>155</v>
      </c>
    </row>
    <row r="2911" spans="1:5" s="144" customFormat="1" ht="15" x14ac:dyDescent="0.2">
      <c r="A2911" s="146">
        <v>44231</v>
      </c>
      <c r="B2911" s="145">
        <v>8007</v>
      </c>
      <c r="C2911" s="146" t="s">
        <v>158</v>
      </c>
      <c r="D2911" s="146" t="s">
        <v>3051</v>
      </c>
      <c r="E2911" s="145" t="s">
        <v>150</v>
      </c>
    </row>
    <row r="2912" spans="1:5" s="144" customFormat="1" ht="15" x14ac:dyDescent="0.2">
      <c r="A2912" s="146">
        <v>44239</v>
      </c>
      <c r="B2912" s="145">
        <v>7004</v>
      </c>
      <c r="C2912" s="146" t="s">
        <v>181</v>
      </c>
      <c r="D2912" s="146" t="s">
        <v>3052</v>
      </c>
      <c r="E2912" s="145" t="s">
        <v>150</v>
      </c>
    </row>
    <row r="2913" spans="1:5" s="144" customFormat="1" ht="15" x14ac:dyDescent="0.2">
      <c r="A2913" s="146">
        <v>44246</v>
      </c>
      <c r="B2913" s="145">
        <v>3021</v>
      </c>
      <c r="C2913" s="146" t="s">
        <v>156</v>
      </c>
      <c r="D2913" s="146" t="s">
        <v>405</v>
      </c>
      <c r="E2913" s="145" t="s">
        <v>155</v>
      </c>
    </row>
    <row r="2914" spans="1:5" s="144" customFormat="1" ht="15" x14ac:dyDescent="0.2">
      <c r="A2914" s="146">
        <v>44249</v>
      </c>
      <c r="B2914" s="145">
        <v>1002</v>
      </c>
      <c r="C2914" s="146" t="s">
        <v>177</v>
      </c>
      <c r="D2914" s="146" t="s">
        <v>8975</v>
      </c>
      <c r="E2914" s="145" t="s">
        <v>150</v>
      </c>
    </row>
    <row r="2915" spans="1:5" s="144" customFormat="1" ht="15" x14ac:dyDescent="0.2">
      <c r="A2915" s="146">
        <v>44256</v>
      </c>
      <c r="B2915" s="145">
        <v>1017</v>
      </c>
      <c r="C2915" s="146" t="s">
        <v>171</v>
      </c>
      <c r="D2915" s="146" t="s">
        <v>477</v>
      </c>
      <c r="E2915" s="145" t="s">
        <v>155</v>
      </c>
    </row>
    <row r="2916" spans="1:5" s="144" customFormat="1" ht="15" x14ac:dyDescent="0.2">
      <c r="A2916" s="146">
        <v>44257</v>
      </c>
      <c r="B2916" s="145">
        <v>1003</v>
      </c>
      <c r="C2916" s="146" t="s">
        <v>174</v>
      </c>
      <c r="D2916" s="146" t="s">
        <v>1736</v>
      </c>
      <c r="E2916" s="145" t="s">
        <v>150</v>
      </c>
    </row>
    <row r="2917" spans="1:5" s="144" customFormat="1" ht="15" x14ac:dyDescent="0.2">
      <c r="A2917" s="146">
        <v>44258</v>
      </c>
      <c r="B2917" s="145">
        <v>1003</v>
      </c>
      <c r="C2917" s="146" t="s">
        <v>207</v>
      </c>
      <c r="D2917" s="146" t="s">
        <v>1736</v>
      </c>
      <c r="E2917" s="145" t="s">
        <v>155</v>
      </c>
    </row>
    <row r="2918" spans="1:5" s="144" customFormat="1" ht="15" x14ac:dyDescent="0.2">
      <c r="A2918" s="146">
        <v>44263</v>
      </c>
      <c r="B2918" s="145">
        <v>1019</v>
      </c>
      <c r="C2918" s="146" t="s">
        <v>171</v>
      </c>
      <c r="D2918" s="146" t="s">
        <v>3054</v>
      </c>
      <c r="E2918" s="145" t="s">
        <v>155</v>
      </c>
    </row>
    <row r="2919" spans="1:5" s="144" customFormat="1" ht="15" x14ac:dyDescent="0.2">
      <c r="A2919" s="146">
        <v>44275</v>
      </c>
      <c r="B2919" s="145">
        <v>3029</v>
      </c>
      <c r="C2919" s="146" t="s">
        <v>156</v>
      </c>
      <c r="D2919" s="146" t="s">
        <v>3055</v>
      </c>
      <c r="E2919" s="145" t="s">
        <v>150</v>
      </c>
    </row>
    <row r="2920" spans="1:5" s="144" customFormat="1" ht="15" x14ac:dyDescent="0.2">
      <c r="A2920" s="146">
        <v>44279</v>
      </c>
      <c r="B2920" s="145">
        <v>1001</v>
      </c>
      <c r="C2920" s="146" t="s">
        <v>558</v>
      </c>
      <c r="D2920" s="146" t="s">
        <v>3056</v>
      </c>
      <c r="E2920" s="145" t="s">
        <v>155</v>
      </c>
    </row>
    <row r="2921" spans="1:5" s="144" customFormat="1" ht="15" x14ac:dyDescent="0.2">
      <c r="A2921" s="146">
        <v>44281</v>
      </c>
      <c r="B2921" s="145">
        <v>1005</v>
      </c>
      <c r="C2921" s="146" t="s">
        <v>209</v>
      </c>
      <c r="D2921" s="146" t="s">
        <v>3057</v>
      </c>
      <c r="E2921" s="145" t="s">
        <v>150</v>
      </c>
    </row>
    <row r="2922" spans="1:5" s="144" customFormat="1" ht="15" x14ac:dyDescent="0.2">
      <c r="A2922" s="146">
        <v>44282</v>
      </c>
      <c r="B2922" s="145">
        <v>3002</v>
      </c>
      <c r="C2922" s="146" t="s">
        <v>156</v>
      </c>
      <c r="D2922" s="146" t="s">
        <v>8438</v>
      </c>
      <c r="E2922" s="145" t="s">
        <v>155</v>
      </c>
    </row>
    <row r="2923" spans="1:5" s="144" customFormat="1" ht="15" x14ac:dyDescent="0.2">
      <c r="A2923" s="146">
        <v>44283</v>
      </c>
      <c r="B2923" s="145">
        <v>1009</v>
      </c>
      <c r="C2923" s="146" t="s">
        <v>181</v>
      </c>
      <c r="D2923" s="146" t="s">
        <v>2662</v>
      </c>
      <c r="E2923" s="145" t="s">
        <v>155</v>
      </c>
    </row>
    <row r="2924" spans="1:5" s="144" customFormat="1" ht="15" x14ac:dyDescent="0.2">
      <c r="A2924" s="146">
        <v>44284</v>
      </c>
      <c r="B2924" s="145">
        <v>3002</v>
      </c>
      <c r="C2924" s="146" t="s">
        <v>171</v>
      </c>
      <c r="D2924" s="146" t="s">
        <v>3058</v>
      </c>
      <c r="E2924" s="145" t="s">
        <v>155</v>
      </c>
    </row>
    <row r="2925" spans="1:5" s="144" customFormat="1" ht="15" x14ac:dyDescent="0.2">
      <c r="A2925" s="146">
        <v>44301</v>
      </c>
      <c r="B2925" s="145">
        <v>3005</v>
      </c>
      <c r="C2925" s="146" t="s">
        <v>453</v>
      </c>
      <c r="D2925" s="146" t="s">
        <v>3059</v>
      </c>
      <c r="E2925" s="145" t="s">
        <v>155</v>
      </c>
    </row>
    <row r="2926" spans="1:5" s="144" customFormat="1" ht="15" x14ac:dyDescent="0.2">
      <c r="A2926" s="146">
        <v>44308</v>
      </c>
      <c r="B2926" s="145">
        <v>3008</v>
      </c>
      <c r="C2926" s="146" t="s">
        <v>188</v>
      </c>
      <c r="D2926" s="146" t="s">
        <v>3060</v>
      </c>
      <c r="E2926" s="145" t="s">
        <v>155</v>
      </c>
    </row>
    <row r="2927" spans="1:5" s="144" customFormat="1" ht="15" x14ac:dyDescent="0.2">
      <c r="A2927" s="146">
        <v>44331</v>
      </c>
      <c r="B2927" s="145">
        <v>8007</v>
      </c>
      <c r="C2927" s="146" t="s">
        <v>289</v>
      </c>
      <c r="D2927" s="146" t="s">
        <v>3062</v>
      </c>
      <c r="E2927" s="145" t="s">
        <v>155</v>
      </c>
    </row>
    <row r="2928" spans="1:5" s="144" customFormat="1" ht="15" x14ac:dyDescent="0.2">
      <c r="A2928" s="146">
        <v>44342</v>
      </c>
      <c r="B2928" s="145">
        <v>8009</v>
      </c>
      <c r="C2928" s="146" t="s">
        <v>716</v>
      </c>
      <c r="D2928" s="146" t="s">
        <v>1603</v>
      </c>
      <c r="E2928" s="145" t="s">
        <v>155</v>
      </c>
    </row>
    <row r="2929" spans="1:5" s="144" customFormat="1" ht="15" x14ac:dyDescent="0.2">
      <c r="A2929" s="146">
        <v>44348</v>
      </c>
      <c r="B2929" s="145">
        <v>7008</v>
      </c>
      <c r="C2929" s="146" t="s">
        <v>207</v>
      </c>
      <c r="D2929" s="146" t="s">
        <v>1224</v>
      </c>
      <c r="E2929" s="145" t="s">
        <v>155</v>
      </c>
    </row>
    <row r="2930" spans="1:5" s="144" customFormat="1" ht="15" x14ac:dyDescent="0.2">
      <c r="A2930" s="146">
        <v>44353</v>
      </c>
      <c r="B2930" s="145">
        <v>8018</v>
      </c>
      <c r="C2930" s="146" t="s">
        <v>207</v>
      </c>
      <c r="D2930" s="146" t="s">
        <v>3063</v>
      </c>
      <c r="E2930" s="145" t="s">
        <v>155</v>
      </c>
    </row>
    <row r="2931" spans="1:5" s="144" customFormat="1" ht="15" x14ac:dyDescent="0.2">
      <c r="A2931" s="146">
        <v>44357</v>
      </c>
      <c r="B2931" s="145">
        <v>7009</v>
      </c>
      <c r="C2931" s="146" t="s">
        <v>179</v>
      </c>
      <c r="D2931" s="146" t="s">
        <v>3064</v>
      </c>
      <c r="E2931" s="145" t="s">
        <v>155</v>
      </c>
    </row>
    <row r="2932" spans="1:5" s="144" customFormat="1" ht="15" x14ac:dyDescent="0.2">
      <c r="A2932" s="146">
        <v>44359</v>
      </c>
      <c r="B2932" s="145">
        <v>7009</v>
      </c>
      <c r="C2932" s="146" t="s">
        <v>156</v>
      </c>
      <c r="D2932" s="146" t="s">
        <v>3065</v>
      </c>
      <c r="E2932" s="145" t="s">
        <v>150</v>
      </c>
    </row>
    <row r="2933" spans="1:5" s="144" customFormat="1" ht="15" x14ac:dyDescent="0.2">
      <c r="A2933" s="146">
        <v>44376</v>
      </c>
      <c r="B2933" s="145">
        <v>6034</v>
      </c>
      <c r="C2933" s="146" t="s">
        <v>3066</v>
      </c>
      <c r="D2933" s="146" t="s">
        <v>3067</v>
      </c>
      <c r="E2933" s="145" t="s">
        <v>150</v>
      </c>
    </row>
    <row r="2934" spans="1:5" s="144" customFormat="1" ht="15" x14ac:dyDescent="0.2">
      <c r="A2934" s="146">
        <v>44382</v>
      </c>
      <c r="B2934" s="145">
        <v>8005</v>
      </c>
      <c r="C2934" s="146" t="s">
        <v>196</v>
      </c>
      <c r="D2934" s="146" t="s">
        <v>3068</v>
      </c>
      <c r="E2934" s="145" t="s">
        <v>155</v>
      </c>
    </row>
    <row r="2935" spans="1:5" s="144" customFormat="1" ht="15" x14ac:dyDescent="0.2">
      <c r="A2935" s="146">
        <v>44383</v>
      </c>
      <c r="B2935" s="145">
        <v>6001</v>
      </c>
      <c r="C2935" s="146" t="s">
        <v>3069</v>
      </c>
      <c r="D2935" s="146" t="s">
        <v>3070</v>
      </c>
      <c r="E2935" s="145" t="s">
        <v>150</v>
      </c>
    </row>
    <row r="2936" spans="1:5" s="144" customFormat="1" ht="15" x14ac:dyDescent="0.2">
      <c r="A2936" s="146">
        <v>44391</v>
      </c>
      <c r="B2936" s="145">
        <v>8005</v>
      </c>
      <c r="C2936" s="146" t="s">
        <v>219</v>
      </c>
      <c r="D2936" s="146" t="s">
        <v>3071</v>
      </c>
      <c r="E2936" s="145" t="s">
        <v>150</v>
      </c>
    </row>
    <row r="2937" spans="1:5" s="144" customFormat="1" ht="15" x14ac:dyDescent="0.2">
      <c r="A2937" s="146">
        <v>44394</v>
      </c>
      <c r="B2937" s="145">
        <v>6004</v>
      </c>
      <c r="C2937" s="146" t="s">
        <v>165</v>
      </c>
      <c r="D2937" s="146" t="s">
        <v>3072</v>
      </c>
      <c r="E2937" s="145" t="s">
        <v>155</v>
      </c>
    </row>
    <row r="2938" spans="1:5" s="144" customFormat="1" ht="15" x14ac:dyDescent="0.2">
      <c r="A2938" s="146">
        <v>44400</v>
      </c>
      <c r="B2938" s="145">
        <v>6002</v>
      </c>
      <c r="C2938" s="146" t="s">
        <v>2922</v>
      </c>
      <c r="D2938" s="146" t="s">
        <v>995</v>
      </c>
      <c r="E2938" s="145" t="s">
        <v>155</v>
      </c>
    </row>
    <row r="2939" spans="1:5" s="144" customFormat="1" ht="15" x14ac:dyDescent="0.2">
      <c r="A2939" s="146">
        <v>44423</v>
      </c>
      <c r="B2939" s="145">
        <v>6010</v>
      </c>
      <c r="C2939" s="146" t="s">
        <v>3073</v>
      </c>
      <c r="D2939" s="146" t="s">
        <v>3074</v>
      </c>
      <c r="E2939" s="145" t="s">
        <v>155</v>
      </c>
    </row>
    <row r="2940" spans="1:5" s="144" customFormat="1" ht="15" x14ac:dyDescent="0.2">
      <c r="A2940" s="146">
        <v>44435</v>
      </c>
      <c r="B2940" s="145">
        <v>7006</v>
      </c>
      <c r="C2940" s="146" t="s">
        <v>196</v>
      </c>
      <c r="D2940" s="146" t="s">
        <v>3075</v>
      </c>
      <c r="E2940" s="145" t="s">
        <v>155</v>
      </c>
    </row>
    <row r="2941" spans="1:5" s="144" customFormat="1" ht="15" x14ac:dyDescent="0.2">
      <c r="A2941" s="146">
        <v>44436</v>
      </c>
      <c r="B2941" s="145">
        <v>7006</v>
      </c>
      <c r="C2941" s="146" t="s">
        <v>165</v>
      </c>
      <c r="D2941" s="146" t="s">
        <v>3075</v>
      </c>
      <c r="E2941" s="145" t="s">
        <v>150</v>
      </c>
    </row>
    <row r="2942" spans="1:5" s="144" customFormat="1" ht="15" x14ac:dyDescent="0.2">
      <c r="A2942" s="146">
        <v>44450</v>
      </c>
      <c r="B2942" s="145">
        <v>6010</v>
      </c>
      <c r="C2942" s="146" t="s">
        <v>1046</v>
      </c>
      <c r="D2942" s="146" t="s">
        <v>10684</v>
      </c>
      <c r="E2942" s="145" t="s">
        <v>150</v>
      </c>
    </row>
    <row r="2943" spans="1:5" s="144" customFormat="1" ht="15" x14ac:dyDescent="0.2">
      <c r="A2943" s="146">
        <v>44460</v>
      </c>
      <c r="B2943" s="145">
        <v>6025</v>
      </c>
      <c r="C2943" s="146" t="s">
        <v>3076</v>
      </c>
      <c r="D2943" s="146" t="s">
        <v>3077</v>
      </c>
      <c r="E2943" s="145" t="s">
        <v>150</v>
      </c>
    </row>
    <row r="2944" spans="1:5" s="144" customFormat="1" ht="15" x14ac:dyDescent="0.2">
      <c r="A2944" s="146">
        <v>44461</v>
      </c>
      <c r="B2944" s="145">
        <v>6010</v>
      </c>
      <c r="C2944" s="146" t="s">
        <v>171</v>
      </c>
      <c r="D2944" s="146" t="s">
        <v>3078</v>
      </c>
      <c r="E2944" s="145" t="s">
        <v>155</v>
      </c>
    </row>
    <row r="2945" spans="1:5" s="144" customFormat="1" ht="15" x14ac:dyDescent="0.2">
      <c r="A2945" s="146">
        <v>44465</v>
      </c>
      <c r="B2945" s="145">
        <v>6019</v>
      </c>
      <c r="C2945" s="146" t="s">
        <v>219</v>
      </c>
      <c r="D2945" s="146" t="s">
        <v>3079</v>
      </c>
      <c r="E2945" s="145" t="s">
        <v>150</v>
      </c>
    </row>
    <row r="2946" spans="1:5" s="144" customFormat="1" ht="15" x14ac:dyDescent="0.2">
      <c r="A2946" s="146">
        <v>44478</v>
      </c>
      <c r="B2946" s="145">
        <v>6025</v>
      </c>
      <c r="C2946" s="146" t="s">
        <v>3080</v>
      </c>
      <c r="D2946" s="146" t="s">
        <v>1036</v>
      </c>
      <c r="E2946" s="145" t="s">
        <v>155</v>
      </c>
    </row>
    <row r="2947" spans="1:5" s="144" customFormat="1" ht="15" x14ac:dyDescent="0.2">
      <c r="A2947" s="146">
        <v>44499</v>
      </c>
      <c r="B2947" s="145">
        <v>2014</v>
      </c>
      <c r="C2947" s="146" t="s">
        <v>558</v>
      </c>
      <c r="D2947" s="146" t="s">
        <v>1036</v>
      </c>
      <c r="E2947" s="145" t="s">
        <v>4780</v>
      </c>
    </row>
    <row r="2948" spans="1:5" s="144" customFormat="1" ht="15" x14ac:dyDescent="0.2">
      <c r="A2948" s="146">
        <v>44512</v>
      </c>
      <c r="B2948" s="145">
        <v>5002</v>
      </c>
      <c r="C2948" s="146" t="s">
        <v>156</v>
      </c>
      <c r="D2948" s="146" t="s">
        <v>303</v>
      </c>
      <c r="E2948" s="145" t="s">
        <v>155</v>
      </c>
    </row>
    <row r="2949" spans="1:5" s="144" customFormat="1" ht="15" x14ac:dyDescent="0.2">
      <c r="A2949" s="146">
        <v>44514</v>
      </c>
      <c r="B2949" s="145">
        <v>5002</v>
      </c>
      <c r="C2949" s="146" t="s">
        <v>202</v>
      </c>
      <c r="D2949" s="146" t="s">
        <v>585</v>
      </c>
      <c r="E2949" s="145" t="s">
        <v>150</v>
      </c>
    </row>
    <row r="2950" spans="1:5" s="144" customFormat="1" ht="15" x14ac:dyDescent="0.2">
      <c r="A2950" s="146">
        <v>44522</v>
      </c>
      <c r="B2950" s="145">
        <v>5016</v>
      </c>
      <c r="C2950" s="146" t="s">
        <v>156</v>
      </c>
      <c r="D2950" s="146" t="s">
        <v>3081</v>
      </c>
      <c r="E2950" s="145" t="s">
        <v>150</v>
      </c>
    </row>
    <row r="2951" spans="1:5" s="144" customFormat="1" ht="15" x14ac:dyDescent="0.2">
      <c r="A2951" s="146">
        <v>44529</v>
      </c>
      <c r="B2951" s="145">
        <v>5016</v>
      </c>
      <c r="C2951" s="146" t="s">
        <v>156</v>
      </c>
      <c r="D2951" s="146" t="s">
        <v>542</v>
      </c>
      <c r="E2951" s="145" t="s">
        <v>155</v>
      </c>
    </row>
    <row r="2952" spans="1:5" s="144" customFormat="1" ht="15" x14ac:dyDescent="0.2">
      <c r="A2952" s="146">
        <v>44543</v>
      </c>
      <c r="B2952" s="145">
        <v>5010</v>
      </c>
      <c r="C2952" s="146" t="s">
        <v>558</v>
      </c>
      <c r="D2952" s="146" t="s">
        <v>3083</v>
      </c>
      <c r="E2952" s="145" t="s">
        <v>155</v>
      </c>
    </row>
    <row r="2953" spans="1:5" s="144" customFormat="1" ht="15" x14ac:dyDescent="0.2">
      <c r="A2953" s="146">
        <v>44545</v>
      </c>
      <c r="B2953" s="145">
        <v>5010</v>
      </c>
      <c r="C2953" s="146" t="s">
        <v>165</v>
      </c>
      <c r="D2953" s="146" t="s">
        <v>3084</v>
      </c>
      <c r="E2953" s="145" t="s">
        <v>150</v>
      </c>
    </row>
    <row r="2954" spans="1:5" s="144" customFormat="1" ht="15" x14ac:dyDescent="0.2">
      <c r="A2954" s="146">
        <v>44558</v>
      </c>
      <c r="B2954" s="145">
        <v>5010</v>
      </c>
      <c r="C2954" s="146" t="s">
        <v>156</v>
      </c>
      <c r="D2954" s="146" t="s">
        <v>3085</v>
      </c>
      <c r="E2954" s="145" t="s">
        <v>150</v>
      </c>
    </row>
    <row r="2955" spans="1:5" s="144" customFormat="1" ht="15" x14ac:dyDescent="0.2">
      <c r="A2955" s="146">
        <v>44559</v>
      </c>
      <c r="B2955" s="145">
        <v>5010</v>
      </c>
      <c r="C2955" s="146" t="s">
        <v>2000</v>
      </c>
      <c r="D2955" s="146" t="s">
        <v>3086</v>
      </c>
      <c r="E2955" s="145" t="s">
        <v>150</v>
      </c>
    </row>
    <row r="2956" spans="1:5" s="144" customFormat="1" ht="15" x14ac:dyDescent="0.2">
      <c r="A2956" s="146">
        <v>44587</v>
      </c>
      <c r="B2956" s="145">
        <v>5014</v>
      </c>
      <c r="C2956" s="146" t="s">
        <v>181</v>
      </c>
      <c r="D2956" s="146" t="s">
        <v>2878</v>
      </c>
      <c r="E2956" s="145" t="s">
        <v>150</v>
      </c>
    </row>
    <row r="2957" spans="1:5" s="144" customFormat="1" ht="15" x14ac:dyDescent="0.2">
      <c r="A2957" s="146">
        <v>44590</v>
      </c>
      <c r="B2957" s="145">
        <v>3010</v>
      </c>
      <c r="C2957" s="146" t="s">
        <v>10645</v>
      </c>
      <c r="D2957" s="146" t="s">
        <v>422</v>
      </c>
      <c r="E2957" s="145" t="s">
        <v>150</v>
      </c>
    </row>
    <row r="2958" spans="1:5" s="144" customFormat="1" ht="15" x14ac:dyDescent="0.2">
      <c r="A2958" s="146">
        <v>44612</v>
      </c>
      <c r="B2958" s="145">
        <v>7014</v>
      </c>
      <c r="C2958" s="146" t="s">
        <v>165</v>
      </c>
      <c r="D2958" s="146" t="s">
        <v>3087</v>
      </c>
      <c r="E2958" s="145" t="s">
        <v>155</v>
      </c>
    </row>
    <row r="2959" spans="1:5" s="144" customFormat="1" ht="15" x14ac:dyDescent="0.2">
      <c r="A2959" s="146">
        <v>44627</v>
      </c>
      <c r="B2959" s="145">
        <v>7017</v>
      </c>
      <c r="C2959" s="146" t="s">
        <v>469</v>
      </c>
      <c r="D2959" s="146" t="s">
        <v>8989</v>
      </c>
      <c r="E2959" s="145" t="s">
        <v>155</v>
      </c>
    </row>
    <row r="2960" spans="1:5" s="144" customFormat="1" ht="15" x14ac:dyDescent="0.2">
      <c r="A2960" s="146">
        <v>44655</v>
      </c>
      <c r="B2960" s="145">
        <v>2019</v>
      </c>
      <c r="C2960" s="146" t="s">
        <v>156</v>
      </c>
      <c r="D2960" s="146" t="s">
        <v>3089</v>
      </c>
      <c r="E2960" s="145" t="s">
        <v>155</v>
      </c>
    </row>
    <row r="2961" spans="1:5" s="144" customFormat="1" ht="15" x14ac:dyDescent="0.2">
      <c r="A2961" s="146">
        <v>44658</v>
      </c>
      <c r="B2961" s="145">
        <v>2019</v>
      </c>
      <c r="C2961" s="146" t="s">
        <v>177</v>
      </c>
      <c r="D2961" s="146" t="s">
        <v>3090</v>
      </c>
      <c r="E2961" s="145" t="s">
        <v>155</v>
      </c>
    </row>
    <row r="2962" spans="1:5" s="144" customFormat="1" ht="15" x14ac:dyDescent="0.2">
      <c r="A2962" s="146">
        <v>44667</v>
      </c>
      <c r="B2962" s="145">
        <v>2019</v>
      </c>
      <c r="C2962" s="146" t="s">
        <v>202</v>
      </c>
      <c r="D2962" s="146" t="s">
        <v>3091</v>
      </c>
      <c r="E2962" s="145" t="s">
        <v>150</v>
      </c>
    </row>
    <row r="2963" spans="1:5" s="144" customFormat="1" ht="15" x14ac:dyDescent="0.2">
      <c r="A2963" s="146">
        <v>44689</v>
      </c>
      <c r="B2963" s="145">
        <v>8024</v>
      </c>
      <c r="C2963" s="146" t="s">
        <v>219</v>
      </c>
      <c r="D2963" s="146" t="s">
        <v>3092</v>
      </c>
      <c r="E2963" s="145" t="s">
        <v>155</v>
      </c>
    </row>
    <row r="2964" spans="1:5" s="144" customFormat="1" ht="15" x14ac:dyDescent="0.2">
      <c r="A2964" s="146">
        <v>44691</v>
      </c>
      <c r="B2964" s="145">
        <v>8024</v>
      </c>
      <c r="C2964" s="146" t="s">
        <v>280</v>
      </c>
      <c r="D2964" s="146" t="s">
        <v>3093</v>
      </c>
      <c r="E2964" s="145" t="s">
        <v>150</v>
      </c>
    </row>
    <row r="2965" spans="1:5" s="144" customFormat="1" ht="15" x14ac:dyDescent="0.2">
      <c r="A2965" s="146">
        <v>44692</v>
      </c>
      <c r="B2965" s="145">
        <v>8024</v>
      </c>
      <c r="C2965" s="146" t="s">
        <v>207</v>
      </c>
      <c r="D2965" s="146" t="s">
        <v>272</v>
      </c>
      <c r="E2965" s="145" t="s">
        <v>155</v>
      </c>
    </row>
    <row r="2966" spans="1:5" s="144" customFormat="1" ht="15" x14ac:dyDescent="0.2">
      <c r="A2966" s="146">
        <v>44725</v>
      </c>
      <c r="B2966" s="145">
        <v>2011</v>
      </c>
      <c r="C2966" s="146" t="s">
        <v>171</v>
      </c>
      <c r="D2966" s="146" t="s">
        <v>190</v>
      </c>
      <c r="E2966" s="145" t="s">
        <v>155</v>
      </c>
    </row>
    <row r="2967" spans="1:5" s="144" customFormat="1" ht="15" x14ac:dyDescent="0.2">
      <c r="A2967" s="146">
        <v>44732</v>
      </c>
      <c r="B2967" s="145">
        <v>3003</v>
      </c>
      <c r="C2967" s="146" t="s">
        <v>186</v>
      </c>
      <c r="D2967" s="146" t="s">
        <v>3094</v>
      </c>
      <c r="E2967" s="145" t="s">
        <v>155</v>
      </c>
    </row>
    <row r="2968" spans="1:5" s="144" customFormat="1" ht="15" x14ac:dyDescent="0.2">
      <c r="A2968" s="146">
        <v>44736</v>
      </c>
      <c r="B2968" s="145">
        <v>3029</v>
      </c>
      <c r="C2968" s="146" t="s">
        <v>181</v>
      </c>
      <c r="D2968" s="146" t="s">
        <v>3055</v>
      </c>
      <c r="E2968" s="145" t="s">
        <v>155</v>
      </c>
    </row>
    <row r="2969" spans="1:5" s="144" customFormat="1" ht="15" x14ac:dyDescent="0.2">
      <c r="A2969" s="146">
        <v>44750</v>
      </c>
      <c r="B2969" s="145">
        <v>3018</v>
      </c>
      <c r="C2969" s="146" t="s">
        <v>3095</v>
      </c>
      <c r="D2969" s="146" t="s">
        <v>3096</v>
      </c>
      <c r="E2969" s="145" t="s">
        <v>155</v>
      </c>
    </row>
    <row r="2970" spans="1:5" s="144" customFormat="1" ht="15" x14ac:dyDescent="0.2">
      <c r="A2970" s="146">
        <v>44754</v>
      </c>
      <c r="B2970" s="145">
        <v>3018</v>
      </c>
      <c r="C2970" s="146" t="s">
        <v>1536</v>
      </c>
      <c r="D2970" s="146" t="s">
        <v>1577</v>
      </c>
      <c r="E2970" s="145" t="s">
        <v>150</v>
      </c>
    </row>
    <row r="2971" spans="1:5" s="144" customFormat="1" ht="15" x14ac:dyDescent="0.2">
      <c r="A2971" s="146">
        <v>44755</v>
      </c>
      <c r="B2971" s="145">
        <v>3018</v>
      </c>
      <c r="C2971" s="146" t="s">
        <v>2597</v>
      </c>
      <c r="D2971" s="146" t="s">
        <v>1577</v>
      </c>
      <c r="E2971" s="145" t="s">
        <v>155</v>
      </c>
    </row>
    <row r="2972" spans="1:5" s="144" customFormat="1" ht="15" x14ac:dyDescent="0.2">
      <c r="A2972" s="146">
        <v>44762</v>
      </c>
      <c r="B2972" s="145">
        <v>1019</v>
      </c>
      <c r="C2972" s="146" t="s">
        <v>280</v>
      </c>
      <c r="D2972" s="146" t="s">
        <v>3097</v>
      </c>
      <c r="E2972" s="145" t="s">
        <v>155</v>
      </c>
    </row>
    <row r="2973" spans="1:5" s="144" customFormat="1" ht="15" x14ac:dyDescent="0.2">
      <c r="A2973" s="146">
        <v>44779</v>
      </c>
      <c r="B2973" s="145">
        <v>3018</v>
      </c>
      <c r="C2973" s="146" t="s">
        <v>3098</v>
      </c>
      <c r="D2973" s="146" t="s">
        <v>3099</v>
      </c>
      <c r="E2973" s="145" t="s">
        <v>4780</v>
      </c>
    </row>
    <row r="2974" spans="1:5" s="144" customFormat="1" ht="15" x14ac:dyDescent="0.2">
      <c r="A2974" s="146">
        <v>44781</v>
      </c>
      <c r="B2974" s="145">
        <v>3018</v>
      </c>
      <c r="C2974" s="146" t="s">
        <v>3100</v>
      </c>
      <c r="D2974" s="146" t="s">
        <v>1815</v>
      </c>
      <c r="E2974" s="145" t="s">
        <v>155</v>
      </c>
    </row>
    <row r="2975" spans="1:5" s="144" customFormat="1" ht="15" x14ac:dyDescent="0.2">
      <c r="A2975" s="146">
        <v>44792</v>
      </c>
      <c r="B2975" s="145">
        <v>7006</v>
      </c>
      <c r="C2975" s="146" t="s">
        <v>174</v>
      </c>
      <c r="D2975" s="146" t="s">
        <v>3101</v>
      </c>
      <c r="E2975" s="145" t="s">
        <v>150</v>
      </c>
    </row>
    <row r="2976" spans="1:5" s="144" customFormat="1" ht="15" x14ac:dyDescent="0.2">
      <c r="A2976" s="146">
        <v>44802</v>
      </c>
      <c r="B2976" s="145">
        <v>3014</v>
      </c>
      <c r="C2976" s="146" t="s">
        <v>1385</v>
      </c>
      <c r="D2976" s="146" t="s">
        <v>3102</v>
      </c>
      <c r="E2976" s="145" t="s">
        <v>155</v>
      </c>
    </row>
    <row r="2977" spans="1:5" s="144" customFormat="1" ht="15" x14ac:dyDescent="0.2">
      <c r="A2977" s="146">
        <v>44804</v>
      </c>
      <c r="B2977" s="145">
        <v>7004</v>
      </c>
      <c r="C2977" s="146" t="s">
        <v>171</v>
      </c>
      <c r="D2977" s="146" t="s">
        <v>2459</v>
      </c>
      <c r="E2977" s="145" t="s">
        <v>155</v>
      </c>
    </row>
    <row r="2978" spans="1:5" s="144" customFormat="1" ht="15" x14ac:dyDescent="0.2">
      <c r="A2978" s="146">
        <v>44812</v>
      </c>
      <c r="B2978" s="145">
        <v>6012</v>
      </c>
      <c r="C2978" s="146" t="s">
        <v>1625</v>
      </c>
      <c r="D2978" s="146" t="s">
        <v>567</v>
      </c>
      <c r="E2978" s="145" t="s">
        <v>150</v>
      </c>
    </row>
    <row r="2979" spans="1:5" s="144" customFormat="1" ht="15" x14ac:dyDescent="0.2">
      <c r="A2979" s="146">
        <v>44814</v>
      </c>
      <c r="B2979" s="145">
        <v>2012</v>
      </c>
      <c r="C2979" s="146" t="s">
        <v>2891</v>
      </c>
      <c r="D2979" s="146" t="s">
        <v>3103</v>
      </c>
      <c r="E2979" s="145" t="s">
        <v>150</v>
      </c>
    </row>
    <row r="2980" spans="1:5" s="144" customFormat="1" ht="15" x14ac:dyDescent="0.2">
      <c r="A2980" s="146">
        <v>44848</v>
      </c>
      <c r="B2980" s="145">
        <v>7003</v>
      </c>
      <c r="C2980" s="146" t="s">
        <v>188</v>
      </c>
      <c r="D2980" s="146" t="s">
        <v>3104</v>
      </c>
      <c r="E2980" s="145" t="s">
        <v>150</v>
      </c>
    </row>
    <row r="2981" spans="1:5" s="144" customFormat="1" ht="15" x14ac:dyDescent="0.2">
      <c r="A2981" s="146">
        <v>44853</v>
      </c>
      <c r="B2981" s="145">
        <v>6002</v>
      </c>
      <c r="C2981" s="146" t="s">
        <v>635</v>
      </c>
      <c r="D2981" s="146" t="s">
        <v>305</v>
      </c>
      <c r="E2981" s="145" t="s">
        <v>155</v>
      </c>
    </row>
    <row r="2982" spans="1:5" s="144" customFormat="1" ht="15" x14ac:dyDescent="0.2">
      <c r="A2982" s="146">
        <v>44860</v>
      </c>
      <c r="B2982" s="145">
        <v>5014</v>
      </c>
      <c r="C2982" s="146" t="s">
        <v>165</v>
      </c>
      <c r="D2982" s="146" t="s">
        <v>3105</v>
      </c>
      <c r="E2982" s="145" t="s">
        <v>150</v>
      </c>
    </row>
    <row r="2983" spans="1:5" s="144" customFormat="1" ht="15" x14ac:dyDescent="0.2">
      <c r="A2983" s="146">
        <v>44870</v>
      </c>
      <c r="B2983" s="145">
        <v>7008</v>
      </c>
      <c r="C2983" s="146" t="s">
        <v>181</v>
      </c>
      <c r="D2983" s="146" t="s">
        <v>1016</v>
      </c>
      <c r="E2983" s="145" t="s">
        <v>150</v>
      </c>
    </row>
    <row r="2984" spans="1:5" s="144" customFormat="1" ht="15" x14ac:dyDescent="0.2">
      <c r="A2984" s="146">
        <v>44875</v>
      </c>
      <c r="B2984" s="145">
        <v>7008</v>
      </c>
      <c r="C2984" s="146" t="s">
        <v>306</v>
      </c>
      <c r="D2984" s="146" t="s">
        <v>715</v>
      </c>
      <c r="E2984" s="145" t="s">
        <v>150</v>
      </c>
    </row>
    <row r="2985" spans="1:5" s="144" customFormat="1" ht="15" x14ac:dyDescent="0.2">
      <c r="A2985" s="146">
        <v>44883</v>
      </c>
      <c r="B2985" s="145">
        <v>7008</v>
      </c>
      <c r="C2985" s="146" t="s">
        <v>158</v>
      </c>
      <c r="D2985" s="146" t="s">
        <v>866</v>
      </c>
      <c r="E2985" s="145" t="s">
        <v>155</v>
      </c>
    </row>
    <row r="2986" spans="1:5" s="144" customFormat="1" ht="15" x14ac:dyDescent="0.2">
      <c r="A2986" s="146">
        <v>44884</v>
      </c>
      <c r="B2986" s="145">
        <v>7008</v>
      </c>
      <c r="C2986" s="146" t="s">
        <v>202</v>
      </c>
      <c r="D2986" s="146" t="s">
        <v>3106</v>
      </c>
      <c r="E2986" s="145" t="s">
        <v>155</v>
      </c>
    </row>
    <row r="2987" spans="1:5" s="144" customFormat="1" ht="15" x14ac:dyDescent="0.2">
      <c r="A2987" s="146">
        <v>44891</v>
      </c>
      <c r="B2987" s="145">
        <v>2004</v>
      </c>
      <c r="C2987" s="146" t="s">
        <v>188</v>
      </c>
      <c r="D2987" s="146" t="s">
        <v>751</v>
      </c>
      <c r="E2987" s="145" t="s">
        <v>155</v>
      </c>
    </row>
    <row r="2988" spans="1:5" s="144" customFormat="1" ht="15" x14ac:dyDescent="0.2">
      <c r="A2988" s="146">
        <v>44898</v>
      </c>
      <c r="B2988" s="145">
        <v>3015</v>
      </c>
      <c r="C2988" s="146" t="s">
        <v>174</v>
      </c>
      <c r="D2988" s="146" t="s">
        <v>3107</v>
      </c>
      <c r="E2988" s="145" t="s">
        <v>155</v>
      </c>
    </row>
    <row r="2989" spans="1:5" s="144" customFormat="1" ht="15" x14ac:dyDescent="0.2">
      <c r="A2989" s="146">
        <v>44900</v>
      </c>
      <c r="B2989" s="145">
        <v>7008</v>
      </c>
      <c r="C2989" s="146" t="s">
        <v>188</v>
      </c>
      <c r="D2989" s="146" t="s">
        <v>3108</v>
      </c>
      <c r="E2989" s="145" t="s">
        <v>155</v>
      </c>
    </row>
    <row r="2990" spans="1:5" s="144" customFormat="1" ht="15" x14ac:dyDescent="0.2">
      <c r="A2990" s="146">
        <v>44901</v>
      </c>
      <c r="B2990" s="145">
        <v>7008</v>
      </c>
      <c r="C2990" s="146" t="s">
        <v>171</v>
      </c>
      <c r="D2990" s="146" t="s">
        <v>3108</v>
      </c>
      <c r="E2990" s="145" t="s">
        <v>150</v>
      </c>
    </row>
    <row r="2991" spans="1:5" s="144" customFormat="1" ht="15" x14ac:dyDescent="0.2">
      <c r="A2991" s="146">
        <v>44908</v>
      </c>
      <c r="B2991" s="145">
        <v>7008</v>
      </c>
      <c r="C2991" s="146" t="s">
        <v>300</v>
      </c>
      <c r="D2991" s="146" t="s">
        <v>312</v>
      </c>
      <c r="E2991" s="145" t="s">
        <v>150</v>
      </c>
    </row>
    <row r="2992" spans="1:5" s="144" customFormat="1" ht="15" x14ac:dyDescent="0.2">
      <c r="A2992" s="146">
        <v>44918</v>
      </c>
      <c r="B2992" s="145">
        <v>7029</v>
      </c>
      <c r="C2992" s="146" t="s">
        <v>179</v>
      </c>
      <c r="D2992" s="146" t="s">
        <v>660</v>
      </c>
      <c r="E2992" s="145" t="s">
        <v>155</v>
      </c>
    </row>
    <row r="2993" spans="1:5" s="144" customFormat="1" ht="15" x14ac:dyDescent="0.2">
      <c r="A2993" s="146">
        <v>44920</v>
      </c>
      <c r="B2993" s="145">
        <v>7007</v>
      </c>
      <c r="C2993" s="146" t="s">
        <v>2073</v>
      </c>
      <c r="D2993" s="146" t="s">
        <v>3109</v>
      </c>
      <c r="E2993" s="145" t="s">
        <v>150</v>
      </c>
    </row>
    <row r="2994" spans="1:5" s="144" customFormat="1" ht="15" x14ac:dyDescent="0.2">
      <c r="A2994" s="146">
        <v>44934</v>
      </c>
      <c r="B2994" s="145">
        <v>7008</v>
      </c>
      <c r="C2994" s="146" t="s">
        <v>171</v>
      </c>
      <c r="D2994" s="146" t="s">
        <v>3110</v>
      </c>
      <c r="E2994" s="145" t="s">
        <v>155</v>
      </c>
    </row>
    <row r="2995" spans="1:5" s="144" customFormat="1" ht="15" x14ac:dyDescent="0.2">
      <c r="A2995" s="146">
        <v>44951</v>
      </c>
      <c r="B2995" s="145">
        <v>7008</v>
      </c>
      <c r="C2995" s="146" t="s">
        <v>181</v>
      </c>
      <c r="D2995" s="146" t="s">
        <v>3111</v>
      </c>
      <c r="E2995" s="145" t="s">
        <v>155</v>
      </c>
    </row>
    <row r="2996" spans="1:5" s="144" customFormat="1" ht="15" x14ac:dyDescent="0.2">
      <c r="A2996" s="146">
        <v>44955</v>
      </c>
      <c r="B2996" s="145">
        <v>7008</v>
      </c>
      <c r="C2996" s="146" t="s">
        <v>181</v>
      </c>
      <c r="D2996" s="146" t="s">
        <v>3112</v>
      </c>
      <c r="E2996" s="145" t="s">
        <v>150</v>
      </c>
    </row>
    <row r="2997" spans="1:5" s="144" customFormat="1" ht="15" x14ac:dyDescent="0.2">
      <c r="A2997" s="146">
        <v>44964</v>
      </c>
      <c r="B2997" s="145">
        <v>2007</v>
      </c>
      <c r="C2997" s="146" t="s">
        <v>280</v>
      </c>
      <c r="D2997" s="146" t="s">
        <v>405</v>
      </c>
      <c r="E2997" s="145" t="s">
        <v>150</v>
      </c>
    </row>
    <row r="2998" spans="1:5" s="144" customFormat="1" ht="15" x14ac:dyDescent="0.2">
      <c r="A2998" s="146">
        <v>44970</v>
      </c>
      <c r="B2998" s="145">
        <v>2007</v>
      </c>
      <c r="C2998" s="146" t="s">
        <v>2453</v>
      </c>
      <c r="D2998" s="146" t="s">
        <v>3113</v>
      </c>
      <c r="E2998" s="145" t="s">
        <v>155</v>
      </c>
    </row>
    <row r="2999" spans="1:5" s="144" customFormat="1" ht="15" x14ac:dyDescent="0.2">
      <c r="A2999" s="146">
        <v>44971</v>
      </c>
      <c r="B2999" s="145">
        <v>2007</v>
      </c>
      <c r="C2999" s="146" t="s">
        <v>1938</v>
      </c>
      <c r="D2999" s="146" t="s">
        <v>3114</v>
      </c>
      <c r="E2999" s="145" t="s">
        <v>150</v>
      </c>
    </row>
    <row r="3000" spans="1:5" s="144" customFormat="1" ht="15" x14ac:dyDescent="0.2">
      <c r="A3000" s="146">
        <v>44980</v>
      </c>
      <c r="B3000" s="145">
        <v>8002</v>
      </c>
      <c r="C3000" s="146" t="s">
        <v>851</v>
      </c>
      <c r="D3000" s="146" t="s">
        <v>3116</v>
      </c>
      <c r="E3000" s="145" t="s">
        <v>155</v>
      </c>
    </row>
    <row r="3001" spans="1:5" s="144" customFormat="1" ht="15" x14ac:dyDescent="0.2">
      <c r="A3001" s="146">
        <v>44992</v>
      </c>
      <c r="B3001" s="145">
        <v>7008</v>
      </c>
      <c r="C3001" s="146" t="s">
        <v>158</v>
      </c>
      <c r="D3001" s="146" t="s">
        <v>3117</v>
      </c>
      <c r="E3001" s="145" t="s">
        <v>155</v>
      </c>
    </row>
    <row r="3002" spans="1:5" s="144" customFormat="1" ht="15" x14ac:dyDescent="0.2">
      <c r="A3002" s="146">
        <v>45000</v>
      </c>
      <c r="B3002" s="145">
        <v>8002</v>
      </c>
      <c r="C3002" s="146" t="s">
        <v>171</v>
      </c>
      <c r="D3002" s="146" t="s">
        <v>3118</v>
      </c>
      <c r="E3002" s="145" t="s">
        <v>155</v>
      </c>
    </row>
    <row r="3003" spans="1:5" s="144" customFormat="1" ht="15" x14ac:dyDescent="0.2">
      <c r="A3003" s="146">
        <v>45006</v>
      </c>
      <c r="B3003" s="145">
        <v>1002</v>
      </c>
      <c r="C3003" s="146" t="s">
        <v>3120</v>
      </c>
      <c r="D3003" s="146" t="s">
        <v>2362</v>
      </c>
      <c r="E3003" s="145" t="s">
        <v>155</v>
      </c>
    </row>
    <row r="3004" spans="1:5" s="144" customFormat="1" ht="15" x14ac:dyDescent="0.2">
      <c r="A3004" s="146">
        <v>45018</v>
      </c>
      <c r="B3004" s="145">
        <v>7008</v>
      </c>
      <c r="C3004" s="146" t="s">
        <v>181</v>
      </c>
      <c r="D3004" s="146" t="s">
        <v>3121</v>
      </c>
      <c r="E3004" s="145" t="s">
        <v>150</v>
      </c>
    </row>
    <row r="3005" spans="1:5" s="144" customFormat="1" ht="15" x14ac:dyDescent="0.2">
      <c r="A3005" s="146">
        <v>45020</v>
      </c>
      <c r="B3005" s="145">
        <v>8020</v>
      </c>
      <c r="C3005" s="146" t="s">
        <v>188</v>
      </c>
      <c r="D3005" s="146" t="s">
        <v>3122</v>
      </c>
      <c r="E3005" s="145" t="s">
        <v>155</v>
      </c>
    </row>
    <row r="3006" spans="1:5" s="144" customFormat="1" ht="15" x14ac:dyDescent="0.2">
      <c r="A3006" s="146">
        <v>45022</v>
      </c>
      <c r="B3006" s="145">
        <v>8020</v>
      </c>
      <c r="C3006" s="146" t="s">
        <v>156</v>
      </c>
      <c r="D3006" s="146" t="s">
        <v>2894</v>
      </c>
      <c r="E3006" s="145" t="s">
        <v>155</v>
      </c>
    </row>
    <row r="3007" spans="1:5" s="144" customFormat="1" ht="15" x14ac:dyDescent="0.2">
      <c r="A3007" s="146">
        <v>45023</v>
      </c>
      <c r="B3007" s="145">
        <v>8020</v>
      </c>
      <c r="C3007" s="146" t="s">
        <v>347</v>
      </c>
      <c r="D3007" s="146" t="s">
        <v>3123</v>
      </c>
      <c r="E3007" s="145" t="s">
        <v>150</v>
      </c>
    </row>
    <row r="3008" spans="1:5" s="144" customFormat="1" ht="15" x14ac:dyDescent="0.2">
      <c r="A3008" s="146">
        <v>45027</v>
      </c>
      <c r="B3008" s="145">
        <v>7007</v>
      </c>
      <c r="C3008" s="146" t="s">
        <v>196</v>
      </c>
      <c r="D3008" s="146" t="s">
        <v>550</v>
      </c>
      <c r="E3008" s="145" t="s">
        <v>155</v>
      </c>
    </row>
    <row r="3009" spans="1:5" s="144" customFormat="1" ht="15" x14ac:dyDescent="0.2">
      <c r="A3009" s="146">
        <v>45029</v>
      </c>
      <c r="B3009" s="145">
        <v>7008</v>
      </c>
      <c r="C3009" s="146" t="s">
        <v>181</v>
      </c>
      <c r="D3009" s="146" t="s">
        <v>3124</v>
      </c>
      <c r="E3009" s="145" t="s">
        <v>150</v>
      </c>
    </row>
    <row r="3010" spans="1:5" s="144" customFormat="1" ht="15" x14ac:dyDescent="0.2">
      <c r="A3010" s="146">
        <v>45032</v>
      </c>
      <c r="B3010" s="145">
        <v>7008</v>
      </c>
      <c r="C3010" s="146" t="s">
        <v>204</v>
      </c>
      <c r="D3010" s="146" t="s">
        <v>7165</v>
      </c>
      <c r="E3010" s="145" t="s">
        <v>150</v>
      </c>
    </row>
    <row r="3011" spans="1:5" s="144" customFormat="1" ht="15" x14ac:dyDescent="0.2">
      <c r="A3011" s="146">
        <v>45038</v>
      </c>
      <c r="B3011" s="145">
        <v>7008</v>
      </c>
      <c r="C3011" s="146" t="s">
        <v>179</v>
      </c>
      <c r="D3011" s="146" t="s">
        <v>3125</v>
      </c>
      <c r="E3011" s="145" t="s">
        <v>155</v>
      </c>
    </row>
    <row r="3012" spans="1:5" s="144" customFormat="1" ht="15" x14ac:dyDescent="0.2">
      <c r="A3012" s="146">
        <v>45049</v>
      </c>
      <c r="B3012" s="145">
        <v>8014</v>
      </c>
      <c r="C3012" s="146" t="s">
        <v>2120</v>
      </c>
      <c r="D3012" s="146" t="s">
        <v>3126</v>
      </c>
      <c r="E3012" s="145" t="s">
        <v>150</v>
      </c>
    </row>
    <row r="3013" spans="1:5" s="144" customFormat="1" ht="15" x14ac:dyDescent="0.2">
      <c r="A3013" s="146">
        <v>45069</v>
      </c>
      <c r="B3013" s="145">
        <v>6013</v>
      </c>
      <c r="C3013" s="146" t="s">
        <v>196</v>
      </c>
      <c r="D3013" s="146" t="s">
        <v>11218</v>
      </c>
      <c r="E3013" s="145" t="s">
        <v>150</v>
      </c>
    </row>
    <row r="3014" spans="1:5" s="144" customFormat="1" ht="15" x14ac:dyDescent="0.2">
      <c r="A3014" s="146">
        <v>45081</v>
      </c>
      <c r="B3014" s="145">
        <v>7024</v>
      </c>
      <c r="C3014" s="146" t="s">
        <v>209</v>
      </c>
      <c r="D3014" s="146" t="s">
        <v>3128</v>
      </c>
      <c r="E3014" s="145" t="s">
        <v>155</v>
      </c>
    </row>
    <row r="3015" spans="1:5" s="144" customFormat="1" ht="15" x14ac:dyDescent="0.2">
      <c r="A3015" s="146">
        <v>45090</v>
      </c>
      <c r="B3015" s="145">
        <v>2019</v>
      </c>
      <c r="C3015" s="146" t="s">
        <v>647</v>
      </c>
      <c r="D3015" s="146" t="s">
        <v>3129</v>
      </c>
      <c r="E3015" s="145" t="s">
        <v>155</v>
      </c>
    </row>
    <row r="3016" spans="1:5" s="144" customFormat="1" ht="15" x14ac:dyDescent="0.2">
      <c r="A3016" s="146">
        <v>45091</v>
      </c>
      <c r="B3016" s="145">
        <v>7011</v>
      </c>
      <c r="C3016" s="146" t="s">
        <v>3130</v>
      </c>
      <c r="D3016" s="146" t="s">
        <v>789</v>
      </c>
      <c r="E3016" s="145" t="s">
        <v>155</v>
      </c>
    </row>
    <row r="3017" spans="1:5" s="144" customFormat="1" ht="15" x14ac:dyDescent="0.2">
      <c r="A3017" s="146">
        <v>45098</v>
      </c>
      <c r="B3017" s="145">
        <v>8006</v>
      </c>
      <c r="C3017" s="146" t="s">
        <v>156</v>
      </c>
      <c r="D3017" s="146" t="s">
        <v>3131</v>
      </c>
      <c r="E3017" s="145" t="s">
        <v>155</v>
      </c>
    </row>
    <row r="3018" spans="1:5" s="144" customFormat="1" ht="15" x14ac:dyDescent="0.2">
      <c r="A3018" s="146">
        <v>45107</v>
      </c>
      <c r="B3018" s="145">
        <v>2016</v>
      </c>
      <c r="C3018" s="146" t="s">
        <v>207</v>
      </c>
      <c r="D3018" s="146" t="s">
        <v>2030</v>
      </c>
      <c r="E3018" s="145" t="s">
        <v>155</v>
      </c>
    </row>
    <row r="3019" spans="1:5" s="144" customFormat="1" ht="15" x14ac:dyDescent="0.2">
      <c r="A3019" s="146">
        <v>45109</v>
      </c>
      <c r="B3019" s="145">
        <v>6019</v>
      </c>
      <c r="C3019" s="146" t="s">
        <v>177</v>
      </c>
      <c r="D3019" s="146" t="s">
        <v>3132</v>
      </c>
      <c r="E3019" s="145" t="s">
        <v>150</v>
      </c>
    </row>
    <row r="3020" spans="1:5" s="144" customFormat="1" ht="15" x14ac:dyDescent="0.2">
      <c r="A3020" s="146">
        <v>45121</v>
      </c>
      <c r="B3020" s="145">
        <v>3025</v>
      </c>
      <c r="C3020" s="146" t="s">
        <v>158</v>
      </c>
      <c r="D3020" s="146" t="s">
        <v>3133</v>
      </c>
      <c r="E3020" s="145" t="s">
        <v>150</v>
      </c>
    </row>
    <row r="3021" spans="1:5" s="144" customFormat="1" ht="15" x14ac:dyDescent="0.2">
      <c r="A3021" s="146">
        <v>45125</v>
      </c>
      <c r="B3021" s="145">
        <v>3025</v>
      </c>
      <c r="C3021" s="146" t="s">
        <v>156</v>
      </c>
      <c r="D3021" s="146" t="s">
        <v>3134</v>
      </c>
      <c r="E3021" s="145" t="s">
        <v>150</v>
      </c>
    </row>
    <row r="3022" spans="1:5" s="144" customFormat="1" ht="15" x14ac:dyDescent="0.2">
      <c r="A3022" s="146">
        <v>45135</v>
      </c>
      <c r="B3022" s="145">
        <v>6014</v>
      </c>
      <c r="C3022" s="146" t="s">
        <v>196</v>
      </c>
      <c r="D3022" s="146" t="s">
        <v>3135</v>
      </c>
      <c r="E3022" s="145" t="s">
        <v>155</v>
      </c>
    </row>
    <row r="3023" spans="1:5" s="144" customFormat="1" ht="15" x14ac:dyDescent="0.2">
      <c r="A3023" s="146">
        <v>45161</v>
      </c>
      <c r="B3023" s="145">
        <v>2005</v>
      </c>
      <c r="C3023" s="146" t="s">
        <v>196</v>
      </c>
      <c r="D3023" s="146" t="s">
        <v>9654</v>
      </c>
      <c r="E3023" s="145" t="s">
        <v>155</v>
      </c>
    </row>
    <row r="3024" spans="1:5" s="144" customFormat="1" ht="15" x14ac:dyDescent="0.2">
      <c r="A3024" s="146">
        <v>45173</v>
      </c>
      <c r="B3024" s="145">
        <v>2014</v>
      </c>
      <c r="C3024" s="146" t="s">
        <v>156</v>
      </c>
      <c r="D3024" s="146" t="s">
        <v>3136</v>
      </c>
      <c r="E3024" s="145" t="s">
        <v>155</v>
      </c>
    </row>
    <row r="3025" spans="1:5" s="144" customFormat="1" ht="15" x14ac:dyDescent="0.2">
      <c r="A3025" s="146">
        <v>45183</v>
      </c>
      <c r="B3025" s="145">
        <v>8012</v>
      </c>
      <c r="C3025" s="146" t="s">
        <v>331</v>
      </c>
      <c r="D3025" s="146" t="s">
        <v>3137</v>
      </c>
      <c r="E3025" s="145" t="s">
        <v>150</v>
      </c>
    </row>
    <row r="3026" spans="1:5" s="144" customFormat="1" ht="15" x14ac:dyDescent="0.2">
      <c r="A3026" s="146">
        <v>45184</v>
      </c>
      <c r="B3026" s="145">
        <v>3002</v>
      </c>
      <c r="C3026" s="146" t="s">
        <v>3138</v>
      </c>
      <c r="D3026" s="146" t="s">
        <v>3139</v>
      </c>
      <c r="E3026" s="145" t="s">
        <v>150</v>
      </c>
    </row>
    <row r="3027" spans="1:5" s="144" customFormat="1" ht="15" x14ac:dyDescent="0.2">
      <c r="A3027" s="146">
        <v>45186</v>
      </c>
      <c r="B3027" s="145">
        <v>3003</v>
      </c>
      <c r="C3027" s="146" t="s">
        <v>181</v>
      </c>
      <c r="D3027" s="146" t="s">
        <v>2632</v>
      </c>
      <c r="E3027" s="145" t="s">
        <v>150</v>
      </c>
    </row>
    <row r="3028" spans="1:5" s="144" customFormat="1" ht="15" x14ac:dyDescent="0.2">
      <c r="A3028" s="146">
        <v>45191</v>
      </c>
      <c r="B3028" s="145">
        <v>3008</v>
      </c>
      <c r="C3028" s="146" t="s">
        <v>171</v>
      </c>
      <c r="D3028" s="146" t="s">
        <v>3140</v>
      </c>
      <c r="E3028" s="145" t="s">
        <v>155</v>
      </c>
    </row>
    <row r="3029" spans="1:5" s="144" customFormat="1" ht="15" x14ac:dyDescent="0.2">
      <c r="A3029" s="146">
        <v>45199</v>
      </c>
      <c r="B3029" s="145">
        <v>8023</v>
      </c>
      <c r="C3029" s="146" t="s">
        <v>165</v>
      </c>
      <c r="D3029" s="146" t="s">
        <v>1633</v>
      </c>
      <c r="E3029" s="145" t="s">
        <v>155</v>
      </c>
    </row>
    <row r="3030" spans="1:5" s="144" customFormat="1" ht="15" x14ac:dyDescent="0.2">
      <c r="A3030" s="146">
        <v>45212</v>
      </c>
      <c r="B3030" s="145">
        <v>7006</v>
      </c>
      <c r="C3030" s="146" t="s">
        <v>179</v>
      </c>
      <c r="D3030" s="146" t="s">
        <v>3141</v>
      </c>
      <c r="E3030" s="145" t="s">
        <v>155</v>
      </c>
    </row>
    <row r="3031" spans="1:5" s="144" customFormat="1" ht="15" x14ac:dyDescent="0.2">
      <c r="A3031" s="146">
        <v>45246</v>
      </c>
      <c r="B3031" s="145">
        <v>6012</v>
      </c>
      <c r="C3031" s="146" t="s">
        <v>188</v>
      </c>
      <c r="D3031" s="146" t="s">
        <v>3142</v>
      </c>
      <c r="E3031" s="145" t="s">
        <v>155</v>
      </c>
    </row>
    <row r="3032" spans="1:5" s="144" customFormat="1" ht="15" x14ac:dyDescent="0.2">
      <c r="A3032" s="146">
        <v>45254</v>
      </c>
      <c r="B3032" s="145">
        <v>6033</v>
      </c>
      <c r="C3032" s="146" t="s">
        <v>158</v>
      </c>
      <c r="D3032" s="146" t="s">
        <v>8990</v>
      </c>
      <c r="E3032" s="145" t="s">
        <v>150</v>
      </c>
    </row>
    <row r="3033" spans="1:5" s="144" customFormat="1" ht="15" x14ac:dyDescent="0.2">
      <c r="A3033" s="146">
        <v>45256</v>
      </c>
      <c r="B3033" s="145">
        <v>8011</v>
      </c>
      <c r="C3033" s="146" t="s">
        <v>630</v>
      </c>
      <c r="D3033" s="146" t="s">
        <v>1619</v>
      </c>
      <c r="E3033" s="145" t="s">
        <v>155</v>
      </c>
    </row>
    <row r="3034" spans="1:5" s="144" customFormat="1" ht="15" x14ac:dyDescent="0.2">
      <c r="A3034" s="146">
        <v>45274</v>
      </c>
      <c r="B3034" s="145">
        <v>6032</v>
      </c>
      <c r="C3034" s="146" t="s">
        <v>174</v>
      </c>
      <c r="D3034" s="146" t="s">
        <v>1675</v>
      </c>
      <c r="E3034" s="145" t="s">
        <v>150</v>
      </c>
    </row>
    <row r="3035" spans="1:5" s="144" customFormat="1" ht="15" x14ac:dyDescent="0.2">
      <c r="A3035" s="146">
        <v>45277</v>
      </c>
      <c r="B3035" s="145">
        <v>6032</v>
      </c>
      <c r="C3035" s="146" t="s">
        <v>300</v>
      </c>
      <c r="D3035" s="146" t="s">
        <v>3143</v>
      </c>
      <c r="E3035" s="145" t="s">
        <v>155</v>
      </c>
    </row>
    <row r="3036" spans="1:5" s="144" customFormat="1" ht="15" x14ac:dyDescent="0.2">
      <c r="A3036" s="146">
        <v>45283</v>
      </c>
      <c r="B3036" s="145">
        <v>6026</v>
      </c>
      <c r="C3036" s="146" t="s">
        <v>306</v>
      </c>
      <c r="D3036" s="146" t="s">
        <v>3144</v>
      </c>
      <c r="E3036" s="145" t="s">
        <v>155</v>
      </c>
    </row>
    <row r="3037" spans="1:5" s="144" customFormat="1" ht="15" x14ac:dyDescent="0.2">
      <c r="A3037" s="146">
        <v>45288</v>
      </c>
      <c r="B3037" s="145">
        <v>3030</v>
      </c>
      <c r="C3037" s="146" t="s">
        <v>967</v>
      </c>
      <c r="D3037" s="146" t="s">
        <v>3145</v>
      </c>
      <c r="E3037" s="145" t="s">
        <v>155</v>
      </c>
    </row>
    <row r="3038" spans="1:5" s="144" customFormat="1" ht="15" x14ac:dyDescent="0.2">
      <c r="A3038" s="146">
        <v>45297</v>
      </c>
      <c r="B3038" s="145">
        <v>5001</v>
      </c>
      <c r="C3038" s="146" t="s">
        <v>165</v>
      </c>
      <c r="D3038" s="146" t="s">
        <v>1414</v>
      </c>
      <c r="E3038" s="145" t="s">
        <v>155</v>
      </c>
    </row>
    <row r="3039" spans="1:5" s="144" customFormat="1" ht="15" x14ac:dyDescent="0.2">
      <c r="A3039" s="146">
        <v>45300</v>
      </c>
      <c r="B3039" s="145">
        <v>1009</v>
      </c>
      <c r="C3039" s="146" t="s">
        <v>1746</v>
      </c>
      <c r="D3039" s="146" t="s">
        <v>1736</v>
      </c>
      <c r="E3039" s="145" t="s">
        <v>155</v>
      </c>
    </row>
    <row r="3040" spans="1:5" s="144" customFormat="1" ht="15" x14ac:dyDescent="0.2">
      <c r="A3040" s="146">
        <v>45318</v>
      </c>
      <c r="B3040" s="145">
        <v>6015</v>
      </c>
      <c r="C3040" s="146" t="s">
        <v>156</v>
      </c>
      <c r="D3040" s="146" t="s">
        <v>2843</v>
      </c>
      <c r="E3040" s="145" t="s">
        <v>150</v>
      </c>
    </row>
    <row r="3041" spans="1:5" s="144" customFormat="1" ht="15" x14ac:dyDescent="0.2">
      <c r="A3041" s="146">
        <v>45319</v>
      </c>
      <c r="B3041" s="145">
        <v>6015</v>
      </c>
      <c r="C3041" s="146" t="s">
        <v>169</v>
      </c>
      <c r="D3041" s="146" t="s">
        <v>10037</v>
      </c>
      <c r="E3041" s="145" t="s">
        <v>150</v>
      </c>
    </row>
    <row r="3042" spans="1:5" s="144" customFormat="1" ht="15" x14ac:dyDescent="0.2">
      <c r="A3042" s="146">
        <v>45338</v>
      </c>
      <c r="B3042" s="145">
        <v>5006</v>
      </c>
      <c r="C3042" s="146" t="s">
        <v>3147</v>
      </c>
      <c r="D3042" s="146" t="s">
        <v>3148</v>
      </c>
      <c r="E3042" s="145" t="s">
        <v>150</v>
      </c>
    </row>
    <row r="3043" spans="1:5" s="144" customFormat="1" ht="15" x14ac:dyDescent="0.2">
      <c r="A3043" s="146">
        <v>45346</v>
      </c>
      <c r="B3043" s="145">
        <v>8013</v>
      </c>
      <c r="C3043" s="146" t="s">
        <v>245</v>
      </c>
      <c r="D3043" s="146" t="s">
        <v>8439</v>
      </c>
      <c r="E3043" s="145" t="s">
        <v>155</v>
      </c>
    </row>
    <row r="3044" spans="1:5" s="144" customFormat="1" ht="15" x14ac:dyDescent="0.2">
      <c r="A3044" s="146">
        <v>45368</v>
      </c>
      <c r="B3044" s="145">
        <v>5005</v>
      </c>
      <c r="C3044" s="146" t="s">
        <v>181</v>
      </c>
      <c r="D3044" s="146" t="s">
        <v>3151</v>
      </c>
      <c r="E3044" s="145" t="s">
        <v>150</v>
      </c>
    </row>
    <row r="3045" spans="1:5" s="144" customFormat="1" ht="15" x14ac:dyDescent="0.2">
      <c r="A3045" s="146">
        <v>45376</v>
      </c>
      <c r="B3045" s="145">
        <v>6003</v>
      </c>
      <c r="C3045" s="146" t="s">
        <v>1849</v>
      </c>
      <c r="D3045" s="146" t="s">
        <v>355</v>
      </c>
      <c r="E3045" s="145" t="s">
        <v>155</v>
      </c>
    </row>
    <row r="3046" spans="1:5" s="144" customFormat="1" ht="15" x14ac:dyDescent="0.2">
      <c r="A3046" s="146">
        <v>45377</v>
      </c>
      <c r="B3046" s="145">
        <v>6003</v>
      </c>
      <c r="C3046" s="146" t="s">
        <v>3152</v>
      </c>
      <c r="D3046" s="146" t="s">
        <v>170</v>
      </c>
      <c r="E3046" s="145" t="s">
        <v>150</v>
      </c>
    </row>
    <row r="3047" spans="1:5" s="144" customFormat="1" ht="15" x14ac:dyDescent="0.2">
      <c r="A3047" s="146">
        <v>45383</v>
      </c>
      <c r="B3047" s="145">
        <v>8015</v>
      </c>
      <c r="C3047" s="146" t="s">
        <v>207</v>
      </c>
      <c r="D3047" s="146" t="s">
        <v>2982</v>
      </c>
      <c r="E3047" s="145" t="s">
        <v>150</v>
      </c>
    </row>
    <row r="3048" spans="1:5" s="144" customFormat="1" ht="15" x14ac:dyDescent="0.2">
      <c r="A3048" s="146">
        <v>45384</v>
      </c>
      <c r="B3048" s="145">
        <v>8002</v>
      </c>
      <c r="C3048" s="146" t="s">
        <v>181</v>
      </c>
      <c r="D3048" s="146" t="s">
        <v>3409</v>
      </c>
      <c r="E3048" s="145" t="s">
        <v>150</v>
      </c>
    </row>
    <row r="3049" spans="1:5" s="144" customFormat="1" ht="15" x14ac:dyDescent="0.2">
      <c r="A3049" s="146">
        <v>45390</v>
      </c>
      <c r="B3049" s="145">
        <v>6018</v>
      </c>
      <c r="C3049" s="146" t="s">
        <v>270</v>
      </c>
      <c r="D3049" s="146" t="s">
        <v>3153</v>
      </c>
      <c r="E3049" s="145" t="s">
        <v>155</v>
      </c>
    </row>
    <row r="3050" spans="1:5" s="144" customFormat="1" ht="15" x14ac:dyDescent="0.2">
      <c r="A3050" s="146">
        <v>45399</v>
      </c>
      <c r="B3050" s="145">
        <v>6018</v>
      </c>
      <c r="C3050" s="146" t="s">
        <v>2750</v>
      </c>
      <c r="D3050" s="146" t="s">
        <v>3154</v>
      </c>
      <c r="E3050" s="145" t="s">
        <v>150</v>
      </c>
    </row>
    <row r="3051" spans="1:5" s="144" customFormat="1" ht="15" x14ac:dyDescent="0.2">
      <c r="A3051" s="146">
        <v>45421</v>
      </c>
      <c r="B3051" s="145">
        <v>8002</v>
      </c>
      <c r="C3051" s="146" t="s">
        <v>165</v>
      </c>
      <c r="D3051" s="146" t="s">
        <v>696</v>
      </c>
      <c r="E3051" s="145" t="s">
        <v>150</v>
      </c>
    </row>
    <row r="3052" spans="1:5" s="144" customFormat="1" ht="15" x14ac:dyDescent="0.2">
      <c r="A3052" s="146">
        <v>45432</v>
      </c>
      <c r="B3052" s="145">
        <v>6025</v>
      </c>
      <c r="C3052" s="146" t="s">
        <v>202</v>
      </c>
      <c r="D3052" s="146" t="s">
        <v>3155</v>
      </c>
      <c r="E3052" s="145" t="s">
        <v>155</v>
      </c>
    </row>
    <row r="3053" spans="1:5" s="144" customFormat="1" ht="15" x14ac:dyDescent="0.2">
      <c r="A3053" s="146">
        <v>45433</v>
      </c>
      <c r="B3053" s="145">
        <v>6025</v>
      </c>
      <c r="C3053" s="146" t="s">
        <v>270</v>
      </c>
      <c r="D3053" s="146" t="s">
        <v>3156</v>
      </c>
      <c r="E3053" s="145" t="s">
        <v>155</v>
      </c>
    </row>
    <row r="3054" spans="1:5" s="144" customFormat="1" ht="15" x14ac:dyDescent="0.2">
      <c r="A3054" s="146">
        <v>45434</v>
      </c>
      <c r="B3054" s="145">
        <v>5002</v>
      </c>
      <c r="C3054" s="146" t="s">
        <v>655</v>
      </c>
      <c r="D3054" s="146" t="s">
        <v>1577</v>
      </c>
      <c r="E3054" s="145" t="s">
        <v>155</v>
      </c>
    </row>
    <row r="3055" spans="1:5" s="144" customFormat="1" ht="15" x14ac:dyDescent="0.2">
      <c r="A3055" s="146">
        <v>45445</v>
      </c>
      <c r="B3055" s="145">
        <v>6001</v>
      </c>
      <c r="C3055" s="146" t="s">
        <v>3157</v>
      </c>
      <c r="D3055" s="146" t="s">
        <v>3158</v>
      </c>
      <c r="E3055" s="145" t="s">
        <v>155</v>
      </c>
    </row>
    <row r="3056" spans="1:5" s="144" customFormat="1" ht="15" x14ac:dyDescent="0.2">
      <c r="A3056" s="146">
        <v>45446</v>
      </c>
      <c r="B3056" s="145">
        <v>3012</v>
      </c>
      <c r="C3056" s="146" t="s">
        <v>3159</v>
      </c>
      <c r="D3056" s="146" t="s">
        <v>2654</v>
      </c>
      <c r="E3056" s="145" t="s">
        <v>155</v>
      </c>
    </row>
    <row r="3057" spans="1:5" s="144" customFormat="1" ht="15" x14ac:dyDescent="0.2">
      <c r="A3057" s="146">
        <v>45450</v>
      </c>
      <c r="B3057" s="145">
        <v>3012</v>
      </c>
      <c r="C3057" s="146" t="s">
        <v>3160</v>
      </c>
      <c r="D3057" s="146" t="s">
        <v>391</v>
      </c>
      <c r="E3057" s="145" t="s">
        <v>150</v>
      </c>
    </row>
    <row r="3058" spans="1:5" s="144" customFormat="1" ht="15" x14ac:dyDescent="0.2">
      <c r="A3058" s="146">
        <v>45473</v>
      </c>
      <c r="B3058" s="145">
        <v>3012</v>
      </c>
      <c r="C3058" s="146" t="s">
        <v>3162</v>
      </c>
      <c r="D3058" s="146" t="s">
        <v>3163</v>
      </c>
      <c r="E3058" s="145" t="s">
        <v>150</v>
      </c>
    </row>
    <row r="3059" spans="1:5" s="144" customFormat="1" ht="15" x14ac:dyDescent="0.2">
      <c r="A3059" s="146">
        <v>45482</v>
      </c>
      <c r="B3059" s="145">
        <v>3012</v>
      </c>
      <c r="C3059" s="146" t="s">
        <v>331</v>
      </c>
      <c r="D3059" s="146" t="s">
        <v>3165</v>
      </c>
      <c r="E3059" s="145" t="s">
        <v>155</v>
      </c>
    </row>
    <row r="3060" spans="1:5" s="144" customFormat="1" ht="15" x14ac:dyDescent="0.2">
      <c r="A3060" s="146">
        <v>45491</v>
      </c>
      <c r="B3060" s="145">
        <v>3012</v>
      </c>
      <c r="C3060" s="146" t="s">
        <v>3166</v>
      </c>
      <c r="D3060" s="146" t="s">
        <v>3167</v>
      </c>
      <c r="E3060" s="145" t="s">
        <v>150</v>
      </c>
    </row>
    <row r="3061" spans="1:5" s="144" customFormat="1" ht="15" x14ac:dyDescent="0.2">
      <c r="A3061" s="146">
        <v>45492</v>
      </c>
      <c r="B3061" s="145">
        <v>3012</v>
      </c>
      <c r="C3061" s="146" t="s">
        <v>606</v>
      </c>
      <c r="D3061" s="146" t="s">
        <v>3167</v>
      </c>
      <c r="E3061" s="145" t="s">
        <v>155</v>
      </c>
    </row>
    <row r="3062" spans="1:5" s="144" customFormat="1" ht="15" x14ac:dyDescent="0.2">
      <c r="A3062" s="146">
        <v>45519</v>
      </c>
      <c r="B3062" s="145">
        <v>5006</v>
      </c>
      <c r="C3062" s="146" t="s">
        <v>202</v>
      </c>
      <c r="D3062" s="146" t="s">
        <v>3168</v>
      </c>
      <c r="E3062" s="145" t="s">
        <v>150</v>
      </c>
    </row>
    <row r="3063" spans="1:5" s="144" customFormat="1" ht="15" x14ac:dyDescent="0.2">
      <c r="A3063" s="146">
        <v>45527</v>
      </c>
      <c r="B3063" s="145">
        <v>5005</v>
      </c>
      <c r="C3063" s="146" t="s">
        <v>181</v>
      </c>
      <c r="D3063" s="146" t="s">
        <v>4641</v>
      </c>
      <c r="E3063" s="145" t="s">
        <v>150</v>
      </c>
    </row>
    <row r="3064" spans="1:5" s="144" customFormat="1" ht="15" x14ac:dyDescent="0.2">
      <c r="A3064" s="146">
        <v>45541</v>
      </c>
      <c r="B3064" s="145">
        <v>8019</v>
      </c>
      <c r="C3064" s="146" t="s">
        <v>3169</v>
      </c>
      <c r="D3064" s="146" t="s">
        <v>3170</v>
      </c>
      <c r="E3064" s="145" t="s">
        <v>155</v>
      </c>
    </row>
    <row r="3065" spans="1:5" s="144" customFormat="1" ht="15" x14ac:dyDescent="0.2">
      <c r="A3065" s="146">
        <v>45562</v>
      </c>
      <c r="B3065" s="145">
        <v>4009</v>
      </c>
      <c r="C3065" s="146" t="s">
        <v>171</v>
      </c>
      <c r="D3065" s="146" t="s">
        <v>3171</v>
      </c>
      <c r="E3065" s="145" t="s">
        <v>155</v>
      </c>
    </row>
    <row r="3066" spans="1:5" s="144" customFormat="1" ht="15" x14ac:dyDescent="0.2">
      <c r="A3066" s="146">
        <v>45566</v>
      </c>
      <c r="B3066" s="145">
        <v>8012</v>
      </c>
      <c r="C3066" s="146" t="s">
        <v>3172</v>
      </c>
      <c r="D3066" s="146" t="s">
        <v>3026</v>
      </c>
      <c r="E3066" s="145" t="s">
        <v>155</v>
      </c>
    </row>
    <row r="3067" spans="1:5" s="144" customFormat="1" ht="15" x14ac:dyDescent="0.2">
      <c r="A3067" s="146">
        <v>45575</v>
      </c>
      <c r="B3067" s="145">
        <v>6019</v>
      </c>
      <c r="C3067" s="146" t="s">
        <v>3173</v>
      </c>
      <c r="D3067" s="146" t="s">
        <v>3174</v>
      </c>
      <c r="E3067" s="145" t="s">
        <v>150</v>
      </c>
    </row>
    <row r="3068" spans="1:5" s="144" customFormat="1" ht="15" x14ac:dyDescent="0.2">
      <c r="A3068" s="146">
        <v>45576</v>
      </c>
      <c r="B3068" s="145">
        <v>6019</v>
      </c>
      <c r="C3068" s="146" t="s">
        <v>3175</v>
      </c>
      <c r="D3068" s="146" t="s">
        <v>3132</v>
      </c>
      <c r="E3068" s="145" t="s">
        <v>150</v>
      </c>
    </row>
    <row r="3069" spans="1:5" s="144" customFormat="1" ht="15" x14ac:dyDescent="0.2">
      <c r="A3069" s="146">
        <v>45582</v>
      </c>
      <c r="B3069" s="145">
        <v>5009</v>
      </c>
      <c r="C3069" s="146" t="s">
        <v>3176</v>
      </c>
      <c r="D3069" s="146" t="s">
        <v>1671</v>
      </c>
      <c r="E3069" s="145" t="s">
        <v>150</v>
      </c>
    </row>
    <row r="3070" spans="1:5" s="144" customFormat="1" ht="15" x14ac:dyDescent="0.2">
      <c r="A3070" s="146">
        <v>45588</v>
      </c>
      <c r="B3070" s="145">
        <v>3010</v>
      </c>
      <c r="C3070" s="146" t="s">
        <v>300</v>
      </c>
      <c r="D3070" s="146" t="s">
        <v>3177</v>
      </c>
      <c r="E3070" s="145" t="s">
        <v>150</v>
      </c>
    </row>
    <row r="3071" spans="1:5" s="144" customFormat="1" ht="15" x14ac:dyDescent="0.2">
      <c r="A3071" s="146">
        <v>45597</v>
      </c>
      <c r="B3071" s="145">
        <v>6003</v>
      </c>
      <c r="C3071" s="146" t="s">
        <v>1684</v>
      </c>
      <c r="D3071" s="146" t="s">
        <v>1133</v>
      </c>
      <c r="E3071" s="145" t="s">
        <v>155</v>
      </c>
    </row>
    <row r="3072" spans="1:5" s="144" customFormat="1" ht="15" x14ac:dyDescent="0.2">
      <c r="A3072" s="146">
        <v>45604</v>
      </c>
      <c r="B3072" s="145">
        <v>7005</v>
      </c>
      <c r="C3072" s="146" t="s">
        <v>207</v>
      </c>
      <c r="D3072" s="146" t="s">
        <v>2366</v>
      </c>
      <c r="E3072" s="145" t="s">
        <v>155</v>
      </c>
    </row>
    <row r="3073" spans="1:5" s="144" customFormat="1" ht="15" x14ac:dyDescent="0.2">
      <c r="A3073" s="146">
        <v>45610</v>
      </c>
      <c r="B3073" s="145">
        <v>3022</v>
      </c>
      <c r="C3073" s="146" t="s">
        <v>179</v>
      </c>
      <c r="D3073" s="146" t="s">
        <v>3178</v>
      </c>
      <c r="E3073" s="145" t="s">
        <v>155</v>
      </c>
    </row>
    <row r="3074" spans="1:5" s="144" customFormat="1" ht="15" x14ac:dyDescent="0.2">
      <c r="A3074" s="146">
        <v>45611</v>
      </c>
      <c r="B3074" s="145">
        <v>3022</v>
      </c>
      <c r="C3074" s="146" t="s">
        <v>156</v>
      </c>
      <c r="D3074" s="146" t="s">
        <v>3178</v>
      </c>
      <c r="E3074" s="145" t="s">
        <v>150</v>
      </c>
    </row>
    <row r="3075" spans="1:5" s="144" customFormat="1" ht="15" x14ac:dyDescent="0.2">
      <c r="A3075" s="146">
        <v>45615</v>
      </c>
      <c r="B3075" s="145">
        <v>1006</v>
      </c>
      <c r="C3075" s="146" t="s">
        <v>202</v>
      </c>
      <c r="D3075" s="146" t="s">
        <v>3179</v>
      </c>
      <c r="E3075" s="145" t="s">
        <v>155</v>
      </c>
    </row>
    <row r="3076" spans="1:5" s="144" customFormat="1" ht="15" x14ac:dyDescent="0.2">
      <c r="A3076" s="146">
        <v>45620</v>
      </c>
      <c r="B3076" s="145">
        <v>5001</v>
      </c>
      <c r="C3076" s="146" t="s">
        <v>207</v>
      </c>
      <c r="D3076" s="146" t="s">
        <v>2470</v>
      </c>
      <c r="E3076" s="145" t="s">
        <v>155</v>
      </c>
    </row>
    <row r="3077" spans="1:5" s="144" customFormat="1" ht="15" x14ac:dyDescent="0.2">
      <c r="A3077" s="146">
        <v>45623</v>
      </c>
      <c r="B3077" s="145">
        <v>5001</v>
      </c>
      <c r="C3077" s="146" t="s">
        <v>181</v>
      </c>
      <c r="D3077" s="146" t="s">
        <v>3180</v>
      </c>
      <c r="E3077" s="145" t="s">
        <v>150</v>
      </c>
    </row>
    <row r="3078" spans="1:5" s="144" customFormat="1" ht="15" x14ac:dyDescent="0.2">
      <c r="A3078" s="146">
        <v>45624</v>
      </c>
      <c r="B3078" s="145">
        <v>5001</v>
      </c>
      <c r="C3078" s="146" t="s">
        <v>181</v>
      </c>
      <c r="D3078" s="146" t="s">
        <v>3180</v>
      </c>
      <c r="E3078" s="145" t="s">
        <v>155</v>
      </c>
    </row>
    <row r="3079" spans="1:5" s="144" customFormat="1" ht="15" x14ac:dyDescent="0.2">
      <c r="A3079" s="146">
        <v>45629</v>
      </c>
      <c r="B3079" s="145">
        <v>7017</v>
      </c>
      <c r="C3079" s="146" t="s">
        <v>181</v>
      </c>
      <c r="D3079" s="146" t="s">
        <v>3181</v>
      </c>
      <c r="E3079" s="145" t="s">
        <v>150</v>
      </c>
    </row>
    <row r="3080" spans="1:5" s="144" customFormat="1" ht="15" x14ac:dyDescent="0.2">
      <c r="A3080" s="146">
        <v>45633</v>
      </c>
      <c r="B3080" s="145">
        <v>7015</v>
      </c>
      <c r="C3080" s="146" t="s">
        <v>196</v>
      </c>
      <c r="D3080" s="146" t="s">
        <v>3182</v>
      </c>
      <c r="E3080" s="145" t="s">
        <v>155</v>
      </c>
    </row>
    <row r="3081" spans="1:5" s="144" customFormat="1" ht="15" x14ac:dyDescent="0.2">
      <c r="A3081" s="146">
        <v>45650</v>
      </c>
      <c r="B3081" s="145">
        <v>1016</v>
      </c>
      <c r="C3081" s="146" t="s">
        <v>181</v>
      </c>
      <c r="D3081" s="146" t="s">
        <v>3183</v>
      </c>
      <c r="E3081" s="145" t="s">
        <v>155</v>
      </c>
    </row>
    <row r="3082" spans="1:5" s="144" customFormat="1" ht="15" x14ac:dyDescent="0.2">
      <c r="A3082" s="146">
        <v>45652</v>
      </c>
      <c r="B3082" s="145">
        <v>3030</v>
      </c>
      <c r="C3082" s="146" t="s">
        <v>171</v>
      </c>
      <c r="D3082" s="146" t="s">
        <v>3145</v>
      </c>
      <c r="E3082" s="145" t="s">
        <v>150</v>
      </c>
    </row>
    <row r="3083" spans="1:5" s="144" customFormat="1" ht="15" x14ac:dyDescent="0.2">
      <c r="A3083" s="146">
        <v>45653</v>
      </c>
      <c r="B3083" s="145">
        <v>3012</v>
      </c>
      <c r="C3083" s="146" t="s">
        <v>879</v>
      </c>
      <c r="D3083" s="146" t="s">
        <v>3184</v>
      </c>
      <c r="E3083" s="145" t="s">
        <v>155</v>
      </c>
    </row>
    <row r="3084" spans="1:5" s="144" customFormat="1" ht="15" x14ac:dyDescent="0.2">
      <c r="A3084" s="146">
        <v>45654</v>
      </c>
      <c r="B3084" s="145">
        <v>3012</v>
      </c>
      <c r="C3084" s="146" t="s">
        <v>3185</v>
      </c>
      <c r="D3084" s="146" t="s">
        <v>3186</v>
      </c>
      <c r="E3084" s="145" t="s">
        <v>155</v>
      </c>
    </row>
    <row r="3085" spans="1:5" s="144" customFormat="1" ht="15" x14ac:dyDescent="0.2">
      <c r="A3085" s="146">
        <v>45655</v>
      </c>
      <c r="B3085" s="145">
        <v>3012</v>
      </c>
      <c r="C3085" s="146" t="s">
        <v>331</v>
      </c>
      <c r="D3085" s="146" t="s">
        <v>3187</v>
      </c>
      <c r="E3085" s="145" t="s">
        <v>150</v>
      </c>
    </row>
    <row r="3086" spans="1:5" s="144" customFormat="1" ht="15" x14ac:dyDescent="0.2">
      <c r="A3086" s="146">
        <v>45687</v>
      </c>
      <c r="B3086" s="145">
        <v>6009</v>
      </c>
      <c r="C3086" s="146" t="s">
        <v>558</v>
      </c>
      <c r="D3086" s="146" t="s">
        <v>3189</v>
      </c>
      <c r="E3086" s="145" t="s">
        <v>155</v>
      </c>
    </row>
    <row r="3087" spans="1:5" s="144" customFormat="1" ht="15" x14ac:dyDescent="0.2">
      <c r="A3087" s="146">
        <v>45707</v>
      </c>
      <c r="B3087" s="145">
        <v>1003</v>
      </c>
      <c r="C3087" s="146" t="s">
        <v>207</v>
      </c>
      <c r="D3087" s="146" t="s">
        <v>3056</v>
      </c>
      <c r="E3087" s="145" t="s">
        <v>155</v>
      </c>
    </row>
    <row r="3088" spans="1:5" s="144" customFormat="1" ht="15" x14ac:dyDescent="0.2">
      <c r="A3088" s="146">
        <v>45712</v>
      </c>
      <c r="B3088" s="145">
        <v>7017</v>
      </c>
      <c r="C3088" s="146" t="s">
        <v>306</v>
      </c>
      <c r="D3088" s="146" t="s">
        <v>3192</v>
      </c>
      <c r="E3088" s="145" t="s">
        <v>150</v>
      </c>
    </row>
    <row r="3089" spans="1:5" s="144" customFormat="1" ht="15" x14ac:dyDescent="0.2">
      <c r="A3089" s="146">
        <v>45714</v>
      </c>
      <c r="B3089" s="145">
        <v>7017</v>
      </c>
      <c r="C3089" s="146" t="s">
        <v>181</v>
      </c>
      <c r="D3089" s="146" t="s">
        <v>406</v>
      </c>
      <c r="E3089" s="145" t="s">
        <v>150</v>
      </c>
    </row>
    <row r="3090" spans="1:5" s="144" customFormat="1" ht="15" x14ac:dyDescent="0.2">
      <c r="A3090" s="146">
        <v>45716</v>
      </c>
      <c r="B3090" s="145">
        <v>7017</v>
      </c>
      <c r="C3090" s="146" t="s">
        <v>1035</v>
      </c>
      <c r="D3090" s="146" t="s">
        <v>3193</v>
      </c>
      <c r="E3090" s="145" t="s">
        <v>155</v>
      </c>
    </row>
    <row r="3091" spans="1:5" s="144" customFormat="1" ht="15" x14ac:dyDescent="0.2">
      <c r="A3091" s="146">
        <v>45718</v>
      </c>
      <c r="B3091" s="145">
        <v>7017</v>
      </c>
      <c r="C3091" s="146" t="s">
        <v>174</v>
      </c>
      <c r="D3091" s="146" t="s">
        <v>3194</v>
      </c>
      <c r="E3091" s="145" t="s">
        <v>150</v>
      </c>
    </row>
    <row r="3092" spans="1:5" s="144" customFormat="1" ht="15" x14ac:dyDescent="0.2">
      <c r="A3092" s="146">
        <v>45729</v>
      </c>
      <c r="B3092" s="145">
        <v>3021</v>
      </c>
      <c r="C3092" s="146" t="s">
        <v>156</v>
      </c>
      <c r="D3092" s="146" t="s">
        <v>2545</v>
      </c>
      <c r="E3092" s="145" t="s">
        <v>155</v>
      </c>
    </row>
    <row r="3093" spans="1:5" s="144" customFormat="1" ht="15" x14ac:dyDescent="0.2">
      <c r="A3093" s="146">
        <v>45731</v>
      </c>
      <c r="B3093" s="145">
        <v>3021</v>
      </c>
      <c r="C3093" s="146" t="s">
        <v>174</v>
      </c>
      <c r="D3093" s="146" t="s">
        <v>653</v>
      </c>
      <c r="E3093" s="145" t="s">
        <v>155</v>
      </c>
    </row>
    <row r="3094" spans="1:5" s="144" customFormat="1" ht="15" x14ac:dyDescent="0.2">
      <c r="A3094" s="146">
        <v>45733</v>
      </c>
      <c r="B3094" s="145">
        <v>3021</v>
      </c>
      <c r="C3094" s="146" t="s">
        <v>196</v>
      </c>
      <c r="D3094" s="146" t="s">
        <v>696</v>
      </c>
      <c r="E3094" s="145" t="s">
        <v>155</v>
      </c>
    </row>
    <row r="3095" spans="1:5" s="144" customFormat="1" ht="15" x14ac:dyDescent="0.2">
      <c r="A3095" s="146">
        <v>45734</v>
      </c>
      <c r="B3095" s="145">
        <v>3021</v>
      </c>
      <c r="C3095" s="146" t="s">
        <v>219</v>
      </c>
      <c r="D3095" s="146" t="s">
        <v>3195</v>
      </c>
      <c r="E3095" s="145" t="s">
        <v>155</v>
      </c>
    </row>
    <row r="3096" spans="1:5" s="144" customFormat="1" ht="15" x14ac:dyDescent="0.2">
      <c r="A3096" s="146">
        <v>45741</v>
      </c>
      <c r="B3096" s="145">
        <v>6026</v>
      </c>
      <c r="C3096" s="146" t="s">
        <v>202</v>
      </c>
      <c r="D3096" s="146" t="s">
        <v>220</v>
      </c>
      <c r="E3096" s="145" t="s">
        <v>155</v>
      </c>
    </row>
    <row r="3097" spans="1:5" s="144" customFormat="1" ht="15" x14ac:dyDescent="0.2">
      <c r="A3097" s="146">
        <v>45743</v>
      </c>
      <c r="B3097" s="145">
        <v>6033</v>
      </c>
      <c r="C3097" s="146" t="s">
        <v>2386</v>
      </c>
      <c r="D3097" s="146" t="s">
        <v>3196</v>
      </c>
      <c r="E3097" s="145" t="s">
        <v>155</v>
      </c>
    </row>
    <row r="3098" spans="1:5" s="144" customFormat="1" ht="15" x14ac:dyDescent="0.2">
      <c r="A3098" s="146">
        <v>45744</v>
      </c>
      <c r="B3098" s="145">
        <v>2018</v>
      </c>
      <c r="C3098" s="146" t="s">
        <v>156</v>
      </c>
      <c r="D3098" s="146" t="s">
        <v>3197</v>
      </c>
      <c r="E3098" s="145" t="s">
        <v>155</v>
      </c>
    </row>
    <row r="3099" spans="1:5" s="144" customFormat="1" ht="15" x14ac:dyDescent="0.2">
      <c r="A3099" s="146">
        <v>45785</v>
      </c>
      <c r="B3099" s="145">
        <v>6002</v>
      </c>
      <c r="C3099" s="146" t="s">
        <v>3198</v>
      </c>
      <c r="D3099" s="146" t="s">
        <v>3199</v>
      </c>
      <c r="E3099" s="145" t="s">
        <v>155</v>
      </c>
    </row>
    <row r="3100" spans="1:5" s="144" customFormat="1" ht="15" x14ac:dyDescent="0.2">
      <c r="A3100" s="146">
        <v>45788</v>
      </c>
      <c r="B3100" s="145">
        <v>8022</v>
      </c>
      <c r="C3100" s="146" t="s">
        <v>2126</v>
      </c>
      <c r="D3100" s="146" t="s">
        <v>3200</v>
      </c>
      <c r="E3100" s="145" t="s">
        <v>150</v>
      </c>
    </row>
    <row r="3101" spans="1:5" s="144" customFormat="1" ht="15" x14ac:dyDescent="0.2">
      <c r="A3101" s="146">
        <v>45793</v>
      </c>
      <c r="B3101" s="145">
        <v>8003</v>
      </c>
      <c r="C3101" s="146" t="s">
        <v>155</v>
      </c>
      <c r="D3101" s="146" t="s">
        <v>3201</v>
      </c>
      <c r="E3101" s="145" t="s">
        <v>150</v>
      </c>
    </row>
    <row r="3102" spans="1:5" s="144" customFormat="1" ht="15" x14ac:dyDescent="0.2">
      <c r="A3102" s="146">
        <v>45799</v>
      </c>
      <c r="B3102" s="145">
        <v>6031</v>
      </c>
      <c r="C3102" s="146" t="s">
        <v>171</v>
      </c>
      <c r="D3102" s="146" t="s">
        <v>1258</v>
      </c>
      <c r="E3102" s="145" t="s">
        <v>150</v>
      </c>
    </row>
    <row r="3103" spans="1:5" s="144" customFormat="1" ht="15" x14ac:dyDescent="0.2">
      <c r="A3103" s="146">
        <v>45805</v>
      </c>
      <c r="B3103" s="145">
        <v>3025</v>
      </c>
      <c r="C3103" s="146" t="s">
        <v>181</v>
      </c>
      <c r="D3103" s="146" t="s">
        <v>663</v>
      </c>
      <c r="E3103" s="145" t="s">
        <v>150</v>
      </c>
    </row>
    <row r="3104" spans="1:5" s="144" customFormat="1" ht="15" x14ac:dyDescent="0.2">
      <c r="A3104" s="146">
        <v>45824</v>
      </c>
      <c r="B3104" s="145">
        <v>8011</v>
      </c>
      <c r="C3104" s="146" t="s">
        <v>171</v>
      </c>
      <c r="D3104" s="146" t="s">
        <v>3146</v>
      </c>
      <c r="E3104" s="145" t="s">
        <v>155</v>
      </c>
    </row>
    <row r="3105" spans="1:5" s="144" customFormat="1" ht="15" x14ac:dyDescent="0.2">
      <c r="A3105" s="146">
        <v>45865</v>
      </c>
      <c r="B3105" s="145">
        <v>2011</v>
      </c>
      <c r="C3105" s="146" t="s">
        <v>156</v>
      </c>
      <c r="D3105" s="146" t="s">
        <v>3204</v>
      </c>
      <c r="E3105" s="145" t="s">
        <v>155</v>
      </c>
    </row>
    <row r="3106" spans="1:5" s="144" customFormat="1" ht="15" x14ac:dyDescent="0.2">
      <c r="A3106" s="146">
        <v>45877</v>
      </c>
      <c r="B3106" s="145">
        <v>6013</v>
      </c>
      <c r="C3106" s="146" t="s">
        <v>3205</v>
      </c>
      <c r="D3106" s="146" t="s">
        <v>1297</v>
      </c>
      <c r="E3106" s="145" t="s">
        <v>155</v>
      </c>
    </row>
    <row r="3107" spans="1:5" s="144" customFormat="1" ht="15" x14ac:dyDescent="0.2">
      <c r="A3107" s="146">
        <v>45886</v>
      </c>
      <c r="B3107" s="145">
        <v>3030</v>
      </c>
      <c r="C3107" s="146" t="s">
        <v>1160</v>
      </c>
      <c r="D3107" s="146" t="s">
        <v>1487</v>
      </c>
      <c r="E3107" s="145" t="s">
        <v>150</v>
      </c>
    </row>
    <row r="3108" spans="1:5" s="144" customFormat="1" ht="15" x14ac:dyDescent="0.2">
      <c r="A3108" s="146">
        <v>45897</v>
      </c>
      <c r="B3108" s="145">
        <v>1016</v>
      </c>
      <c r="C3108" s="146" t="s">
        <v>171</v>
      </c>
      <c r="D3108" s="146" t="s">
        <v>2944</v>
      </c>
      <c r="E3108" s="145" t="s">
        <v>155</v>
      </c>
    </row>
    <row r="3109" spans="1:5" s="144" customFormat="1" ht="15" x14ac:dyDescent="0.2">
      <c r="A3109" s="146">
        <v>45909</v>
      </c>
      <c r="B3109" s="145">
        <v>8025</v>
      </c>
      <c r="C3109" s="146" t="s">
        <v>3206</v>
      </c>
      <c r="D3109" s="146" t="s">
        <v>3207</v>
      </c>
      <c r="E3109" s="145" t="s">
        <v>155</v>
      </c>
    </row>
    <row r="3110" spans="1:5" s="144" customFormat="1" ht="15" x14ac:dyDescent="0.2">
      <c r="A3110" s="146">
        <v>45910</v>
      </c>
      <c r="B3110" s="145">
        <v>8025</v>
      </c>
      <c r="C3110" s="146" t="s">
        <v>3208</v>
      </c>
      <c r="D3110" s="146" t="s">
        <v>3209</v>
      </c>
      <c r="E3110" s="145" t="s">
        <v>150</v>
      </c>
    </row>
    <row r="3111" spans="1:5" s="144" customFormat="1" ht="15" x14ac:dyDescent="0.2">
      <c r="A3111" s="146">
        <v>45916</v>
      </c>
      <c r="B3111" s="145">
        <v>8002</v>
      </c>
      <c r="C3111" s="146" t="s">
        <v>196</v>
      </c>
      <c r="D3111" s="146" t="s">
        <v>3210</v>
      </c>
      <c r="E3111" s="145" t="s">
        <v>155</v>
      </c>
    </row>
    <row r="3112" spans="1:5" s="144" customFormat="1" ht="15" x14ac:dyDescent="0.2">
      <c r="A3112" s="146">
        <v>45934</v>
      </c>
      <c r="B3112" s="145">
        <v>6008</v>
      </c>
      <c r="C3112" s="146" t="s">
        <v>3211</v>
      </c>
      <c r="D3112" s="146" t="s">
        <v>3212</v>
      </c>
      <c r="E3112" s="145" t="s">
        <v>155</v>
      </c>
    </row>
    <row r="3113" spans="1:5" s="144" customFormat="1" ht="15" x14ac:dyDescent="0.2">
      <c r="A3113" s="146">
        <v>45935</v>
      </c>
      <c r="B3113" s="145">
        <v>6002</v>
      </c>
      <c r="C3113" s="146" t="s">
        <v>202</v>
      </c>
      <c r="D3113" s="146" t="s">
        <v>3213</v>
      </c>
      <c r="E3113" s="145" t="s">
        <v>155</v>
      </c>
    </row>
    <row r="3114" spans="1:5" s="144" customFormat="1" ht="15" x14ac:dyDescent="0.2">
      <c r="A3114" s="146">
        <v>45964</v>
      </c>
      <c r="B3114" s="145">
        <v>3015</v>
      </c>
      <c r="C3114" s="146" t="s">
        <v>156</v>
      </c>
      <c r="D3114" s="146" t="s">
        <v>1419</v>
      </c>
      <c r="E3114" s="145" t="s">
        <v>155</v>
      </c>
    </row>
    <row r="3115" spans="1:5" s="144" customFormat="1" ht="15" x14ac:dyDescent="0.2">
      <c r="A3115" s="146">
        <v>45974</v>
      </c>
      <c r="B3115" s="145">
        <v>3005</v>
      </c>
      <c r="C3115" s="146" t="s">
        <v>3214</v>
      </c>
      <c r="D3115" s="146" t="s">
        <v>3215</v>
      </c>
      <c r="E3115" s="145" t="s">
        <v>155</v>
      </c>
    </row>
    <row r="3116" spans="1:5" s="144" customFormat="1" ht="15" x14ac:dyDescent="0.2">
      <c r="A3116" s="146">
        <v>45976</v>
      </c>
      <c r="B3116" s="145">
        <v>3008</v>
      </c>
      <c r="C3116" s="146" t="s">
        <v>207</v>
      </c>
      <c r="D3116" s="146" t="s">
        <v>193</v>
      </c>
      <c r="E3116" s="145" t="s">
        <v>150</v>
      </c>
    </row>
    <row r="3117" spans="1:5" s="144" customFormat="1" ht="15" x14ac:dyDescent="0.2">
      <c r="A3117" s="146">
        <v>45978</v>
      </c>
      <c r="B3117" s="145">
        <v>1019</v>
      </c>
      <c r="C3117" s="146" t="s">
        <v>202</v>
      </c>
      <c r="D3117" s="146" t="s">
        <v>1629</v>
      </c>
      <c r="E3117" s="145" t="s">
        <v>155</v>
      </c>
    </row>
    <row r="3118" spans="1:5" s="144" customFormat="1" ht="15" x14ac:dyDescent="0.2">
      <c r="A3118" s="146">
        <v>45982</v>
      </c>
      <c r="B3118" s="145">
        <v>8003</v>
      </c>
      <c r="C3118" s="146" t="s">
        <v>306</v>
      </c>
      <c r="D3118" s="146" t="s">
        <v>3216</v>
      </c>
      <c r="E3118" s="145" t="s">
        <v>155</v>
      </c>
    </row>
    <row r="3119" spans="1:5" s="144" customFormat="1" ht="15" x14ac:dyDescent="0.2">
      <c r="A3119" s="146">
        <v>45988</v>
      </c>
      <c r="B3119" s="145">
        <v>2018</v>
      </c>
      <c r="C3119" s="146" t="s">
        <v>207</v>
      </c>
      <c r="D3119" s="146" t="s">
        <v>999</v>
      </c>
      <c r="E3119" s="145" t="s">
        <v>150</v>
      </c>
    </row>
    <row r="3120" spans="1:5" s="144" customFormat="1" ht="15" x14ac:dyDescent="0.2">
      <c r="A3120" s="146">
        <v>46010</v>
      </c>
      <c r="B3120" s="145">
        <v>6009</v>
      </c>
      <c r="C3120" s="146" t="s">
        <v>174</v>
      </c>
      <c r="D3120" s="146" t="s">
        <v>3218</v>
      </c>
      <c r="E3120" s="145" t="s">
        <v>150</v>
      </c>
    </row>
    <row r="3121" spans="1:5" s="144" customFormat="1" ht="15" x14ac:dyDescent="0.2">
      <c r="A3121" s="146">
        <v>46011</v>
      </c>
      <c r="B3121" s="145">
        <v>6009</v>
      </c>
      <c r="C3121" s="146" t="s">
        <v>174</v>
      </c>
      <c r="D3121" s="146" t="s">
        <v>3219</v>
      </c>
      <c r="E3121" s="145" t="s">
        <v>155</v>
      </c>
    </row>
    <row r="3122" spans="1:5" s="144" customFormat="1" ht="15" x14ac:dyDescent="0.2">
      <c r="A3122" s="146">
        <v>46014</v>
      </c>
      <c r="B3122" s="145">
        <v>8007</v>
      </c>
      <c r="C3122" s="146" t="s">
        <v>1011</v>
      </c>
      <c r="D3122" s="146" t="s">
        <v>1941</v>
      </c>
      <c r="E3122" s="145" t="s">
        <v>150</v>
      </c>
    </row>
    <row r="3123" spans="1:5" s="144" customFormat="1" ht="15" x14ac:dyDescent="0.2">
      <c r="A3123" s="146">
        <v>46019</v>
      </c>
      <c r="B3123" s="145">
        <v>6020</v>
      </c>
      <c r="C3123" s="146" t="s">
        <v>188</v>
      </c>
      <c r="D3123" s="146" t="s">
        <v>2179</v>
      </c>
      <c r="E3123" s="145" t="s">
        <v>155</v>
      </c>
    </row>
    <row r="3124" spans="1:5" s="144" customFormat="1" ht="15" x14ac:dyDescent="0.2">
      <c r="A3124" s="146">
        <v>46025</v>
      </c>
      <c r="B3124" s="145">
        <v>6012</v>
      </c>
      <c r="C3124" s="146" t="s">
        <v>3220</v>
      </c>
      <c r="D3124" s="146" t="s">
        <v>1534</v>
      </c>
      <c r="E3124" s="145" t="s">
        <v>155</v>
      </c>
    </row>
    <row r="3125" spans="1:5" s="144" customFormat="1" ht="15" x14ac:dyDescent="0.2">
      <c r="A3125" s="146">
        <v>46026</v>
      </c>
      <c r="B3125" s="145">
        <v>1003</v>
      </c>
      <c r="C3125" s="146" t="s">
        <v>181</v>
      </c>
      <c r="D3125" s="146" t="s">
        <v>3221</v>
      </c>
      <c r="E3125" s="145" t="s">
        <v>150</v>
      </c>
    </row>
    <row r="3126" spans="1:5" s="144" customFormat="1" ht="15" x14ac:dyDescent="0.2">
      <c r="A3126" s="146">
        <v>46027</v>
      </c>
      <c r="B3126" s="145">
        <v>8011</v>
      </c>
      <c r="C3126" s="146" t="s">
        <v>848</v>
      </c>
      <c r="D3126" s="146" t="s">
        <v>3071</v>
      </c>
      <c r="E3126" s="145" t="s">
        <v>155</v>
      </c>
    </row>
    <row r="3127" spans="1:5" s="144" customFormat="1" ht="15" x14ac:dyDescent="0.2">
      <c r="A3127" s="146">
        <v>46028</v>
      </c>
      <c r="B3127" s="145">
        <v>8011</v>
      </c>
      <c r="C3127" s="146" t="s">
        <v>165</v>
      </c>
      <c r="D3127" s="146" t="s">
        <v>3071</v>
      </c>
      <c r="E3127" s="145" t="s">
        <v>150</v>
      </c>
    </row>
    <row r="3128" spans="1:5" s="144" customFormat="1" ht="15" x14ac:dyDescent="0.2">
      <c r="A3128" s="146">
        <v>46036</v>
      </c>
      <c r="B3128" s="145">
        <v>8003</v>
      </c>
      <c r="C3128" s="146" t="s">
        <v>245</v>
      </c>
      <c r="D3128" s="146" t="s">
        <v>3222</v>
      </c>
      <c r="E3128" s="145" t="s">
        <v>155</v>
      </c>
    </row>
    <row r="3129" spans="1:5" s="144" customFormat="1" ht="15" x14ac:dyDescent="0.2">
      <c r="A3129" s="146">
        <v>46043</v>
      </c>
      <c r="B3129" s="145">
        <v>7010</v>
      </c>
      <c r="C3129" s="146" t="s">
        <v>209</v>
      </c>
      <c r="D3129" s="146" t="s">
        <v>3223</v>
      </c>
      <c r="E3129" s="145" t="s">
        <v>155</v>
      </c>
    </row>
    <row r="3130" spans="1:5" s="144" customFormat="1" ht="15" x14ac:dyDescent="0.2">
      <c r="A3130" s="146">
        <v>46048</v>
      </c>
      <c r="B3130" s="145">
        <v>8007</v>
      </c>
      <c r="C3130" s="146" t="s">
        <v>804</v>
      </c>
      <c r="D3130" s="146" t="s">
        <v>788</v>
      </c>
      <c r="E3130" s="145" t="s">
        <v>155</v>
      </c>
    </row>
    <row r="3131" spans="1:5" s="144" customFormat="1" ht="15" x14ac:dyDescent="0.2">
      <c r="A3131" s="146">
        <v>46082</v>
      </c>
      <c r="B3131" s="145">
        <v>8026</v>
      </c>
      <c r="C3131" s="146" t="s">
        <v>778</v>
      </c>
      <c r="D3131" s="146" t="s">
        <v>3224</v>
      </c>
      <c r="E3131" s="145" t="s">
        <v>155</v>
      </c>
    </row>
    <row r="3132" spans="1:5" s="144" customFormat="1" ht="15" x14ac:dyDescent="0.2">
      <c r="A3132" s="146">
        <v>46083</v>
      </c>
      <c r="B3132" s="145">
        <v>8026</v>
      </c>
      <c r="C3132" s="146" t="s">
        <v>3225</v>
      </c>
      <c r="D3132" s="146" t="s">
        <v>3224</v>
      </c>
      <c r="E3132" s="145" t="s">
        <v>150</v>
      </c>
    </row>
    <row r="3133" spans="1:5" s="144" customFormat="1" ht="15" x14ac:dyDescent="0.2">
      <c r="A3133" s="146">
        <v>46090</v>
      </c>
      <c r="B3133" s="145">
        <v>3011</v>
      </c>
      <c r="C3133" s="146" t="s">
        <v>3226</v>
      </c>
      <c r="D3133" s="146" t="s">
        <v>3227</v>
      </c>
      <c r="E3133" s="145" t="s">
        <v>155</v>
      </c>
    </row>
    <row r="3134" spans="1:5" s="144" customFormat="1" ht="15" x14ac:dyDescent="0.2">
      <c r="A3134" s="146">
        <v>46092</v>
      </c>
      <c r="B3134" s="145">
        <v>2012</v>
      </c>
      <c r="C3134" s="146" t="s">
        <v>155</v>
      </c>
      <c r="D3134" s="146" t="s">
        <v>3228</v>
      </c>
      <c r="E3134" s="145" t="s">
        <v>155</v>
      </c>
    </row>
    <row r="3135" spans="1:5" s="144" customFormat="1" ht="15" x14ac:dyDescent="0.2">
      <c r="A3135" s="146">
        <v>46105</v>
      </c>
      <c r="B3135" s="145">
        <v>2002</v>
      </c>
      <c r="C3135" s="146" t="s">
        <v>156</v>
      </c>
      <c r="D3135" s="146" t="s">
        <v>302</v>
      </c>
      <c r="E3135" s="145" t="s">
        <v>150</v>
      </c>
    </row>
    <row r="3136" spans="1:5" s="144" customFormat="1" ht="15" x14ac:dyDescent="0.2">
      <c r="A3136" s="146">
        <v>46106</v>
      </c>
      <c r="B3136" s="145">
        <v>2002</v>
      </c>
      <c r="C3136" s="146" t="s">
        <v>207</v>
      </c>
      <c r="D3136" s="146" t="s">
        <v>3229</v>
      </c>
      <c r="E3136" s="145" t="s">
        <v>155</v>
      </c>
    </row>
    <row r="3137" spans="1:5" s="144" customFormat="1" ht="15" x14ac:dyDescent="0.2">
      <c r="A3137" s="146">
        <v>46114</v>
      </c>
      <c r="B3137" s="145">
        <v>3002</v>
      </c>
      <c r="C3137" s="146" t="s">
        <v>156</v>
      </c>
      <c r="D3137" s="146" t="s">
        <v>3230</v>
      </c>
      <c r="E3137" s="145" t="s">
        <v>150</v>
      </c>
    </row>
    <row r="3138" spans="1:5" s="144" customFormat="1" ht="15" x14ac:dyDescent="0.2">
      <c r="A3138" s="146">
        <v>46118</v>
      </c>
      <c r="B3138" s="145">
        <v>2012</v>
      </c>
      <c r="C3138" s="146" t="s">
        <v>655</v>
      </c>
      <c r="D3138" s="146" t="s">
        <v>547</v>
      </c>
      <c r="E3138" s="145" t="s">
        <v>155</v>
      </c>
    </row>
    <row r="3139" spans="1:5" s="144" customFormat="1" ht="15" x14ac:dyDescent="0.2">
      <c r="A3139" s="146">
        <v>46130</v>
      </c>
      <c r="B3139" s="145">
        <v>6021</v>
      </c>
      <c r="C3139" s="146" t="s">
        <v>558</v>
      </c>
      <c r="D3139" s="146" t="s">
        <v>494</v>
      </c>
      <c r="E3139" s="145" t="s">
        <v>155</v>
      </c>
    </row>
    <row r="3140" spans="1:5" s="144" customFormat="1" ht="15" x14ac:dyDescent="0.2">
      <c r="A3140" s="146">
        <v>46139</v>
      </c>
      <c r="B3140" s="145">
        <v>2017</v>
      </c>
      <c r="C3140" s="146" t="s">
        <v>1627</v>
      </c>
      <c r="D3140" s="146" t="s">
        <v>3231</v>
      </c>
      <c r="E3140" s="145" t="s">
        <v>155</v>
      </c>
    </row>
    <row r="3141" spans="1:5" s="144" customFormat="1" ht="15" x14ac:dyDescent="0.2">
      <c r="A3141" s="146">
        <v>46141</v>
      </c>
      <c r="B3141" s="145">
        <v>7024</v>
      </c>
      <c r="C3141" s="146" t="s">
        <v>181</v>
      </c>
      <c r="D3141" s="146" t="s">
        <v>460</v>
      </c>
      <c r="E3141" s="145" t="s">
        <v>150</v>
      </c>
    </row>
    <row r="3142" spans="1:5" s="144" customFormat="1" ht="15" x14ac:dyDescent="0.2">
      <c r="A3142" s="146">
        <v>46143</v>
      </c>
      <c r="B3142" s="145">
        <v>6025</v>
      </c>
      <c r="C3142" s="146" t="s">
        <v>156</v>
      </c>
      <c r="D3142" s="146" t="s">
        <v>10591</v>
      </c>
      <c r="E3142" s="145" t="s">
        <v>155</v>
      </c>
    </row>
    <row r="3143" spans="1:5" s="144" customFormat="1" ht="15" x14ac:dyDescent="0.2">
      <c r="A3143" s="146">
        <v>46144</v>
      </c>
      <c r="B3143" s="145">
        <v>7024</v>
      </c>
      <c r="C3143" s="146" t="s">
        <v>171</v>
      </c>
      <c r="D3143" s="146" t="s">
        <v>3232</v>
      </c>
      <c r="E3143" s="145" t="s">
        <v>150</v>
      </c>
    </row>
    <row r="3144" spans="1:5" s="144" customFormat="1" ht="15" x14ac:dyDescent="0.2">
      <c r="A3144" s="146">
        <v>46149</v>
      </c>
      <c r="B3144" s="145">
        <v>6032</v>
      </c>
      <c r="C3144" s="146" t="s">
        <v>1520</v>
      </c>
      <c r="D3144" s="146" t="s">
        <v>877</v>
      </c>
      <c r="E3144" s="145" t="s">
        <v>155</v>
      </c>
    </row>
    <row r="3145" spans="1:5" s="144" customFormat="1" ht="15" x14ac:dyDescent="0.2">
      <c r="A3145" s="146">
        <v>46154</v>
      </c>
      <c r="B3145" s="145">
        <v>6001</v>
      </c>
      <c r="C3145" s="146" t="s">
        <v>1647</v>
      </c>
      <c r="D3145" s="146" t="s">
        <v>3233</v>
      </c>
      <c r="E3145" s="145" t="s">
        <v>155</v>
      </c>
    </row>
    <row r="3146" spans="1:5" s="144" customFormat="1" ht="15" x14ac:dyDescent="0.2">
      <c r="A3146" s="146">
        <v>46156</v>
      </c>
      <c r="B3146" s="145">
        <v>8019</v>
      </c>
      <c r="C3146" s="146" t="s">
        <v>469</v>
      </c>
      <c r="D3146" s="146" t="s">
        <v>3234</v>
      </c>
      <c r="E3146" s="145" t="s">
        <v>155</v>
      </c>
    </row>
    <row r="3147" spans="1:5" s="144" customFormat="1" ht="15" x14ac:dyDescent="0.2">
      <c r="A3147" s="146">
        <v>46162</v>
      </c>
      <c r="B3147" s="145">
        <v>3029</v>
      </c>
      <c r="C3147" s="146" t="s">
        <v>202</v>
      </c>
      <c r="D3147" s="146" t="s">
        <v>3235</v>
      </c>
      <c r="E3147" s="145" t="s">
        <v>150</v>
      </c>
    </row>
    <row r="3148" spans="1:5" s="144" customFormat="1" ht="15" x14ac:dyDescent="0.2">
      <c r="A3148" s="146">
        <v>46167</v>
      </c>
      <c r="B3148" s="145">
        <v>7024</v>
      </c>
      <c r="C3148" s="146" t="s">
        <v>1259</v>
      </c>
      <c r="D3148" s="146" t="s">
        <v>3236</v>
      </c>
      <c r="E3148" s="145" t="s">
        <v>150</v>
      </c>
    </row>
    <row r="3149" spans="1:5" s="144" customFormat="1" ht="15" x14ac:dyDescent="0.2">
      <c r="A3149" s="146">
        <v>46170</v>
      </c>
      <c r="B3149" s="145">
        <v>3009</v>
      </c>
      <c r="C3149" s="146" t="s">
        <v>3237</v>
      </c>
      <c r="D3149" s="146" t="s">
        <v>220</v>
      </c>
      <c r="E3149" s="145" t="s">
        <v>155</v>
      </c>
    </row>
    <row r="3150" spans="1:5" s="144" customFormat="1" ht="15" x14ac:dyDescent="0.2">
      <c r="A3150" s="146">
        <v>46176</v>
      </c>
      <c r="B3150" s="145">
        <v>8018</v>
      </c>
      <c r="C3150" s="146" t="s">
        <v>158</v>
      </c>
      <c r="D3150" s="146" t="s">
        <v>3239</v>
      </c>
      <c r="E3150" s="145" t="s">
        <v>155</v>
      </c>
    </row>
    <row r="3151" spans="1:5" s="144" customFormat="1" ht="15" x14ac:dyDescent="0.2">
      <c r="A3151" s="146">
        <v>46178</v>
      </c>
      <c r="B3151" s="145">
        <v>3008</v>
      </c>
      <c r="C3151" s="146" t="s">
        <v>202</v>
      </c>
      <c r="D3151" s="146" t="s">
        <v>1621</v>
      </c>
      <c r="E3151" s="145" t="s">
        <v>155</v>
      </c>
    </row>
    <row r="3152" spans="1:5" s="144" customFormat="1" ht="15" x14ac:dyDescent="0.2">
      <c r="A3152" s="146">
        <v>46184</v>
      </c>
      <c r="B3152" s="145">
        <v>3008</v>
      </c>
      <c r="C3152" s="146" t="s">
        <v>300</v>
      </c>
      <c r="D3152" s="146" t="s">
        <v>1621</v>
      </c>
      <c r="E3152" s="145" t="s">
        <v>150</v>
      </c>
    </row>
    <row r="3153" spans="1:5" s="144" customFormat="1" ht="15" x14ac:dyDescent="0.2">
      <c r="A3153" s="146">
        <v>46194</v>
      </c>
      <c r="B3153" s="145">
        <v>7017</v>
      </c>
      <c r="C3153" s="146" t="s">
        <v>3240</v>
      </c>
      <c r="D3153" s="146" t="s">
        <v>3241</v>
      </c>
      <c r="E3153" s="145" t="s">
        <v>150</v>
      </c>
    </row>
    <row r="3154" spans="1:5" s="144" customFormat="1" ht="15" x14ac:dyDescent="0.2">
      <c r="A3154" s="146">
        <v>46206</v>
      </c>
      <c r="B3154" s="145">
        <v>7005</v>
      </c>
      <c r="C3154" s="146" t="s">
        <v>890</v>
      </c>
      <c r="D3154" s="146" t="s">
        <v>201</v>
      </c>
      <c r="E3154" s="145" t="s">
        <v>155</v>
      </c>
    </row>
    <row r="3155" spans="1:5" s="144" customFormat="1" ht="15" x14ac:dyDescent="0.2">
      <c r="A3155" s="146">
        <v>46208</v>
      </c>
      <c r="B3155" s="145">
        <v>8007</v>
      </c>
      <c r="C3155" s="146" t="s">
        <v>3242</v>
      </c>
      <c r="D3155" s="146" t="s">
        <v>3243</v>
      </c>
      <c r="E3155" s="145" t="s">
        <v>150</v>
      </c>
    </row>
    <row r="3156" spans="1:5" s="144" customFormat="1" ht="15" x14ac:dyDescent="0.2">
      <c r="A3156" s="146">
        <v>46210</v>
      </c>
      <c r="B3156" s="145">
        <v>6029</v>
      </c>
      <c r="C3156" s="146" t="s">
        <v>156</v>
      </c>
      <c r="D3156" s="146" t="s">
        <v>3244</v>
      </c>
      <c r="E3156" s="145" t="s">
        <v>150</v>
      </c>
    </row>
    <row r="3157" spans="1:5" s="144" customFormat="1" ht="15" x14ac:dyDescent="0.2">
      <c r="A3157" s="146">
        <v>46211</v>
      </c>
      <c r="B3157" s="145">
        <v>1001</v>
      </c>
      <c r="C3157" s="146" t="s">
        <v>202</v>
      </c>
      <c r="D3157" s="146" t="s">
        <v>3245</v>
      </c>
      <c r="E3157" s="145" t="s">
        <v>155</v>
      </c>
    </row>
    <row r="3158" spans="1:5" s="144" customFormat="1" ht="15" x14ac:dyDescent="0.2">
      <c r="A3158" s="146">
        <v>46212</v>
      </c>
      <c r="B3158" s="145">
        <v>2011</v>
      </c>
      <c r="C3158" s="146" t="s">
        <v>177</v>
      </c>
      <c r="D3158" s="146" t="s">
        <v>3246</v>
      </c>
      <c r="E3158" s="145" t="s">
        <v>150</v>
      </c>
    </row>
    <row r="3159" spans="1:5" s="144" customFormat="1" ht="15" x14ac:dyDescent="0.2">
      <c r="A3159" s="146">
        <v>46213</v>
      </c>
      <c r="B3159" s="145">
        <v>2017</v>
      </c>
      <c r="C3159" s="146" t="s">
        <v>214</v>
      </c>
      <c r="D3159" s="146" t="s">
        <v>3247</v>
      </c>
      <c r="E3159" s="145" t="s">
        <v>150</v>
      </c>
    </row>
    <row r="3160" spans="1:5" s="144" customFormat="1" ht="15" x14ac:dyDescent="0.2">
      <c r="A3160" s="146">
        <v>46230</v>
      </c>
      <c r="B3160" s="145">
        <v>6023</v>
      </c>
      <c r="C3160" s="146" t="s">
        <v>289</v>
      </c>
      <c r="D3160" s="146" t="s">
        <v>2243</v>
      </c>
      <c r="E3160" s="145" t="s">
        <v>155</v>
      </c>
    </row>
    <row r="3161" spans="1:5" s="144" customFormat="1" ht="15" x14ac:dyDescent="0.2">
      <c r="A3161" s="146">
        <v>46240</v>
      </c>
      <c r="B3161" s="145">
        <v>1011</v>
      </c>
      <c r="C3161" s="146" t="s">
        <v>158</v>
      </c>
      <c r="D3161" s="146" t="s">
        <v>2852</v>
      </c>
      <c r="E3161" s="145" t="s">
        <v>155</v>
      </c>
    </row>
    <row r="3162" spans="1:5" s="144" customFormat="1" ht="15" x14ac:dyDescent="0.2">
      <c r="A3162" s="146">
        <v>46242</v>
      </c>
      <c r="B3162" s="145">
        <v>6032</v>
      </c>
      <c r="C3162" s="146" t="s">
        <v>156</v>
      </c>
      <c r="D3162" s="146" t="s">
        <v>10991</v>
      </c>
      <c r="E3162" s="145" t="s">
        <v>155</v>
      </c>
    </row>
    <row r="3163" spans="1:5" s="144" customFormat="1" ht="15" x14ac:dyDescent="0.2">
      <c r="A3163" s="146">
        <v>46245</v>
      </c>
      <c r="B3163" s="145">
        <v>6010</v>
      </c>
      <c r="C3163" s="146" t="s">
        <v>156</v>
      </c>
      <c r="D3163" s="146" t="s">
        <v>3248</v>
      </c>
      <c r="E3163" s="145" t="s">
        <v>155</v>
      </c>
    </row>
    <row r="3164" spans="1:5" s="144" customFormat="1" ht="15" x14ac:dyDescent="0.2">
      <c r="A3164" s="146">
        <v>46250</v>
      </c>
      <c r="B3164" s="145">
        <v>3005</v>
      </c>
      <c r="C3164" s="146" t="s">
        <v>3250</v>
      </c>
      <c r="D3164" s="146" t="s">
        <v>2543</v>
      </c>
      <c r="E3164" s="145" t="s">
        <v>155</v>
      </c>
    </row>
    <row r="3165" spans="1:5" s="144" customFormat="1" ht="15" x14ac:dyDescent="0.2">
      <c r="A3165" s="146">
        <v>46255</v>
      </c>
      <c r="B3165" s="145">
        <v>6002</v>
      </c>
      <c r="C3165" s="146" t="s">
        <v>845</v>
      </c>
      <c r="D3165" s="146" t="s">
        <v>1200</v>
      </c>
      <c r="E3165" s="145" t="s">
        <v>150</v>
      </c>
    </row>
    <row r="3166" spans="1:5" s="144" customFormat="1" ht="15" x14ac:dyDescent="0.2">
      <c r="A3166" s="146">
        <v>46259</v>
      </c>
      <c r="B3166" s="145">
        <v>7016</v>
      </c>
      <c r="C3166" s="146" t="s">
        <v>156</v>
      </c>
      <c r="D3166" s="146" t="s">
        <v>2026</v>
      </c>
      <c r="E3166" s="145" t="s">
        <v>155</v>
      </c>
    </row>
    <row r="3167" spans="1:5" s="144" customFormat="1" ht="15" x14ac:dyDescent="0.2">
      <c r="A3167" s="146">
        <v>46305</v>
      </c>
      <c r="B3167" s="145">
        <v>7007</v>
      </c>
      <c r="C3167" s="146" t="s">
        <v>3251</v>
      </c>
      <c r="D3167" s="146" t="s">
        <v>3252</v>
      </c>
      <c r="E3167" s="145" t="s">
        <v>150</v>
      </c>
    </row>
    <row r="3168" spans="1:5" s="144" customFormat="1" ht="15" x14ac:dyDescent="0.2">
      <c r="A3168" s="146">
        <v>46322</v>
      </c>
      <c r="B3168" s="145">
        <v>1007</v>
      </c>
      <c r="C3168" s="146" t="s">
        <v>280</v>
      </c>
      <c r="D3168" s="146" t="s">
        <v>206</v>
      </c>
      <c r="E3168" s="145" t="s">
        <v>155</v>
      </c>
    </row>
    <row r="3169" spans="1:5" s="144" customFormat="1" ht="15" x14ac:dyDescent="0.2">
      <c r="A3169" s="146">
        <v>46334</v>
      </c>
      <c r="B3169" s="145">
        <v>8024</v>
      </c>
      <c r="C3169" s="146" t="s">
        <v>1356</v>
      </c>
      <c r="D3169" s="146" t="s">
        <v>3253</v>
      </c>
      <c r="E3169" s="145" t="s">
        <v>150</v>
      </c>
    </row>
    <row r="3170" spans="1:5" s="144" customFormat="1" ht="15" x14ac:dyDescent="0.2">
      <c r="A3170" s="146">
        <v>46336</v>
      </c>
      <c r="B3170" s="145">
        <v>8024</v>
      </c>
      <c r="C3170" s="146" t="s">
        <v>181</v>
      </c>
      <c r="D3170" s="146" t="s">
        <v>1258</v>
      </c>
      <c r="E3170" s="145" t="s">
        <v>155</v>
      </c>
    </row>
    <row r="3171" spans="1:5" s="144" customFormat="1" ht="15" x14ac:dyDescent="0.2">
      <c r="A3171" s="146">
        <v>46337</v>
      </c>
      <c r="B3171" s="145">
        <v>8024</v>
      </c>
      <c r="C3171" s="146" t="s">
        <v>181</v>
      </c>
      <c r="D3171" s="146" t="s">
        <v>3254</v>
      </c>
      <c r="E3171" s="145" t="s">
        <v>155</v>
      </c>
    </row>
    <row r="3172" spans="1:5" s="144" customFormat="1" ht="15" x14ac:dyDescent="0.2">
      <c r="A3172" s="146">
        <v>46341</v>
      </c>
      <c r="B3172" s="145">
        <v>1009</v>
      </c>
      <c r="C3172" s="146" t="s">
        <v>1897</v>
      </c>
      <c r="D3172" s="146" t="s">
        <v>251</v>
      </c>
      <c r="E3172" s="145" t="s">
        <v>155</v>
      </c>
    </row>
    <row r="3173" spans="1:5" s="144" customFormat="1" ht="15" x14ac:dyDescent="0.2">
      <c r="A3173" s="146">
        <v>46345</v>
      </c>
      <c r="B3173" s="145">
        <v>1009</v>
      </c>
      <c r="C3173" s="146" t="s">
        <v>722</v>
      </c>
      <c r="D3173" s="146" t="s">
        <v>3256</v>
      </c>
      <c r="E3173" s="145" t="s">
        <v>155</v>
      </c>
    </row>
    <row r="3174" spans="1:5" s="144" customFormat="1" ht="15" x14ac:dyDescent="0.2">
      <c r="A3174" s="146">
        <v>46347</v>
      </c>
      <c r="B3174" s="145">
        <v>1009</v>
      </c>
      <c r="C3174" s="146" t="s">
        <v>2089</v>
      </c>
      <c r="D3174" s="146" t="s">
        <v>3258</v>
      </c>
      <c r="E3174" s="145" t="s">
        <v>150</v>
      </c>
    </row>
    <row r="3175" spans="1:5" s="144" customFormat="1" ht="15" x14ac:dyDescent="0.2">
      <c r="A3175" s="146">
        <v>46350</v>
      </c>
      <c r="B3175" s="145">
        <v>1009</v>
      </c>
      <c r="C3175" s="146" t="s">
        <v>558</v>
      </c>
      <c r="D3175" s="146" t="s">
        <v>3259</v>
      </c>
      <c r="E3175" s="145" t="s">
        <v>150</v>
      </c>
    </row>
    <row r="3176" spans="1:5" s="144" customFormat="1" ht="15" x14ac:dyDescent="0.2">
      <c r="A3176" s="146">
        <v>46351</v>
      </c>
      <c r="B3176" s="145">
        <v>1009</v>
      </c>
      <c r="C3176" s="146" t="s">
        <v>202</v>
      </c>
      <c r="D3176" s="146" t="s">
        <v>3260</v>
      </c>
      <c r="E3176" s="145" t="s">
        <v>155</v>
      </c>
    </row>
    <row r="3177" spans="1:5" s="144" customFormat="1" ht="15" x14ac:dyDescent="0.2">
      <c r="A3177" s="146">
        <v>46354</v>
      </c>
      <c r="B3177" s="145">
        <v>1009</v>
      </c>
      <c r="C3177" s="146" t="s">
        <v>158</v>
      </c>
      <c r="D3177" s="146" t="s">
        <v>3261</v>
      </c>
      <c r="E3177" s="145" t="s">
        <v>155</v>
      </c>
    </row>
    <row r="3178" spans="1:5" s="144" customFormat="1" ht="15" x14ac:dyDescent="0.2">
      <c r="A3178" s="146">
        <v>46361</v>
      </c>
      <c r="B3178" s="145">
        <v>8014</v>
      </c>
      <c r="C3178" s="146" t="s">
        <v>3262</v>
      </c>
      <c r="D3178" s="146" t="s">
        <v>3263</v>
      </c>
      <c r="E3178" s="145" t="s">
        <v>155</v>
      </c>
    </row>
    <row r="3179" spans="1:5" s="144" customFormat="1" ht="15" x14ac:dyDescent="0.2">
      <c r="A3179" s="146">
        <v>46380</v>
      </c>
      <c r="B3179" s="145">
        <v>3018</v>
      </c>
      <c r="C3179" s="146" t="s">
        <v>1660</v>
      </c>
      <c r="D3179" s="146" t="s">
        <v>3264</v>
      </c>
      <c r="E3179" s="145" t="s">
        <v>155</v>
      </c>
    </row>
    <row r="3180" spans="1:5" s="144" customFormat="1" ht="15" x14ac:dyDescent="0.2">
      <c r="A3180" s="146">
        <v>46383</v>
      </c>
      <c r="B3180" s="145">
        <v>3018</v>
      </c>
      <c r="C3180" s="146" t="s">
        <v>3265</v>
      </c>
      <c r="D3180" s="146" t="s">
        <v>1728</v>
      </c>
      <c r="E3180" s="145" t="s">
        <v>150</v>
      </c>
    </row>
    <row r="3181" spans="1:5" s="144" customFormat="1" ht="15" x14ac:dyDescent="0.2">
      <c r="A3181" s="146">
        <v>46392</v>
      </c>
      <c r="B3181" s="145">
        <v>6029</v>
      </c>
      <c r="C3181" s="146" t="s">
        <v>156</v>
      </c>
      <c r="D3181" s="146" t="s">
        <v>3266</v>
      </c>
      <c r="E3181" s="145" t="s">
        <v>155</v>
      </c>
    </row>
    <row r="3182" spans="1:5" s="144" customFormat="1" ht="15" x14ac:dyDescent="0.2">
      <c r="A3182" s="146">
        <v>46393</v>
      </c>
      <c r="B3182" s="145">
        <v>6026</v>
      </c>
      <c r="C3182" s="146" t="s">
        <v>202</v>
      </c>
      <c r="D3182" s="146" t="s">
        <v>3267</v>
      </c>
      <c r="E3182" s="145" t="s">
        <v>150</v>
      </c>
    </row>
    <row r="3183" spans="1:5" s="144" customFormat="1" ht="15" x14ac:dyDescent="0.2">
      <c r="A3183" s="146">
        <v>46408</v>
      </c>
      <c r="B3183" s="145">
        <v>6018</v>
      </c>
      <c r="C3183" s="146" t="s">
        <v>171</v>
      </c>
      <c r="D3183" s="146" t="s">
        <v>3268</v>
      </c>
      <c r="E3183" s="145" t="s">
        <v>155</v>
      </c>
    </row>
    <row r="3184" spans="1:5" s="144" customFormat="1" ht="15" x14ac:dyDescent="0.2">
      <c r="A3184" s="146">
        <v>46409</v>
      </c>
      <c r="B3184" s="145">
        <v>6018</v>
      </c>
      <c r="C3184" s="146" t="s">
        <v>202</v>
      </c>
      <c r="D3184" s="146" t="s">
        <v>3269</v>
      </c>
      <c r="E3184" s="145" t="s">
        <v>150</v>
      </c>
    </row>
    <row r="3185" spans="1:5" s="144" customFormat="1" ht="15" x14ac:dyDescent="0.2">
      <c r="A3185" s="146">
        <v>46427</v>
      </c>
      <c r="B3185" s="145">
        <v>6027</v>
      </c>
      <c r="C3185" s="146" t="s">
        <v>754</v>
      </c>
      <c r="D3185" s="146" t="s">
        <v>195</v>
      </c>
      <c r="E3185" s="145" t="s">
        <v>155</v>
      </c>
    </row>
    <row r="3186" spans="1:5" s="144" customFormat="1" ht="15" x14ac:dyDescent="0.2">
      <c r="A3186" s="146">
        <v>46485</v>
      </c>
      <c r="B3186" s="145">
        <v>6034</v>
      </c>
      <c r="C3186" s="146" t="s">
        <v>156</v>
      </c>
      <c r="D3186" s="146" t="s">
        <v>3272</v>
      </c>
      <c r="E3186" s="145" t="s">
        <v>155</v>
      </c>
    </row>
    <row r="3187" spans="1:5" s="144" customFormat="1" ht="15" x14ac:dyDescent="0.2">
      <c r="A3187" s="146">
        <v>46500</v>
      </c>
      <c r="B3187" s="145">
        <v>8011</v>
      </c>
      <c r="C3187" s="146" t="s">
        <v>209</v>
      </c>
      <c r="D3187" s="146" t="s">
        <v>1615</v>
      </c>
      <c r="E3187" s="145" t="s">
        <v>155</v>
      </c>
    </row>
    <row r="3188" spans="1:5" s="144" customFormat="1" ht="15" x14ac:dyDescent="0.2">
      <c r="A3188" s="146">
        <v>46506</v>
      </c>
      <c r="B3188" s="145">
        <v>8018</v>
      </c>
      <c r="C3188" s="146" t="s">
        <v>158</v>
      </c>
      <c r="D3188" s="146" t="s">
        <v>3274</v>
      </c>
      <c r="E3188" s="145" t="s">
        <v>150</v>
      </c>
    </row>
    <row r="3189" spans="1:5" s="144" customFormat="1" ht="15" x14ac:dyDescent="0.2">
      <c r="A3189" s="146">
        <v>46518</v>
      </c>
      <c r="B3189" s="145">
        <v>2020</v>
      </c>
      <c r="C3189" s="146" t="s">
        <v>3275</v>
      </c>
      <c r="D3189" s="146" t="s">
        <v>3276</v>
      </c>
      <c r="E3189" s="145" t="s">
        <v>155</v>
      </c>
    </row>
    <row r="3190" spans="1:5" s="144" customFormat="1" ht="15" x14ac:dyDescent="0.2">
      <c r="A3190" s="146">
        <v>46519</v>
      </c>
      <c r="B3190" s="145">
        <v>3024</v>
      </c>
      <c r="C3190" s="146" t="s">
        <v>3277</v>
      </c>
      <c r="D3190" s="146" t="s">
        <v>1669</v>
      </c>
      <c r="E3190" s="145" t="s">
        <v>155</v>
      </c>
    </row>
    <row r="3191" spans="1:5" s="144" customFormat="1" ht="15" x14ac:dyDescent="0.2">
      <c r="A3191" s="146">
        <v>46520</v>
      </c>
      <c r="B3191" s="145">
        <v>8005</v>
      </c>
      <c r="C3191" s="146" t="s">
        <v>165</v>
      </c>
      <c r="D3191" s="146" t="s">
        <v>2216</v>
      </c>
      <c r="E3191" s="145" t="s">
        <v>150</v>
      </c>
    </row>
    <row r="3192" spans="1:5" s="144" customFormat="1" ht="15" x14ac:dyDescent="0.2">
      <c r="A3192" s="146">
        <v>46537</v>
      </c>
      <c r="B3192" s="145">
        <v>3012</v>
      </c>
      <c r="C3192" s="146" t="s">
        <v>3278</v>
      </c>
      <c r="D3192" s="146" t="s">
        <v>3279</v>
      </c>
      <c r="E3192" s="145" t="s">
        <v>150</v>
      </c>
    </row>
    <row r="3193" spans="1:5" s="144" customFormat="1" ht="15" x14ac:dyDescent="0.2">
      <c r="A3193" s="146">
        <v>46544</v>
      </c>
      <c r="B3193" s="145">
        <v>3030</v>
      </c>
      <c r="C3193" s="146" t="s">
        <v>3280</v>
      </c>
      <c r="D3193" s="146" t="s">
        <v>3024</v>
      </c>
      <c r="E3193" s="145" t="s">
        <v>150</v>
      </c>
    </row>
    <row r="3194" spans="1:5" s="144" customFormat="1" ht="15" x14ac:dyDescent="0.2">
      <c r="A3194" s="146">
        <v>46546</v>
      </c>
      <c r="B3194" s="145">
        <v>2013</v>
      </c>
      <c r="C3194" s="146" t="s">
        <v>804</v>
      </c>
      <c r="D3194" s="146" t="s">
        <v>3281</v>
      </c>
      <c r="E3194" s="145" t="s">
        <v>150</v>
      </c>
    </row>
    <row r="3195" spans="1:5" s="144" customFormat="1" ht="15" x14ac:dyDescent="0.2">
      <c r="A3195" s="146">
        <v>46555</v>
      </c>
      <c r="B3195" s="145">
        <v>7010</v>
      </c>
      <c r="C3195" s="146" t="s">
        <v>202</v>
      </c>
      <c r="D3195" s="146" t="s">
        <v>1597</v>
      </c>
      <c r="E3195" s="145" t="s">
        <v>155</v>
      </c>
    </row>
    <row r="3196" spans="1:5" s="144" customFormat="1" ht="15" x14ac:dyDescent="0.2">
      <c r="A3196" s="146">
        <v>46565</v>
      </c>
      <c r="B3196" s="145">
        <v>4004</v>
      </c>
      <c r="C3196" s="146" t="s">
        <v>1729</v>
      </c>
      <c r="D3196" s="146" t="s">
        <v>3282</v>
      </c>
      <c r="E3196" s="145" t="s">
        <v>150</v>
      </c>
    </row>
    <row r="3197" spans="1:5" s="144" customFormat="1" ht="15" x14ac:dyDescent="0.2">
      <c r="A3197" s="146">
        <v>46572</v>
      </c>
      <c r="B3197" s="145">
        <v>8020</v>
      </c>
      <c r="C3197" s="146" t="s">
        <v>1180</v>
      </c>
      <c r="D3197" s="146" t="s">
        <v>3099</v>
      </c>
      <c r="E3197" s="145" t="s">
        <v>150</v>
      </c>
    </row>
    <row r="3198" spans="1:5" s="144" customFormat="1" ht="15" x14ac:dyDescent="0.2">
      <c r="A3198" s="146">
        <v>46573</v>
      </c>
      <c r="B3198" s="145">
        <v>8020</v>
      </c>
      <c r="C3198" s="146" t="s">
        <v>3283</v>
      </c>
      <c r="D3198" s="146" t="s">
        <v>3099</v>
      </c>
      <c r="E3198" s="145" t="s">
        <v>155</v>
      </c>
    </row>
    <row r="3199" spans="1:5" s="144" customFormat="1" ht="15" x14ac:dyDescent="0.2">
      <c r="A3199" s="146">
        <v>46574</v>
      </c>
      <c r="B3199" s="145">
        <v>3020</v>
      </c>
      <c r="C3199" s="146" t="s">
        <v>3284</v>
      </c>
      <c r="D3199" s="146" t="s">
        <v>3285</v>
      </c>
      <c r="E3199" s="145" t="s">
        <v>155</v>
      </c>
    </row>
    <row r="3200" spans="1:5" s="144" customFormat="1" ht="15" x14ac:dyDescent="0.2">
      <c r="A3200" s="146">
        <v>46581</v>
      </c>
      <c r="B3200" s="145">
        <v>1009</v>
      </c>
      <c r="C3200" s="146" t="s">
        <v>156</v>
      </c>
      <c r="D3200" s="146" t="s">
        <v>3286</v>
      </c>
      <c r="E3200" s="145" t="s">
        <v>155</v>
      </c>
    </row>
    <row r="3201" spans="1:5" s="144" customFormat="1" ht="15" x14ac:dyDescent="0.2">
      <c r="A3201" s="146">
        <v>46590</v>
      </c>
      <c r="B3201" s="145">
        <v>6019</v>
      </c>
      <c r="C3201" s="146" t="s">
        <v>179</v>
      </c>
      <c r="D3201" s="146" t="s">
        <v>3287</v>
      </c>
      <c r="E3201" s="145" t="s">
        <v>155</v>
      </c>
    </row>
    <row r="3202" spans="1:5" s="144" customFormat="1" ht="15" x14ac:dyDescent="0.2">
      <c r="A3202" s="146">
        <v>46592</v>
      </c>
      <c r="B3202" s="145">
        <v>6019</v>
      </c>
      <c r="C3202" s="146" t="s">
        <v>451</v>
      </c>
      <c r="D3202" s="146" t="s">
        <v>3288</v>
      </c>
      <c r="E3202" s="145" t="s">
        <v>150</v>
      </c>
    </row>
    <row r="3203" spans="1:5" s="144" customFormat="1" ht="15" x14ac:dyDescent="0.2">
      <c r="A3203" s="146">
        <v>46627</v>
      </c>
      <c r="B3203" s="145">
        <v>8022</v>
      </c>
      <c r="C3203" s="146" t="s">
        <v>174</v>
      </c>
      <c r="D3203" s="146" t="s">
        <v>3289</v>
      </c>
      <c r="E3203" s="145" t="s">
        <v>150</v>
      </c>
    </row>
    <row r="3204" spans="1:5" s="144" customFormat="1" ht="15" x14ac:dyDescent="0.2">
      <c r="A3204" s="146">
        <v>46628</v>
      </c>
      <c r="B3204" s="145">
        <v>8014</v>
      </c>
      <c r="C3204" s="146" t="s">
        <v>156</v>
      </c>
      <c r="D3204" s="146" t="s">
        <v>3290</v>
      </c>
      <c r="E3204" s="145" t="s">
        <v>155</v>
      </c>
    </row>
    <row r="3205" spans="1:5" s="144" customFormat="1" ht="15" x14ac:dyDescent="0.2">
      <c r="A3205" s="146">
        <v>46637</v>
      </c>
      <c r="B3205" s="145">
        <v>8018</v>
      </c>
      <c r="C3205" s="146" t="s">
        <v>165</v>
      </c>
      <c r="D3205" s="146" t="s">
        <v>739</v>
      </c>
      <c r="E3205" s="145" t="s">
        <v>155</v>
      </c>
    </row>
    <row r="3206" spans="1:5" s="144" customFormat="1" ht="15" x14ac:dyDescent="0.2">
      <c r="A3206" s="146">
        <v>46651</v>
      </c>
      <c r="B3206" s="145">
        <v>6018</v>
      </c>
      <c r="C3206" s="146" t="s">
        <v>202</v>
      </c>
      <c r="D3206" s="146" t="s">
        <v>3291</v>
      </c>
      <c r="E3206" s="145" t="s">
        <v>155</v>
      </c>
    </row>
    <row r="3207" spans="1:5" s="144" customFormat="1" ht="15" x14ac:dyDescent="0.2">
      <c r="A3207" s="146">
        <v>46655</v>
      </c>
      <c r="B3207" s="145">
        <v>3013</v>
      </c>
      <c r="C3207" s="146" t="s">
        <v>153</v>
      </c>
      <c r="D3207" s="146" t="s">
        <v>193</v>
      </c>
      <c r="E3207" s="145" t="s">
        <v>155</v>
      </c>
    </row>
    <row r="3208" spans="1:5" s="144" customFormat="1" ht="15" x14ac:dyDescent="0.2">
      <c r="A3208" s="146">
        <v>46657</v>
      </c>
      <c r="B3208" s="145">
        <v>3013</v>
      </c>
      <c r="C3208" s="146" t="s">
        <v>179</v>
      </c>
      <c r="D3208" s="146" t="s">
        <v>1270</v>
      </c>
      <c r="E3208" s="145" t="s">
        <v>155</v>
      </c>
    </row>
    <row r="3209" spans="1:5" s="144" customFormat="1" ht="15" x14ac:dyDescent="0.2">
      <c r="A3209" s="146">
        <v>46658</v>
      </c>
      <c r="B3209" s="145">
        <v>3013</v>
      </c>
      <c r="C3209" s="146" t="s">
        <v>1300</v>
      </c>
      <c r="D3209" s="146" t="s">
        <v>161</v>
      </c>
      <c r="E3209" s="145" t="s">
        <v>155</v>
      </c>
    </row>
    <row r="3210" spans="1:5" s="144" customFormat="1" ht="15" x14ac:dyDescent="0.2">
      <c r="A3210" s="146">
        <v>46659</v>
      </c>
      <c r="B3210" s="145">
        <v>3013</v>
      </c>
      <c r="C3210" s="146" t="s">
        <v>331</v>
      </c>
      <c r="D3210" s="146" t="s">
        <v>3292</v>
      </c>
      <c r="E3210" s="145" t="s">
        <v>150</v>
      </c>
    </row>
    <row r="3211" spans="1:5" s="144" customFormat="1" ht="15" x14ac:dyDescent="0.2">
      <c r="A3211" s="146">
        <v>46662</v>
      </c>
      <c r="B3211" s="145">
        <v>7015</v>
      </c>
      <c r="C3211" s="146" t="s">
        <v>171</v>
      </c>
      <c r="D3211" s="146" t="s">
        <v>3293</v>
      </c>
      <c r="E3211" s="145" t="s">
        <v>155</v>
      </c>
    </row>
    <row r="3212" spans="1:5" s="144" customFormat="1" ht="15" x14ac:dyDescent="0.2">
      <c r="A3212" s="146">
        <v>46672</v>
      </c>
      <c r="B3212" s="145">
        <v>3011</v>
      </c>
      <c r="C3212" s="146" t="s">
        <v>324</v>
      </c>
      <c r="D3212" s="146" t="s">
        <v>3295</v>
      </c>
      <c r="E3212" s="145" t="s">
        <v>150</v>
      </c>
    </row>
    <row r="3213" spans="1:5" s="144" customFormat="1" ht="15" x14ac:dyDescent="0.2">
      <c r="A3213" s="146">
        <v>46689</v>
      </c>
      <c r="B3213" s="145">
        <v>6025</v>
      </c>
      <c r="C3213" s="146" t="s">
        <v>293</v>
      </c>
      <c r="D3213" s="146" t="s">
        <v>3297</v>
      </c>
      <c r="E3213" s="145" t="s">
        <v>155</v>
      </c>
    </row>
    <row r="3214" spans="1:5" s="144" customFormat="1" ht="15" x14ac:dyDescent="0.2">
      <c r="A3214" s="146">
        <v>46692</v>
      </c>
      <c r="B3214" s="145">
        <v>7021</v>
      </c>
      <c r="C3214" s="146" t="s">
        <v>3298</v>
      </c>
      <c r="D3214" s="146" t="s">
        <v>302</v>
      </c>
      <c r="E3214" s="145" t="s">
        <v>155</v>
      </c>
    </row>
    <row r="3215" spans="1:5" s="144" customFormat="1" ht="15" x14ac:dyDescent="0.2">
      <c r="A3215" s="146">
        <v>46705</v>
      </c>
      <c r="B3215" s="145">
        <v>3003</v>
      </c>
      <c r="C3215" s="146" t="s">
        <v>202</v>
      </c>
      <c r="D3215" s="146" t="s">
        <v>3299</v>
      </c>
      <c r="E3215" s="145" t="s">
        <v>150</v>
      </c>
    </row>
    <row r="3216" spans="1:5" s="144" customFormat="1" ht="15" x14ac:dyDescent="0.2">
      <c r="A3216" s="146">
        <v>46717</v>
      </c>
      <c r="B3216" s="145">
        <v>5010</v>
      </c>
      <c r="C3216" s="146" t="s">
        <v>1008</v>
      </c>
      <c r="D3216" s="146" t="s">
        <v>3301</v>
      </c>
      <c r="E3216" s="145" t="s">
        <v>150</v>
      </c>
    </row>
    <row r="3217" spans="1:5" s="144" customFormat="1" ht="15" x14ac:dyDescent="0.2">
      <c r="A3217" s="146">
        <v>46718</v>
      </c>
      <c r="B3217" s="145">
        <v>5010</v>
      </c>
      <c r="C3217" s="146" t="s">
        <v>446</v>
      </c>
      <c r="D3217" s="146" t="s">
        <v>3302</v>
      </c>
      <c r="E3217" s="145" t="s">
        <v>155</v>
      </c>
    </row>
    <row r="3218" spans="1:5" s="144" customFormat="1" ht="15" x14ac:dyDescent="0.2">
      <c r="A3218" s="146">
        <v>46720</v>
      </c>
      <c r="B3218" s="145">
        <v>5010</v>
      </c>
      <c r="C3218" s="146" t="s">
        <v>177</v>
      </c>
      <c r="D3218" s="146" t="s">
        <v>3303</v>
      </c>
      <c r="E3218" s="145" t="s">
        <v>150</v>
      </c>
    </row>
    <row r="3219" spans="1:5" s="144" customFormat="1" ht="15" x14ac:dyDescent="0.2">
      <c r="A3219" s="146">
        <v>46731</v>
      </c>
      <c r="B3219" s="145">
        <v>7024</v>
      </c>
      <c r="C3219" s="146" t="s">
        <v>165</v>
      </c>
      <c r="D3219" s="146" t="s">
        <v>607</v>
      </c>
      <c r="E3219" s="145" t="s">
        <v>150</v>
      </c>
    </row>
    <row r="3220" spans="1:5" s="144" customFormat="1" ht="15" x14ac:dyDescent="0.2">
      <c r="A3220" s="146">
        <v>46743</v>
      </c>
      <c r="B3220" s="145">
        <v>7011</v>
      </c>
      <c r="C3220" s="146" t="s">
        <v>324</v>
      </c>
      <c r="D3220" s="146" t="s">
        <v>406</v>
      </c>
      <c r="E3220" s="145" t="s">
        <v>155</v>
      </c>
    </row>
    <row r="3221" spans="1:5" s="144" customFormat="1" ht="15" x14ac:dyDescent="0.2">
      <c r="A3221" s="146">
        <v>46756</v>
      </c>
      <c r="B3221" s="145">
        <v>7024</v>
      </c>
      <c r="C3221" s="146" t="s">
        <v>630</v>
      </c>
      <c r="D3221" s="146" t="s">
        <v>3304</v>
      </c>
      <c r="E3221" s="145" t="s">
        <v>155</v>
      </c>
    </row>
    <row r="3222" spans="1:5" s="144" customFormat="1" ht="15" x14ac:dyDescent="0.2">
      <c r="A3222" s="146">
        <v>46759</v>
      </c>
      <c r="B3222" s="145">
        <v>7024</v>
      </c>
      <c r="C3222" s="146" t="s">
        <v>156</v>
      </c>
      <c r="D3222" s="146" t="s">
        <v>2791</v>
      </c>
      <c r="E3222" s="145" t="s">
        <v>155</v>
      </c>
    </row>
    <row r="3223" spans="1:5" s="144" customFormat="1" ht="15" x14ac:dyDescent="0.2">
      <c r="A3223" s="146">
        <v>46766</v>
      </c>
      <c r="B3223" s="145">
        <v>6024</v>
      </c>
      <c r="C3223" s="146" t="s">
        <v>1521</v>
      </c>
      <c r="D3223" s="146" t="s">
        <v>3305</v>
      </c>
      <c r="E3223" s="145" t="s">
        <v>150</v>
      </c>
    </row>
    <row r="3224" spans="1:5" s="144" customFormat="1" ht="15" x14ac:dyDescent="0.2">
      <c r="A3224" s="146">
        <v>46774</v>
      </c>
      <c r="B3224" s="145">
        <v>3024</v>
      </c>
      <c r="C3224" s="146" t="s">
        <v>207</v>
      </c>
      <c r="D3224" s="146" t="s">
        <v>1570</v>
      </c>
      <c r="E3224" s="145" t="s">
        <v>155</v>
      </c>
    </row>
    <row r="3225" spans="1:5" s="144" customFormat="1" ht="15" x14ac:dyDescent="0.2">
      <c r="A3225" s="146">
        <v>46789</v>
      </c>
      <c r="B3225" s="145">
        <v>3009</v>
      </c>
      <c r="C3225" s="146" t="s">
        <v>200</v>
      </c>
      <c r="D3225" s="146" t="s">
        <v>3306</v>
      </c>
      <c r="E3225" s="145" t="s">
        <v>155</v>
      </c>
    </row>
    <row r="3226" spans="1:5" s="144" customFormat="1" ht="15" x14ac:dyDescent="0.2">
      <c r="A3226" s="146">
        <v>46790</v>
      </c>
      <c r="B3226" s="145">
        <v>2017</v>
      </c>
      <c r="C3226" s="146" t="s">
        <v>209</v>
      </c>
      <c r="D3226" s="146" t="s">
        <v>3307</v>
      </c>
      <c r="E3226" s="145" t="s">
        <v>155</v>
      </c>
    </row>
    <row r="3227" spans="1:5" s="144" customFormat="1" ht="15" x14ac:dyDescent="0.2">
      <c r="A3227" s="146">
        <v>46791</v>
      </c>
      <c r="B3227" s="145">
        <v>2017</v>
      </c>
      <c r="C3227" s="146" t="s">
        <v>188</v>
      </c>
      <c r="D3227" s="146" t="s">
        <v>3308</v>
      </c>
      <c r="E3227" s="145" t="s">
        <v>150</v>
      </c>
    </row>
    <row r="3228" spans="1:5" s="144" customFormat="1" ht="15" x14ac:dyDescent="0.2">
      <c r="A3228" s="146">
        <v>46805</v>
      </c>
      <c r="B3228" s="145">
        <v>3018</v>
      </c>
      <c r="C3228" s="146" t="s">
        <v>2786</v>
      </c>
      <c r="D3228" s="146" t="s">
        <v>3310</v>
      </c>
      <c r="E3228" s="145" t="s">
        <v>155</v>
      </c>
    </row>
    <row r="3229" spans="1:5" s="144" customFormat="1" ht="15" x14ac:dyDescent="0.2">
      <c r="A3229" s="146">
        <v>46809</v>
      </c>
      <c r="B3229" s="145">
        <v>2011</v>
      </c>
      <c r="C3229" s="146" t="s">
        <v>177</v>
      </c>
      <c r="D3229" s="146" t="s">
        <v>193</v>
      </c>
      <c r="E3229" s="145" t="s">
        <v>155</v>
      </c>
    </row>
    <row r="3230" spans="1:5" s="144" customFormat="1" ht="15" x14ac:dyDescent="0.2">
      <c r="A3230" s="146">
        <v>46816</v>
      </c>
      <c r="B3230" s="145">
        <v>1006</v>
      </c>
      <c r="C3230" s="146" t="s">
        <v>209</v>
      </c>
      <c r="D3230" s="146" t="s">
        <v>3311</v>
      </c>
      <c r="E3230" s="145" t="s">
        <v>155</v>
      </c>
    </row>
    <row r="3231" spans="1:5" s="144" customFormat="1" ht="15" x14ac:dyDescent="0.2">
      <c r="A3231" s="146">
        <v>46832</v>
      </c>
      <c r="B3231" s="145">
        <v>1006</v>
      </c>
      <c r="C3231" s="146" t="s">
        <v>3314</v>
      </c>
      <c r="D3231" s="146" t="s">
        <v>3315</v>
      </c>
      <c r="E3231" s="145" t="s">
        <v>155</v>
      </c>
    </row>
    <row r="3232" spans="1:5" s="144" customFormat="1" ht="15" x14ac:dyDescent="0.2">
      <c r="A3232" s="146">
        <v>46844</v>
      </c>
      <c r="B3232" s="145">
        <v>4002</v>
      </c>
      <c r="C3232" s="146" t="s">
        <v>156</v>
      </c>
      <c r="D3232" s="146" t="s">
        <v>3316</v>
      </c>
      <c r="E3232" s="145" t="s">
        <v>155</v>
      </c>
    </row>
    <row r="3233" spans="1:5" s="144" customFormat="1" ht="15" x14ac:dyDescent="0.2">
      <c r="A3233" s="146">
        <v>46850</v>
      </c>
      <c r="B3233" s="145">
        <v>5016</v>
      </c>
      <c r="C3233" s="146" t="s">
        <v>2929</v>
      </c>
      <c r="D3233" s="146" t="s">
        <v>3317</v>
      </c>
      <c r="E3233" s="145" t="s">
        <v>150</v>
      </c>
    </row>
    <row r="3234" spans="1:5" s="144" customFormat="1" ht="15" x14ac:dyDescent="0.2">
      <c r="A3234" s="146">
        <v>46851</v>
      </c>
      <c r="B3234" s="145">
        <v>5016</v>
      </c>
      <c r="C3234" s="146" t="s">
        <v>177</v>
      </c>
      <c r="D3234" s="146" t="s">
        <v>223</v>
      </c>
      <c r="E3234" s="145" t="s">
        <v>150</v>
      </c>
    </row>
    <row r="3235" spans="1:5" s="144" customFormat="1" ht="15" x14ac:dyDescent="0.2">
      <c r="A3235" s="146">
        <v>46852</v>
      </c>
      <c r="B3235" s="145">
        <v>5016</v>
      </c>
      <c r="C3235" s="146" t="s">
        <v>171</v>
      </c>
      <c r="D3235" s="146" t="s">
        <v>223</v>
      </c>
      <c r="E3235" s="145" t="s">
        <v>155</v>
      </c>
    </row>
    <row r="3236" spans="1:5" s="144" customFormat="1" ht="15" x14ac:dyDescent="0.2">
      <c r="A3236" s="146">
        <v>46853</v>
      </c>
      <c r="B3236" s="145">
        <v>5016</v>
      </c>
      <c r="C3236" s="146" t="s">
        <v>202</v>
      </c>
      <c r="D3236" s="146" t="s">
        <v>3318</v>
      </c>
      <c r="E3236" s="145" t="s">
        <v>155</v>
      </c>
    </row>
    <row r="3237" spans="1:5" s="144" customFormat="1" ht="15" x14ac:dyDescent="0.2">
      <c r="A3237" s="146">
        <v>46878</v>
      </c>
      <c r="B3237" s="145">
        <v>1003</v>
      </c>
      <c r="C3237" s="146" t="s">
        <v>156</v>
      </c>
      <c r="D3237" s="146" t="s">
        <v>3221</v>
      </c>
      <c r="E3237" s="145" t="s">
        <v>155</v>
      </c>
    </row>
    <row r="3238" spans="1:5" s="144" customFormat="1" ht="15" x14ac:dyDescent="0.2">
      <c r="A3238" s="146">
        <v>46886</v>
      </c>
      <c r="B3238" s="145">
        <v>8010</v>
      </c>
      <c r="C3238" s="146" t="s">
        <v>188</v>
      </c>
      <c r="D3238" s="146" t="s">
        <v>3320</v>
      </c>
      <c r="E3238" s="145" t="s">
        <v>155</v>
      </c>
    </row>
    <row r="3239" spans="1:5" s="144" customFormat="1" ht="15" x14ac:dyDescent="0.2">
      <c r="A3239" s="146">
        <v>46890</v>
      </c>
      <c r="B3239" s="145">
        <v>8010</v>
      </c>
      <c r="C3239" s="146" t="s">
        <v>2386</v>
      </c>
      <c r="D3239" s="146" t="s">
        <v>428</v>
      </c>
      <c r="E3239" s="145" t="s">
        <v>150</v>
      </c>
    </row>
    <row r="3240" spans="1:5" s="144" customFormat="1" ht="15" x14ac:dyDescent="0.2">
      <c r="A3240" s="146">
        <v>46901</v>
      </c>
      <c r="B3240" s="145">
        <v>2014</v>
      </c>
      <c r="C3240" s="146" t="s">
        <v>2338</v>
      </c>
      <c r="D3240" s="146" t="s">
        <v>1002</v>
      </c>
      <c r="E3240" s="145" t="s">
        <v>155</v>
      </c>
    </row>
    <row r="3241" spans="1:5" s="144" customFormat="1" ht="15" x14ac:dyDescent="0.2">
      <c r="A3241" s="146">
        <v>46916</v>
      </c>
      <c r="B3241" s="145">
        <v>6025</v>
      </c>
      <c r="C3241" s="146" t="s">
        <v>169</v>
      </c>
      <c r="D3241" s="146" t="s">
        <v>3321</v>
      </c>
      <c r="E3241" s="145" t="s">
        <v>150</v>
      </c>
    </row>
    <row r="3242" spans="1:5" s="144" customFormat="1" ht="15" x14ac:dyDescent="0.2">
      <c r="A3242" s="146">
        <v>46923</v>
      </c>
      <c r="B3242" s="145">
        <v>6014</v>
      </c>
      <c r="C3242" s="146" t="s">
        <v>347</v>
      </c>
      <c r="D3242" s="146" t="s">
        <v>510</v>
      </c>
      <c r="E3242" s="145" t="s">
        <v>150</v>
      </c>
    </row>
    <row r="3243" spans="1:5" s="144" customFormat="1" ht="15" x14ac:dyDescent="0.2">
      <c r="A3243" s="146">
        <v>46928</v>
      </c>
      <c r="B3243" s="145">
        <v>6025</v>
      </c>
      <c r="C3243" s="146" t="s">
        <v>385</v>
      </c>
      <c r="D3243" s="146" t="s">
        <v>3322</v>
      </c>
      <c r="E3243" s="145" t="s">
        <v>150</v>
      </c>
    </row>
    <row r="3244" spans="1:5" s="144" customFormat="1" ht="15" x14ac:dyDescent="0.2">
      <c r="A3244" s="146">
        <v>46930</v>
      </c>
      <c r="B3244" s="145">
        <v>6025</v>
      </c>
      <c r="C3244" s="146" t="s">
        <v>324</v>
      </c>
      <c r="D3244" s="146" t="s">
        <v>3323</v>
      </c>
      <c r="E3244" s="145" t="s">
        <v>155</v>
      </c>
    </row>
    <row r="3245" spans="1:5" s="144" customFormat="1" ht="15" x14ac:dyDescent="0.2">
      <c r="A3245" s="146">
        <v>46942</v>
      </c>
      <c r="B3245" s="145">
        <v>6036</v>
      </c>
      <c r="C3245" s="146" t="s">
        <v>289</v>
      </c>
      <c r="D3245" s="146" t="s">
        <v>318</v>
      </c>
      <c r="E3245" s="145" t="s">
        <v>155</v>
      </c>
    </row>
    <row r="3246" spans="1:5" s="144" customFormat="1" ht="15" x14ac:dyDescent="0.2">
      <c r="A3246" s="146">
        <v>46952</v>
      </c>
      <c r="B3246" s="145">
        <v>6025</v>
      </c>
      <c r="C3246" s="146" t="s">
        <v>2035</v>
      </c>
      <c r="D3246" s="146" t="s">
        <v>1195</v>
      </c>
      <c r="E3246" s="145" t="s">
        <v>155</v>
      </c>
    </row>
    <row r="3247" spans="1:5" s="144" customFormat="1" ht="15" x14ac:dyDescent="0.2">
      <c r="A3247" s="146">
        <v>46969</v>
      </c>
      <c r="B3247" s="145">
        <v>6025</v>
      </c>
      <c r="C3247" s="146" t="s">
        <v>3324</v>
      </c>
      <c r="D3247" s="146" t="s">
        <v>3325</v>
      </c>
      <c r="E3247" s="145" t="s">
        <v>155</v>
      </c>
    </row>
    <row r="3248" spans="1:5" s="144" customFormat="1" ht="15" x14ac:dyDescent="0.2">
      <c r="A3248" s="146">
        <v>46977</v>
      </c>
      <c r="B3248" s="145">
        <v>6036</v>
      </c>
      <c r="C3248" s="146" t="s">
        <v>306</v>
      </c>
      <c r="D3248" s="146" t="s">
        <v>1566</v>
      </c>
      <c r="E3248" s="145" t="s">
        <v>155</v>
      </c>
    </row>
    <row r="3249" spans="1:5" s="144" customFormat="1" ht="15" x14ac:dyDescent="0.2">
      <c r="A3249" s="146">
        <v>47039</v>
      </c>
      <c r="B3249" s="145">
        <v>5017</v>
      </c>
      <c r="C3249" s="146" t="s">
        <v>815</v>
      </c>
      <c r="D3249" s="146" t="s">
        <v>3328</v>
      </c>
      <c r="E3249" s="145" t="s">
        <v>150</v>
      </c>
    </row>
    <row r="3250" spans="1:5" s="144" customFormat="1" ht="15" x14ac:dyDescent="0.2">
      <c r="A3250" s="146">
        <v>47046</v>
      </c>
      <c r="B3250" s="145">
        <v>5017</v>
      </c>
      <c r="C3250" s="146" t="s">
        <v>313</v>
      </c>
      <c r="D3250" s="146" t="s">
        <v>3328</v>
      </c>
      <c r="E3250" s="145" t="s">
        <v>155</v>
      </c>
    </row>
    <row r="3251" spans="1:5" s="144" customFormat="1" ht="15" x14ac:dyDescent="0.2">
      <c r="A3251" s="146">
        <v>47047</v>
      </c>
      <c r="B3251" s="145">
        <v>5017</v>
      </c>
      <c r="C3251" s="146" t="s">
        <v>647</v>
      </c>
      <c r="D3251" s="146" t="s">
        <v>3330</v>
      </c>
      <c r="E3251" s="145" t="s">
        <v>155</v>
      </c>
    </row>
    <row r="3252" spans="1:5" s="144" customFormat="1" ht="15" x14ac:dyDescent="0.2">
      <c r="A3252" s="146">
        <v>47060</v>
      </c>
      <c r="B3252" s="145">
        <v>5017</v>
      </c>
      <c r="C3252" s="146" t="s">
        <v>331</v>
      </c>
      <c r="D3252" s="146" t="s">
        <v>3331</v>
      </c>
      <c r="E3252" s="145" t="s">
        <v>150</v>
      </c>
    </row>
    <row r="3253" spans="1:5" s="144" customFormat="1" ht="15" x14ac:dyDescent="0.2">
      <c r="A3253" s="146">
        <v>47073</v>
      </c>
      <c r="B3253" s="145">
        <v>5017</v>
      </c>
      <c r="C3253" s="146" t="s">
        <v>156</v>
      </c>
      <c r="D3253" s="146" t="s">
        <v>3332</v>
      </c>
      <c r="E3253" s="145" t="s">
        <v>155</v>
      </c>
    </row>
    <row r="3254" spans="1:5" s="144" customFormat="1" ht="15" x14ac:dyDescent="0.2">
      <c r="A3254" s="146">
        <v>47075</v>
      </c>
      <c r="B3254" s="145">
        <v>5017</v>
      </c>
      <c r="C3254" s="146" t="s">
        <v>3333</v>
      </c>
      <c r="D3254" s="146" t="s">
        <v>3334</v>
      </c>
      <c r="E3254" s="145" t="s">
        <v>155</v>
      </c>
    </row>
    <row r="3255" spans="1:5" s="144" customFormat="1" ht="15" x14ac:dyDescent="0.2">
      <c r="A3255" s="146">
        <v>47095</v>
      </c>
      <c r="B3255" s="145">
        <v>1001</v>
      </c>
      <c r="C3255" s="146" t="s">
        <v>202</v>
      </c>
      <c r="D3255" s="146" t="s">
        <v>11058</v>
      </c>
      <c r="E3255" s="145" t="s">
        <v>155</v>
      </c>
    </row>
    <row r="3256" spans="1:5" s="144" customFormat="1" ht="15" x14ac:dyDescent="0.2">
      <c r="A3256" s="146">
        <v>47096</v>
      </c>
      <c r="B3256" s="145">
        <v>1001</v>
      </c>
      <c r="C3256" s="146" t="s">
        <v>202</v>
      </c>
      <c r="D3256" s="146" t="s">
        <v>3101</v>
      </c>
      <c r="E3256" s="145" t="s">
        <v>155</v>
      </c>
    </row>
    <row r="3257" spans="1:5" s="144" customFormat="1" ht="15" x14ac:dyDescent="0.2">
      <c r="A3257" s="146">
        <v>47109</v>
      </c>
      <c r="B3257" s="145">
        <v>6003</v>
      </c>
      <c r="C3257" s="146" t="s">
        <v>202</v>
      </c>
      <c r="D3257" s="146" t="s">
        <v>3335</v>
      </c>
      <c r="E3257" s="145" t="s">
        <v>155</v>
      </c>
    </row>
    <row r="3258" spans="1:5" s="144" customFormat="1" ht="15" x14ac:dyDescent="0.2">
      <c r="A3258" s="146">
        <v>47114</v>
      </c>
      <c r="B3258" s="145">
        <v>5017</v>
      </c>
      <c r="C3258" s="146" t="s">
        <v>171</v>
      </c>
      <c r="D3258" s="146" t="s">
        <v>3336</v>
      </c>
      <c r="E3258" s="145" t="s">
        <v>155</v>
      </c>
    </row>
    <row r="3259" spans="1:5" s="144" customFormat="1" ht="15" x14ac:dyDescent="0.2">
      <c r="A3259" s="146">
        <v>47120</v>
      </c>
      <c r="B3259" s="145">
        <v>5017</v>
      </c>
      <c r="C3259" s="146" t="s">
        <v>722</v>
      </c>
      <c r="D3259" s="146" t="s">
        <v>8290</v>
      </c>
      <c r="E3259" s="145" t="s">
        <v>155</v>
      </c>
    </row>
    <row r="3260" spans="1:5" s="144" customFormat="1" ht="15" x14ac:dyDescent="0.2">
      <c r="A3260" s="146">
        <v>47125</v>
      </c>
      <c r="B3260" s="145">
        <v>5009</v>
      </c>
      <c r="C3260" s="146" t="s">
        <v>3337</v>
      </c>
      <c r="D3260" s="146" t="s">
        <v>805</v>
      </c>
      <c r="E3260" s="145" t="s">
        <v>155</v>
      </c>
    </row>
    <row r="3261" spans="1:5" s="144" customFormat="1" ht="15" x14ac:dyDescent="0.2">
      <c r="A3261" s="146">
        <v>47136</v>
      </c>
      <c r="B3261" s="145">
        <v>7004</v>
      </c>
      <c r="C3261" s="146" t="s">
        <v>2629</v>
      </c>
      <c r="D3261" s="146" t="s">
        <v>8729</v>
      </c>
      <c r="E3261" s="145" t="s">
        <v>150</v>
      </c>
    </row>
    <row r="3262" spans="1:5" s="144" customFormat="1" ht="15" x14ac:dyDescent="0.2">
      <c r="A3262" s="146">
        <v>47153</v>
      </c>
      <c r="B3262" s="145">
        <v>5006</v>
      </c>
      <c r="C3262" s="146" t="s">
        <v>1911</v>
      </c>
      <c r="D3262" s="146" t="s">
        <v>3339</v>
      </c>
      <c r="E3262" s="145" t="s">
        <v>155</v>
      </c>
    </row>
    <row r="3263" spans="1:5" s="144" customFormat="1" ht="15" x14ac:dyDescent="0.2">
      <c r="A3263" s="146">
        <v>47154</v>
      </c>
      <c r="B3263" s="145">
        <v>5006</v>
      </c>
      <c r="C3263" s="146" t="s">
        <v>469</v>
      </c>
      <c r="D3263" s="146" t="s">
        <v>3339</v>
      </c>
      <c r="E3263" s="145" t="s">
        <v>150</v>
      </c>
    </row>
    <row r="3264" spans="1:5" s="144" customFormat="1" ht="15" x14ac:dyDescent="0.2">
      <c r="A3264" s="146">
        <v>47163</v>
      </c>
      <c r="B3264" s="145">
        <v>8006</v>
      </c>
      <c r="C3264" s="146" t="s">
        <v>306</v>
      </c>
      <c r="D3264" s="146" t="s">
        <v>428</v>
      </c>
      <c r="E3264" s="145" t="s">
        <v>150</v>
      </c>
    </row>
    <row r="3265" spans="1:5" s="144" customFormat="1" ht="15" x14ac:dyDescent="0.2">
      <c r="A3265" s="146">
        <v>47165</v>
      </c>
      <c r="B3265" s="145">
        <v>8009</v>
      </c>
      <c r="C3265" s="146" t="s">
        <v>179</v>
      </c>
      <c r="D3265" s="146" t="s">
        <v>3340</v>
      </c>
      <c r="E3265" s="145" t="s">
        <v>155</v>
      </c>
    </row>
    <row r="3266" spans="1:5" s="144" customFormat="1" ht="15" x14ac:dyDescent="0.2">
      <c r="A3266" s="146">
        <v>47168</v>
      </c>
      <c r="B3266" s="145">
        <v>1014</v>
      </c>
      <c r="C3266" s="146" t="s">
        <v>209</v>
      </c>
      <c r="D3266" s="146" t="s">
        <v>3341</v>
      </c>
      <c r="E3266" s="145" t="s">
        <v>150</v>
      </c>
    </row>
    <row r="3267" spans="1:5" s="144" customFormat="1" ht="15" x14ac:dyDescent="0.2">
      <c r="A3267" s="146">
        <v>47182</v>
      </c>
      <c r="B3267" s="145">
        <v>2020</v>
      </c>
      <c r="C3267" s="146" t="s">
        <v>1851</v>
      </c>
      <c r="D3267" s="146" t="s">
        <v>2589</v>
      </c>
      <c r="E3267" s="145" t="s">
        <v>155</v>
      </c>
    </row>
    <row r="3268" spans="1:5" s="144" customFormat="1" ht="15" x14ac:dyDescent="0.2">
      <c r="A3268" s="146">
        <v>47187</v>
      </c>
      <c r="B3268" s="145">
        <v>2011</v>
      </c>
      <c r="C3268" s="146" t="s">
        <v>156</v>
      </c>
      <c r="D3268" s="146" t="s">
        <v>3342</v>
      </c>
      <c r="E3268" s="145" t="s">
        <v>150</v>
      </c>
    </row>
    <row r="3269" spans="1:5" s="144" customFormat="1" ht="15" x14ac:dyDescent="0.2">
      <c r="A3269" s="146">
        <v>47193</v>
      </c>
      <c r="B3269" s="145">
        <v>6027</v>
      </c>
      <c r="C3269" s="146" t="s">
        <v>156</v>
      </c>
      <c r="D3269" s="146" t="s">
        <v>3343</v>
      </c>
      <c r="E3269" s="145" t="s">
        <v>150</v>
      </c>
    </row>
    <row r="3270" spans="1:5" s="144" customFormat="1" ht="15" x14ac:dyDescent="0.2">
      <c r="A3270" s="146">
        <v>47200</v>
      </c>
      <c r="B3270" s="145">
        <v>3009</v>
      </c>
      <c r="C3270" s="146" t="s">
        <v>2756</v>
      </c>
      <c r="D3270" s="146" t="s">
        <v>2382</v>
      </c>
      <c r="E3270" s="145" t="s">
        <v>150</v>
      </c>
    </row>
    <row r="3271" spans="1:5" s="144" customFormat="1" ht="15" x14ac:dyDescent="0.2">
      <c r="A3271" s="146">
        <v>47204</v>
      </c>
      <c r="B3271" s="145">
        <v>3009</v>
      </c>
      <c r="C3271" s="146" t="s">
        <v>3344</v>
      </c>
      <c r="D3271" s="146" t="s">
        <v>3345</v>
      </c>
      <c r="E3271" s="145" t="s">
        <v>150</v>
      </c>
    </row>
    <row r="3272" spans="1:5" s="144" customFormat="1" ht="15" x14ac:dyDescent="0.2">
      <c r="A3272" s="146">
        <v>47208</v>
      </c>
      <c r="B3272" s="145">
        <v>8018</v>
      </c>
      <c r="C3272" s="146" t="s">
        <v>219</v>
      </c>
      <c r="D3272" s="146" t="s">
        <v>3346</v>
      </c>
      <c r="E3272" s="145" t="s">
        <v>155</v>
      </c>
    </row>
    <row r="3273" spans="1:5" s="144" customFormat="1" ht="15" x14ac:dyDescent="0.2">
      <c r="A3273" s="146">
        <v>47211</v>
      </c>
      <c r="B3273" s="145">
        <v>7007</v>
      </c>
      <c r="C3273" s="146" t="s">
        <v>156</v>
      </c>
      <c r="D3273" s="146" t="s">
        <v>3347</v>
      </c>
      <c r="E3273" s="145" t="s">
        <v>155</v>
      </c>
    </row>
    <row r="3274" spans="1:5" s="144" customFormat="1" ht="15" x14ac:dyDescent="0.2">
      <c r="A3274" s="146">
        <v>47221</v>
      </c>
      <c r="B3274" s="145">
        <v>6004</v>
      </c>
      <c r="C3274" s="146" t="s">
        <v>2750</v>
      </c>
      <c r="D3274" s="146" t="s">
        <v>3348</v>
      </c>
      <c r="E3274" s="145" t="s">
        <v>150</v>
      </c>
    </row>
    <row r="3275" spans="1:5" s="144" customFormat="1" ht="15" x14ac:dyDescent="0.2">
      <c r="A3275" s="146">
        <v>47255</v>
      </c>
      <c r="B3275" s="145">
        <v>8018</v>
      </c>
      <c r="C3275" s="146" t="s">
        <v>469</v>
      </c>
      <c r="D3275" s="146" t="s">
        <v>3063</v>
      </c>
      <c r="E3275" s="145" t="s">
        <v>150</v>
      </c>
    </row>
    <row r="3276" spans="1:5" s="144" customFormat="1" ht="15" x14ac:dyDescent="0.2">
      <c r="A3276" s="146">
        <v>47258</v>
      </c>
      <c r="B3276" s="145">
        <v>5017</v>
      </c>
      <c r="C3276" s="146" t="s">
        <v>449</v>
      </c>
      <c r="D3276" s="146" t="s">
        <v>3349</v>
      </c>
      <c r="E3276" s="145" t="s">
        <v>150</v>
      </c>
    </row>
    <row r="3277" spans="1:5" s="144" customFormat="1" ht="15" x14ac:dyDescent="0.2">
      <c r="A3277" s="146">
        <v>47262</v>
      </c>
      <c r="B3277" s="145">
        <v>5010</v>
      </c>
      <c r="C3277" s="146" t="s">
        <v>202</v>
      </c>
      <c r="D3277" s="146" t="s">
        <v>3303</v>
      </c>
      <c r="E3277" s="145" t="s">
        <v>155</v>
      </c>
    </row>
    <row r="3278" spans="1:5" s="144" customFormat="1" ht="15" x14ac:dyDescent="0.2">
      <c r="A3278" s="146">
        <v>47273</v>
      </c>
      <c r="B3278" s="145">
        <v>8013</v>
      </c>
      <c r="C3278" s="146" t="s">
        <v>188</v>
      </c>
      <c r="D3278" s="146" t="s">
        <v>3350</v>
      </c>
      <c r="E3278" s="145" t="s">
        <v>155</v>
      </c>
    </row>
    <row r="3279" spans="1:5" s="144" customFormat="1" ht="15" x14ac:dyDescent="0.2">
      <c r="A3279" s="146">
        <v>47306</v>
      </c>
      <c r="B3279" s="145">
        <v>8010</v>
      </c>
      <c r="C3279" s="146" t="s">
        <v>156</v>
      </c>
      <c r="D3279" s="146" t="s">
        <v>618</v>
      </c>
      <c r="E3279" s="145" t="s">
        <v>155</v>
      </c>
    </row>
    <row r="3280" spans="1:5" s="144" customFormat="1" ht="15" x14ac:dyDescent="0.2">
      <c r="A3280" s="146">
        <v>47308</v>
      </c>
      <c r="B3280" s="145">
        <v>8001</v>
      </c>
      <c r="C3280" s="146" t="s">
        <v>171</v>
      </c>
      <c r="D3280" s="146" t="s">
        <v>3351</v>
      </c>
      <c r="E3280" s="145" t="s">
        <v>155</v>
      </c>
    </row>
    <row r="3281" spans="1:5" s="144" customFormat="1" ht="15" x14ac:dyDescent="0.2">
      <c r="A3281" s="146">
        <v>47310</v>
      </c>
      <c r="B3281" s="145">
        <v>8010</v>
      </c>
      <c r="C3281" s="146" t="s">
        <v>890</v>
      </c>
      <c r="D3281" s="146" t="s">
        <v>1995</v>
      </c>
      <c r="E3281" s="145" t="s">
        <v>155</v>
      </c>
    </row>
    <row r="3282" spans="1:5" s="144" customFormat="1" ht="15" x14ac:dyDescent="0.2">
      <c r="A3282" s="146">
        <v>47311</v>
      </c>
      <c r="B3282" s="145">
        <v>8010</v>
      </c>
      <c r="C3282" s="146" t="s">
        <v>171</v>
      </c>
      <c r="D3282" s="146" t="s">
        <v>1995</v>
      </c>
      <c r="E3282" s="145" t="s">
        <v>155</v>
      </c>
    </row>
    <row r="3283" spans="1:5" s="144" customFormat="1" ht="15" x14ac:dyDescent="0.2">
      <c r="A3283" s="146">
        <v>47313</v>
      </c>
      <c r="B3283" s="145">
        <v>8001</v>
      </c>
      <c r="C3283" s="146" t="s">
        <v>174</v>
      </c>
      <c r="D3283" s="146" t="s">
        <v>3352</v>
      </c>
      <c r="E3283" s="145" t="s">
        <v>155</v>
      </c>
    </row>
    <row r="3284" spans="1:5" s="144" customFormat="1" ht="15" x14ac:dyDescent="0.2">
      <c r="A3284" s="146">
        <v>47314</v>
      </c>
      <c r="B3284" s="145">
        <v>8010</v>
      </c>
      <c r="C3284" s="146" t="s">
        <v>224</v>
      </c>
      <c r="D3284" s="146" t="s">
        <v>880</v>
      </c>
      <c r="E3284" s="145" t="s">
        <v>155</v>
      </c>
    </row>
    <row r="3285" spans="1:5" s="144" customFormat="1" ht="15" x14ac:dyDescent="0.2">
      <c r="A3285" s="146">
        <v>47324</v>
      </c>
      <c r="B3285" s="145">
        <v>8010</v>
      </c>
      <c r="C3285" s="146" t="s">
        <v>207</v>
      </c>
      <c r="D3285" s="146" t="s">
        <v>3353</v>
      </c>
      <c r="E3285" s="145" t="s">
        <v>155</v>
      </c>
    </row>
    <row r="3286" spans="1:5" s="144" customFormat="1" ht="15" x14ac:dyDescent="0.2">
      <c r="A3286" s="146">
        <v>47334</v>
      </c>
      <c r="B3286" s="145">
        <v>6032</v>
      </c>
      <c r="C3286" s="146" t="s">
        <v>209</v>
      </c>
      <c r="D3286" s="146" t="s">
        <v>3354</v>
      </c>
      <c r="E3286" s="145" t="s">
        <v>150</v>
      </c>
    </row>
    <row r="3287" spans="1:5" s="144" customFormat="1" ht="15" x14ac:dyDescent="0.2">
      <c r="A3287" s="146">
        <v>47342</v>
      </c>
      <c r="B3287" s="145">
        <v>6035</v>
      </c>
      <c r="C3287" s="146" t="s">
        <v>171</v>
      </c>
      <c r="D3287" s="146" t="s">
        <v>3355</v>
      </c>
      <c r="E3287" s="145" t="s">
        <v>155</v>
      </c>
    </row>
    <row r="3288" spans="1:5" s="144" customFormat="1" ht="15" x14ac:dyDescent="0.2">
      <c r="A3288" s="146">
        <v>47344</v>
      </c>
      <c r="B3288" s="145">
        <v>6010</v>
      </c>
      <c r="C3288" s="146" t="s">
        <v>449</v>
      </c>
      <c r="D3288" s="146" t="s">
        <v>3356</v>
      </c>
      <c r="E3288" s="145" t="s">
        <v>155</v>
      </c>
    </row>
    <row r="3289" spans="1:5" s="144" customFormat="1" ht="15" x14ac:dyDescent="0.2">
      <c r="A3289" s="146">
        <v>47348</v>
      </c>
      <c r="B3289" s="145">
        <v>6010</v>
      </c>
      <c r="C3289" s="146" t="s">
        <v>716</v>
      </c>
      <c r="D3289" s="146" t="s">
        <v>3357</v>
      </c>
      <c r="E3289" s="145" t="s">
        <v>150</v>
      </c>
    </row>
    <row r="3290" spans="1:5" s="144" customFormat="1" ht="15" x14ac:dyDescent="0.2">
      <c r="A3290" s="146">
        <v>47360</v>
      </c>
      <c r="B3290" s="145">
        <v>7010</v>
      </c>
      <c r="C3290" s="146" t="s">
        <v>879</v>
      </c>
      <c r="D3290" s="146" t="s">
        <v>3358</v>
      </c>
      <c r="E3290" s="145" t="s">
        <v>155</v>
      </c>
    </row>
    <row r="3291" spans="1:5" s="144" customFormat="1" ht="15" x14ac:dyDescent="0.2">
      <c r="A3291" s="146">
        <v>47361</v>
      </c>
      <c r="B3291" s="145">
        <v>7010</v>
      </c>
      <c r="C3291" s="146" t="s">
        <v>1080</v>
      </c>
      <c r="D3291" s="146" t="s">
        <v>2866</v>
      </c>
      <c r="E3291" s="145" t="s">
        <v>155</v>
      </c>
    </row>
    <row r="3292" spans="1:5" s="144" customFormat="1" ht="15" x14ac:dyDescent="0.2">
      <c r="A3292" s="146">
        <v>47363</v>
      </c>
      <c r="B3292" s="145">
        <v>7010</v>
      </c>
      <c r="C3292" s="146" t="s">
        <v>158</v>
      </c>
      <c r="D3292" s="146" t="s">
        <v>3359</v>
      </c>
      <c r="E3292" s="145" t="s">
        <v>155</v>
      </c>
    </row>
    <row r="3293" spans="1:5" s="144" customFormat="1" ht="15" x14ac:dyDescent="0.2">
      <c r="A3293" s="146">
        <v>47366</v>
      </c>
      <c r="B3293" s="145">
        <v>7010</v>
      </c>
      <c r="C3293" s="146" t="s">
        <v>158</v>
      </c>
      <c r="D3293" s="146" t="s">
        <v>3360</v>
      </c>
      <c r="E3293" s="145" t="s">
        <v>155</v>
      </c>
    </row>
    <row r="3294" spans="1:5" s="144" customFormat="1" ht="15" x14ac:dyDescent="0.2">
      <c r="A3294" s="146">
        <v>47369</v>
      </c>
      <c r="B3294" s="145">
        <v>3020</v>
      </c>
      <c r="C3294" s="146" t="s">
        <v>9573</v>
      </c>
      <c r="D3294" s="146" t="s">
        <v>3361</v>
      </c>
      <c r="E3294" s="145" t="s">
        <v>155</v>
      </c>
    </row>
    <row r="3295" spans="1:5" s="144" customFormat="1" ht="15" x14ac:dyDescent="0.2">
      <c r="A3295" s="146">
        <v>47376</v>
      </c>
      <c r="B3295" s="145">
        <v>1009</v>
      </c>
      <c r="C3295" s="146" t="s">
        <v>558</v>
      </c>
      <c r="D3295" s="146" t="s">
        <v>3362</v>
      </c>
      <c r="E3295" s="145" t="s">
        <v>150</v>
      </c>
    </row>
    <row r="3296" spans="1:5" s="144" customFormat="1" ht="15" x14ac:dyDescent="0.2">
      <c r="A3296" s="146">
        <v>47377</v>
      </c>
      <c r="B3296" s="145">
        <v>1009</v>
      </c>
      <c r="C3296" s="146" t="s">
        <v>313</v>
      </c>
      <c r="D3296" s="146" t="s">
        <v>3363</v>
      </c>
      <c r="E3296" s="145" t="s">
        <v>150</v>
      </c>
    </row>
    <row r="3297" spans="1:5" s="144" customFormat="1" ht="15" x14ac:dyDescent="0.2">
      <c r="A3297" s="146">
        <v>47378</v>
      </c>
      <c r="B3297" s="145">
        <v>2014</v>
      </c>
      <c r="C3297" s="146" t="s">
        <v>287</v>
      </c>
      <c r="D3297" s="146" t="s">
        <v>1736</v>
      </c>
      <c r="E3297" s="145" t="s">
        <v>155</v>
      </c>
    </row>
    <row r="3298" spans="1:5" s="144" customFormat="1" ht="15" x14ac:dyDescent="0.2">
      <c r="A3298" s="146">
        <v>47399</v>
      </c>
      <c r="B3298" s="145">
        <v>6025</v>
      </c>
      <c r="C3298" s="146" t="s">
        <v>3364</v>
      </c>
      <c r="D3298" s="146" t="s">
        <v>3365</v>
      </c>
      <c r="E3298" s="145" t="s">
        <v>150</v>
      </c>
    </row>
    <row r="3299" spans="1:5" s="144" customFormat="1" ht="15" x14ac:dyDescent="0.2">
      <c r="A3299" s="146">
        <v>47405</v>
      </c>
      <c r="B3299" s="145">
        <v>6025</v>
      </c>
      <c r="C3299" s="146" t="s">
        <v>156</v>
      </c>
      <c r="D3299" s="146" t="s">
        <v>3366</v>
      </c>
      <c r="E3299" s="145" t="s">
        <v>150</v>
      </c>
    </row>
    <row r="3300" spans="1:5" s="144" customFormat="1" ht="15" x14ac:dyDescent="0.2">
      <c r="A3300" s="146">
        <v>47409</v>
      </c>
      <c r="B3300" s="145">
        <v>6031</v>
      </c>
      <c r="C3300" s="146" t="s">
        <v>3367</v>
      </c>
      <c r="D3300" s="146" t="s">
        <v>3368</v>
      </c>
      <c r="E3300" s="145" t="s">
        <v>155</v>
      </c>
    </row>
    <row r="3301" spans="1:5" s="144" customFormat="1" ht="15" x14ac:dyDescent="0.2">
      <c r="A3301" s="146">
        <v>47410</v>
      </c>
      <c r="B3301" s="145">
        <v>6031</v>
      </c>
      <c r="C3301" s="146" t="s">
        <v>3369</v>
      </c>
      <c r="D3301" s="146" t="s">
        <v>3370</v>
      </c>
      <c r="E3301" s="145" t="s">
        <v>150</v>
      </c>
    </row>
    <row r="3302" spans="1:5" s="144" customFormat="1" ht="15" x14ac:dyDescent="0.2">
      <c r="A3302" s="146">
        <v>47414</v>
      </c>
      <c r="B3302" s="145">
        <v>6003</v>
      </c>
      <c r="C3302" s="146" t="s">
        <v>1160</v>
      </c>
      <c r="D3302" s="146" t="s">
        <v>3372</v>
      </c>
      <c r="E3302" s="145" t="s">
        <v>150</v>
      </c>
    </row>
    <row r="3303" spans="1:5" s="144" customFormat="1" ht="15" x14ac:dyDescent="0.2">
      <c r="A3303" s="146">
        <v>47441</v>
      </c>
      <c r="B3303" s="145">
        <v>6037</v>
      </c>
      <c r="C3303" s="146" t="s">
        <v>1560</v>
      </c>
      <c r="D3303" s="146" t="s">
        <v>3373</v>
      </c>
      <c r="E3303" s="145" t="s">
        <v>155</v>
      </c>
    </row>
    <row r="3304" spans="1:5" s="144" customFormat="1" ht="15" x14ac:dyDescent="0.2">
      <c r="A3304" s="146">
        <v>47443</v>
      </c>
      <c r="B3304" s="145">
        <v>3011</v>
      </c>
      <c r="C3304" s="146" t="s">
        <v>156</v>
      </c>
      <c r="D3304" s="146" t="s">
        <v>3374</v>
      </c>
      <c r="E3304" s="145" t="s">
        <v>155</v>
      </c>
    </row>
    <row r="3305" spans="1:5" s="144" customFormat="1" ht="15" x14ac:dyDescent="0.2">
      <c r="A3305" s="146">
        <v>47445</v>
      </c>
      <c r="B3305" s="145">
        <v>7006</v>
      </c>
      <c r="C3305" s="146" t="s">
        <v>207</v>
      </c>
      <c r="D3305" s="146" t="s">
        <v>3375</v>
      </c>
      <c r="E3305" s="145" t="s">
        <v>150</v>
      </c>
    </row>
    <row r="3306" spans="1:5" s="144" customFormat="1" ht="15" x14ac:dyDescent="0.2">
      <c r="A3306" s="146">
        <v>47450</v>
      </c>
      <c r="B3306" s="145">
        <v>6037</v>
      </c>
      <c r="C3306" s="146" t="s">
        <v>649</v>
      </c>
      <c r="D3306" s="146" t="s">
        <v>3376</v>
      </c>
      <c r="E3306" s="145" t="s">
        <v>155</v>
      </c>
    </row>
    <row r="3307" spans="1:5" s="144" customFormat="1" ht="15" x14ac:dyDescent="0.2">
      <c r="A3307" s="146">
        <v>47451</v>
      </c>
      <c r="B3307" s="145">
        <v>6037</v>
      </c>
      <c r="C3307" s="146" t="s">
        <v>647</v>
      </c>
      <c r="D3307" s="146" t="s">
        <v>3377</v>
      </c>
      <c r="E3307" s="145" t="s">
        <v>155</v>
      </c>
    </row>
    <row r="3308" spans="1:5" s="144" customFormat="1" ht="15" x14ac:dyDescent="0.2">
      <c r="A3308" s="146">
        <v>47453</v>
      </c>
      <c r="B3308" s="145">
        <v>6037</v>
      </c>
      <c r="C3308" s="146" t="s">
        <v>306</v>
      </c>
      <c r="D3308" s="146" t="s">
        <v>3378</v>
      </c>
      <c r="E3308" s="145" t="s">
        <v>150</v>
      </c>
    </row>
    <row r="3309" spans="1:5" s="144" customFormat="1" ht="15" x14ac:dyDescent="0.2">
      <c r="A3309" s="146">
        <v>47463</v>
      </c>
      <c r="B3309" s="145">
        <v>1019</v>
      </c>
      <c r="C3309" s="146" t="s">
        <v>306</v>
      </c>
      <c r="D3309" s="146" t="s">
        <v>3379</v>
      </c>
      <c r="E3309" s="145" t="s">
        <v>155</v>
      </c>
    </row>
    <row r="3310" spans="1:5" s="144" customFormat="1" ht="15" x14ac:dyDescent="0.2">
      <c r="A3310" s="146">
        <v>47464</v>
      </c>
      <c r="B3310" s="145">
        <v>1019</v>
      </c>
      <c r="C3310" s="146" t="s">
        <v>156</v>
      </c>
      <c r="D3310" s="146" t="s">
        <v>3380</v>
      </c>
      <c r="E3310" s="145" t="s">
        <v>155</v>
      </c>
    </row>
    <row r="3311" spans="1:5" s="144" customFormat="1" ht="15" x14ac:dyDescent="0.2">
      <c r="A3311" s="146">
        <v>47465</v>
      </c>
      <c r="B3311" s="145">
        <v>1009</v>
      </c>
      <c r="C3311" s="146" t="s">
        <v>2089</v>
      </c>
      <c r="D3311" s="146" t="s">
        <v>3381</v>
      </c>
      <c r="E3311" s="145" t="s">
        <v>155</v>
      </c>
    </row>
    <row r="3312" spans="1:5" s="144" customFormat="1" ht="15" x14ac:dyDescent="0.2">
      <c r="A3312" s="146">
        <v>47466</v>
      </c>
      <c r="B3312" s="145">
        <v>1009</v>
      </c>
      <c r="C3312" s="146" t="s">
        <v>207</v>
      </c>
      <c r="D3312" s="146" t="s">
        <v>3382</v>
      </c>
      <c r="E3312" s="145" t="s">
        <v>150</v>
      </c>
    </row>
    <row r="3313" spans="1:5" s="144" customFormat="1" ht="15" x14ac:dyDescent="0.2">
      <c r="A3313" s="146">
        <v>47468</v>
      </c>
      <c r="B3313" s="145">
        <v>8026</v>
      </c>
      <c r="C3313" s="146" t="s">
        <v>174</v>
      </c>
      <c r="D3313" s="146" t="s">
        <v>3383</v>
      </c>
      <c r="E3313" s="145" t="s">
        <v>150</v>
      </c>
    </row>
    <row r="3314" spans="1:5" s="144" customFormat="1" ht="15" x14ac:dyDescent="0.2">
      <c r="A3314" s="146">
        <v>47479</v>
      </c>
      <c r="B3314" s="145">
        <v>5017</v>
      </c>
      <c r="C3314" s="146" t="s">
        <v>3384</v>
      </c>
      <c r="D3314" s="146" t="s">
        <v>3385</v>
      </c>
      <c r="E3314" s="145" t="s">
        <v>150</v>
      </c>
    </row>
    <row r="3315" spans="1:5" s="144" customFormat="1" ht="15" x14ac:dyDescent="0.2">
      <c r="A3315" s="146">
        <v>47482</v>
      </c>
      <c r="B3315" s="145">
        <v>2014</v>
      </c>
      <c r="C3315" s="146" t="s">
        <v>188</v>
      </c>
      <c r="D3315" s="146" t="s">
        <v>3386</v>
      </c>
      <c r="E3315" s="145" t="s">
        <v>155</v>
      </c>
    </row>
    <row r="3316" spans="1:5" s="144" customFormat="1" ht="15" x14ac:dyDescent="0.2">
      <c r="A3316" s="146">
        <v>47506</v>
      </c>
      <c r="B3316" s="145">
        <v>4009</v>
      </c>
      <c r="C3316" s="146" t="s">
        <v>1007</v>
      </c>
      <c r="D3316" s="146" t="s">
        <v>3387</v>
      </c>
      <c r="E3316" s="145" t="s">
        <v>155</v>
      </c>
    </row>
    <row r="3317" spans="1:5" s="144" customFormat="1" ht="15" x14ac:dyDescent="0.2">
      <c r="A3317" s="146">
        <v>47508</v>
      </c>
      <c r="B3317" s="145">
        <v>5001</v>
      </c>
      <c r="C3317" s="146" t="s">
        <v>3388</v>
      </c>
      <c r="D3317" s="146" t="s">
        <v>223</v>
      </c>
      <c r="E3317" s="145" t="s">
        <v>150</v>
      </c>
    </row>
    <row r="3318" spans="1:5" s="144" customFormat="1" ht="15" x14ac:dyDescent="0.2">
      <c r="A3318" s="146">
        <v>47517</v>
      </c>
      <c r="B3318" s="145">
        <v>2006</v>
      </c>
      <c r="C3318" s="146" t="s">
        <v>209</v>
      </c>
      <c r="D3318" s="146" t="s">
        <v>1359</v>
      </c>
      <c r="E3318" s="145" t="s">
        <v>155</v>
      </c>
    </row>
    <row r="3319" spans="1:5" s="144" customFormat="1" ht="15" x14ac:dyDescent="0.2">
      <c r="A3319" s="146">
        <v>47519</v>
      </c>
      <c r="B3319" s="145">
        <v>7016</v>
      </c>
      <c r="C3319" s="146" t="s">
        <v>158</v>
      </c>
      <c r="D3319" s="146" t="s">
        <v>3389</v>
      </c>
      <c r="E3319" s="145" t="s">
        <v>150</v>
      </c>
    </row>
    <row r="3320" spans="1:5" s="144" customFormat="1" ht="15" x14ac:dyDescent="0.2">
      <c r="A3320" s="146">
        <v>47522</v>
      </c>
      <c r="B3320" s="145">
        <v>7016</v>
      </c>
      <c r="C3320" s="146" t="s">
        <v>156</v>
      </c>
      <c r="D3320" s="146" t="s">
        <v>3390</v>
      </c>
      <c r="E3320" s="145" t="s">
        <v>155</v>
      </c>
    </row>
    <row r="3321" spans="1:5" s="144" customFormat="1" ht="15" x14ac:dyDescent="0.2">
      <c r="A3321" s="146">
        <v>47526</v>
      </c>
      <c r="B3321" s="145">
        <v>8002</v>
      </c>
      <c r="C3321" s="146" t="s">
        <v>3391</v>
      </c>
      <c r="D3321" s="146" t="s">
        <v>3392</v>
      </c>
      <c r="E3321" s="145" t="s">
        <v>155</v>
      </c>
    </row>
    <row r="3322" spans="1:5" s="144" customFormat="1" ht="15" x14ac:dyDescent="0.2">
      <c r="A3322" s="146">
        <v>47537</v>
      </c>
      <c r="B3322" s="145">
        <v>5010</v>
      </c>
      <c r="C3322" s="146" t="s">
        <v>171</v>
      </c>
      <c r="D3322" s="146" t="s">
        <v>3393</v>
      </c>
      <c r="E3322" s="145" t="s">
        <v>155</v>
      </c>
    </row>
    <row r="3323" spans="1:5" s="144" customFormat="1" ht="15" x14ac:dyDescent="0.2">
      <c r="A3323" s="146">
        <v>47540</v>
      </c>
      <c r="B3323" s="145">
        <v>3002</v>
      </c>
      <c r="C3323" s="146" t="s">
        <v>158</v>
      </c>
      <c r="D3323" s="146" t="s">
        <v>3394</v>
      </c>
      <c r="E3323" s="145" t="s">
        <v>155</v>
      </c>
    </row>
    <row r="3324" spans="1:5" s="144" customFormat="1" ht="15" x14ac:dyDescent="0.2">
      <c r="A3324" s="146">
        <v>47541</v>
      </c>
      <c r="B3324" s="145">
        <v>6034</v>
      </c>
      <c r="C3324" s="146" t="s">
        <v>5559</v>
      </c>
      <c r="D3324" s="146" t="s">
        <v>3395</v>
      </c>
      <c r="E3324" s="145" t="s">
        <v>155</v>
      </c>
    </row>
    <row r="3325" spans="1:5" s="144" customFormat="1" ht="15" x14ac:dyDescent="0.2">
      <c r="A3325" s="146">
        <v>47562</v>
      </c>
      <c r="B3325" s="145">
        <v>1006</v>
      </c>
      <c r="C3325" s="146" t="s">
        <v>306</v>
      </c>
      <c r="D3325" s="146" t="s">
        <v>3396</v>
      </c>
      <c r="E3325" s="145" t="s">
        <v>150</v>
      </c>
    </row>
    <row r="3326" spans="1:5" s="144" customFormat="1" ht="15" x14ac:dyDescent="0.2">
      <c r="A3326" s="146">
        <v>47567</v>
      </c>
      <c r="B3326" s="145">
        <v>6031</v>
      </c>
      <c r="C3326" s="146" t="s">
        <v>716</v>
      </c>
      <c r="D3326" s="146" t="s">
        <v>3398</v>
      </c>
      <c r="E3326" s="145" t="s">
        <v>155</v>
      </c>
    </row>
    <row r="3327" spans="1:5" s="144" customFormat="1" ht="15" x14ac:dyDescent="0.2">
      <c r="A3327" s="146">
        <v>47570</v>
      </c>
      <c r="B3327" s="145">
        <v>6008</v>
      </c>
      <c r="C3327" s="146" t="s">
        <v>181</v>
      </c>
      <c r="D3327" s="146" t="s">
        <v>3399</v>
      </c>
      <c r="E3327" s="145" t="s">
        <v>150</v>
      </c>
    </row>
    <row r="3328" spans="1:5" s="144" customFormat="1" ht="15" x14ac:dyDescent="0.2">
      <c r="A3328" s="146">
        <v>47583</v>
      </c>
      <c r="B3328" s="145">
        <v>2011</v>
      </c>
      <c r="C3328" s="146" t="s">
        <v>177</v>
      </c>
      <c r="D3328" s="146" t="s">
        <v>3204</v>
      </c>
      <c r="E3328" s="145" t="s">
        <v>155</v>
      </c>
    </row>
    <row r="3329" spans="1:5" s="144" customFormat="1" ht="15" x14ac:dyDescent="0.2">
      <c r="A3329" s="146">
        <v>47589</v>
      </c>
      <c r="B3329" s="145">
        <v>2018</v>
      </c>
      <c r="C3329" s="146" t="s">
        <v>8440</v>
      </c>
      <c r="D3329" s="146" t="s">
        <v>1726</v>
      </c>
      <c r="E3329" s="145" t="s">
        <v>150</v>
      </c>
    </row>
    <row r="3330" spans="1:5" s="144" customFormat="1" ht="15" x14ac:dyDescent="0.2">
      <c r="A3330" s="146">
        <v>47590</v>
      </c>
      <c r="B3330" s="145">
        <v>2018</v>
      </c>
      <c r="C3330" s="146" t="s">
        <v>156</v>
      </c>
      <c r="D3330" s="146" t="s">
        <v>3400</v>
      </c>
      <c r="E3330" s="145" t="s">
        <v>155</v>
      </c>
    </row>
    <row r="3331" spans="1:5" s="144" customFormat="1" ht="15" x14ac:dyDescent="0.2">
      <c r="A3331" s="146">
        <v>47591</v>
      </c>
      <c r="B3331" s="145">
        <v>3011</v>
      </c>
      <c r="C3331" s="146" t="s">
        <v>3175</v>
      </c>
      <c r="D3331" s="146" t="s">
        <v>3401</v>
      </c>
      <c r="E3331" s="145" t="s">
        <v>155</v>
      </c>
    </row>
    <row r="3332" spans="1:5" s="144" customFormat="1" ht="15" x14ac:dyDescent="0.2">
      <c r="A3332" s="146">
        <v>47593</v>
      </c>
      <c r="B3332" s="145">
        <v>3018</v>
      </c>
      <c r="C3332" s="146" t="s">
        <v>219</v>
      </c>
      <c r="D3332" s="146" t="s">
        <v>161</v>
      </c>
      <c r="E3332" s="145" t="s">
        <v>155</v>
      </c>
    </row>
    <row r="3333" spans="1:5" s="144" customFormat="1" ht="15" x14ac:dyDescent="0.2">
      <c r="A3333" s="146">
        <v>47619</v>
      </c>
      <c r="B3333" s="145">
        <v>3021</v>
      </c>
      <c r="C3333" s="146" t="s">
        <v>171</v>
      </c>
      <c r="D3333" s="146" t="s">
        <v>3402</v>
      </c>
      <c r="E3333" s="145" t="s">
        <v>150</v>
      </c>
    </row>
    <row r="3334" spans="1:5" s="144" customFormat="1" ht="15" x14ac:dyDescent="0.2">
      <c r="A3334" s="146">
        <v>47621</v>
      </c>
      <c r="B3334" s="145">
        <v>3021</v>
      </c>
      <c r="C3334" s="146" t="s">
        <v>558</v>
      </c>
      <c r="D3334" s="146" t="s">
        <v>3403</v>
      </c>
      <c r="E3334" s="145" t="s">
        <v>155</v>
      </c>
    </row>
    <row r="3335" spans="1:5" s="144" customFormat="1" ht="15" x14ac:dyDescent="0.2">
      <c r="A3335" s="146">
        <v>47624</v>
      </c>
      <c r="B3335" s="145">
        <v>3021</v>
      </c>
      <c r="C3335" s="146" t="s">
        <v>219</v>
      </c>
      <c r="D3335" s="146" t="s">
        <v>3403</v>
      </c>
      <c r="E3335" s="145" t="s">
        <v>150</v>
      </c>
    </row>
    <row r="3336" spans="1:5" s="144" customFormat="1" ht="15" x14ac:dyDescent="0.2">
      <c r="A3336" s="146">
        <v>47639</v>
      </c>
      <c r="B3336" s="145">
        <v>3005</v>
      </c>
      <c r="C3336" s="146" t="s">
        <v>3405</v>
      </c>
      <c r="D3336" s="146" t="s">
        <v>663</v>
      </c>
      <c r="E3336" s="145" t="s">
        <v>150</v>
      </c>
    </row>
    <row r="3337" spans="1:5" s="144" customFormat="1" ht="15" x14ac:dyDescent="0.2">
      <c r="A3337" s="146">
        <v>47655</v>
      </c>
      <c r="B3337" s="145">
        <v>6001</v>
      </c>
      <c r="C3337" s="146" t="s">
        <v>331</v>
      </c>
      <c r="D3337" s="146" t="s">
        <v>3406</v>
      </c>
      <c r="E3337" s="145" t="s">
        <v>155</v>
      </c>
    </row>
    <row r="3338" spans="1:5" s="144" customFormat="1" ht="15" x14ac:dyDescent="0.2">
      <c r="A3338" s="146">
        <v>47679</v>
      </c>
      <c r="B3338" s="145">
        <v>6035</v>
      </c>
      <c r="C3338" s="146" t="s">
        <v>207</v>
      </c>
      <c r="D3338" s="146" t="s">
        <v>3006</v>
      </c>
      <c r="E3338" s="145" t="s">
        <v>150</v>
      </c>
    </row>
    <row r="3339" spans="1:5" s="144" customFormat="1" ht="15" x14ac:dyDescent="0.2">
      <c r="A3339" s="146">
        <v>47684</v>
      </c>
      <c r="B3339" s="145">
        <v>6035</v>
      </c>
      <c r="C3339" s="146" t="s">
        <v>202</v>
      </c>
      <c r="D3339" s="146" t="s">
        <v>1608</v>
      </c>
      <c r="E3339" s="145" t="s">
        <v>150</v>
      </c>
    </row>
    <row r="3340" spans="1:5" s="144" customFormat="1" ht="15" x14ac:dyDescent="0.2">
      <c r="A3340" s="146">
        <v>47685</v>
      </c>
      <c r="B3340" s="145">
        <v>6035</v>
      </c>
      <c r="C3340" s="146" t="s">
        <v>1474</v>
      </c>
      <c r="D3340" s="146" t="s">
        <v>1608</v>
      </c>
      <c r="E3340" s="145" t="s">
        <v>155</v>
      </c>
    </row>
    <row r="3341" spans="1:5" s="144" customFormat="1" ht="15" x14ac:dyDescent="0.2">
      <c r="A3341" s="146">
        <v>47689</v>
      </c>
      <c r="B3341" s="145">
        <v>6035</v>
      </c>
      <c r="C3341" s="146" t="s">
        <v>156</v>
      </c>
      <c r="D3341" s="146" t="s">
        <v>3407</v>
      </c>
      <c r="E3341" s="145" t="s">
        <v>155</v>
      </c>
    </row>
    <row r="3342" spans="1:5" s="144" customFormat="1" ht="15" x14ac:dyDescent="0.2">
      <c r="A3342" s="146">
        <v>47698</v>
      </c>
      <c r="B3342" s="145">
        <v>6035</v>
      </c>
      <c r="C3342" s="146" t="s">
        <v>306</v>
      </c>
      <c r="D3342" s="146" t="s">
        <v>328</v>
      </c>
      <c r="E3342" s="145" t="s">
        <v>150</v>
      </c>
    </row>
    <row r="3343" spans="1:5" s="144" customFormat="1" ht="15" x14ac:dyDescent="0.2">
      <c r="A3343" s="146">
        <v>47699</v>
      </c>
      <c r="B3343" s="145">
        <v>6035</v>
      </c>
      <c r="C3343" s="146" t="s">
        <v>3270</v>
      </c>
      <c r="D3343" s="146" t="s">
        <v>328</v>
      </c>
      <c r="E3343" s="145" t="s">
        <v>155</v>
      </c>
    </row>
    <row r="3344" spans="1:5" s="144" customFormat="1" ht="15" x14ac:dyDescent="0.2">
      <c r="A3344" s="146">
        <v>47708</v>
      </c>
      <c r="B3344" s="145">
        <v>6018</v>
      </c>
      <c r="C3344" s="146" t="s">
        <v>165</v>
      </c>
      <c r="D3344" s="146" t="s">
        <v>1808</v>
      </c>
      <c r="E3344" s="145" t="s">
        <v>150</v>
      </c>
    </row>
    <row r="3345" spans="1:5" s="144" customFormat="1" ht="15" x14ac:dyDescent="0.2">
      <c r="A3345" s="146">
        <v>47709</v>
      </c>
      <c r="B3345" s="145">
        <v>6035</v>
      </c>
      <c r="C3345" s="146" t="s">
        <v>165</v>
      </c>
      <c r="D3345" s="146" t="s">
        <v>1122</v>
      </c>
      <c r="E3345" s="145" t="s">
        <v>155</v>
      </c>
    </row>
    <row r="3346" spans="1:5" s="144" customFormat="1" ht="15" x14ac:dyDescent="0.2">
      <c r="A3346" s="146">
        <v>47717</v>
      </c>
      <c r="B3346" s="145">
        <v>8019</v>
      </c>
      <c r="C3346" s="146" t="s">
        <v>209</v>
      </c>
      <c r="D3346" s="146" t="s">
        <v>3408</v>
      </c>
      <c r="E3346" s="145" t="s">
        <v>155</v>
      </c>
    </row>
    <row r="3347" spans="1:5" s="144" customFormat="1" ht="15" x14ac:dyDescent="0.2">
      <c r="A3347" s="146">
        <v>47734</v>
      </c>
      <c r="B3347" s="145">
        <v>8015</v>
      </c>
      <c r="C3347" s="146" t="s">
        <v>1637</v>
      </c>
      <c r="D3347" s="146" t="s">
        <v>3409</v>
      </c>
      <c r="E3347" s="145" t="s">
        <v>155</v>
      </c>
    </row>
    <row r="3348" spans="1:5" s="144" customFormat="1" ht="15" x14ac:dyDescent="0.2">
      <c r="A3348" s="146">
        <v>47735</v>
      </c>
      <c r="B3348" s="145">
        <v>6015</v>
      </c>
      <c r="C3348" s="146" t="s">
        <v>158</v>
      </c>
      <c r="D3348" s="146" t="s">
        <v>3410</v>
      </c>
      <c r="E3348" s="145" t="s">
        <v>155</v>
      </c>
    </row>
    <row r="3349" spans="1:5" s="144" customFormat="1" ht="15" x14ac:dyDescent="0.2">
      <c r="A3349" s="146">
        <v>47741</v>
      </c>
      <c r="B3349" s="145">
        <v>6001</v>
      </c>
      <c r="C3349" s="146" t="s">
        <v>280</v>
      </c>
      <c r="D3349" s="146" t="s">
        <v>10541</v>
      </c>
      <c r="E3349" s="145" t="s">
        <v>150</v>
      </c>
    </row>
    <row r="3350" spans="1:5" s="144" customFormat="1" ht="15" x14ac:dyDescent="0.2">
      <c r="A3350" s="146">
        <v>47745</v>
      </c>
      <c r="B3350" s="145">
        <v>6001</v>
      </c>
      <c r="C3350" s="146" t="s">
        <v>3411</v>
      </c>
      <c r="D3350" s="146" t="s">
        <v>3412</v>
      </c>
      <c r="E3350" s="145" t="s">
        <v>155</v>
      </c>
    </row>
    <row r="3351" spans="1:5" s="144" customFormat="1" ht="15" x14ac:dyDescent="0.2">
      <c r="A3351" s="146">
        <v>47746</v>
      </c>
      <c r="B3351" s="145">
        <v>6001</v>
      </c>
      <c r="C3351" s="146" t="s">
        <v>956</v>
      </c>
      <c r="D3351" s="146" t="s">
        <v>3413</v>
      </c>
      <c r="E3351" s="145" t="s">
        <v>150</v>
      </c>
    </row>
    <row r="3352" spans="1:5" s="144" customFormat="1" ht="15" x14ac:dyDescent="0.2">
      <c r="A3352" s="146">
        <v>47747</v>
      </c>
      <c r="B3352" s="145">
        <v>2002</v>
      </c>
      <c r="C3352" s="146" t="s">
        <v>740</v>
      </c>
      <c r="D3352" s="146" t="s">
        <v>2662</v>
      </c>
      <c r="E3352" s="145" t="s">
        <v>155</v>
      </c>
    </row>
    <row r="3353" spans="1:5" s="144" customFormat="1" ht="15" x14ac:dyDescent="0.2">
      <c r="A3353" s="146">
        <v>47760</v>
      </c>
      <c r="B3353" s="145">
        <v>6025</v>
      </c>
      <c r="C3353" s="146" t="s">
        <v>591</v>
      </c>
      <c r="D3353" s="146" t="s">
        <v>3414</v>
      </c>
      <c r="E3353" s="145" t="s">
        <v>155</v>
      </c>
    </row>
    <row r="3354" spans="1:5" s="144" customFormat="1" ht="15" x14ac:dyDescent="0.2">
      <c r="A3354" s="146">
        <v>47779</v>
      </c>
      <c r="B3354" s="145">
        <v>4003</v>
      </c>
      <c r="C3354" s="146" t="s">
        <v>156</v>
      </c>
      <c r="D3354" s="146" t="s">
        <v>1105</v>
      </c>
      <c r="E3354" s="145" t="s">
        <v>155</v>
      </c>
    </row>
    <row r="3355" spans="1:5" s="144" customFormat="1" ht="15" x14ac:dyDescent="0.2">
      <c r="A3355" s="146">
        <v>47807</v>
      </c>
      <c r="B3355" s="145">
        <v>8020</v>
      </c>
      <c r="C3355" s="146" t="s">
        <v>1965</v>
      </c>
      <c r="D3355" s="146" t="s">
        <v>1754</v>
      </c>
      <c r="E3355" s="145" t="s">
        <v>155</v>
      </c>
    </row>
    <row r="3356" spans="1:5" s="144" customFormat="1" ht="15" x14ac:dyDescent="0.2">
      <c r="A3356" s="146">
        <v>47818</v>
      </c>
      <c r="B3356" s="145">
        <v>5004</v>
      </c>
      <c r="C3356" s="146" t="s">
        <v>440</v>
      </c>
      <c r="D3356" s="146" t="s">
        <v>3416</v>
      </c>
      <c r="E3356" s="145" t="s">
        <v>150</v>
      </c>
    </row>
    <row r="3357" spans="1:5" s="144" customFormat="1" ht="15" x14ac:dyDescent="0.2">
      <c r="A3357" s="146">
        <v>47834</v>
      </c>
      <c r="B3357" s="145">
        <v>8022</v>
      </c>
      <c r="C3357" s="146" t="s">
        <v>209</v>
      </c>
      <c r="D3357" s="146" t="s">
        <v>3417</v>
      </c>
      <c r="E3357" s="145" t="s">
        <v>150</v>
      </c>
    </row>
    <row r="3358" spans="1:5" s="144" customFormat="1" ht="15" x14ac:dyDescent="0.2">
      <c r="A3358" s="146">
        <v>47836</v>
      </c>
      <c r="B3358" s="145">
        <v>8016</v>
      </c>
      <c r="C3358" s="146" t="s">
        <v>1942</v>
      </c>
      <c r="D3358" s="146" t="s">
        <v>771</v>
      </c>
      <c r="E3358" s="145" t="s">
        <v>155</v>
      </c>
    </row>
    <row r="3359" spans="1:5" s="144" customFormat="1" ht="15" x14ac:dyDescent="0.2">
      <c r="A3359" s="146">
        <v>47837</v>
      </c>
      <c r="B3359" s="145">
        <v>5004</v>
      </c>
      <c r="C3359" s="146" t="s">
        <v>956</v>
      </c>
      <c r="D3359" s="146" t="s">
        <v>3418</v>
      </c>
      <c r="E3359" s="145" t="s">
        <v>155</v>
      </c>
    </row>
    <row r="3360" spans="1:5" s="144" customFormat="1" ht="15" x14ac:dyDescent="0.2">
      <c r="A3360" s="146">
        <v>47840</v>
      </c>
      <c r="B3360" s="145">
        <v>1013</v>
      </c>
      <c r="C3360" s="146" t="s">
        <v>196</v>
      </c>
      <c r="D3360" s="146" t="s">
        <v>2236</v>
      </c>
      <c r="E3360" s="145" t="s">
        <v>155</v>
      </c>
    </row>
    <row r="3361" spans="1:5" s="144" customFormat="1" ht="15" x14ac:dyDescent="0.2">
      <c r="A3361" s="146">
        <v>47841</v>
      </c>
      <c r="B3361" s="145">
        <v>6018</v>
      </c>
      <c r="C3361" s="146" t="s">
        <v>3419</v>
      </c>
      <c r="D3361" s="146" t="s">
        <v>601</v>
      </c>
      <c r="E3361" s="145" t="s">
        <v>155</v>
      </c>
    </row>
    <row r="3362" spans="1:5" s="144" customFormat="1" ht="15" x14ac:dyDescent="0.2">
      <c r="A3362" s="146">
        <v>47845</v>
      </c>
      <c r="B3362" s="145">
        <v>5002</v>
      </c>
      <c r="C3362" s="146" t="s">
        <v>331</v>
      </c>
      <c r="D3362" s="146" t="s">
        <v>3420</v>
      </c>
      <c r="E3362" s="145" t="s">
        <v>155</v>
      </c>
    </row>
    <row r="3363" spans="1:5" s="144" customFormat="1" ht="15" x14ac:dyDescent="0.2">
      <c r="A3363" s="146">
        <v>47847</v>
      </c>
      <c r="B3363" s="145">
        <v>5002</v>
      </c>
      <c r="C3363" s="146" t="s">
        <v>3421</v>
      </c>
      <c r="D3363" s="146" t="s">
        <v>1281</v>
      </c>
      <c r="E3363" s="145" t="s">
        <v>155</v>
      </c>
    </row>
    <row r="3364" spans="1:5" s="144" customFormat="1" ht="15" x14ac:dyDescent="0.2">
      <c r="A3364" s="146">
        <v>47858</v>
      </c>
      <c r="B3364" s="145">
        <v>2002</v>
      </c>
      <c r="C3364" s="146" t="s">
        <v>181</v>
      </c>
      <c r="D3364" s="146" t="s">
        <v>527</v>
      </c>
      <c r="E3364" s="145" t="s">
        <v>150</v>
      </c>
    </row>
    <row r="3365" spans="1:5" s="144" customFormat="1" ht="15" x14ac:dyDescent="0.2">
      <c r="A3365" s="146">
        <v>47865</v>
      </c>
      <c r="B3365" s="145">
        <v>8026</v>
      </c>
      <c r="C3365" s="146" t="s">
        <v>171</v>
      </c>
      <c r="D3365" s="146" t="s">
        <v>1258</v>
      </c>
      <c r="E3365" s="145" t="s">
        <v>155</v>
      </c>
    </row>
    <row r="3366" spans="1:5" s="144" customFormat="1" ht="15" x14ac:dyDescent="0.2">
      <c r="A3366" s="146">
        <v>47878</v>
      </c>
      <c r="B3366" s="145">
        <v>6018</v>
      </c>
      <c r="C3366" s="146" t="s">
        <v>1515</v>
      </c>
      <c r="D3366" s="146" t="s">
        <v>916</v>
      </c>
      <c r="E3366" s="145" t="s">
        <v>155</v>
      </c>
    </row>
    <row r="3367" spans="1:5" s="144" customFormat="1" ht="15" x14ac:dyDescent="0.2">
      <c r="A3367" s="146">
        <v>47880</v>
      </c>
      <c r="B3367" s="145">
        <v>6018</v>
      </c>
      <c r="C3367" s="146" t="s">
        <v>3424</v>
      </c>
      <c r="D3367" s="146" t="s">
        <v>1577</v>
      </c>
      <c r="E3367" s="145" t="s">
        <v>155</v>
      </c>
    </row>
    <row r="3368" spans="1:5" s="144" customFormat="1" ht="15" x14ac:dyDescent="0.2">
      <c r="A3368" s="146">
        <v>47890</v>
      </c>
      <c r="B3368" s="145">
        <v>3004</v>
      </c>
      <c r="C3368" s="146" t="s">
        <v>3425</v>
      </c>
      <c r="D3368" s="146" t="s">
        <v>1640</v>
      </c>
      <c r="E3368" s="145" t="s">
        <v>155</v>
      </c>
    </row>
    <row r="3369" spans="1:5" s="144" customFormat="1" ht="15" x14ac:dyDescent="0.2">
      <c r="A3369" s="146">
        <v>47896</v>
      </c>
      <c r="B3369" s="145">
        <v>3013</v>
      </c>
      <c r="C3369" s="146" t="s">
        <v>8935</v>
      </c>
      <c r="D3369" s="146" t="s">
        <v>1002</v>
      </c>
      <c r="E3369" s="145" t="s">
        <v>155</v>
      </c>
    </row>
    <row r="3370" spans="1:5" s="144" customFormat="1" ht="15" x14ac:dyDescent="0.2">
      <c r="A3370" s="146">
        <v>47898</v>
      </c>
      <c r="B3370" s="145">
        <v>6035</v>
      </c>
      <c r="C3370" s="146" t="s">
        <v>662</v>
      </c>
      <c r="D3370" s="146" t="s">
        <v>3006</v>
      </c>
      <c r="E3370" s="145" t="s">
        <v>155</v>
      </c>
    </row>
    <row r="3371" spans="1:5" s="144" customFormat="1" ht="15" x14ac:dyDescent="0.2">
      <c r="A3371" s="146">
        <v>47900</v>
      </c>
      <c r="B3371" s="145">
        <v>8006</v>
      </c>
      <c r="C3371" s="146" t="s">
        <v>158</v>
      </c>
      <c r="D3371" s="146" t="s">
        <v>663</v>
      </c>
      <c r="E3371" s="145" t="s">
        <v>155</v>
      </c>
    </row>
    <row r="3372" spans="1:5" s="144" customFormat="1" ht="15" x14ac:dyDescent="0.2">
      <c r="A3372" s="146">
        <v>47901</v>
      </c>
      <c r="B3372" s="145">
        <v>8006</v>
      </c>
      <c r="C3372" s="146" t="s">
        <v>181</v>
      </c>
      <c r="D3372" s="146" t="s">
        <v>3426</v>
      </c>
      <c r="E3372" s="145" t="s">
        <v>155</v>
      </c>
    </row>
    <row r="3373" spans="1:5" s="144" customFormat="1" ht="15" x14ac:dyDescent="0.2">
      <c r="A3373" s="146">
        <v>47909</v>
      </c>
      <c r="B3373" s="145">
        <v>3014</v>
      </c>
      <c r="C3373" s="146" t="s">
        <v>621</v>
      </c>
      <c r="D3373" s="146" t="s">
        <v>986</v>
      </c>
      <c r="E3373" s="145" t="s">
        <v>155</v>
      </c>
    </row>
    <row r="3374" spans="1:5" s="144" customFormat="1" ht="15" x14ac:dyDescent="0.2">
      <c r="A3374" s="146">
        <v>47912</v>
      </c>
      <c r="B3374" s="145">
        <v>6025</v>
      </c>
      <c r="C3374" s="146" t="s">
        <v>158</v>
      </c>
      <c r="D3374" s="146" t="s">
        <v>3427</v>
      </c>
      <c r="E3374" s="145" t="s">
        <v>155</v>
      </c>
    </row>
    <row r="3375" spans="1:5" s="144" customFormat="1" ht="15" x14ac:dyDescent="0.2">
      <c r="A3375" s="146">
        <v>47913</v>
      </c>
      <c r="B3375" s="145">
        <v>6033</v>
      </c>
      <c r="C3375" s="146" t="s">
        <v>3428</v>
      </c>
      <c r="D3375" s="146" t="s">
        <v>3429</v>
      </c>
      <c r="E3375" s="145" t="s">
        <v>150</v>
      </c>
    </row>
    <row r="3376" spans="1:5" s="144" customFormat="1" ht="15" x14ac:dyDescent="0.2">
      <c r="A3376" s="146">
        <v>47925</v>
      </c>
      <c r="B3376" s="145">
        <v>3008</v>
      </c>
      <c r="C3376" s="146" t="s">
        <v>219</v>
      </c>
      <c r="D3376" s="146" t="s">
        <v>3430</v>
      </c>
      <c r="E3376" s="145" t="s">
        <v>155</v>
      </c>
    </row>
    <row r="3377" spans="1:5" s="144" customFormat="1" ht="15" x14ac:dyDescent="0.2">
      <c r="A3377" s="146">
        <v>47936</v>
      </c>
      <c r="B3377" s="145">
        <v>8011</v>
      </c>
      <c r="C3377" s="146" t="s">
        <v>207</v>
      </c>
      <c r="D3377" s="146" t="s">
        <v>869</v>
      </c>
      <c r="E3377" s="145" t="s">
        <v>155</v>
      </c>
    </row>
    <row r="3378" spans="1:5" s="144" customFormat="1" ht="15" x14ac:dyDescent="0.2">
      <c r="A3378" s="146">
        <v>47939</v>
      </c>
      <c r="B3378" s="145">
        <v>2016</v>
      </c>
      <c r="C3378" s="146" t="s">
        <v>202</v>
      </c>
      <c r="D3378" s="146" t="s">
        <v>3431</v>
      </c>
      <c r="E3378" s="145" t="s">
        <v>155</v>
      </c>
    </row>
    <row r="3379" spans="1:5" s="144" customFormat="1" ht="15" x14ac:dyDescent="0.2">
      <c r="A3379" s="146">
        <v>47941</v>
      </c>
      <c r="B3379" s="145">
        <v>6018</v>
      </c>
      <c r="C3379" s="146" t="s">
        <v>3432</v>
      </c>
      <c r="D3379" s="146" t="s">
        <v>3433</v>
      </c>
      <c r="E3379" s="145" t="s">
        <v>150</v>
      </c>
    </row>
    <row r="3380" spans="1:5" s="144" customFormat="1" ht="15" x14ac:dyDescent="0.2">
      <c r="A3380" s="146">
        <v>47943</v>
      </c>
      <c r="B3380" s="145">
        <v>5001</v>
      </c>
      <c r="C3380" s="146" t="s">
        <v>3397</v>
      </c>
      <c r="D3380" s="146" t="s">
        <v>2583</v>
      </c>
      <c r="E3380" s="145" t="s">
        <v>150</v>
      </c>
    </row>
    <row r="3381" spans="1:5" s="144" customFormat="1" ht="15" x14ac:dyDescent="0.2">
      <c r="A3381" s="146">
        <v>47945</v>
      </c>
      <c r="B3381" s="145">
        <v>5011</v>
      </c>
      <c r="C3381" s="146" t="s">
        <v>171</v>
      </c>
      <c r="D3381" s="146" t="s">
        <v>3434</v>
      </c>
      <c r="E3381" s="145" t="s">
        <v>155</v>
      </c>
    </row>
    <row r="3382" spans="1:5" s="144" customFormat="1" ht="15" x14ac:dyDescent="0.2">
      <c r="A3382" s="146">
        <v>47955</v>
      </c>
      <c r="B3382" s="145">
        <v>5001</v>
      </c>
      <c r="C3382" s="146" t="s">
        <v>3682</v>
      </c>
      <c r="D3382" s="146" t="s">
        <v>10038</v>
      </c>
      <c r="E3382" s="145" t="s">
        <v>155</v>
      </c>
    </row>
    <row r="3383" spans="1:5" s="144" customFormat="1" ht="15" x14ac:dyDescent="0.2">
      <c r="A3383" s="146">
        <v>47971</v>
      </c>
      <c r="B3383" s="145">
        <v>7016</v>
      </c>
      <c r="C3383" s="146" t="s">
        <v>153</v>
      </c>
      <c r="D3383" s="146" t="s">
        <v>3435</v>
      </c>
      <c r="E3383" s="145" t="s">
        <v>150</v>
      </c>
    </row>
    <row r="3384" spans="1:5" s="144" customFormat="1" ht="15" x14ac:dyDescent="0.2">
      <c r="A3384" s="146">
        <v>47981</v>
      </c>
      <c r="B3384" s="145">
        <v>6035</v>
      </c>
      <c r="C3384" s="146" t="s">
        <v>209</v>
      </c>
      <c r="D3384" s="146" t="s">
        <v>3436</v>
      </c>
      <c r="E3384" s="145" t="s">
        <v>150</v>
      </c>
    </row>
    <row r="3385" spans="1:5" s="144" customFormat="1" ht="15" x14ac:dyDescent="0.2">
      <c r="A3385" s="146">
        <v>48002</v>
      </c>
      <c r="B3385" s="145">
        <v>6015</v>
      </c>
      <c r="C3385" s="146" t="s">
        <v>214</v>
      </c>
      <c r="D3385" s="146" t="s">
        <v>3437</v>
      </c>
      <c r="E3385" s="145" t="s">
        <v>155</v>
      </c>
    </row>
    <row r="3386" spans="1:5" s="144" customFormat="1" ht="15" x14ac:dyDescent="0.2">
      <c r="A3386" s="146">
        <v>48008</v>
      </c>
      <c r="B3386" s="145">
        <v>8014</v>
      </c>
      <c r="C3386" s="146" t="s">
        <v>3438</v>
      </c>
      <c r="D3386" s="146" t="s">
        <v>3439</v>
      </c>
      <c r="E3386" s="145" t="s">
        <v>150</v>
      </c>
    </row>
    <row r="3387" spans="1:5" s="144" customFormat="1" ht="15" x14ac:dyDescent="0.2">
      <c r="A3387" s="146">
        <v>48009</v>
      </c>
      <c r="B3387" s="145">
        <v>8014</v>
      </c>
      <c r="C3387" s="146" t="s">
        <v>224</v>
      </c>
      <c r="D3387" s="146" t="s">
        <v>3199</v>
      </c>
      <c r="E3387" s="145" t="s">
        <v>150</v>
      </c>
    </row>
    <row r="3388" spans="1:5" s="144" customFormat="1" ht="15" x14ac:dyDescent="0.2">
      <c r="A3388" s="146">
        <v>48010</v>
      </c>
      <c r="B3388" s="145">
        <v>8014</v>
      </c>
      <c r="C3388" s="146" t="s">
        <v>1049</v>
      </c>
      <c r="D3388" s="146" t="s">
        <v>3440</v>
      </c>
      <c r="E3388" s="145" t="s">
        <v>155</v>
      </c>
    </row>
    <row r="3389" spans="1:5" s="144" customFormat="1" ht="15" x14ac:dyDescent="0.2">
      <c r="A3389" s="146">
        <v>48016</v>
      </c>
      <c r="B3389" s="145">
        <v>5001</v>
      </c>
      <c r="C3389" s="146" t="s">
        <v>617</v>
      </c>
      <c r="D3389" s="146" t="s">
        <v>1497</v>
      </c>
      <c r="E3389" s="145" t="s">
        <v>155</v>
      </c>
    </row>
    <row r="3390" spans="1:5" s="144" customFormat="1" ht="15" x14ac:dyDescent="0.2">
      <c r="A3390" s="146">
        <v>48020</v>
      </c>
      <c r="B3390" s="145">
        <v>6018</v>
      </c>
      <c r="C3390" s="146" t="s">
        <v>3442</v>
      </c>
      <c r="D3390" s="146" t="s">
        <v>3443</v>
      </c>
      <c r="E3390" s="145" t="s">
        <v>155</v>
      </c>
    </row>
    <row r="3391" spans="1:5" s="144" customFormat="1" ht="15" x14ac:dyDescent="0.2">
      <c r="A3391" s="146">
        <v>48022</v>
      </c>
      <c r="B3391" s="145">
        <v>8019</v>
      </c>
      <c r="C3391" s="146" t="s">
        <v>263</v>
      </c>
      <c r="D3391" s="146" t="s">
        <v>663</v>
      </c>
      <c r="E3391" s="145" t="s">
        <v>155</v>
      </c>
    </row>
    <row r="3392" spans="1:5" s="144" customFormat="1" ht="15" x14ac:dyDescent="0.2">
      <c r="A3392" s="146">
        <v>48025</v>
      </c>
      <c r="B3392" s="145">
        <v>6019</v>
      </c>
      <c r="C3392" s="146" t="s">
        <v>3444</v>
      </c>
      <c r="D3392" s="146" t="s">
        <v>3445</v>
      </c>
      <c r="E3392" s="145" t="s">
        <v>155</v>
      </c>
    </row>
    <row r="3393" spans="1:5" s="144" customFormat="1" ht="15" x14ac:dyDescent="0.2">
      <c r="A3393" s="146">
        <v>48026</v>
      </c>
      <c r="B3393" s="145">
        <v>6019</v>
      </c>
      <c r="C3393" s="146" t="s">
        <v>3446</v>
      </c>
      <c r="D3393" s="146" t="s">
        <v>3447</v>
      </c>
      <c r="E3393" s="145" t="s">
        <v>155</v>
      </c>
    </row>
    <row r="3394" spans="1:5" s="144" customFormat="1" ht="15" x14ac:dyDescent="0.2">
      <c r="A3394" s="146">
        <v>48027</v>
      </c>
      <c r="B3394" s="145">
        <v>6019</v>
      </c>
      <c r="C3394" s="146" t="s">
        <v>181</v>
      </c>
      <c r="D3394" s="146" t="s">
        <v>3448</v>
      </c>
      <c r="E3394" s="145" t="s">
        <v>150</v>
      </c>
    </row>
    <row r="3395" spans="1:5" s="144" customFormat="1" ht="15" x14ac:dyDescent="0.2">
      <c r="A3395" s="146">
        <v>48030</v>
      </c>
      <c r="B3395" s="145">
        <v>6019</v>
      </c>
      <c r="C3395" s="146" t="s">
        <v>306</v>
      </c>
      <c r="D3395" s="146" t="s">
        <v>3449</v>
      </c>
      <c r="E3395" s="145" t="s">
        <v>150</v>
      </c>
    </row>
    <row r="3396" spans="1:5" s="144" customFormat="1" ht="15" x14ac:dyDescent="0.2">
      <c r="A3396" s="146">
        <v>48031</v>
      </c>
      <c r="B3396" s="145">
        <v>6019</v>
      </c>
      <c r="C3396" s="146" t="s">
        <v>3450</v>
      </c>
      <c r="D3396" s="146" t="s">
        <v>659</v>
      </c>
      <c r="E3396" s="145" t="s">
        <v>155</v>
      </c>
    </row>
    <row r="3397" spans="1:5" s="144" customFormat="1" ht="15" x14ac:dyDescent="0.2">
      <c r="A3397" s="146">
        <v>48037</v>
      </c>
      <c r="B3397" s="145">
        <v>8009</v>
      </c>
      <c r="C3397" s="146" t="s">
        <v>3451</v>
      </c>
      <c r="D3397" s="146" t="s">
        <v>1262</v>
      </c>
      <c r="E3397" s="145" t="s">
        <v>155</v>
      </c>
    </row>
    <row r="3398" spans="1:5" s="144" customFormat="1" ht="15" x14ac:dyDescent="0.2">
      <c r="A3398" s="146">
        <v>48038</v>
      </c>
      <c r="B3398" s="145">
        <v>8027</v>
      </c>
      <c r="C3398" s="146" t="s">
        <v>165</v>
      </c>
      <c r="D3398" s="146" t="s">
        <v>3390</v>
      </c>
      <c r="E3398" s="145" t="s">
        <v>155</v>
      </c>
    </row>
    <row r="3399" spans="1:5" s="144" customFormat="1" ht="15" x14ac:dyDescent="0.2">
      <c r="A3399" s="146">
        <v>48039</v>
      </c>
      <c r="B3399" s="145">
        <v>3020</v>
      </c>
      <c r="C3399" s="146" t="s">
        <v>9574</v>
      </c>
      <c r="D3399" s="146" t="s">
        <v>3361</v>
      </c>
      <c r="E3399" s="145" t="s">
        <v>155</v>
      </c>
    </row>
    <row r="3400" spans="1:5" s="144" customFormat="1" ht="15" x14ac:dyDescent="0.2">
      <c r="A3400" s="146">
        <v>48040</v>
      </c>
      <c r="B3400" s="145">
        <v>5001</v>
      </c>
      <c r="C3400" s="146" t="s">
        <v>591</v>
      </c>
      <c r="D3400" s="146" t="s">
        <v>3453</v>
      </c>
      <c r="E3400" s="145" t="s">
        <v>155</v>
      </c>
    </row>
    <row r="3401" spans="1:5" s="144" customFormat="1" ht="15" x14ac:dyDescent="0.2">
      <c r="A3401" s="146">
        <v>48061</v>
      </c>
      <c r="B3401" s="145">
        <v>6008</v>
      </c>
      <c r="C3401" s="146" t="s">
        <v>181</v>
      </c>
      <c r="D3401" s="146" t="s">
        <v>3454</v>
      </c>
      <c r="E3401" s="145" t="s">
        <v>155</v>
      </c>
    </row>
    <row r="3402" spans="1:5" s="144" customFormat="1" ht="15" x14ac:dyDescent="0.2">
      <c r="A3402" s="146">
        <v>48062</v>
      </c>
      <c r="B3402" s="145">
        <v>7003</v>
      </c>
      <c r="C3402" s="146" t="s">
        <v>196</v>
      </c>
      <c r="D3402" s="146" t="s">
        <v>3455</v>
      </c>
      <c r="E3402" s="145" t="s">
        <v>155</v>
      </c>
    </row>
    <row r="3403" spans="1:5" s="144" customFormat="1" ht="15" x14ac:dyDescent="0.2">
      <c r="A3403" s="146">
        <v>48090</v>
      </c>
      <c r="B3403" s="145">
        <v>3011</v>
      </c>
      <c r="C3403" s="146" t="s">
        <v>1003</v>
      </c>
      <c r="D3403" s="146" t="s">
        <v>3401</v>
      </c>
      <c r="E3403" s="145" t="s">
        <v>150</v>
      </c>
    </row>
    <row r="3404" spans="1:5" s="144" customFormat="1" ht="15" x14ac:dyDescent="0.2">
      <c r="A3404" s="146">
        <v>48104</v>
      </c>
      <c r="B3404" s="145">
        <v>8007</v>
      </c>
      <c r="C3404" s="146" t="s">
        <v>280</v>
      </c>
      <c r="D3404" s="146" t="s">
        <v>3456</v>
      </c>
      <c r="E3404" s="145" t="s">
        <v>155</v>
      </c>
    </row>
    <row r="3405" spans="1:5" s="144" customFormat="1" ht="15" x14ac:dyDescent="0.2">
      <c r="A3405" s="146">
        <v>48114</v>
      </c>
      <c r="B3405" s="145">
        <v>3002</v>
      </c>
      <c r="C3405" s="146" t="s">
        <v>331</v>
      </c>
      <c r="D3405" s="146" t="s">
        <v>663</v>
      </c>
      <c r="E3405" s="145" t="s">
        <v>155</v>
      </c>
    </row>
    <row r="3406" spans="1:5" s="144" customFormat="1" ht="15" x14ac:dyDescent="0.2">
      <c r="A3406" s="146">
        <v>48116</v>
      </c>
      <c r="B3406" s="145">
        <v>5009</v>
      </c>
      <c r="C3406" s="146" t="s">
        <v>2655</v>
      </c>
      <c r="D3406" s="146" t="s">
        <v>3457</v>
      </c>
      <c r="E3406" s="145" t="s">
        <v>155</v>
      </c>
    </row>
    <row r="3407" spans="1:5" s="144" customFormat="1" ht="15" x14ac:dyDescent="0.2">
      <c r="A3407" s="146">
        <v>48117</v>
      </c>
      <c r="B3407" s="145">
        <v>5009</v>
      </c>
      <c r="C3407" s="146" t="s">
        <v>825</v>
      </c>
      <c r="D3407" s="146" t="s">
        <v>3458</v>
      </c>
      <c r="E3407" s="145" t="s">
        <v>150</v>
      </c>
    </row>
    <row r="3408" spans="1:5" s="144" customFormat="1" ht="15" x14ac:dyDescent="0.2">
      <c r="A3408" s="146">
        <v>48120</v>
      </c>
      <c r="B3408" s="145">
        <v>8022</v>
      </c>
      <c r="C3408" s="146" t="s">
        <v>207</v>
      </c>
      <c r="D3408" s="146" t="s">
        <v>510</v>
      </c>
      <c r="E3408" s="145" t="s">
        <v>150</v>
      </c>
    </row>
    <row r="3409" spans="1:5" s="144" customFormat="1" ht="15" x14ac:dyDescent="0.2">
      <c r="A3409" s="146">
        <v>48121</v>
      </c>
      <c r="B3409" s="145">
        <v>8022</v>
      </c>
      <c r="C3409" s="146" t="s">
        <v>287</v>
      </c>
      <c r="D3409" s="146" t="s">
        <v>510</v>
      </c>
      <c r="E3409" s="145" t="s">
        <v>155</v>
      </c>
    </row>
    <row r="3410" spans="1:5" s="144" customFormat="1" ht="15" x14ac:dyDescent="0.2">
      <c r="A3410" s="146">
        <v>48124</v>
      </c>
      <c r="B3410" s="145">
        <v>8012</v>
      </c>
      <c r="C3410" s="146" t="s">
        <v>209</v>
      </c>
      <c r="D3410" s="146" t="s">
        <v>819</v>
      </c>
      <c r="E3410" s="145" t="s">
        <v>155</v>
      </c>
    </row>
    <row r="3411" spans="1:5" s="144" customFormat="1" ht="15" x14ac:dyDescent="0.2">
      <c r="A3411" s="146">
        <v>48125</v>
      </c>
      <c r="B3411" s="145">
        <v>2001</v>
      </c>
      <c r="C3411" s="146" t="s">
        <v>3459</v>
      </c>
      <c r="D3411" s="146" t="s">
        <v>3460</v>
      </c>
      <c r="E3411" s="145" t="s">
        <v>155</v>
      </c>
    </row>
    <row r="3412" spans="1:5" s="144" customFormat="1" ht="15" x14ac:dyDescent="0.2">
      <c r="A3412" s="146">
        <v>48129</v>
      </c>
      <c r="B3412" s="145">
        <v>2017</v>
      </c>
      <c r="C3412" s="146" t="s">
        <v>181</v>
      </c>
      <c r="D3412" s="146" t="s">
        <v>3461</v>
      </c>
      <c r="E3412" s="145" t="s">
        <v>155</v>
      </c>
    </row>
    <row r="3413" spans="1:5" s="144" customFormat="1" ht="15" x14ac:dyDescent="0.2">
      <c r="A3413" s="146">
        <v>48130</v>
      </c>
      <c r="B3413" s="145">
        <v>3015</v>
      </c>
      <c r="C3413" s="146" t="s">
        <v>3283</v>
      </c>
      <c r="D3413" s="146" t="s">
        <v>3462</v>
      </c>
      <c r="E3413" s="145" t="s">
        <v>150</v>
      </c>
    </row>
    <row r="3414" spans="1:5" s="144" customFormat="1" ht="15" x14ac:dyDescent="0.2">
      <c r="A3414" s="146">
        <v>48131</v>
      </c>
      <c r="B3414" s="145">
        <v>3015</v>
      </c>
      <c r="C3414" s="146" t="s">
        <v>165</v>
      </c>
      <c r="D3414" s="146" t="s">
        <v>3462</v>
      </c>
      <c r="E3414" s="145" t="s">
        <v>155</v>
      </c>
    </row>
    <row r="3415" spans="1:5" s="144" customFormat="1" ht="15" x14ac:dyDescent="0.2">
      <c r="A3415" s="146">
        <v>48133</v>
      </c>
      <c r="B3415" s="145">
        <v>2014</v>
      </c>
      <c r="C3415" s="146" t="s">
        <v>179</v>
      </c>
      <c r="D3415" s="146" t="s">
        <v>3463</v>
      </c>
      <c r="E3415" s="145" t="s">
        <v>155</v>
      </c>
    </row>
    <row r="3416" spans="1:5" s="144" customFormat="1" ht="15" x14ac:dyDescent="0.2">
      <c r="A3416" s="146">
        <v>48140</v>
      </c>
      <c r="B3416" s="145">
        <v>8019</v>
      </c>
      <c r="C3416" s="146" t="s">
        <v>207</v>
      </c>
      <c r="D3416" s="146" t="s">
        <v>3464</v>
      </c>
      <c r="E3416" s="145" t="s">
        <v>155</v>
      </c>
    </row>
    <row r="3417" spans="1:5" s="144" customFormat="1" ht="15" x14ac:dyDescent="0.2">
      <c r="A3417" s="146">
        <v>48141</v>
      </c>
      <c r="B3417" s="145">
        <v>8022</v>
      </c>
      <c r="C3417" s="146" t="s">
        <v>174</v>
      </c>
      <c r="D3417" s="146" t="s">
        <v>520</v>
      </c>
      <c r="E3417" s="145" t="s">
        <v>150</v>
      </c>
    </row>
    <row r="3418" spans="1:5" s="144" customFormat="1" ht="15" x14ac:dyDescent="0.2">
      <c r="A3418" s="146">
        <v>48151</v>
      </c>
      <c r="B3418" s="145">
        <v>6001</v>
      </c>
      <c r="C3418" s="146" t="s">
        <v>347</v>
      </c>
      <c r="D3418" s="146" t="s">
        <v>3465</v>
      </c>
      <c r="E3418" s="145" t="s">
        <v>150</v>
      </c>
    </row>
    <row r="3419" spans="1:5" s="144" customFormat="1" ht="15" x14ac:dyDescent="0.2">
      <c r="A3419" s="146">
        <v>48162</v>
      </c>
      <c r="B3419" s="145">
        <v>5009</v>
      </c>
      <c r="C3419" s="146" t="s">
        <v>1858</v>
      </c>
      <c r="D3419" s="146" t="s">
        <v>3466</v>
      </c>
      <c r="E3419" s="145" t="s">
        <v>155</v>
      </c>
    </row>
    <row r="3420" spans="1:5" s="144" customFormat="1" ht="15" x14ac:dyDescent="0.2">
      <c r="A3420" s="146">
        <v>48165</v>
      </c>
      <c r="B3420" s="145">
        <v>3029</v>
      </c>
      <c r="C3420" s="146" t="s">
        <v>3467</v>
      </c>
      <c r="D3420" s="146" t="s">
        <v>542</v>
      </c>
      <c r="E3420" s="145" t="s">
        <v>155</v>
      </c>
    </row>
    <row r="3421" spans="1:5" s="144" customFormat="1" ht="15" x14ac:dyDescent="0.2">
      <c r="A3421" s="146">
        <v>48180</v>
      </c>
      <c r="B3421" s="145">
        <v>2017</v>
      </c>
      <c r="C3421" s="146" t="s">
        <v>649</v>
      </c>
      <c r="D3421" s="146" t="s">
        <v>3468</v>
      </c>
      <c r="E3421" s="145" t="s">
        <v>150</v>
      </c>
    </row>
    <row r="3422" spans="1:5" s="144" customFormat="1" ht="15" x14ac:dyDescent="0.2">
      <c r="A3422" s="146">
        <v>48182</v>
      </c>
      <c r="B3422" s="145">
        <v>2001</v>
      </c>
      <c r="C3422" s="146" t="s">
        <v>207</v>
      </c>
      <c r="D3422" s="146" t="s">
        <v>3469</v>
      </c>
      <c r="E3422" s="145" t="s">
        <v>155</v>
      </c>
    </row>
    <row r="3423" spans="1:5" s="144" customFormat="1" ht="15" x14ac:dyDescent="0.2">
      <c r="A3423" s="146">
        <v>48185</v>
      </c>
      <c r="B3423" s="145">
        <v>3024</v>
      </c>
      <c r="C3423" s="146" t="s">
        <v>3470</v>
      </c>
      <c r="D3423" s="146" t="s">
        <v>3471</v>
      </c>
      <c r="E3423" s="145" t="s">
        <v>150</v>
      </c>
    </row>
    <row r="3424" spans="1:5" s="144" customFormat="1" ht="15" x14ac:dyDescent="0.2">
      <c r="A3424" s="146">
        <v>48192</v>
      </c>
      <c r="B3424" s="145">
        <v>7024</v>
      </c>
      <c r="C3424" s="146" t="s">
        <v>209</v>
      </c>
      <c r="D3424" s="146" t="s">
        <v>3472</v>
      </c>
      <c r="E3424" s="145" t="s">
        <v>155</v>
      </c>
    </row>
    <row r="3425" spans="1:5" s="144" customFormat="1" ht="15" x14ac:dyDescent="0.2">
      <c r="A3425" s="146">
        <v>48196</v>
      </c>
      <c r="B3425" s="145">
        <v>3012</v>
      </c>
      <c r="C3425" s="146" t="s">
        <v>3473</v>
      </c>
      <c r="D3425" s="146" t="s">
        <v>303</v>
      </c>
      <c r="E3425" s="145" t="s">
        <v>150</v>
      </c>
    </row>
    <row r="3426" spans="1:5" s="144" customFormat="1" ht="15" x14ac:dyDescent="0.2">
      <c r="A3426" s="146">
        <v>48198</v>
      </c>
      <c r="B3426" s="145">
        <v>8022</v>
      </c>
      <c r="C3426" s="146" t="s">
        <v>214</v>
      </c>
      <c r="D3426" s="146" t="s">
        <v>3474</v>
      </c>
      <c r="E3426" s="145" t="s">
        <v>155</v>
      </c>
    </row>
    <row r="3427" spans="1:5" s="144" customFormat="1" ht="15" x14ac:dyDescent="0.2">
      <c r="A3427" s="146">
        <v>48213</v>
      </c>
      <c r="B3427" s="145">
        <v>5017</v>
      </c>
      <c r="C3427" s="146" t="s">
        <v>621</v>
      </c>
      <c r="D3427" s="146" t="s">
        <v>771</v>
      </c>
      <c r="E3427" s="145" t="s">
        <v>155</v>
      </c>
    </row>
    <row r="3428" spans="1:5" s="144" customFormat="1" ht="15" x14ac:dyDescent="0.2">
      <c r="A3428" s="146">
        <v>48221</v>
      </c>
      <c r="B3428" s="145">
        <v>2011</v>
      </c>
      <c r="C3428" s="146" t="s">
        <v>830</v>
      </c>
      <c r="D3428" s="146" t="s">
        <v>3475</v>
      </c>
      <c r="E3428" s="145" t="s">
        <v>150</v>
      </c>
    </row>
    <row r="3429" spans="1:5" s="144" customFormat="1" ht="15" x14ac:dyDescent="0.2">
      <c r="A3429" s="146">
        <v>48227</v>
      </c>
      <c r="B3429" s="145">
        <v>3029</v>
      </c>
      <c r="C3429" s="146" t="s">
        <v>3476</v>
      </c>
      <c r="D3429" s="146" t="s">
        <v>3477</v>
      </c>
      <c r="E3429" s="145" t="s">
        <v>155</v>
      </c>
    </row>
    <row r="3430" spans="1:5" s="144" customFormat="1" ht="15" x14ac:dyDescent="0.2">
      <c r="A3430" s="146">
        <v>48232</v>
      </c>
      <c r="B3430" s="145">
        <v>2019</v>
      </c>
      <c r="C3430" s="146" t="s">
        <v>202</v>
      </c>
      <c r="D3430" s="146" t="s">
        <v>3478</v>
      </c>
      <c r="E3430" s="145" t="s">
        <v>155</v>
      </c>
    </row>
    <row r="3431" spans="1:5" s="144" customFormat="1" ht="15" x14ac:dyDescent="0.2">
      <c r="A3431" s="146">
        <v>48248</v>
      </c>
      <c r="B3431" s="145">
        <v>5014</v>
      </c>
      <c r="C3431" s="146" t="s">
        <v>209</v>
      </c>
      <c r="D3431" s="146" t="s">
        <v>3479</v>
      </c>
      <c r="E3431" s="145" t="s">
        <v>155</v>
      </c>
    </row>
    <row r="3432" spans="1:5" s="144" customFormat="1" ht="15" x14ac:dyDescent="0.2">
      <c r="A3432" s="146">
        <v>48253</v>
      </c>
      <c r="B3432" s="145">
        <v>4009</v>
      </c>
      <c r="C3432" s="146" t="s">
        <v>188</v>
      </c>
      <c r="D3432" s="146" t="s">
        <v>3480</v>
      </c>
      <c r="E3432" s="145" t="s">
        <v>155</v>
      </c>
    </row>
    <row r="3433" spans="1:5" s="144" customFormat="1" ht="15" x14ac:dyDescent="0.2">
      <c r="A3433" s="146">
        <v>48256</v>
      </c>
      <c r="B3433" s="145">
        <v>7001</v>
      </c>
      <c r="C3433" s="146" t="s">
        <v>202</v>
      </c>
      <c r="D3433" s="146" t="s">
        <v>3481</v>
      </c>
      <c r="E3433" s="145" t="s">
        <v>150</v>
      </c>
    </row>
    <row r="3434" spans="1:5" s="144" customFormat="1" ht="15" x14ac:dyDescent="0.2">
      <c r="A3434" s="146">
        <v>48259</v>
      </c>
      <c r="B3434" s="145">
        <v>2017</v>
      </c>
      <c r="C3434" s="146" t="s">
        <v>202</v>
      </c>
      <c r="D3434" s="146" t="s">
        <v>3482</v>
      </c>
      <c r="E3434" s="145" t="s">
        <v>155</v>
      </c>
    </row>
    <row r="3435" spans="1:5" s="144" customFormat="1" ht="15" x14ac:dyDescent="0.2">
      <c r="A3435" s="146">
        <v>48265</v>
      </c>
      <c r="B3435" s="145">
        <v>3011</v>
      </c>
      <c r="C3435" s="146" t="s">
        <v>158</v>
      </c>
      <c r="D3435" s="146" t="s">
        <v>3484</v>
      </c>
      <c r="E3435" s="145" t="s">
        <v>150</v>
      </c>
    </row>
    <row r="3436" spans="1:5" s="144" customFormat="1" ht="15" x14ac:dyDescent="0.2">
      <c r="A3436" s="146">
        <v>48272</v>
      </c>
      <c r="B3436" s="145">
        <v>7004</v>
      </c>
      <c r="C3436" s="146" t="s">
        <v>181</v>
      </c>
      <c r="D3436" s="146" t="s">
        <v>1086</v>
      </c>
      <c r="E3436" s="145" t="s">
        <v>150</v>
      </c>
    </row>
    <row r="3437" spans="1:5" s="144" customFormat="1" ht="15" x14ac:dyDescent="0.2">
      <c r="A3437" s="146">
        <v>48273</v>
      </c>
      <c r="B3437" s="145">
        <v>7013</v>
      </c>
      <c r="C3437" s="146" t="s">
        <v>181</v>
      </c>
      <c r="D3437" s="146" t="s">
        <v>3485</v>
      </c>
      <c r="E3437" s="145" t="s">
        <v>150</v>
      </c>
    </row>
    <row r="3438" spans="1:5" s="144" customFormat="1" ht="15" x14ac:dyDescent="0.2">
      <c r="A3438" s="146">
        <v>48274</v>
      </c>
      <c r="B3438" s="145">
        <v>7014</v>
      </c>
      <c r="C3438" s="146" t="s">
        <v>181</v>
      </c>
      <c r="D3438" s="146" t="s">
        <v>1629</v>
      </c>
      <c r="E3438" s="145" t="s">
        <v>155</v>
      </c>
    </row>
    <row r="3439" spans="1:5" s="144" customFormat="1" ht="15" x14ac:dyDescent="0.2">
      <c r="A3439" s="146">
        <v>48275</v>
      </c>
      <c r="B3439" s="145">
        <v>3027</v>
      </c>
      <c r="C3439" s="146" t="s">
        <v>156</v>
      </c>
      <c r="D3439" s="146" t="s">
        <v>3486</v>
      </c>
      <c r="E3439" s="145" t="s">
        <v>155</v>
      </c>
    </row>
    <row r="3440" spans="1:5" s="144" customFormat="1" ht="15" x14ac:dyDescent="0.2">
      <c r="A3440" s="146">
        <v>48277</v>
      </c>
      <c r="B3440" s="145">
        <v>3027</v>
      </c>
      <c r="C3440" s="146" t="s">
        <v>188</v>
      </c>
      <c r="D3440" s="146" t="s">
        <v>3487</v>
      </c>
      <c r="E3440" s="145" t="s">
        <v>150</v>
      </c>
    </row>
    <row r="3441" spans="1:5" s="144" customFormat="1" ht="15" x14ac:dyDescent="0.2">
      <c r="A3441" s="146">
        <v>48281</v>
      </c>
      <c r="B3441" s="145">
        <v>8005</v>
      </c>
      <c r="C3441" s="146" t="s">
        <v>174</v>
      </c>
      <c r="D3441" s="146" t="s">
        <v>3488</v>
      </c>
      <c r="E3441" s="145" t="s">
        <v>150</v>
      </c>
    </row>
    <row r="3442" spans="1:5" s="144" customFormat="1" ht="15" x14ac:dyDescent="0.2">
      <c r="A3442" s="146">
        <v>48285</v>
      </c>
      <c r="B3442" s="145">
        <v>8005</v>
      </c>
      <c r="C3442" s="146" t="s">
        <v>179</v>
      </c>
      <c r="D3442" s="146" t="s">
        <v>547</v>
      </c>
      <c r="E3442" s="145" t="s">
        <v>155</v>
      </c>
    </row>
    <row r="3443" spans="1:5" s="144" customFormat="1" ht="15" x14ac:dyDescent="0.2">
      <c r="A3443" s="146">
        <v>48286</v>
      </c>
      <c r="B3443" s="145">
        <v>8005</v>
      </c>
      <c r="C3443" s="146" t="s">
        <v>181</v>
      </c>
      <c r="D3443" s="146" t="s">
        <v>3294</v>
      </c>
      <c r="E3443" s="145" t="s">
        <v>150</v>
      </c>
    </row>
    <row r="3444" spans="1:5" s="144" customFormat="1" ht="15" x14ac:dyDescent="0.2">
      <c r="A3444" s="146">
        <v>48290</v>
      </c>
      <c r="B3444" s="145">
        <v>3010</v>
      </c>
      <c r="C3444" s="146" t="s">
        <v>158</v>
      </c>
      <c r="D3444" s="146" t="s">
        <v>3489</v>
      </c>
      <c r="E3444" s="145" t="s">
        <v>155</v>
      </c>
    </row>
    <row r="3445" spans="1:5" s="144" customFormat="1" ht="15" x14ac:dyDescent="0.2">
      <c r="A3445" s="146">
        <v>48291</v>
      </c>
      <c r="B3445" s="145">
        <v>8024</v>
      </c>
      <c r="C3445" s="146" t="s">
        <v>202</v>
      </c>
      <c r="D3445" s="146" t="s">
        <v>3490</v>
      </c>
      <c r="E3445" s="145" t="s">
        <v>155</v>
      </c>
    </row>
    <row r="3446" spans="1:5" s="144" customFormat="1" ht="15" x14ac:dyDescent="0.2">
      <c r="A3446" s="146">
        <v>48300</v>
      </c>
      <c r="B3446" s="145">
        <v>3024</v>
      </c>
      <c r="C3446" s="146" t="s">
        <v>287</v>
      </c>
      <c r="D3446" s="146" t="s">
        <v>3491</v>
      </c>
      <c r="E3446" s="145" t="s">
        <v>155</v>
      </c>
    </row>
    <row r="3447" spans="1:5" s="144" customFormat="1" ht="15" x14ac:dyDescent="0.2">
      <c r="A3447" s="146">
        <v>48315</v>
      </c>
      <c r="B3447" s="145">
        <v>6023</v>
      </c>
      <c r="C3447" s="146" t="s">
        <v>649</v>
      </c>
      <c r="D3447" s="146" t="s">
        <v>3492</v>
      </c>
      <c r="E3447" s="145" t="s">
        <v>155</v>
      </c>
    </row>
    <row r="3448" spans="1:5" s="144" customFormat="1" ht="15" x14ac:dyDescent="0.2">
      <c r="A3448" s="146">
        <v>48334</v>
      </c>
      <c r="B3448" s="145">
        <v>8022</v>
      </c>
      <c r="C3448" s="146" t="s">
        <v>1240</v>
      </c>
      <c r="D3448" s="146" t="s">
        <v>3493</v>
      </c>
      <c r="E3448" s="145" t="s">
        <v>150</v>
      </c>
    </row>
    <row r="3449" spans="1:5" s="144" customFormat="1" ht="15" x14ac:dyDescent="0.2">
      <c r="A3449" s="146">
        <v>48346</v>
      </c>
      <c r="B3449" s="145">
        <v>7015</v>
      </c>
      <c r="C3449" s="146" t="s">
        <v>181</v>
      </c>
      <c r="D3449" s="146" t="s">
        <v>10039</v>
      </c>
      <c r="E3449" s="145" t="s">
        <v>150</v>
      </c>
    </row>
    <row r="3450" spans="1:5" s="144" customFormat="1" ht="15" x14ac:dyDescent="0.2">
      <c r="A3450" s="146">
        <v>48350</v>
      </c>
      <c r="B3450" s="145">
        <v>3014</v>
      </c>
      <c r="C3450" s="146" t="s">
        <v>3494</v>
      </c>
      <c r="D3450" s="146" t="s">
        <v>3495</v>
      </c>
      <c r="E3450" s="145" t="s">
        <v>150</v>
      </c>
    </row>
    <row r="3451" spans="1:5" s="144" customFormat="1" ht="15" x14ac:dyDescent="0.2">
      <c r="A3451" s="146">
        <v>48354</v>
      </c>
      <c r="B3451" s="145">
        <v>6015</v>
      </c>
      <c r="C3451" s="146" t="s">
        <v>485</v>
      </c>
      <c r="D3451" s="146" t="s">
        <v>9488</v>
      </c>
      <c r="E3451" s="145" t="s">
        <v>150</v>
      </c>
    </row>
    <row r="3452" spans="1:5" s="144" customFormat="1" ht="15" x14ac:dyDescent="0.2">
      <c r="A3452" s="146">
        <v>48355</v>
      </c>
      <c r="B3452" s="145">
        <v>6015</v>
      </c>
      <c r="C3452" s="146" t="s">
        <v>3496</v>
      </c>
      <c r="D3452" s="146" t="s">
        <v>329</v>
      </c>
      <c r="E3452" s="145" t="s">
        <v>155</v>
      </c>
    </row>
    <row r="3453" spans="1:5" s="144" customFormat="1" ht="15" x14ac:dyDescent="0.2">
      <c r="A3453" s="146">
        <v>48366</v>
      </c>
      <c r="B3453" s="145">
        <v>2020</v>
      </c>
      <c r="C3453" s="146" t="s">
        <v>3499</v>
      </c>
      <c r="D3453" s="146" t="s">
        <v>3469</v>
      </c>
      <c r="E3453" s="145" t="s">
        <v>155</v>
      </c>
    </row>
    <row r="3454" spans="1:5" s="144" customFormat="1" ht="15" x14ac:dyDescent="0.2">
      <c r="A3454" s="146">
        <v>48368</v>
      </c>
      <c r="B3454" s="145">
        <v>2020</v>
      </c>
      <c r="C3454" s="146" t="s">
        <v>3500</v>
      </c>
      <c r="D3454" s="146" t="s">
        <v>3501</v>
      </c>
      <c r="E3454" s="145" t="s">
        <v>150</v>
      </c>
    </row>
    <row r="3455" spans="1:5" s="144" customFormat="1" ht="15" x14ac:dyDescent="0.2">
      <c r="A3455" s="146">
        <v>48369</v>
      </c>
      <c r="B3455" s="145">
        <v>7010</v>
      </c>
      <c r="C3455" s="146" t="s">
        <v>156</v>
      </c>
      <c r="D3455" s="146" t="s">
        <v>3502</v>
      </c>
      <c r="E3455" s="145" t="s">
        <v>155</v>
      </c>
    </row>
    <row r="3456" spans="1:5" s="144" customFormat="1" ht="15" x14ac:dyDescent="0.2">
      <c r="A3456" s="146">
        <v>48374</v>
      </c>
      <c r="B3456" s="145">
        <v>2020</v>
      </c>
      <c r="C3456" s="146" t="s">
        <v>188</v>
      </c>
      <c r="D3456" s="146" t="s">
        <v>3503</v>
      </c>
      <c r="E3456" s="145" t="s">
        <v>155</v>
      </c>
    </row>
    <row r="3457" spans="1:5" s="144" customFormat="1" ht="15" x14ac:dyDescent="0.2">
      <c r="A3457" s="146">
        <v>48377</v>
      </c>
      <c r="B3457" s="145">
        <v>2020</v>
      </c>
      <c r="C3457" s="146" t="s">
        <v>446</v>
      </c>
      <c r="D3457" s="146" t="s">
        <v>3505</v>
      </c>
      <c r="E3457" s="145" t="s">
        <v>155</v>
      </c>
    </row>
    <row r="3458" spans="1:5" s="144" customFormat="1" ht="15" x14ac:dyDescent="0.2">
      <c r="A3458" s="146">
        <v>48380</v>
      </c>
      <c r="B3458" s="145">
        <v>2020</v>
      </c>
      <c r="C3458" s="146" t="s">
        <v>196</v>
      </c>
      <c r="D3458" s="146" t="s">
        <v>3506</v>
      </c>
      <c r="E3458" s="145" t="s">
        <v>150</v>
      </c>
    </row>
    <row r="3459" spans="1:5" s="144" customFormat="1" ht="15" x14ac:dyDescent="0.2">
      <c r="A3459" s="146">
        <v>48382</v>
      </c>
      <c r="B3459" s="145">
        <v>2020</v>
      </c>
      <c r="C3459" s="146" t="s">
        <v>280</v>
      </c>
      <c r="D3459" s="146" t="s">
        <v>2869</v>
      </c>
      <c r="E3459" s="145" t="s">
        <v>150</v>
      </c>
    </row>
    <row r="3460" spans="1:5" s="144" customFormat="1" ht="15" x14ac:dyDescent="0.2">
      <c r="A3460" s="146">
        <v>48383</v>
      </c>
      <c r="B3460" s="145">
        <v>2020</v>
      </c>
      <c r="C3460" s="146" t="s">
        <v>207</v>
      </c>
      <c r="D3460" s="146" t="s">
        <v>2869</v>
      </c>
      <c r="E3460" s="145" t="s">
        <v>155</v>
      </c>
    </row>
    <row r="3461" spans="1:5" s="144" customFormat="1" ht="15" x14ac:dyDescent="0.2">
      <c r="A3461" s="146">
        <v>48396</v>
      </c>
      <c r="B3461" s="145">
        <v>2020</v>
      </c>
      <c r="C3461" s="146" t="s">
        <v>558</v>
      </c>
      <c r="D3461" s="146" t="s">
        <v>1550</v>
      </c>
      <c r="E3461" s="145" t="s">
        <v>155</v>
      </c>
    </row>
    <row r="3462" spans="1:5" s="144" customFormat="1" ht="15" x14ac:dyDescent="0.2">
      <c r="A3462" s="146">
        <v>48397</v>
      </c>
      <c r="B3462" s="145">
        <v>2020</v>
      </c>
      <c r="C3462" s="146" t="s">
        <v>209</v>
      </c>
      <c r="D3462" s="146" t="s">
        <v>1550</v>
      </c>
      <c r="E3462" s="145" t="s">
        <v>150</v>
      </c>
    </row>
    <row r="3463" spans="1:5" s="144" customFormat="1" ht="15" x14ac:dyDescent="0.2">
      <c r="A3463" s="146">
        <v>48400</v>
      </c>
      <c r="B3463" s="145">
        <v>2020</v>
      </c>
      <c r="C3463" s="146" t="s">
        <v>156</v>
      </c>
      <c r="D3463" s="146" t="s">
        <v>3507</v>
      </c>
      <c r="E3463" s="145" t="s">
        <v>150</v>
      </c>
    </row>
    <row r="3464" spans="1:5" s="144" customFormat="1" ht="15" x14ac:dyDescent="0.2">
      <c r="A3464" s="146">
        <v>48402</v>
      </c>
      <c r="B3464" s="145">
        <v>2020</v>
      </c>
      <c r="C3464" s="146" t="s">
        <v>181</v>
      </c>
      <c r="D3464" s="146" t="s">
        <v>3508</v>
      </c>
      <c r="E3464" s="145" t="s">
        <v>150</v>
      </c>
    </row>
    <row r="3465" spans="1:5" s="144" customFormat="1" ht="15" x14ac:dyDescent="0.2">
      <c r="A3465" s="146">
        <v>48403</v>
      </c>
      <c r="B3465" s="145">
        <v>2020</v>
      </c>
      <c r="C3465" s="146" t="s">
        <v>3509</v>
      </c>
      <c r="D3465" s="146" t="s">
        <v>445</v>
      </c>
      <c r="E3465" s="145" t="s">
        <v>155</v>
      </c>
    </row>
    <row r="3466" spans="1:5" s="144" customFormat="1" ht="15" x14ac:dyDescent="0.2">
      <c r="A3466" s="146">
        <v>48410</v>
      </c>
      <c r="B3466" s="145">
        <v>2020</v>
      </c>
      <c r="C3466" s="146" t="s">
        <v>169</v>
      </c>
      <c r="D3466" s="146" t="s">
        <v>3510</v>
      </c>
      <c r="E3466" s="145" t="s">
        <v>155</v>
      </c>
    </row>
    <row r="3467" spans="1:5" s="144" customFormat="1" ht="15" x14ac:dyDescent="0.2">
      <c r="A3467" s="146">
        <v>48411</v>
      </c>
      <c r="B3467" s="145">
        <v>2020</v>
      </c>
      <c r="C3467" s="146" t="s">
        <v>181</v>
      </c>
      <c r="D3467" s="146" t="s">
        <v>223</v>
      </c>
      <c r="E3467" s="145" t="s">
        <v>150</v>
      </c>
    </row>
    <row r="3468" spans="1:5" s="144" customFormat="1" ht="15" x14ac:dyDescent="0.2">
      <c r="A3468" s="146">
        <v>48412</v>
      </c>
      <c r="B3468" s="145">
        <v>2020</v>
      </c>
      <c r="C3468" s="146" t="s">
        <v>219</v>
      </c>
      <c r="D3468" s="146" t="s">
        <v>223</v>
      </c>
      <c r="E3468" s="145" t="s">
        <v>155</v>
      </c>
    </row>
    <row r="3469" spans="1:5" s="144" customFormat="1" ht="15" x14ac:dyDescent="0.2">
      <c r="A3469" s="146">
        <v>48414</v>
      </c>
      <c r="B3469" s="145">
        <v>2020</v>
      </c>
      <c r="C3469" s="146" t="s">
        <v>181</v>
      </c>
      <c r="D3469" s="146" t="s">
        <v>3511</v>
      </c>
      <c r="E3469" s="145" t="s">
        <v>150</v>
      </c>
    </row>
    <row r="3470" spans="1:5" s="144" customFormat="1" ht="15" x14ac:dyDescent="0.2">
      <c r="A3470" s="146">
        <v>48415</v>
      </c>
      <c r="B3470" s="145">
        <v>2020</v>
      </c>
      <c r="C3470" s="146" t="s">
        <v>179</v>
      </c>
      <c r="D3470" s="146" t="s">
        <v>3512</v>
      </c>
      <c r="E3470" s="145" t="s">
        <v>155</v>
      </c>
    </row>
    <row r="3471" spans="1:5" s="144" customFormat="1" ht="15" x14ac:dyDescent="0.2">
      <c r="A3471" s="146">
        <v>48431</v>
      </c>
      <c r="B3471" s="145">
        <v>2020</v>
      </c>
      <c r="C3471" s="146" t="s">
        <v>219</v>
      </c>
      <c r="D3471" s="146" t="s">
        <v>1484</v>
      </c>
      <c r="E3471" s="145" t="s">
        <v>155</v>
      </c>
    </row>
    <row r="3472" spans="1:5" s="144" customFormat="1" ht="15" x14ac:dyDescent="0.2">
      <c r="A3472" s="146">
        <v>48433</v>
      </c>
      <c r="B3472" s="145">
        <v>2020</v>
      </c>
      <c r="C3472" s="146" t="s">
        <v>165</v>
      </c>
      <c r="D3472" s="146" t="s">
        <v>3514</v>
      </c>
      <c r="E3472" s="145" t="s">
        <v>150</v>
      </c>
    </row>
    <row r="3473" spans="1:5" s="144" customFormat="1" ht="15" x14ac:dyDescent="0.2">
      <c r="A3473" s="146">
        <v>48434</v>
      </c>
      <c r="B3473" s="145">
        <v>2020</v>
      </c>
      <c r="C3473" s="146" t="s">
        <v>202</v>
      </c>
      <c r="D3473" s="146" t="s">
        <v>3515</v>
      </c>
      <c r="E3473" s="145" t="s">
        <v>150</v>
      </c>
    </row>
    <row r="3474" spans="1:5" s="144" customFormat="1" ht="15" x14ac:dyDescent="0.2">
      <c r="A3474" s="146">
        <v>48437</v>
      </c>
      <c r="B3474" s="145">
        <v>2020</v>
      </c>
      <c r="C3474" s="146" t="s">
        <v>202</v>
      </c>
      <c r="D3474" s="146" t="s">
        <v>3516</v>
      </c>
      <c r="E3474" s="145" t="s">
        <v>150</v>
      </c>
    </row>
    <row r="3475" spans="1:5" s="144" customFormat="1" ht="15" x14ac:dyDescent="0.2">
      <c r="A3475" s="146">
        <v>48438</v>
      </c>
      <c r="B3475" s="145">
        <v>2020</v>
      </c>
      <c r="C3475" s="146" t="s">
        <v>293</v>
      </c>
      <c r="D3475" s="146" t="s">
        <v>1507</v>
      </c>
      <c r="E3475" s="145" t="s">
        <v>155</v>
      </c>
    </row>
    <row r="3476" spans="1:5" s="144" customFormat="1" ht="15" x14ac:dyDescent="0.2">
      <c r="A3476" s="146">
        <v>48444</v>
      </c>
      <c r="B3476" s="145">
        <v>6033</v>
      </c>
      <c r="C3476" s="146" t="s">
        <v>558</v>
      </c>
      <c r="D3476" s="146" t="s">
        <v>3517</v>
      </c>
      <c r="E3476" s="145" t="s">
        <v>150</v>
      </c>
    </row>
    <row r="3477" spans="1:5" s="144" customFormat="1" ht="15" x14ac:dyDescent="0.2">
      <c r="A3477" s="146">
        <v>48451</v>
      </c>
      <c r="B3477" s="145">
        <v>6037</v>
      </c>
      <c r="C3477" s="146" t="s">
        <v>207</v>
      </c>
      <c r="D3477" s="146" t="s">
        <v>3518</v>
      </c>
      <c r="E3477" s="145" t="s">
        <v>155</v>
      </c>
    </row>
    <row r="3478" spans="1:5" s="144" customFormat="1" ht="15" x14ac:dyDescent="0.2">
      <c r="A3478" s="146">
        <v>48453</v>
      </c>
      <c r="B3478" s="145">
        <v>6037</v>
      </c>
      <c r="C3478" s="146" t="s">
        <v>756</v>
      </c>
      <c r="D3478" s="146" t="s">
        <v>3519</v>
      </c>
      <c r="E3478" s="145" t="s">
        <v>150</v>
      </c>
    </row>
    <row r="3479" spans="1:5" s="144" customFormat="1" ht="15" x14ac:dyDescent="0.2">
      <c r="A3479" s="146">
        <v>48455</v>
      </c>
      <c r="B3479" s="145">
        <v>6037</v>
      </c>
      <c r="C3479" s="146" t="s">
        <v>446</v>
      </c>
      <c r="D3479" s="146" t="s">
        <v>3520</v>
      </c>
      <c r="E3479" s="145" t="s">
        <v>155</v>
      </c>
    </row>
    <row r="3480" spans="1:5" s="144" customFormat="1" ht="15" x14ac:dyDescent="0.2">
      <c r="A3480" s="146">
        <v>48458</v>
      </c>
      <c r="B3480" s="145">
        <v>6037</v>
      </c>
      <c r="C3480" s="146" t="s">
        <v>171</v>
      </c>
      <c r="D3480" s="146" t="s">
        <v>3521</v>
      </c>
      <c r="E3480" s="145" t="s">
        <v>155</v>
      </c>
    </row>
    <row r="3481" spans="1:5" s="144" customFormat="1" ht="15" x14ac:dyDescent="0.2">
      <c r="A3481" s="146">
        <v>48465</v>
      </c>
      <c r="B3481" s="145">
        <v>6025</v>
      </c>
      <c r="C3481" s="146" t="s">
        <v>181</v>
      </c>
      <c r="D3481" s="146" t="s">
        <v>8417</v>
      </c>
      <c r="E3481" s="145" t="s">
        <v>155</v>
      </c>
    </row>
    <row r="3482" spans="1:5" s="144" customFormat="1" ht="15" x14ac:dyDescent="0.2">
      <c r="A3482" s="146">
        <v>48470</v>
      </c>
      <c r="B3482" s="145">
        <v>3020</v>
      </c>
      <c r="C3482" s="146" t="s">
        <v>188</v>
      </c>
      <c r="D3482" s="146" t="s">
        <v>3522</v>
      </c>
      <c r="E3482" s="145" t="s">
        <v>155</v>
      </c>
    </row>
    <row r="3483" spans="1:5" s="144" customFormat="1" ht="15" x14ac:dyDescent="0.2">
      <c r="A3483" s="146">
        <v>48474</v>
      </c>
      <c r="B3483" s="145">
        <v>2020</v>
      </c>
      <c r="C3483" s="146" t="s">
        <v>3523</v>
      </c>
      <c r="D3483" s="146" t="s">
        <v>3524</v>
      </c>
      <c r="E3483" s="145" t="s">
        <v>155</v>
      </c>
    </row>
    <row r="3484" spans="1:5" s="144" customFormat="1" ht="15" x14ac:dyDescent="0.2">
      <c r="A3484" s="146">
        <v>48491</v>
      </c>
      <c r="B3484" s="145">
        <v>2020</v>
      </c>
      <c r="C3484" s="146" t="s">
        <v>181</v>
      </c>
      <c r="D3484" s="146" t="s">
        <v>3525</v>
      </c>
      <c r="E3484" s="145" t="s">
        <v>150</v>
      </c>
    </row>
    <row r="3485" spans="1:5" s="144" customFormat="1" ht="15" x14ac:dyDescent="0.2">
      <c r="A3485" s="146">
        <v>48492</v>
      </c>
      <c r="B3485" s="145">
        <v>2020</v>
      </c>
      <c r="C3485" s="146" t="s">
        <v>156</v>
      </c>
      <c r="D3485" s="146" t="s">
        <v>1770</v>
      </c>
      <c r="E3485" s="145" t="s">
        <v>155</v>
      </c>
    </row>
    <row r="3486" spans="1:5" s="144" customFormat="1" ht="15" x14ac:dyDescent="0.2">
      <c r="A3486" s="146">
        <v>48493</v>
      </c>
      <c r="B3486" s="145">
        <v>2020</v>
      </c>
      <c r="C3486" s="146" t="s">
        <v>1046</v>
      </c>
      <c r="D3486" s="146" t="s">
        <v>2589</v>
      </c>
      <c r="E3486" s="145" t="s">
        <v>150</v>
      </c>
    </row>
    <row r="3487" spans="1:5" s="144" customFormat="1" ht="15" x14ac:dyDescent="0.2">
      <c r="A3487" s="146">
        <v>48495</v>
      </c>
      <c r="B3487" s="145">
        <v>2020</v>
      </c>
      <c r="C3487" s="146" t="s">
        <v>306</v>
      </c>
      <c r="D3487" s="146" t="s">
        <v>3526</v>
      </c>
      <c r="E3487" s="145" t="s">
        <v>150</v>
      </c>
    </row>
    <row r="3488" spans="1:5" s="144" customFormat="1" ht="15" x14ac:dyDescent="0.2">
      <c r="A3488" s="146">
        <v>48496</v>
      </c>
      <c r="B3488" s="145">
        <v>2020</v>
      </c>
      <c r="C3488" s="146" t="s">
        <v>156</v>
      </c>
      <c r="D3488" s="146" t="s">
        <v>3526</v>
      </c>
      <c r="E3488" s="145" t="s">
        <v>155</v>
      </c>
    </row>
    <row r="3489" spans="1:5" s="144" customFormat="1" ht="15" x14ac:dyDescent="0.2">
      <c r="A3489" s="146">
        <v>48497</v>
      </c>
      <c r="B3489" s="145">
        <v>2007</v>
      </c>
      <c r="C3489" s="146" t="s">
        <v>879</v>
      </c>
      <c r="D3489" s="146" t="s">
        <v>2516</v>
      </c>
      <c r="E3489" s="145" t="s">
        <v>150</v>
      </c>
    </row>
    <row r="3490" spans="1:5" s="144" customFormat="1" ht="15" x14ac:dyDescent="0.2">
      <c r="A3490" s="146">
        <v>48499</v>
      </c>
      <c r="B3490" s="145">
        <v>2012</v>
      </c>
      <c r="C3490" s="146" t="s">
        <v>848</v>
      </c>
      <c r="D3490" s="146" t="s">
        <v>1484</v>
      </c>
      <c r="E3490" s="145" t="s">
        <v>155</v>
      </c>
    </row>
    <row r="3491" spans="1:5" s="144" customFormat="1" ht="15" x14ac:dyDescent="0.2">
      <c r="A3491" s="146">
        <v>48500</v>
      </c>
      <c r="B3491" s="145">
        <v>2012</v>
      </c>
      <c r="C3491" s="146" t="s">
        <v>2495</v>
      </c>
      <c r="D3491" s="146" t="s">
        <v>1484</v>
      </c>
      <c r="E3491" s="145" t="s">
        <v>150</v>
      </c>
    </row>
    <row r="3492" spans="1:5" s="144" customFormat="1" ht="15" x14ac:dyDescent="0.2">
      <c r="A3492" s="146">
        <v>48504</v>
      </c>
      <c r="B3492" s="145">
        <v>2012</v>
      </c>
      <c r="C3492" s="146" t="s">
        <v>219</v>
      </c>
      <c r="D3492" s="146" t="s">
        <v>3527</v>
      </c>
      <c r="E3492" s="145" t="s">
        <v>150</v>
      </c>
    </row>
    <row r="3493" spans="1:5" s="144" customFormat="1" ht="15" x14ac:dyDescent="0.2">
      <c r="A3493" s="146">
        <v>48508</v>
      </c>
      <c r="B3493" s="145">
        <v>8007</v>
      </c>
      <c r="C3493" s="146" t="s">
        <v>3528</v>
      </c>
      <c r="D3493" s="146" t="s">
        <v>3529</v>
      </c>
      <c r="E3493" s="145" t="s">
        <v>150</v>
      </c>
    </row>
    <row r="3494" spans="1:5" s="144" customFormat="1" ht="15" x14ac:dyDescent="0.2">
      <c r="A3494" s="146">
        <v>48511</v>
      </c>
      <c r="B3494" s="145">
        <v>3005</v>
      </c>
      <c r="C3494" s="146" t="s">
        <v>3530</v>
      </c>
      <c r="D3494" s="146" t="s">
        <v>3531</v>
      </c>
      <c r="E3494" s="145" t="s">
        <v>150</v>
      </c>
    </row>
    <row r="3495" spans="1:5" s="144" customFormat="1" ht="15" x14ac:dyDescent="0.2">
      <c r="A3495" s="146">
        <v>48513</v>
      </c>
      <c r="B3495" s="145">
        <v>3005</v>
      </c>
      <c r="C3495" s="146" t="s">
        <v>3532</v>
      </c>
      <c r="D3495" s="146" t="s">
        <v>3533</v>
      </c>
      <c r="E3495" s="145" t="s">
        <v>155</v>
      </c>
    </row>
    <row r="3496" spans="1:5" s="144" customFormat="1" ht="15" x14ac:dyDescent="0.2">
      <c r="A3496" s="146">
        <v>48516</v>
      </c>
      <c r="B3496" s="145">
        <v>3005</v>
      </c>
      <c r="C3496" s="146" t="s">
        <v>177</v>
      </c>
      <c r="D3496" s="146" t="s">
        <v>3534</v>
      </c>
      <c r="E3496" s="145" t="s">
        <v>150</v>
      </c>
    </row>
    <row r="3497" spans="1:5" s="144" customFormat="1" ht="15" x14ac:dyDescent="0.2">
      <c r="A3497" s="146">
        <v>48519</v>
      </c>
      <c r="B3497" s="145">
        <v>6002</v>
      </c>
      <c r="C3497" s="146" t="s">
        <v>158</v>
      </c>
      <c r="D3497" s="146" t="s">
        <v>3535</v>
      </c>
      <c r="E3497" s="145" t="s">
        <v>150</v>
      </c>
    </row>
    <row r="3498" spans="1:5" s="144" customFormat="1" ht="15" x14ac:dyDescent="0.2">
      <c r="A3498" s="146">
        <v>48520</v>
      </c>
      <c r="B3498" s="145">
        <v>6002</v>
      </c>
      <c r="C3498" s="146" t="s">
        <v>207</v>
      </c>
      <c r="D3498" s="146" t="s">
        <v>1974</v>
      </c>
      <c r="E3498" s="145" t="s">
        <v>155</v>
      </c>
    </row>
    <row r="3499" spans="1:5" s="144" customFormat="1" ht="15" x14ac:dyDescent="0.2">
      <c r="A3499" s="146">
        <v>48545</v>
      </c>
      <c r="B3499" s="145">
        <v>3003</v>
      </c>
      <c r="C3499" s="146" t="s">
        <v>196</v>
      </c>
      <c r="D3499" s="146" t="s">
        <v>482</v>
      </c>
      <c r="E3499" s="145" t="s">
        <v>150</v>
      </c>
    </row>
    <row r="3500" spans="1:5" s="144" customFormat="1" ht="15" x14ac:dyDescent="0.2">
      <c r="A3500" s="146">
        <v>48559</v>
      </c>
      <c r="B3500" s="145">
        <v>6015</v>
      </c>
      <c r="C3500" s="146" t="s">
        <v>3536</v>
      </c>
      <c r="D3500" s="146" t="s">
        <v>3537</v>
      </c>
      <c r="E3500" s="145" t="s">
        <v>150</v>
      </c>
    </row>
    <row r="3501" spans="1:5" s="144" customFormat="1" ht="15" x14ac:dyDescent="0.2">
      <c r="A3501" s="146">
        <v>48566</v>
      </c>
      <c r="B3501" s="145">
        <v>8002</v>
      </c>
      <c r="C3501" s="146" t="s">
        <v>1228</v>
      </c>
      <c r="D3501" s="146" t="s">
        <v>2161</v>
      </c>
      <c r="E3501" s="145" t="s">
        <v>150</v>
      </c>
    </row>
    <row r="3502" spans="1:5" s="144" customFormat="1" ht="15" x14ac:dyDescent="0.2">
      <c r="A3502" s="146">
        <v>48572</v>
      </c>
      <c r="B3502" s="145">
        <v>6003</v>
      </c>
      <c r="C3502" s="146" t="s">
        <v>171</v>
      </c>
      <c r="D3502" s="146" t="s">
        <v>3538</v>
      </c>
      <c r="E3502" s="145" t="s">
        <v>155</v>
      </c>
    </row>
    <row r="3503" spans="1:5" s="144" customFormat="1" ht="15" x14ac:dyDescent="0.2">
      <c r="A3503" s="146">
        <v>48599</v>
      </c>
      <c r="B3503" s="145">
        <v>6001</v>
      </c>
      <c r="C3503" s="146" t="s">
        <v>631</v>
      </c>
      <c r="D3503" s="146" t="s">
        <v>3539</v>
      </c>
      <c r="E3503" s="145" t="s">
        <v>150</v>
      </c>
    </row>
    <row r="3504" spans="1:5" s="144" customFormat="1" ht="15" x14ac:dyDescent="0.2">
      <c r="A3504" s="146">
        <v>48603</v>
      </c>
      <c r="B3504" s="145">
        <v>6001</v>
      </c>
      <c r="C3504" s="146" t="s">
        <v>158</v>
      </c>
      <c r="D3504" s="146" t="s">
        <v>3540</v>
      </c>
      <c r="E3504" s="145" t="s">
        <v>155</v>
      </c>
    </row>
    <row r="3505" spans="1:5" s="144" customFormat="1" ht="15" x14ac:dyDescent="0.2">
      <c r="A3505" s="146">
        <v>48604</v>
      </c>
      <c r="B3505" s="145">
        <v>6001</v>
      </c>
      <c r="C3505" s="146" t="s">
        <v>181</v>
      </c>
      <c r="D3505" s="146" t="s">
        <v>3541</v>
      </c>
      <c r="E3505" s="145" t="s">
        <v>155</v>
      </c>
    </row>
    <row r="3506" spans="1:5" s="144" customFormat="1" ht="15" x14ac:dyDescent="0.2">
      <c r="A3506" s="146">
        <v>48607</v>
      </c>
      <c r="B3506" s="145">
        <v>6001</v>
      </c>
      <c r="C3506" s="146" t="s">
        <v>1157</v>
      </c>
      <c r="D3506" s="146" t="s">
        <v>3542</v>
      </c>
      <c r="E3506" s="145" t="s">
        <v>150</v>
      </c>
    </row>
    <row r="3507" spans="1:5" s="144" customFormat="1" ht="15" x14ac:dyDescent="0.2">
      <c r="A3507" s="146">
        <v>48610</v>
      </c>
      <c r="B3507" s="145">
        <v>6001</v>
      </c>
      <c r="C3507" s="146" t="s">
        <v>724</v>
      </c>
      <c r="D3507" s="146" t="s">
        <v>262</v>
      </c>
      <c r="E3507" s="145" t="s">
        <v>155</v>
      </c>
    </row>
    <row r="3508" spans="1:5" s="144" customFormat="1" ht="15" x14ac:dyDescent="0.2">
      <c r="A3508" s="146">
        <v>48612</v>
      </c>
      <c r="B3508" s="145">
        <v>6001</v>
      </c>
      <c r="C3508" s="146" t="s">
        <v>942</v>
      </c>
      <c r="D3508" s="146" t="s">
        <v>3543</v>
      </c>
      <c r="E3508" s="145" t="s">
        <v>155</v>
      </c>
    </row>
    <row r="3509" spans="1:5" s="144" customFormat="1" ht="15" x14ac:dyDescent="0.2">
      <c r="A3509" s="146">
        <v>48618</v>
      </c>
      <c r="B3509" s="145">
        <v>6001</v>
      </c>
      <c r="C3509" s="146" t="s">
        <v>2011</v>
      </c>
      <c r="D3509" s="146" t="s">
        <v>3544</v>
      </c>
      <c r="E3509" s="145" t="s">
        <v>150</v>
      </c>
    </row>
    <row r="3510" spans="1:5" s="144" customFormat="1" ht="15" x14ac:dyDescent="0.2">
      <c r="A3510" s="146">
        <v>48621</v>
      </c>
      <c r="B3510" s="145">
        <v>2007</v>
      </c>
      <c r="C3510" s="146" t="s">
        <v>3545</v>
      </c>
      <c r="D3510" s="146" t="s">
        <v>3546</v>
      </c>
      <c r="E3510" s="145" t="s">
        <v>150</v>
      </c>
    </row>
    <row r="3511" spans="1:5" s="144" customFormat="1" ht="15" x14ac:dyDescent="0.2">
      <c r="A3511" s="146">
        <v>48624</v>
      </c>
      <c r="B3511" s="145">
        <v>2007</v>
      </c>
      <c r="C3511" s="146" t="s">
        <v>3547</v>
      </c>
      <c r="D3511" s="146" t="s">
        <v>3200</v>
      </c>
      <c r="E3511" s="145" t="s">
        <v>155</v>
      </c>
    </row>
    <row r="3512" spans="1:5" s="144" customFormat="1" ht="15" x14ac:dyDescent="0.2">
      <c r="A3512" s="146">
        <v>48625</v>
      </c>
      <c r="B3512" s="145">
        <v>2007</v>
      </c>
      <c r="C3512" s="146" t="s">
        <v>1186</v>
      </c>
      <c r="D3512" s="146" t="s">
        <v>3200</v>
      </c>
      <c r="E3512" s="145" t="s">
        <v>150</v>
      </c>
    </row>
    <row r="3513" spans="1:5" s="144" customFormat="1" ht="15" x14ac:dyDescent="0.2">
      <c r="A3513" s="146">
        <v>48630</v>
      </c>
      <c r="B3513" s="145">
        <v>3022</v>
      </c>
      <c r="C3513" s="146" t="s">
        <v>1003</v>
      </c>
      <c r="D3513" s="146" t="s">
        <v>1202</v>
      </c>
      <c r="E3513" s="145" t="s">
        <v>150</v>
      </c>
    </row>
    <row r="3514" spans="1:5" s="144" customFormat="1" ht="15" x14ac:dyDescent="0.2">
      <c r="A3514" s="146">
        <v>48631</v>
      </c>
      <c r="B3514" s="145">
        <v>3022</v>
      </c>
      <c r="C3514" s="146" t="s">
        <v>202</v>
      </c>
      <c r="D3514" s="146" t="s">
        <v>1202</v>
      </c>
      <c r="E3514" s="145" t="s">
        <v>155</v>
      </c>
    </row>
    <row r="3515" spans="1:5" s="144" customFormat="1" ht="15" x14ac:dyDescent="0.2">
      <c r="A3515" s="146">
        <v>48649</v>
      </c>
      <c r="B3515" s="145">
        <v>3029</v>
      </c>
      <c r="C3515" s="146" t="s">
        <v>3548</v>
      </c>
      <c r="D3515" s="146" t="s">
        <v>3549</v>
      </c>
      <c r="E3515" s="145" t="s">
        <v>150</v>
      </c>
    </row>
    <row r="3516" spans="1:5" s="144" customFormat="1" ht="15" x14ac:dyDescent="0.2">
      <c r="A3516" s="146">
        <v>48655</v>
      </c>
      <c r="B3516" s="145">
        <v>6019</v>
      </c>
      <c r="C3516" s="146" t="s">
        <v>1013</v>
      </c>
      <c r="D3516" s="146" t="s">
        <v>3550</v>
      </c>
      <c r="E3516" s="145" t="s">
        <v>155</v>
      </c>
    </row>
    <row r="3517" spans="1:5" s="144" customFormat="1" ht="15" x14ac:dyDescent="0.2">
      <c r="A3517" s="146">
        <v>48658</v>
      </c>
      <c r="B3517" s="145">
        <v>6019</v>
      </c>
      <c r="C3517" s="146" t="s">
        <v>3552</v>
      </c>
      <c r="D3517" s="146" t="s">
        <v>1072</v>
      </c>
      <c r="E3517" s="145" t="s">
        <v>155</v>
      </c>
    </row>
    <row r="3518" spans="1:5" s="144" customFormat="1" ht="15" x14ac:dyDescent="0.2">
      <c r="A3518" s="146">
        <v>48661</v>
      </c>
      <c r="B3518" s="145">
        <v>6019</v>
      </c>
      <c r="C3518" s="146" t="s">
        <v>2164</v>
      </c>
      <c r="D3518" s="146" t="s">
        <v>3553</v>
      </c>
      <c r="E3518" s="145" t="s">
        <v>150</v>
      </c>
    </row>
    <row r="3519" spans="1:5" s="144" customFormat="1" ht="15" x14ac:dyDescent="0.2">
      <c r="A3519" s="146">
        <v>48675</v>
      </c>
      <c r="B3519" s="145">
        <v>1007</v>
      </c>
      <c r="C3519" s="146" t="s">
        <v>196</v>
      </c>
      <c r="D3519" s="146" t="s">
        <v>3554</v>
      </c>
      <c r="E3519" s="145" t="s">
        <v>155</v>
      </c>
    </row>
    <row r="3520" spans="1:5" s="144" customFormat="1" ht="15" x14ac:dyDescent="0.2">
      <c r="A3520" s="146">
        <v>48676</v>
      </c>
      <c r="B3520" s="145">
        <v>1017</v>
      </c>
      <c r="C3520" s="146" t="s">
        <v>177</v>
      </c>
      <c r="D3520" s="146" t="s">
        <v>5239</v>
      </c>
      <c r="E3520" s="145" t="s">
        <v>155</v>
      </c>
    </row>
    <row r="3521" spans="1:5" s="144" customFormat="1" ht="15" x14ac:dyDescent="0.2">
      <c r="A3521" s="146">
        <v>48681</v>
      </c>
      <c r="B3521" s="145">
        <v>1007</v>
      </c>
      <c r="C3521" s="146" t="s">
        <v>158</v>
      </c>
      <c r="D3521" s="146" t="s">
        <v>1484</v>
      </c>
      <c r="E3521" s="145" t="s">
        <v>155</v>
      </c>
    </row>
    <row r="3522" spans="1:5" s="144" customFormat="1" ht="15" x14ac:dyDescent="0.2">
      <c r="A3522" s="146">
        <v>48700</v>
      </c>
      <c r="B3522" s="145">
        <v>3015</v>
      </c>
      <c r="C3522" s="146" t="s">
        <v>3555</v>
      </c>
      <c r="D3522" s="146" t="s">
        <v>8991</v>
      </c>
      <c r="E3522" s="145" t="s">
        <v>150</v>
      </c>
    </row>
    <row r="3523" spans="1:5" s="144" customFormat="1" ht="15" x14ac:dyDescent="0.2">
      <c r="A3523" s="146">
        <v>48701</v>
      </c>
      <c r="B3523" s="145">
        <v>3015</v>
      </c>
      <c r="C3523" s="146" t="s">
        <v>196</v>
      </c>
      <c r="D3523" s="146" t="s">
        <v>2763</v>
      </c>
      <c r="E3523" s="145" t="s">
        <v>155</v>
      </c>
    </row>
    <row r="3524" spans="1:5" s="144" customFormat="1" ht="15" x14ac:dyDescent="0.2">
      <c r="A3524" s="146">
        <v>48709</v>
      </c>
      <c r="B3524" s="145">
        <v>1016</v>
      </c>
      <c r="C3524" s="146" t="s">
        <v>158</v>
      </c>
      <c r="D3524" s="146" t="s">
        <v>3556</v>
      </c>
      <c r="E3524" s="145" t="s">
        <v>155</v>
      </c>
    </row>
    <row r="3525" spans="1:5" s="144" customFormat="1" ht="15" x14ac:dyDescent="0.2">
      <c r="A3525" s="146">
        <v>48742</v>
      </c>
      <c r="B3525" s="145">
        <v>7003</v>
      </c>
      <c r="C3525" s="146" t="s">
        <v>171</v>
      </c>
      <c r="D3525" s="146" t="s">
        <v>619</v>
      </c>
      <c r="E3525" s="145" t="s">
        <v>155</v>
      </c>
    </row>
    <row r="3526" spans="1:5" s="144" customFormat="1" ht="15" x14ac:dyDescent="0.2">
      <c r="A3526" s="146">
        <v>48751</v>
      </c>
      <c r="B3526" s="145">
        <v>6033</v>
      </c>
      <c r="C3526" s="146" t="s">
        <v>156</v>
      </c>
      <c r="D3526" s="146" t="s">
        <v>1989</v>
      </c>
      <c r="E3526" s="145" t="s">
        <v>155</v>
      </c>
    </row>
    <row r="3527" spans="1:5" s="144" customFormat="1" ht="15" x14ac:dyDescent="0.2">
      <c r="A3527" s="146">
        <v>48756</v>
      </c>
      <c r="B3527" s="145">
        <v>6010</v>
      </c>
      <c r="C3527" s="146" t="s">
        <v>331</v>
      </c>
      <c r="D3527" s="146" t="s">
        <v>775</v>
      </c>
      <c r="E3527" s="145" t="s">
        <v>150</v>
      </c>
    </row>
    <row r="3528" spans="1:5" s="144" customFormat="1" ht="15" x14ac:dyDescent="0.2">
      <c r="A3528" s="146">
        <v>48769</v>
      </c>
      <c r="B3528" s="145">
        <v>6010</v>
      </c>
      <c r="C3528" s="146" t="s">
        <v>3557</v>
      </c>
      <c r="D3528" s="146" t="s">
        <v>3558</v>
      </c>
      <c r="E3528" s="145" t="s">
        <v>155</v>
      </c>
    </row>
    <row r="3529" spans="1:5" s="144" customFormat="1" ht="15" x14ac:dyDescent="0.2">
      <c r="A3529" s="146">
        <v>48773</v>
      </c>
      <c r="B3529" s="145">
        <v>6010</v>
      </c>
      <c r="C3529" s="146" t="s">
        <v>649</v>
      </c>
      <c r="D3529" s="146" t="s">
        <v>1269</v>
      </c>
      <c r="E3529" s="145" t="s">
        <v>155</v>
      </c>
    </row>
    <row r="3530" spans="1:5" s="144" customFormat="1" ht="15" x14ac:dyDescent="0.2">
      <c r="A3530" s="146">
        <v>48784</v>
      </c>
      <c r="B3530" s="145">
        <v>3021</v>
      </c>
      <c r="C3530" s="146" t="s">
        <v>1560</v>
      </c>
      <c r="D3530" s="146" t="s">
        <v>318</v>
      </c>
      <c r="E3530" s="145" t="s">
        <v>155</v>
      </c>
    </row>
    <row r="3531" spans="1:5" s="144" customFormat="1" ht="15" x14ac:dyDescent="0.2">
      <c r="A3531" s="146">
        <v>48791</v>
      </c>
      <c r="B3531" s="145">
        <v>3021</v>
      </c>
      <c r="C3531" s="146" t="s">
        <v>156</v>
      </c>
      <c r="D3531" s="146" t="s">
        <v>1665</v>
      </c>
      <c r="E3531" s="145" t="s">
        <v>155</v>
      </c>
    </row>
    <row r="3532" spans="1:5" s="144" customFormat="1" ht="15" x14ac:dyDescent="0.2">
      <c r="A3532" s="146">
        <v>48799</v>
      </c>
      <c r="B3532" s="145">
        <v>3021</v>
      </c>
      <c r="C3532" s="146" t="s">
        <v>647</v>
      </c>
      <c r="D3532" s="146" t="s">
        <v>2775</v>
      </c>
      <c r="E3532" s="145" t="s">
        <v>150</v>
      </c>
    </row>
    <row r="3533" spans="1:5" s="144" customFormat="1" ht="15" x14ac:dyDescent="0.2">
      <c r="A3533" s="146">
        <v>48803</v>
      </c>
      <c r="B3533" s="145">
        <v>3021</v>
      </c>
      <c r="C3533" s="146" t="s">
        <v>219</v>
      </c>
      <c r="D3533" s="146" t="s">
        <v>3559</v>
      </c>
      <c r="E3533" s="145" t="s">
        <v>150</v>
      </c>
    </row>
    <row r="3534" spans="1:5" s="144" customFormat="1" ht="15" x14ac:dyDescent="0.2">
      <c r="A3534" s="146">
        <v>48804</v>
      </c>
      <c r="B3534" s="145">
        <v>3021</v>
      </c>
      <c r="C3534" s="146" t="s">
        <v>219</v>
      </c>
      <c r="D3534" s="146" t="s">
        <v>3560</v>
      </c>
      <c r="E3534" s="145" t="s">
        <v>155</v>
      </c>
    </row>
    <row r="3535" spans="1:5" s="144" customFormat="1" ht="15" x14ac:dyDescent="0.2">
      <c r="A3535" s="146">
        <v>48807</v>
      </c>
      <c r="B3535" s="145">
        <v>3021</v>
      </c>
      <c r="C3535" s="146" t="s">
        <v>219</v>
      </c>
      <c r="D3535" s="146" t="s">
        <v>3561</v>
      </c>
      <c r="E3535" s="145" t="s">
        <v>155</v>
      </c>
    </row>
    <row r="3536" spans="1:5" s="144" customFormat="1" ht="15" x14ac:dyDescent="0.2">
      <c r="A3536" s="146">
        <v>48812</v>
      </c>
      <c r="B3536" s="145">
        <v>7011</v>
      </c>
      <c r="C3536" s="146" t="s">
        <v>2657</v>
      </c>
      <c r="D3536" s="146" t="s">
        <v>3562</v>
      </c>
      <c r="E3536" s="145" t="s">
        <v>155</v>
      </c>
    </row>
    <row r="3537" spans="1:5" s="144" customFormat="1" ht="15" x14ac:dyDescent="0.2">
      <c r="A3537" s="146">
        <v>48814</v>
      </c>
      <c r="B3537" s="145">
        <v>6024</v>
      </c>
      <c r="C3537" s="146" t="s">
        <v>3563</v>
      </c>
      <c r="D3537" s="146" t="s">
        <v>3564</v>
      </c>
      <c r="E3537" s="145" t="s">
        <v>150</v>
      </c>
    </row>
    <row r="3538" spans="1:5" s="144" customFormat="1" ht="15" x14ac:dyDescent="0.2">
      <c r="A3538" s="146">
        <v>48844</v>
      </c>
      <c r="B3538" s="145">
        <v>6018</v>
      </c>
      <c r="C3538" s="146" t="s">
        <v>449</v>
      </c>
      <c r="D3538" s="146" t="s">
        <v>3566</v>
      </c>
      <c r="E3538" s="145" t="s">
        <v>150</v>
      </c>
    </row>
    <row r="3539" spans="1:5" s="144" customFormat="1" ht="15" x14ac:dyDescent="0.2">
      <c r="A3539" s="146">
        <v>48855</v>
      </c>
      <c r="B3539" s="145">
        <v>6038</v>
      </c>
      <c r="C3539" s="146" t="s">
        <v>179</v>
      </c>
      <c r="D3539" s="146" t="s">
        <v>3567</v>
      </c>
      <c r="E3539" s="145" t="s">
        <v>155</v>
      </c>
    </row>
    <row r="3540" spans="1:5" s="144" customFormat="1" ht="15" x14ac:dyDescent="0.2">
      <c r="A3540" s="146">
        <v>48875</v>
      </c>
      <c r="B3540" s="145">
        <v>6025</v>
      </c>
      <c r="C3540" s="146" t="s">
        <v>202</v>
      </c>
      <c r="D3540" s="146" t="s">
        <v>3568</v>
      </c>
      <c r="E3540" s="145" t="s">
        <v>150</v>
      </c>
    </row>
    <row r="3541" spans="1:5" s="144" customFormat="1" ht="15" x14ac:dyDescent="0.2">
      <c r="A3541" s="146">
        <v>48876</v>
      </c>
      <c r="B3541" s="145">
        <v>6025</v>
      </c>
      <c r="C3541" s="146" t="s">
        <v>188</v>
      </c>
      <c r="D3541" s="146" t="s">
        <v>3569</v>
      </c>
      <c r="E3541" s="145" t="s">
        <v>155</v>
      </c>
    </row>
    <row r="3542" spans="1:5" s="144" customFormat="1" ht="15" x14ac:dyDescent="0.2">
      <c r="A3542" s="146">
        <v>48879</v>
      </c>
      <c r="B3542" s="145">
        <v>6025</v>
      </c>
      <c r="C3542" s="146" t="s">
        <v>1221</v>
      </c>
      <c r="D3542" s="146" t="s">
        <v>3570</v>
      </c>
      <c r="E3542" s="145" t="s">
        <v>150</v>
      </c>
    </row>
    <row r="3543" spans="1:5" s="144" customFormat="1" ht="15" x14ac:dyDescent="0.2">
      <c r="A3543" s="146">
        <v>48885</v>
      </c>
      <c r="B3543" s="145">
        <v>8016</v>
      </c>
      <c r="C3543" s="146" t="s">
        <v>188</v>
      </c>
      <c r="D3543" s="146" t="s">
        <v>1001</v>
      </c>
      <c r="E3543" s="145" t="s">
        <v>155</v>
      </c>
    </row>
    <row r="3544" spans="1:5" s="144" customFormat="1" ht="15" x14ac:dyDescent="0.2">
      <c r="A3544" s="146">
        <v>48891</v>
      </c>
      <c r="B3544" s="145">
        <v>5016</v>
      </c>
      <c r="C3544" s="146" t="s">
        <v>174</v>
      </c>
      <c r="D3544" s="146" t="s">
        <v>3571</v>
      </c>
      <c r="E3544" s="145" t="s">
        <v>150</v>
      </c>
    </row>
    <row r="3545" spans="1:5" s="144" customFormat="1" ht="15" x14ac:dyDescent="0.2">
      <c r="A3545" s="146">
        <v>48892</v>
      </c>
      <c r="B3545" s="145">
        <v>5016</v>
      </c>
      <c r="C3545" s="146" t="s">
        <v>219</v>
      </c>
      <c r="D3545" s="146" t="s">
        <v>3572</v>
      </c>
      <c r="E3545" s="145" t="s">
        <v>155</v>
      </c>
    </row>
    <row r="3546" spans="1:5" s="144" customFormat="1" ht="15" x14ac:dyDescent="0.2">
      <c r="A3546" s="146">
        <v>48895</v>
      </c>
      <c r="B3546" s="145">
        <v>8010</v>
      </c>
      <c r="C3546" s="146" t="s">
        <v>848</v>
      </c>
      <c r="D3546" s="146" t="s">
        <v>3165</v>
      </c>
      <c r="E3546" s="145" t="s">
        <v>155</v>
      </c>
    </row>
    <row r="3547" spans="1:5" s="144" customFormat="1" ht="15" x14ac:dyDescent="0.2">
      <c r="A3547" s="146">
        <v>48896</v>
      </c>
      <c r="B3547" s="145">
        <v>1019</v>
      </c>
      <c r="C3547" s="146" t="s">
        <v>156</v>
      </c>
      <c r="D3547" s="146" t="s">
        <v>2066</v>
      </c>
      <c r="E3547" s="145" t="s">
        <v>150</v>
      </c>
    </row>
    <row r="3548" spans="1:5" s="144" customFormat="1" ht="15" x14ac:dyDescent="0.2">
      <c r="A3548" s="146">
        <v>48897</v>
      </c>
      <c r="B3548" s="145">
        <v>1019</v>
      </c>
      <c r="C3548" s="146" t="s">
        <v>1651</v>
      </c>
      <c r="D3548" s="146" t="s">
        <v>3573</v>
      </c>
      <c r="E3548" s="145" t="s">
        <v>155</v>
      </c>
    </row>
    <row r="3549" spans="1:5" s="144" customFormat="1" ht="15" x14ac:dyDescent="0.2">
      <c r="A3549" s="146">
        <v>48906</v>
      </c>
      <c r="B3549" s="145">
        <v>8016</v>
      </c>
      <c r="C3549" s="146" t="s">
        <v>156</v>
      </c>
      <c r="D3549" s="146" t="s">
        <v>3575</v>
      </c>
      <c r="E3549" s="145" t="s">
        <v>150</v>
      </c>
    </row>
    <row r="3550" spans="1:5" s="144" customFormat="1" ht="15" x14ac:dyDescent="0.2">
      <c r="A3550" s="146">
        <v>48917</v>
      </c>
      <c r="B3550" s="145">
        <v>8003</v>
      </c>
      <c r="C3550" s="146" t="s">
        <v>3576</v>
      </c>
      <c r="D3550" s="146" t="s">
        <v>1876</v>
      </c>
      <c r="E3550" s="145" t="s">
        <v>150</v>
      </c>
    </row>
    <row r="3551" spans="1:5" s="144" customFormat="1" ht="15" x14ac:dyDescent="0.2">
      <c r="A3551" s="146">
        <v>48927</v>
      </c>
      <c r="B3551" s="145">
        <v>5006</v>
      </c>
      <c r="C3551" s="146" t="s">
        <v>716</v>
      </c>
      <c r="D3551" s="146" t="s">
        <v>839</v>
      </c>
      <c r="E3551" s="145" t="s">
        <v>150</v>
      </c>
    </row>
    <row r="3552" spans="1:5" s="144" customFormat="1" ht="15" x14ac:dyDescent="0.2">
      <c r="A3552" s="146">
        <v>48935</v>
      </c>
      <c r="B3552" s="145">
        <v>5006</v>
      </c>
      <c r="C3552" s="146" t="s">
        <v>385</v>
      </c>
      <c r="D3552" s="146" t="s">
        <v>3577</v>
      </c>
      <c r="E3552" s="145" t="s">
        <v>150</v>
      </c>
    </row>
    <row r="3553" spans="1:5" s="144" customFormat="1" ht="15" x14ac:dyDescent="0.2">
      <c r="A3553" s="146">
        <v>48936</v>
      </c>
      <c r="B3553" s="145">
        <v>5006</v>
      </c>
      <c r="C3553" s="146" t="s">
        <v>385</v>
      </c>
      <c r="D3553" s="146" t="s">
        <v>3577</v>
      </c>
      <c r="E3553" s="145" t="s">
        <v>155</v>
      </c>
    </row>
    <row r="3554" spans="1:5" s="144" customFormat="1" ht="15" x14ac:dyDescent="0.2">
      <c r="A3554" s="146">
        <v>48937</v>
      </c>
      <c r="B3554" s="145">
        <v>5006</v>
      </c>
      <c r="C3554" s="146" t="s">
        <v>158</v>
      </c>
      <c r="D3554" s="146" t="s">
        <v>3578</v>
      </c>
      <c r="E3554" s="145" t="s">
        <v>150</v>
      </c>
    </row>
    <row r="3555" spans="1:5" s="144" customFormat="1" ht="15" x14ac:dyDescent="0.2">
      <c r="A3555" s="146">
        <v>48938</v>
      </c>
      <c r="B3555" s="145">
        <v>5006</v>
      </c>
      <c r="C3555" s="146" t="s">
        <v>171</v>
      </c>
      <c r="D3555" s="146" t="s">
        <v>3578</v>
      </c>
      <c r="E3555" s="145" t="s">
        <v>155</v>
      </c>
    </row>
    <row r="3556" spans="1:5" s="144" customFormat="1" ht="15" x14ac:dyDescent="0.2">
      <c r="A3556" s="146">
        <v>48948</v>
      </c>
      <c r="B3556" s="145">
        <v>1013</v>
      </c>
      <c r="C3556" s="146" t="s">
        <v>280</v>
      </c>
      <c r="D3556" s="146" t="s">
        <v>799</v>
      </c>
      <c r="E3556" s="145" t="s">
        <v>155</v>
      </c>
    </row>
    <row r="3557" spans="1:5" s="144" customFormat="1" ht="15" x14ac:dyDescent="0.2">
      <c r="A3557" s="146">
        <v>48958</v>
      </c>
      <c r="B3557" s="145">
        <v>7024</v>
      </c>
      <c r="C3557" s="146" t="s">
        <v>202</v>
      </c>
      <c r="D3557" s="146" t="s">
        <v>3579</v>
      </c>
      <c r="E3557" s="145" t="s">
        <v>150</v>
      </c>
    </row>
    <row r="3558" spans="1:5" s="144" customFormat="1" ht="15" x14ac:dyDescent="0.2">
      <c r="A3558" s="146">
        <v>48967</v>
      </c>
      <c r="B3558" s="145">
        <v>5003</v>
      </c>
      <c r="C3558" s="146" t="s">
        <v>202</v>
      </c>
      <c r="D3558" s="146" t="s">
        <v>1014</v>
      </c>
      <c r="E3558" s="145" t="s">
        <v>155</v>
      </c>
    </row>
    <row r="3559" spans="1:5" s="144" customFormat="1" ht="15" x14ac:dyDescent="0.2">
      <c r="A3559" s="146">
        <v>48971</v>
      </c>
      <c r="B3559" s="145">
        <v>8026</v>
      </c>
      <c r="C3559" s="146" t="s">
        <v>306</v>
      </c>
      <c r="D3559" s="146" t="s">
        <v>3580</v>
      </c>
      <c r="E3559" s="145" t="s">
        <v>155</v>
      </c>
    </row>
    <row r="3560" spans="1:5" s="144" customFormat="1" ht="15" x14ac:dyDescent="0.2">
      <c r="A3560" s="146">
        <v>48973</v>
      </c>
      <c r="B3560" s="145">
        <v>8026</v>
      </c>
      <c r="C3560" s="146" t="s">
        <v>158</v>
      </c>
      <c r="D3560" s="146" t="s">
        <v>8730</v>
      </c>
      <c r="E3560" s="145" t="s">
        <v>155</v>
      </c>
    </row>
    <row r="3561" spans="1:5" s="144" customFormat="1" ht="15" x14ac:dyDescent="0.2">
      <c r="A3561" s="146">
        <v>48980</v>
      </c>
      <c r="B3561" s="145">
        <v>5010</v>
      </c>
      <c r="C3561" s="146" t="s">
        <v>2788</v>
      </c>
      <c r="D3561" s="146" t="s">
        <v>3581</v>
      </c>
      <c r="E3561" s="145" t="s">
        <v>150</v>
      </c>
    </row>
    <row r="3562" spans="1:5" s="144" customFormat="1" ht="15" x14ac:dyDescent="0.2">
      <c r="A3562" s="146">
        <v>48982</v>
      </c>
      <c r="B3562" s="145">
        <v>4009</v>
      </c>
      <c r="C3562" s="146" t="s">
        <v>156</v>
      </c>
      <c r="D3562" s="146" t="s">
        <v>663</v>
      </c>
      <c r="E3562" s="145" t="s">
        <v>155</v>
      </c>
    </row>
    <row r="3563" spans="1:5" s="144" customFormat="1" ht="15" x14ac:dyDescent="0.2">
      <c r="A3563" s="146">
        <v>48983</v>
      </c>
      <c r="B3563" s="145">
        <v>4009</v>
      </c>
      <c r="C3563" s="146" t="s">
        <v>156</v>
      </c>
      <c r="D3563" s="146" t="s">
        <v>1630</v>
      </c>
      <c r="E3563" s="145" t="s">
        <v>155</v>
      </c>
    </row>
    <row r="3564" spans="1:5" s="144" customFormat="1" ht="15" x14ac:dyDescent="0.2">
      <c r="A3564" s="146">
        <v>48984</v>
      </c>
      <c r="B3564" s="145">
        <v>4009</v>
      </c>
      <c r="C3564" s="146" t="s">
        <v>196</v>
      </c>
      <c r="D3564" s="146" t="s">
        <v>3582</v>
      </c>
      <c r="E3564" s="145" t="s">
        <v>155</v>
      </c>
    </row>
    <row r="3565" spans="1:5" s="144" customFormat="1" ht="15" x14ac:dyDescent="0.2">
      <c r="A3565" s="146">
        <v>48996</v>
      </c>
      <c r="B3565" s="145">
        <v>1006</v>
      </c>
      <c r="C3565" s="146" t="s">
        <v>177</v>
      </c>
      <c r="D3565" s="146" t="s">
        <v>480</v>
      </c>
      <c r="E3565" s="145" t="s">
        <v>155</v>
      </c>
    </row>
    <row r="3566" spans="1:5" s="144" customFormat="1" ht="15" x14ac:dyDescent="0.2">
      <c r="A3566" s="146">
        <v>49008</v>
      </c>
      <c r="B3566" s="145">
        <v>8024</v>
      </c>
      <c r="C3566" s="146" t="s">
        <v>156</v>
      </c>
      <c r="D3566" s="146" t="s">
        <v>3583</v>
      </c>
      <c r="E3566" s="145" t="s">
        <v>150</v>
      </c>
    </row>
    <row r="3567" spans="1:5" s="144" customFormat="1" ht="15" x14ac:dyDescent="0.2">
      <c r="A3567" s="146">
        <v>49023</v>
      </c>
      <c r="B3567" s="145">
        <v>3003</v>
      </c>
      <c r="C3567" s="146" t="s">
        <v>596</v>
      </c>
      <c r="D3567" s="146" t="s">
        <v>1107</v>
      </c>
      <c r="E3567" s="145" t="s">
        <v>155</v>
      </c>
    </row>
    <row r="3568" spans="1:5" s="144" customFormat="1" ht="15" x14ac:dyDescent="0.2">
      <c r="A3568" s="146">
        <v>49026</v>
      </c>
      <c r="B3568" s="145">
        <v>3003</v>
      </c>
      <c r="C3568" s="146" t="s">
        <v>156</v>
      </c>
      <c r="D3568" s="146" t="s">
        <v>426</v>
      </c>
      <c r="E3568" s="145" t="s">
        <v>155</v>
      </c>
    </row>
    <row r="3569" spans="1:5" s="144" customFormat="1" ht="15" x14ac:dyDescent="0.2">
      <c r="A3569" s="146">
        <v>49034</v>
      </c>
      <c r="B3569" s="145">
        <v>3016</v>
      </c>
      <c r="C3569" s="146" t="s">
        <v>196</v>
      </c>
      <c r="D3569" s="146" t="s">
        <v>3584</v>
      </c>
      <c r="E3569" s="145" t="s">
        <v>155</v>
      </c>
    </row>
    <row r="3570" spans="1:5" s="144" customFormat="1" ht="15" x14ac:dyDescent="0.2">
      <c r="A3570" s="146">
        <v>49045</v>
      </c>
      <c r="B3570" s="145">
        <v>7006</v>
      </c>
      <c r="C3570" s="146" t="s">
        <v>1003</v>
      </c>
      <c r="D3570" s="146" t="s">
        <v>3585</v>
      </c>
      <c r="E3570" s="145" t="s">
        <v>150</v>
      </c>
    </row>
    <row r="3571" spans="1:5" s="144" customFormat="1" ht="15" x14ac:dyDescent="0.2">
      <c r="A3571" s="146">
        <v>49046</v>
      </c>
      <c r="B3571" s="145">
        <v>7006</v>
      </c>
      <c r="C3571" s="146" t="s">
        <v>385</v>
      </c>
      <c r="D3571" s="146" t="s">
        <v>3586</v>
      </c>
      <c r="E3571" s="145" t="s">
        <v>155</v>
      </c>
    </row>
    <row r="3572" spans="1:5" s="144" customFormat="1" ht="15" x14ac:dyDescent="0.2">
      <c r="A3572" s="146">
        <v>49053</v>
      </c>
      <c r="B3572" s="145">
        <v>7015</v>
      </c>
      <c r="C3572" s="146" t="s">
        <v>214</v>
      </c>
      <c r="D3572" s="146" t="s">
        <v>3588</v>
      </c>
      <c r="E3572" s="145" t="s">
        <v>155</v>
      </c>
    </row>
    <row r="3573" spans="1:5" s="144" customFormat="1" ht="15" x14ac:dyDescent="0.2">
      <c r="A3573" s="146">
        <v>49054</v>
      </c>
      <c r="B3573" s="145">
        <v>7015</v>
      </c>
      <c r="C3573" s="146" t="s">
        <v>306</v>
      </c>
      <c r="D3573" s="146" t="s">
        <v>3588</v>
      </c>
      <c r="E3573" s="145" t="s">
        <v>150</v>
      </c>
    </row>
    <row r="3574" spans="1:5" s="144" customFormat="1" ht="15" x14ac:dyDescent="0.2">
      <c r="A3574" s="146">
        <v>49056</v>
      </c>
      <c r="B3574" s="145">
        <v>7015</v>
      </c>
      <c r="C3574" s="146" t="s">
        <v>171</v>
      </c>
      <c r="D3574" s="146" t="s">
        <v>482</v>
      </c>
      <c r="E3574" s="145" t="s">
        <v>155</v>
      </c>
    </row>
    <row r="3575" spans="1:5" s="144" customFormat="1" ht="15" x14ac:dyDescent="0.2">
      <c r="A3575" s="146">
        <v>49060</v>
      </c>
      <c r="B3575" s="145">
        <v>6006</v>
      </c>
      <c r="C3575" s="146" t="s">
        <v>1123</v>
      </c>
      <c r="D3575" s="146" t="s">
        <v>3589</v>
      </c>
      <c r="E3575" s="145" t="s">
        <v>155</v>
      </c>
    </row>
    <row r="3576" spans="1:5" s="144" customFormat="1" ht="15" x14ac:dyDescent="0.2">
      <c r="A3576" s="146">
        <v>49061</v>
      </c>
      <c r="B3576" s="145">
        <v>1006</v>
      </c>
      <c r="C3576" s="146" t="s">
        <v>207</v>
      </c>
      <c r="D3576" s="146" t="s">
        <v>3590</v>
      </c>
      <c r="E3576" s="145" t="s">
        <v>155</v>
      </c>
    </row>
    <row r="3577" spans="1:5" s="144" customFormat="1" ht="15" x14ac:dyDescent="0.2">
      <c r="A3577" s="146">
        <v>49065</v>
      </c>
      <c r="B3577" s="145">
        <v>3008</v>
      </c>
      <c r="C3577" s="146" t="s">
        <v>207</v>
      </c>
      <c r="D3577" s="146" t="s">
        <v>405</v>
      </c>
      <c r="E3577" s="145" t="s">
        <v>155</v>
      </c>
    </row>
    <row r="3578" spans="1:5" s="144" customFormat="1" ht="15" x14ac:dyDescent="0.2">
      <c r="A3578" s="146">
        <v>49070</v>
      </c>
      <c r="B3578" s="145">
        <v>5006</v>
      </c>
      <c r="C3578" s="146" t="s">
        <v>174</v>
      </c>
      <c r="D3578" s="146" t="s">
        <v>3591</v>
      </c>
      <c r="E3578" s="145" t="s">
        <v>150</v>
      </c>
    </row>
    <row r="3579" spans="1:5" s="144" customFormat="1" ht="15" x14ac:dyDescent="0.2">
      <c r="A3579" s="146">
        <v>49072</v>
      </c>
      <c r="B3579" s="145">
        <v>5006</v>
      </c>
      <c r="C3579" s="146" t="s">
        <v>156</v>
      </c>
      <c r="D3579" s="146" t="s">
        <v>3592</v>
      </c>
      <c r="E3579" s="145" t="s">
        <v>155</v>
      </c>
    </row>
    <row r="3580" spans="1:5" s="144" customFormat="1" ht="15" x14ac:dyDescent="0.2">
      <c r="A3580" s="146">
        <v>49079</v>
      </c>
      <c r="B3580" s="145">
        <v>6013</v>
      </c>
      <c r="C3580" s="146" t="s">
        <v>174</v>
      </c>
      <c r="D3580" s="146" t="s">
        <v>3593</v>
      </c>
      <c r="E3580" s="145" t="s">
        <v>155</v>
      </c>
    </row>
    <row r="3581" spans="1:5" s="144" customFormat="1" ht="15" x14ac:dyDescent="0.2">
      <c r="A3581" s="146">
        <v>49080</v>
      </c>
      <c r="B3581" s="145">
        <v>3025</v>
      </c>
      <c r="C3581" s="146" t="s">
        <v>3594</v>
      </c>
      <c r="D3581" s="146" t="s">
        <v>3595</v>
      </c>
      <c r="E3581" s="145" t="s">
        <v>155</v>
      </c>
    </row>
    <row r="3582" spans="1:5" s="144" customFormat="1" ht="15" x14ac:dyDescent="0.2">
      <c r="A3582" s="146">
        <v>49084</v>
      </c>
      <c r="B3582" s="145">
        <v>7014</v>
      </c>
      <c r="C3582" s="146" t="s">
        <v>485</v>
      </c>
      <c r="D3582" s="146" t="s">
        <v>3359</v>
      </c>
      <c r="E3582" s="145" t="s">
        <v>155</v>
      </c>
    </row>
    <row r="3583" spans="1:5" s="144" customFormat="1" ht="15" x14ac:dyDescent="0.2">
      <c r="A3583" s="146">
        <v>49096</v>
      </c>
      <c r="B3583" s="145">
        <v>2007</v>
      </c>
      <c r="C3583" s="146" t="s">
        <v>9231</v>
      </c>
      <c r="D3583" s="146" t="s">
        <v>2264</v>
      </c>
      <c r="E3583" s="145" t="s">
        <v>150</v>
      </c>
    </row>
    <row r="3584" spans="1:5" s="144" customFormat="1" ht="15" x14ac:dyDescent="0.2">
      <c r="A3584" s="146">
        <v>49100</v>
      </c>
      <c r="B3584" s="145">
        <v>3022</v>
      </c>
      <c r="C3584" s="146" t="s">
        <v>179</v>
      </c>
      <c r="D3584" s="146" t="s">
        <v>3596</v>
      </c>
      <c r="E3584" s="145" t="s">
        <v>150</v>
      </c>
    </row>
    <row r="3585" spans="1:5" s="144" customFormat="1" ht="15" x14ac:dyDescent="0.2">
      <c r="A3585" s="146">
        <v>49101</v>
      </c>
      <c r="B3585" s="145">
        <v>3022</v>
      </c>
      <c r="C3585" s="146" t="s">
        <v>156</v>
      </c>
      <c r="D3585" s="146" t="s">
        <v>547</v>
      </c>
      <c r="E3585" s="145" t="s">
        <v>150</v>
      </c>
    </row>
    <row r="3586" spans="1:5" s="144" customFormat="1" ht="15" x14ac:dyDescent="0.2">
      <c r="A3586" s="146">
        <v>49106</v>
      </c>
      <c r="B3586" s="145">
        <v>5015</v>
      </c>
      <c r="C3586" s="146" t="s">
        <v>721</v>
      </c>
      <c r="D3586" s="146" t="s">
        <v>2171</v>
      </c>
      <c r="E3586" s="145" t="s">
        <v>155</v>
      </c>
    </row>
    <row r="3587" spans="1:5" s="144" customFormat="1" ht="15" x14ac:dyDescent="0.2">
      <c r="A3587" s="146">
        <v>49107</v>
      </c>
      <c r="B3587" s="145">
        <v>7006</v>
      </c>
      <c r="C3587" s="146" t="s">
        <v>289</v>
      </c>
      <c r="D3587" s="146" t="s">
        <v>1786</v>
      </c>
      <c r="E3587" s="145" t="s">
        <v>150</v>
      </c>
    </row>
    <row r="3588" spans="1:5" s="144" customFormat="1" ht="15" x14ac:dyDescent="0.2">
      <c r="A3588" s="146">
        <v>49116</v>
      </c>
      <c r="B3588" s="145">
        <v>3021</v>
      </c>
      <c r="C3588" s="146" t="s">
        <v>385</v>
      </c>
      <c r="D3588" s="146" t="s">
        <v>1640</v>
      </c>
      <c r="E3588" s="145" t="s">
        <v>150</v>
      </c>
    </row>
    <row r="3589" spans="1:5" s="144" customFormat="1" ht="15" x14ac:dyDescent="0.2">
      <c r="A3589" s="146">
        <v>49120</v>
      </c>
      <c r="B3589" s="145">
        <v>3011</v>
      </c>
      <c r="C3589" s="146" t="s">
        <v>558</v>
      </c>
      <c r="D3589" s="146" t="s">
        <v>696</v>
      </c>
      <c r="E3589" s="145" t="s">
        <v>155</v>
      </c>
    </row>
    <row r="3590" spans="1:5" s="144" customFormat="1" ht="15" x14ac:dyDescent="0.2">
      <c r="A3590" s="146">
        <v>49122</v>
      </c>
      <c r="B3590" s="145">
        <v>7001</v>
      </c>
      <c r="C3590" s="146" t="s">
        <v>204</v>
      </c>
      <c r="D3590" s="146" t="s">
        <v>316</v>
      </c>
      <c r="E3590" s="145" t="s">
        <v>150</v>
      </c>
    </row>
    <row r="3591" spans="1:5" s="144" customFormat="1" ht="15" x14ac:dyDescent="0.2">
      <c r="A3591" s="146">
        <v>49135</v>
      </c>
      <c r="B3591" s="145">
        <v>6020</v>
      </c>
      <c r="C3591" s="146" t="s">
        <v>3597</v>
      </c>
      <c r="D3591" s="146" t="s">
        <v>3598</v>
      </c>
      <c r="E3591" s="145" t="s">
        <v>150</v>
      </c>
    </row>
    <row r="3592" spans="1:5" s="144" customFormat="1" ht="15" x14ac:dyDescent="0.2">
      <c r="A3592" s="146">
        <v>49149</v>
      </c>
      <c r="B3592" s="145">
        <v>8013</v>
      </c>
      <c r="C3592" s="146" t="s">
        <v>202</v>
      </c>
      <c r="D3592" s="146" t="s">
        <v>3150</v>
      </c>
      <c r="E3592" s="145" t="s">
        <v>150</v>
      </c>
    </row>
    <row r="3593" spans="1:5" s="144" customFormat="1" ht="15" x14ac:dyDescent="0.2">
      <c r="A3593" s="146">
        <v>49150</v>
      </c>
      <c r="B3593" s="145">
        <v>8013</v>
      </c>
      <c r="C3593" s="146" t="s">
        <v>347</v>
      </c>
      <c r="D3593" s="146" t="s">
        <v>391</v>
      </c>
      <c r="E3593" s="145" t="s">
        <v>150</v>
      </c>
    </row>
    <row r="3594" spans="1:5" s="144" customFormat="1" ht="15" x14ac:dyDescent="0.2">
      <c r="A3594" s="146">
        <v>49151</v>
      </c>
      <c r="B3594" s="145">
        <v>3010</v>
      </c>
      <c r="C3594" s="146" t="s">
        <v>280</v>
      </c>
      <c r="D3594" s="146" t="s">
        <v>3599</v>
      </c>
      <c r="E3594" s="145" t="s">
        <v>150</v>
      </c>
    </row>
    <row r="3595" spans="1:5" s="144" customFormat="1" ht="15" x14ac:dyDescent="0.2">
      <c r="A3595" s="146">
        <v>49152</v>
      </c>
      <c r="B3595" s="145">
        <v>3010</v>
      </c>
      <c r="C3595" s="146" t="s">
        <v>156</v>
      </c>
      <c r="D3595" s="146" t="s">
        <v>3599</v>
      </c>
      <c r="E3595" s="145" t="s">
        <v>155</v>
      </c>
    </row>
    <row r="3596" spans="1:5" s="144" customFormat="1" ht="15" x14ac:dyDescent="0.2">
      <c r="A3596" s="146">
        <v>49154</v>
      </c>
      <c r="B3596" s="145">
        <v>6002</v>
      </c>
      <c r="C3596" s="146" t="s">
        <v>280</v>
      </c>
      <c r="D3596" s="146" t="s">
        <v>2830</v>
      </c>
      <c r="E3596" s="145" t="s">
        <v>155</v>
      </c>
    </row>
    <row r="3597" spans="1:5" s="144" customFormat="1" ht="15" x14ac:dyDescent="0.2">
      <c r="A3597" s="146">
        <v>49173</v>
      </c>
      <c r="B3597" s="145">
        <v>8022</v>
      </c>
      <c r="C3597" s="146" t="s">
        <v>3601</v>
      </c>
      <c r="D3597" s="146" t="s">
        <v>3602</v>
      </c>
      <c r="E3597" s="145" t="s">
        <v>150</v>
      </c>
    </row>
    <row r="3598" spans="1:5" s="144" customFormat="1" ht="15" x14ac:dyDescent="0.2">
      <c r="A3598" s="146">
        <v>49175</v>
      </c>
      <c r="B3598" s="145">
        <v>5005</v>
      </c>
      <c r="C3598" s="146" t="s">
        <v>2711</v>
      </c>
      <c r="D3598" s="146" t="s">
        <v>761</v>
      </c>
      <c r="E3598" s="145" t="s">
        <v>155</v>
      </c>
    </row>
    <row r="3599" spans="1:5" s="144" customFormat="1" ht="15" x14ac:dyDescent="0.2">
      <c r="A3599" s="146">
        <v>49204</v>
      </c>
      <c r="B3599" s="145">
        <v>1002</v>
      </c>
      <c r="C3599" s="146" t="s">
        <v>177</v>
      </c>
      <c r="D3599" s="146" t="s">
        <v>3603</v>
      </c>
      <c r="E3599" s="145" t="s">
        <v>155</v>
      </c>
    </row>
    <row r="3600" spans="1:5" s="144" customFormat="1" ht="15" x14ac:dyDescent="0.2">
      <c r="A3600" s="146">
        <v>49219</v>
      </c>
      <c r="B3600" s="145">
        <v>7016</v>
      </c>
      <c r="C3600" s="146" t="s">
        <v>3604</v>
      </c>
      <c r="D3600" s="146" t="s">
        <v>3605</v>
      </c>
      <c r="E3600" s="145" t="s">
        <v>155</v>
      </c>
    </row>
    <row r="3601" spans="1:5" s="144" customFormat="1" ht="15" x14ac:dyDescent="0.2">
      <c r="A3601" s="146">
        <v>49227</v>
      </c>
      <c r="B3601" s="145">
        <v>5009</v>
      </c>
      <c r="C3601" s="146" t="s">
        <v>570</v>
      </c>
      <c r="D3601" s="146" t="s">
        <v>3606</v>
      </c>
      <c r="E3601" s="145" t="s">
        <v>155</v>
      </c>
    </row>
    <row r="3602" spans="1:5" s="144" customFormat="1" ht="15" x14ac:dyDescent="0.2">
      <c r="A3602" s="146">
        <v>49232</v>
      </c>
      <c r="B3602" s="145">
        <v>4008</v>
      </c>
      <c r="C3602" s="146" t="s">
        <v>306</v>
      </c>
      <c r="D3602" s="146" t="s">
        <v>3607</v>
      </c>
      <c r="E3602" s="145" t="s">
        <v>150</v>
      </c>
    </row>
    <row r="3603" spans="1:5" s="144" customFormat="1" ht="15" x14ac:dyDescent="0.2">
      <c r="A3603" s="146">
        <v>49237</v>
      </c>
      <c r="B3603" s="145">
        <v>3015</v>
      </c>
      <c r="C3603" s="146" t="s">
        <v>171</v>
      </c>
      <c r="D3603" s="146" t="s">
        <v>471</v>
      </c>
      <c r="E3603" s="145" t="s">
        <v>155</v>
      </c>
    </row>
    <row r="3604" spans="1:5" s="144" customFormat="1" ht="15" x14ac:dyDescent="0.2">
      <c r="A3604" s="146">
        <v>49240</v>
      </c>
      <c r="B3604" s="145">
        <v>3008</v>
      </c>
      <c r="C3604" s="146" t="s">
        <v>165</v>
      </c>
      <c r="D3604" s="146" t="s">
        <v>908</v>
      </c>
      <c r="E3604" s="145" t="s">
        <v>150</v>
      </c>
    </row>
    <row r="3605" spans="1:5" s="144" customFormat="1" ht="15" x14ac:dyDescent="0.2">
      <c r="A3605" s="146">
        <v>49241</v>
      </c>
      <c r="B3605" s="145">
        <v>3008</v>
      </c>
      <c r="C3605" s="146" t="s">
        <v>306</v>
      </c>
      <c r="D3605" s="146" t="s">
        <v>3608</v>
      </c>
      <c r="E3605" s="145" t="s">
        <v>150</v>
      </c>
    </row>
    <row r="3606" spans="1:5" s="144" customFormat="1" ht="15" x14ac:dyDescent="0.2">
      <c r="A3606" s="146">
        <v>49248</v>
      </c>
      <c r="B3606" s="145">
        <v>6002</v>
      </c>
      <c r="C3606" s="146" t="s">
        <v>1637</v>
      </c>
      <c r="D3606" s="146" t="s">
        <v>3609</v>
      </c>
      <c r="E3606" s="145" t="s">
        <v>150</v>
      </c>
    </row>
    <row r="3607" spans="1:5" s="144" customFormat="1" ht="15" x14ac:dyDescent="0.2">
      <c r="A3607" s="146">
        <v>49250</v>
      </c>
      <c r="B3607" s="145">
        <v>6002</v>
      </c>
      <c r="C3607" s="146" t="s">
        <v>2325</v>
      </c>
      <c r="D3607" s="146" t="s">
        <v>1019</v>
      </c>
      <c r="E3607" s="145" t="s">
        <v>155</v>
      </c>
    </row>
    <row r="3608" spans="1:5" s="144" customFormat="1" ht="15" x14ac:dyDescent="0.2">
      <c r="A3608" s="146">
        <v>49257</v>
      </c>
      <c r="B3608" s="145">
        <v>6029</v>
      </c>
      <c r="C3608" s="146" t="s">
        <v>3610</v>
      </c>
      <c r="D3608" s="146" t="s">
        <v>3611</v>
      </c>
      <c r="E3608" s="145" t="s">
        <v>150</v>
      </c>
    </row>
    <row r="3609" spans="1:5" s="144" customFormat="1" ht="15" x14ac:dyDescent="0.2">
      <c r="A3609" s="146">
        <v>49269</v>
      </c>
      <c r="B3609" s="145">
        <v>2001</v>
      </c>
      <c r="C3609" s="146" t="s">
        <v>1003</v>
      </c>
      <c r="D3609" s="146" t="s">
        <v>3612</v>
      </c>
      <c r="E3609" s="145" t="s">
        <v>155</v>
      </c>
    </row>
    <row r="3610" spans="1:5" s="144" customFormat="1" ht="15" x14ac:dyDescent="0.2">
      <c r="A3610" s="146">
        <v>49310</v>
      </c>
      <c r="B3610" s="145">
        <v>3027</v>
      </c>
      <c r="C3610" s="146" t="s">
        <v>202</v>
      </c>
      <c r="D3610" s="146" t="s">
        <v>3614</v>
      </c>
      <c r="E3610" s="145" t="s">
        <v>155</v>
      </c>
    </row>
    <row r="3611" spans="1:5" s="144" customFormat="1" ht="15" x14ac:dyDescent="0.2">
      <c r="A3611" s="146">
        <v>49311</v>
      </c>
      <c r="B3611" s="145">
        <v>2006</v>
      </c>
      <c r="C3611" s="146" t="s">
        <v>3615</v>
      </c>
      <c r="D3611" s="146" t="s">
        <v>3524</v>
      </c>
      <c r="E3611" s="145" t="s">
        <v>155</v>
      </c>
    </row>
    <row r="3612" spans="1:5" s="144" customFormat="1" ht="15" x14ac:dyDescent="0.2">
      <c r="A3612" s="146">
        <v>49321</v>
      </c>
      <c r="B3612" s="145">
        <v>6034</v>
      </c>
      <c r="C3612" s="146" t="s">
        <v>3616</v>
      </c>
      <c r="D3612" s="146" t="s">
        <v>9881</v>
      </c>
      <c r="E3612" s="145" t="s">
        <v>150</v>
      </c>
    </row>
    <row r="3613" spans="1:5" s="144" customFormat="1" ht="15" x14ac:dyDescent="0.2">
      <c r="A3613" s="146">
        <v>49326</v>
      </c>
      <c r="B3613" s="145">
        <v>8026</v>
      </c>
      <c r="C3613" s="146" t="s">
        <v>219</v>
      </c>
      <c r="D3613" s="146" t="s">
        <v>3617</v>
      </c>
      <c r="E3613" s="145" t="s">
        <v>155</v>
      </c>
    </row>
    <row r="3614" spans="1:5" s="144" customFormat="1" ht="15" x14ac:dyDescent="0.2">
      <c r="A3614" s="146">
        <v>49333</v>
      </c>
      <c r="B3614" s="145">
        <v>5006</v>
      </c>
      <c r="C3614" s="146" t="s">
        <v>754</v>
      </c>
      <c r="D3614" s="146" t="s">
        <v>3619</v>
      </c>
      <c r="E3614" s="145" t="s">
        <v>155</v>
      </c>
    </row>
    <row r="3615" spans="1:5" s="144" customFormat="1" ht="15" x14ac:dyDescent="0.2">
      <c r="A3615" s="146">
        <v>49340</v>
      </c>
      <c r="B3615" s="145">
        <v>6024</v>
      </c>
      <c r="C3615" s="146" t="s">
        <v>254</v>
      </c>
      <c r="D3615" s="146" t="s">
        <v>3620</v>
      </c>
      <c r="E3615" s="145" t="s">
        <v>155</v>
      </c>
    </row>
    <row r="3616" spans="1:5" s="144" customFormat="1" ht="15" x14ac:dyDescent="0.2">
      <c r="A3616" s="146">
        <v>49341</v>
      </c>
      <c r="B3616" s="145">
        <v>6024</v>
      </c>
      <c r="C3616" s="146" t="s">
        <v>3220</v>
      </c>
      <c r="D3616" s="146" t="s">
        <v>3621</v>
      </c>
      <c r="E3616" s="145" t="s">
        <v>150</v>
      </c>
    </row>
    <row r="3617" spans="1:5" s="144" customFormat="1" ht="15" x14ac:dyDescent="0.2">
      <c r="A3617" s="146">
        <v>49342</v>
      </c>
      <c r="B3617" s="145">
        <v>3003</v>
      </c>
      <c r="C3617" s="146" t="s">
        <v>3622</v>
      </c>
      <c r="D3617" s="146" t="s">
        <v>3623</v>
      </c>
      <c r="E3617" s="145" t="s">
        <v>150</v>
      </c>
    </row>
    <row r="3618" spans="1:5" s="144" customFormat="1" ht="15" x14ac:dyDescent="0.2">
      <c r="A3618" s="146">
        <v>49344</v>
      </c>
      <c r="B3618" s="145">
        <v>3008</v>
      </c>
      <c r="C3618" s="146" t="s">
        <v>306</v>
      </c>
      <c r="D3618" s="146" t="s">
        <v>560</v>
      </c>
      <c r="E3618" s="145" t="s">
        <v>155</v>
      </c>
    </row>
    <row r="3619" spans="1:5" s="144" customFormat="1" ht="15" x14ac:dyDescent="0.2">
      <c r="A3619" s="146">
        <v>49345</v>
      </c>
      <c r="B3619" s="145">
        <v>1002</v>
      </c>
      <c r="C3619" s="146" t="s">
        <v>158</v>
      </c>
      <c r="D3619" s="146" t="s">
        <v>6745</v>
      </c>
      <c r="E3619" s="145" t="s">
        <v>155</v>
      </c>
    </row>
    <row r="3620" spans="1:5" s="144" customFormat="1" ht="15" x14ac:dyDescent="0.2">
      <c r="A3620" s="146">
        <v>49375</v>
      </c>
      <c r="B3620" s="145">
        <v>6033</v>
      </c>
      <c r="C3620" s="146" t="s">
        <v>1003</v>
      </c>
      <c r="D3620" s="146" t="s">
        <v>941</v>
      </c>
      <c r="E3620" s="145" t="s">
        <v>155</v>
      </c>
    </row>
    <row r="3621" spans="1:5" s="144" customFormat="1" ht="15" x14ac:dyDescent="0.2">
      <c r="A3621" s="146">
        <v>49379</v>
      </c>
      <c r="B3621" s="145">
        <v>6033</v>
      </c>
      <c r="C3621" s="146" t="s">
        <v>3624</v>
      </c>
      <c r="D3621" s="146" t="s">
        <v>3625</v>
      </c>
      <c r="E3621" s="145" t="s">
        <v>150</v>
      </c>
    </row>
    <row r="3622" spans="1:5" s="144" customFormat="1" ht="15" x14ac:dyDescent="0.2">
      <c r="A3622" s="146">
        <v>49387</v>
      </c>
      <c r="B3622" s="145">
        <v>6003</v>
      </c>
      <c r="C3622" s="146" t="s">
        <v>156</v>
      </c>
      <c r="D3622" s="146" t="s">
        <v>406</v>
      </c>
      <c r="E3622" s="145" t="s">
        <v>150</v>
      </c>
    </row>
    <row r="3623" spans="1:5" s="144" customFormat="1" ht="15" x14ac:dyDescent="0.2">
      <c r="A3623" s="146">
        <v>49388</v>
      </c>
      <c r="B3623" s="145">
        <v>6003</v>
      </c>
      <c r="C3623" s="146" t="s">
        <v>280</v>
      </c>
      <c r="D3623" s="146" t="s">
        <v>406</v>
      </c>
      <c r="E3623" s="145" t="s">
        <v>155</v>
      </c>
    </row>
    <row r="3624" spans="1:5" s="144" customFormat="1" ht="15" x14ac:dyDescent="0.2">
      <c r="A3624" s="146">
        <v>49393</v>
      </c>
      <c r="B3624" s="145">
        <v>3022</v>
      </c>
      <c r="C3624" s="146" t="s">
        <v>3626</v>
      </c>
      <c r="D3624" s="146" t="s">
        <v>1418</v>
      </c>
      <c r="E3624" s="145" t="s">
        <v>150</v>
      </c>
    </row>
    <row r="3625" spans="1:5" s="144" customFormat="1" ht="15" x14ac:dyDescent="0.2">
      <c r="A3625" s="146">
        <v>49397</v>
      </c>
      <c r="B3625" s="145">
        <v>3022</v>
      </c>
      <c r="C3625" s="146" t="s">
        <v>3555</v>
      </c>
      <c r="D3625" s="146" t="s">
        <v>1534</v>
      </c>
      <c r="E3625" s="145" t="s">
        <v>150</v>
      </c>
    </row>
    <row r="3626" spans="1:5" s="144" customFormat="1" ht="15" x14ac:dyDescent="0.2">
      <c r="A3626" s="146">
        <v>49399</v>
      </c>
      <c r="B3626" s="145">
        <v>1016</v>
      </c>
      <c r="C3626" s="146" t="s">
        <v>3627</v>
      </c>
      <c r="D3626" s="146" t="s">
        <v>3628</v>
      </c>
      <c r="E3626" s="145" t="s">
        <v>150</v>
      </c>
    </row>
    <row r="3627" spans="1:5" s="144" customFormat="1" ht="15" x14ac:dyDescent="0.2">
      <c r="A3627" s="146">
        <v>49432</v>
      </c>
      <c r="B3627" s="145">
        <v>2017</v>
      </c>
      <c r="C3627" s="146" t="s">
        <v>558</v>
      </c>
      <c r="D3627" s="146" t="s">
        <v>2974</v>
      </c>
      <c r="E3627" s="145" t="s">
        <v>155</v>
      </c>
    </row>
    <row r="3628" spans="1:5" s="144" customFormat="1" ht="15" x14ac:dyDescent="0.2">
      <c r="A3628" s="146">
        <v>49436</v>
      </c>
      <c r="B3628" s="145">
        <v>6015</v>
      </c>
      <c r="C3628" s="146" t="s">
        <v>627</v>
      </c>
      <c r="D3628" s="146" t="s">
        <v>3630</v>
      </c>
      <c r="E3628" s="145" t="s">
        <v>150</v>
      </c>
    </row>
    <row r="3629" spans="1:5" s="144" customFormat="1" ht="15" x14ac:dyDescent="0.2">
      <c r="A3629" s="146">
        <v>49439</v>
      </c>
      <c r="B3629" s="145">
        <v>6007</v>
      </c>
      <c r="C3629" s="146" t="s">
        <v>219</v>
      </c>
      <c r="D3629" s="146" t="s">
        <v>3631</v>
      </c>
      <c r="E3629" s="145" t="s">
        <v>155</v>
      </c>
    </row>
    <row r="3630" spans="1:5" s="144" customFormat="1" ht="15" x14ac:dyDescent="0.2">
      <c r="A3630" s="146">
        <v>49440</v>
      </c>
      <c r="B3630" s="145">
        <v>6014</v>
      </c>
      <c r="C3630" s="146" t="s">
        <v>331</v>
      </c>
      <c r="D3630" s="146" t="s">
        <v>1599</v>
      </c>
      <c r="E3630" s="145" t="s">
        <v>150</v>
      </c>
    </row>
    <row r="3631" spans="1:5" s="144" customFormat="1" ht="15" x14ac:dyDescent="0.2">
      <c r="A3631" s="146">
        <v>49448</v>
      </c>
      <c r="B3631" s="145">
        <v>2012</v>
      </c>
      <c r="C3631" s="146" t="s">
        <v>224</v>
      </c>
      <c r="D3631" s="146" t="s">
        <v>3633</v>
      </c>
      <c r="E3631" s="145" t="s">
        <v>150</v>
      </c>
    </row>
    <row r="3632" spans="1:5" s="144" customFormat="1" ht="15" x14ac:dyDescent="0.2">
      <c r="A3632" s="146">
        <v>49455</v>
      </c>
      <c r="B3632" s="145">
        <v>1005</v>
      </c>
      <c r="C3632" s="146" t="s">
        <v>207</v>
      </c>
      <c r="D3632" s="146" t="s">
        <v>3634</v>
      </c>
      <c r="E3632" s="145" t="s">
        <v>150</v>
      </c>
    </row>
    <row r="3633" spans="1:5" s="144" customFormat="1" ht="15" x14ac:dyDescent="0.2">
      <c r="A3633" s="146">
        <v>49461</v>
      </c>
      <c r="B3633" s="145">
        <v>7024</v>
      </c>
      <c r="C3633" s="146" t="s">
        <v>219</v>
      </c>
      <c r="D3633" s="146" t="s">
        <v>3635</v>
      </c>
      <c r="E3633" s="145" t="s">
        <v>155</v>
      </c>
    </row>
    <row r="3634" spans="1:5" s="144" customFormat="1" ht="15" x14ac:dyDescent="0.2">
      <c r="A3634" s="146">
        <v>49463</v>
      </c>
      <c r="B3634" s="145">
        <v>7024</v>
      </c>
      <c r="C3634" s="146" t="s">
        <v>3636</v>
      </c>
      <c r="D3634" s="146" t="s">
        <v>3637</v>
      </c>
      <c r="E3634" s="145" t="s">
        <v>155</v>
      </c>
    </row>
    <row r="3635" spans="1:5" s="144" customFormat="1" ht="15" x14ac:dyDescent="0.2">
      <c r="A3635" s="146">
        <v>49466</v>
      </c>
      <c r="B3635" s="145">
        <v>7010</v>
      </c>
      <c r="C3635" s="146" t="s">
        <v>344</v>
      </c>
      <c r="D3635" s="146" t="s">
        <v>9972</v>
      </c>
      <c r="E3635" s="145" t="s">
        <v>150</v>
      </c>
    </row>
    <row r="3636" spans="1:5" s="144" customFormat="1" ht="15" x14ac:dyDescent="0.2">
      <c r="A3636" s="146">
        <v>49482</v>
      </c>
      <c r="B3636" s="145">
        <v>4004</v>
      </c>
      <c r="C3636" s="146" t="s">
        <v>3638</v>
      </c>
      <c r="D3636" s="146" t="s">
        <v>3639</v>
      </c>
      <c r="E3636" s="145" t="s">
        <v>150</v>
      </c>
    </row>
    <row r="3637" spans="1:5" s="144" customFormat="1" ht="15" x14ac:dyDescent="0.2">
      <c r="A3637" s="146">
        <v>49486</v>
      </c>
      <c r="B3637" s="145">
        <v>6009</v>
      </c>
      <c r="C3637" s="146" t="s">
        <v>196</v>
      </c>
      <c r="D3637" s="146" t="s">
        <v>3641</v>
      </c>
      <c r="E3637" s="145" t="s">
        <v>150</v>
      </c>
    </row>
    <row r="3638" spans="1:5" s="144" customFormat="1" ht="15" x14ac:dyDescent="0.2">
      <c r="A3638" s="146">
        <v>49492</v>
      </c>
      <c r="B3638" s="145">
        <v>5006</v>
      </c>
      <c r="C3638" s="146" t="s">
        <v>3642</v>
      </c>
      <c r="D3638" s="146" t="s">
        <v>3643</v>
      </c>
      <c r="E3638" s="145" t="s">
        <v>150</v>
      </c>
    </row>
    <row r="3639" spans="1:5" s="144" customFormat="1" ht="15" x14ac:dyDescent="0.2">
      <c r="A3639" s="146">
        <v>49495</v>
      </c>
      <c r="B3639" s="145">
        <v>6029</v>
      </c>
      <c r="C3639" s="146" t="s">
        <v>3644</v>
      </c>
      <c r="D3639" s="146" t="s">
        <v>3645</v>
      </c>
      <c r="E3639" s="145" t="s">
        <v>155</v>
      </c>
    </row>
    <row r="3640" spans="1:5" s="144" customFormat="1" ht="15" x14ac:dyDescent="0.2">
      <c r="A3640" s="146">
        <v>49496</v>
      </c>
      <c r="B3640" s="145">
        <v>3015</v>
      </c>
      <c r="C3640" s="146" t="s">
        <v>3646</v>
      </c>
      <c r="D3640" s="146" t="s">
        <v>1107</v>
      </c>
      <c r="E3640" s="145" t="s">
        <v>155</v>
      </c>
    </row>
    <row r="3641" spans="1:5" s="144" customFormat="1" ht="15" x14ac:dyDescent="0.2">
      <c r="A3641" s="146">
        <v>49497</v>
      </c>
      <c r="B3641" s="145">
        <v>8016</v>
      </c>
      <c r="C3641" s="146" t="s">
        <v>171</v>
      </c>
      <c r="D3641" s="146" t="s">
        <v>3647</v>
      </c>
      <c r="E3641" s="145" t="s">
        <v>155</v>
      </c>
    </row>
    <row r="3642" spans="1:5" s="144" customFormat="1" ht="15" x14ac:dyDescent="0.2">
      <c r="A3642" s="146">
        <v>49500</v>
      </c>
      <c r="B3642" s="145">
        <v>7024</v>
      </c>
      <c r="C3642" s="146" t="s">
        <v>347</v>
      </c>
      <c r="D3642" s="146" t="s">
        <v>507</v>
      </c>
      <c r="E3642" s="145" t="s">
        <v>155</v>
      </c>
    </row>
    <row r="3643" spans="1:5" s="144" customFormat="1" ht="15" x14ac:dyDescent="0.2">
      <c r="A3643" s="146">
        <v>49507</v>
      </c>
      <c r="B3643" s="145">
        <v>1013</v>
      </c>
      <c r="C3643" s="146" t="s">
        <v>558</v>
      </c>
      <c r="D3643" s="146" t="s">
        <v>2520</v>
      </c>
      <c r="E3643" s="145" t="s">
        <v>155</v>
      </c>
    </row>
    <row r="3644" spans="1:5" s="144" customFormat="1" ht="15" x14ac:dyDescent="0.2">
      <c r="A3644" s="146">
        <v>49512</v>
      </c>
      <c r="B3644" s="145">
        <v>6002</v>
      </c>
      <c r="C3644" s="146" t="s">
        <v>3648</v>
      </c>
      <c r="D3644" s="146" t="s">
        <v>3649</v>
      </c>
      <c r="E3644" s="145" t="s">
        <v>150</v>
      </c>
    </row>
    <row r="3645" spans="1:5" s="144" customFormat="1" ht="15" x14ac:dyDescent="0.2">
      <c r="A3645" s="146">
        <v>49513</v>
      </c>
      <c r="B3645" s="145">
        <v>6002</v>
      </c>
      <c r="C3645" s="146" t="s">
        <v>3337</v>
      </c>
      <c r="D3645" s="146" t="s">
        <v>3650</v>
      </c>
      <c r="E3645" s="145" t="s">
        <v>155</v>
      </c>
    </row>
    <row r="3646" spans="1:5" s="144" customFormat="1" ht="15" x14ac:dyDescent="0.2">
      <c r="A3646" s="146">
        <v>49514</v>
      </c>
      <c r="B3646" s="145">
        <v>3024</v>
      </c>
      <c r="C3646" s="146" t="s">
        <v>315</v>
      </c>
      <c r="D3646" s="146" t="s">
        <v>3651</v>
      </c>
      <c r="E3646" s="145" t="s">
        <v>150</v>
      </c>
    </row>
    <row r="3647" spans="1:5" s="144" customFormat="1" ht="15" x14ac:dyDescent="0.2">
      <c r="A3647" s="146">
        <v>49516</v>
      </c>
      <c r="B3647" s="145">
        <v>4004</v>
      </c>
      <c r="C3647" s="146" t="s">
        <v>3652</v>
      </c>
      <c r="D3647" s="146" t="s">
        <v>3653</v>
      </c>
      <c r="E3647" s="145" t="s">
        <v>155</v>
      </c>
    </row>
    <row r="3648" spans="1:5" s="144" customFormat="1" ht="15" x14ac:dyDescent="0.2">
      <c r="A3648" s="146">
        <v>49517</v>
      </c>
      <c r="B3648" s="145">
        <v>4002</v>
      </c>
      <c r="C3648" s="146" t="s">
        <v>3654</v>
      </c>
      <c r="D3648" s="146" t="s">
        <v>3655</v>
      </c>
      <c r="E3648" s="145" t="s">
        <v>150</v>
      </c>
    </row>
    <row r="3649" spans="1:5" s="144" customFormat="1" ht="15" x14ac:dyDescent="0.2">
      <c r="A3649" s="146">
        <v>49520</v>
      </c>
      <c r="B3649" s="145">
        <v>8005</v>
      </c>
      <c r="C3649" s="146" t="s">
        <v>174</v>
      </c>
      <c r="D3649" s="146" t="s">
        <v>2845</v>
      </c>
      <c r="E3649" s="145" t="s">
        <v>150</v>
      </c>
    </row>
    <row r="3650" spans="1:5" s="144" customFormat="1" ht="15" x14ac:dyDescent="0.2">
      <c r="A3650" s="146">
        <v>49522</v>
      </c>
      <c r="B3650" s="145">
        <v>8005</v>
      </c>
      <c r="C3650" s="146" t="s">
        <v>209</v>
      </c>
      <c r="D3650" s="146" t="s">
        <v>2707</v>
      </c>
      <c r="E3650" s="145" t="s">
        <v>150</v>
      </c>
    </row>
    <row r="3651" spans="1:5" s="144" customFormat="1" ht="15" x14ac:dyDescent="0.2">
      <c r="A3651" s="146">
        <v>49523</v>
      </c>
      <c r="B3651" s="145">
        <v>8005</v>
      </c>
      <c r="C3651" s="146" t="s">
        <v>171</v>
      </c>
      <c r="D3651" s="146" t="s">
        <v>484</v>
      </c>
      <c r="E3651" s="145" t="s">
        <v>155</v>
      </c>
    </row>
    <row r="3652" spans="1:5" s="144" customFormat="1" ht="15" x14ac:dyDescent="0.2">
      <c r="A3652" s="146">
        <v>49527</v>
      </c>
      <c r="B3652" s="145">
        <v>8017</v>
      </c>
      <c r="C3652" s="146" t="s">
        <v>347</v>
      </c>
      <c r="D3652" s="146" t="s">
        <v>3656</v>
      </c>
      <c r="E3652" s="145" t="s">
        <v>150</v>
      </c>
    </row>
    <row r="3653" spans="1:5" s="144" customFormat="1" ht="15" x14ac:dyDescent="0.2">
      <c r="A3653" s="146">
        <v>49528</v>
      </c>
      <c r="B3653" s="145">
        <v>8017</v>
      </c>
      <c r="C3653" s="146" t="s">
        <v>158</v>
      </c>
      <c r="D3653" s="146" t="s">
        <v>1698</v>
      </c>
      <c r="E3653" s="145" t="s">
        <v>155</v>
      </c>
    </row>
    <row r="3654" spans="1:5" s="144" customFormat="1" ht="15" x14ac:dyDescent="0.2">
      <c r="A3654" s="146">
        <v>49549</v>
      </c>
      <c r="B3654" s="145">
        <v>2018</v>
      </c>
      <c r="C3654" s="146" t="s">
        <v>202</v>
      </c>
      <c r="D3654" s="146" t="s">
        <v>3657</v>
      </c>
      <c r="E3654" s="145" t="s">
        <v>150</v>
      </c>
    </row>
    <row r="3655" spans="1:5" s="144" customFormat="1" ht="15" x14ac:dyDescent="0.2">
      <c r="A3655" s="146">
        <v>49553</v>
      </c>
      <c r="B3655" s="145">
        <v>7013</v>
      </c>
      <c r="C3655" s="146" t="s">
        <v>3658</v>
      </c>
      <c r="D3655" s="146" t="s">
        <v>3485</v>
      </c>
      <c r="E3655" s="145" t="s">
        <v>155</v>
      </c>
    </row>
    <row r="3656" spans="1:5" s="144" customFormat="1" ht="15" x14ac:dyDescent="0.2">
      <c r="A3656" s="146">
        <v>49579</v>
      </c>
      <c r="B3656" s="145">
        <v>3011</v>
      </c>
      <c r="C3656" s="146" t="s">
        <v>171</v>
      </c>
      <c r="D3656" s="146" t="s">
        <v>3659</v>
      </c>
      <c r="E3656" s="145" t="s">
        <v>155</v>
      </c>
    </row>
    <row r="3657" spans="1:5" s="144" customFormat="1" ht="15" x14ac:dyDescent="0.2">
      <c r="A3657" s="146">
        <v>49581</v>
      </c>
      <c r="B3657" s="145">
        <v>3011</v>
      </c>
      <c r="C3657" s="146" t="s">
        <v>202</v>
      </c>
      <c r="D3657" s="146" t="s">
        <v>3660</v>
      </c>
      <c r="E3657" s="145" t="s">
        <v>150</v>
      </c>
    </row>
    <row r="3658" spans="1:5" s="144" customFormat="1" ht="15" x14ac:dyDescent="0.2">
      <c r="A3658" s="146">
        <v>49588</v>
      </c>
      <c r="B3658" s="145">
        <v>6024</v>
      </c>
      <c r="C3658" s="146" t="s">
        <v>188</v>
      </c>
      <c r="D3658" s="146" t="s">
        <v>3661</v>
      </c>
      <c r="E3658" s="145" t="s">
        <v>155</v>
      </c>
    </row>
    <row r="3659" spans="1:5" s="144" customFormat="1" ht="15" x14ac:dyDescent="0.2">
      <c r="A3659" s="146">
        <v>49594</v>
      </c>
      <c r="B3659" s="145">
        <v>2012</v>
      </c>
      <c r="C3659" s="146" t="s">
        <v>3662</v>
      </c>
      <c r="D3659" s="146" t="s">
        <v>3151</v>
      </c>
      <c r="E3659" s="145" t="s">
        <v>155</v>
      </c>
    </row>
    <row r="3660" spans="1:5" s="144" customFormat="1" ht="15" x14ac:dyDescent="0.2">
      <c r="A3660" s="146">
        <v>49596</v>
      </c>
      <c r="B3660" s="145">
        <v>7010</v>
      </c>
      <c r="C3660" s="146" t="s">
        <v>359</v>
      </c>
      <c r="D3660" s="146" t="s">
        <v>3663</v>
      </c>
      <c r="E3660" s="145" t="s">
        <v>155</v>
      </c>
    </row>
    <row r="3661" spans="1:5" s="144" customFormat="1" ht="15" x14ac:dyDescent="0.2">
      <c r="A3661" s="146">
        <v>49597</v>
      </c>
      <c r="B3661" s="145">
        <v>5002</v>
      </c>
      <c r="C3661" s="146" t="s">
        <v>1560</v>
      </c>
      <c r="D3661" s="146" t="s">
        <v>3664</v>
      </c>
      <c r="E3661" s="145" t="s">
        <v>155</v>
      </c>
    </row>
    <row r="3662" spans="1:5" s="144" customFormat="1" ht="15" x14ac:dyDescent="0.2">
      <c r="A3662" s="146">
        <v>49621</v>
      </c>
      <c r="B3662" s="145">
        <v>8010</v>
      </c>
      <c r="C3662" s="146" t="s">
        <v>156</v>
      </c>
      <c r="D3662" s="146" t="s">
        <v>607</v>
      </c>
      <c r="E3662" s="145" t="s">
        <v>155</v>
      </c>
    </row>
    <row r="3663" spans="1:5" s="144" customFormat="1" ht="15" x14ac:dyDescent="0.2">
      <c r="A3663" s="146">
        <v>49623</v>
      </c>
      <c r="B3663" s="145">
        <v>5001</v>
      </c>
      <c r="C3663" s="146" t="s">
        <v>188</v>
      </c>
      <c r="D3663" s="146" t="s">
        <v>3061</v>
      </c>
      <c r="E3663" s="145" t="s">
        <v>155</v>
      </c>
    </row>
    <row r="3664" spans="1:5" s="144" customFormat="1" ht="15" x14ac:dyDescent="0.2">
      <c r="A3664" s="146">
        <v>49625</v>
      </c>
      <c r="B3664" s="145">
        <v>6002</v>
      </c>
      <c r="C3664" s="146" t="s">
        <v>255</v>
      </c>
      <c r="D3664" s="146" t="s">
        <v>725</v>
      </c>
      <c r="E3664" s="145" t="s">
        <v>150</v>
      </c>
    </row>
    <row r="3665" spans="1:5" s="144" customFormat="1" ht="15" x14ac:dyDescent="0.2">
      <c r="A3665" s="146">
        <v>49631</v>
      </c>
      <c r="B3665" s="145">
        <v>3012</v>
      </c>
      <c r="C3665" s="146" t="s">
        <v>3665</v>
      </c>
      <c r="D3665" s="146" t="s">
        <v>3666</v>
      </c>
      <c r="E3665" s="145" t="s">
        <v>155</v>
      </c>
    </row>
    <row r="3666" spans="1:5" s="144" customFormat="1" ht="15" x14ac:dyDescent="0.2">
      <c r="A3666" s="146">
        <v>49634</v>
      </c>
      <c r="B3666" s="145">
        <v>8009</v>
      </c>
      <c r="C3666" s="146" t="s">
        <v>202</v>
      </c>
      <c r="D3666" s="146" t="s">
        <v>3667</v>
      </c>
      <c r="E3666" s="145" t="s">
        <v>150</v>
      </c>
    </row>
    <row r="3667" spans="1:5" s="144" customFormat="1" ht="15" x14ac:dyDescent="0.2">
      <c r="A3667" s="146">
        <v>49651</v>
      </c>
      <c r="B3667" s="145">
        <v>6038</v>
      </c>
      <c r="C3667" s="146" t="s">
        <v>579</v>
      </c>
      <c r="D3667" s="146" t="s">
        <v>3669</v>
      </c>
      <c r="E3667" s="145" t="s">
        <v>150</v>
      </c>
    </row>
    <row r="3668" spans="1:5" s="144" customFormat="1" ht="15" x14ac:dyDescent="0.2">
      <c r="A3668" s="146">
        <v>49653</v>
      </c>
      <c r="B3668" s="145">
        <v>6004</v>
      </c>
      <c r="C3668" s="146" t="s">
        <v>280</v>
      </c>
      <c r="D3668" s="146" t="s">
        <v>3670</v>
      </c>
      <c r="E3668" s="145" t="s">
        <v>150</v>
      </c>
    </row>
    <row r="3669" spans="1:5" s="144" customFormat="1" ht="15" x14ac:dyDescent="0.2">
      <c r="A3669" s="146">
        <v>49654</v>
      </c>
      <c r="B3669" s="145">
        <v>6004</v>
      </c>
      <c r="C3669" s="146" t="s">
        <v>156</v>
      </c>
      <c r="D3669" s="146" t="s">
        <v>3671</v>
      </c>
      <c r="E3669" s="145" t="s">
        <v>155</v>
      </c>
    </row>
    <row r="3670" spans="1:5" s="144" customFormat="1" ht="15" x14ac:dyDescent="0.2">
      <c r="A3670" s="146">
        <v>49655</v>
      </c>
      <c r="B3670" s="145">
        <v>6004</v>
      </c>
      <c r="C3670" s="146" t="s">
        <v>219</v>
      </c>
      <c r="D3670" s="146" t="s">
        <v>3671</v>
      </c>
      <c r="E3670" s="145" t="s">
        <v>155</v>
      </c>
    </row>
    <row r="3671" spans="1:5" s="144" customFormat="1" ht="15" x14ac:dyDescent="0.2">
      <c r="A3671" s="146">
        <v>49656</v>
      </c>
      <c r="B3671" s="145">
        <v>6004</v>
      </c>
      <c r="C3671" s="146" t="s">
        <v>165</v>
      </c>
      <c r="D3671" s="146" t="s">
        <v>3672</v>
      </c>
      <c r="E3671" s="145" t="s">
        <v>150</v>
      </c>
    </row>
    <row r="3672" spans="1:5" s="144" customFormat="1" ht="15" x14ac:dyDescent="0.2">
      <c r="A3672" s="146">
        <v>49658</v>
      </c>
      <c r="B3672" s="145">
        <v>6001</v>
      </c>
      <c r="C3672" s="146" t="s">
        <v>806</v>
      </c>
      <c r="D3672" s="146" t="s">
        <v>3540</v>
      </c>
      <c r="E3672" s="145" t="s">
        <v>150</v>
      </c>
    </row>
    <row r="3673" spans="1:5" s="144" customFormat="1" ht="15" x14ac:dyDescent="0.2">
      <c r="A3673" s="146">
        <v>49663</v>
      </c>
      <c r="B3673" s="145">
        <v>6002</v>
      </c>
      <c r="C3673" s="146" t="s">
        <v>558</v>
      </c>
      <c r="D3673" s="146" t="s">
        <v>3673</v>
      </c>
      <c r="E3673" s="145" t="s">
        <v>150</v>
      </c>
    </row>
    <row r="3674" spans="1:5" s="144" customFormat="1" ht="15" x14ac:dyDescent="0.2">
      <c r="A3674" s="146">
        <v>49666</v>
      </c>
      <c r="B3674" s="145">
        <v>2017</v>
      </c>
      <c r="C3674" s="146" t="s">
        <v>207</v>
      </c>
      <c r="D3674" s="146" t="s">
        <v>3674</v>
      </c>
      <c r="E3674" s="145" t="s">
        <v>155</v>
      </c>
    </row>
    <row r="3675" spans="1:5" s="144" customFormat="1" ht="15" x14ac:dyDescent="0.2">
      <c r="A3675" s="146">
        <v>49668</v>
      </c>
      <c r="B3675" s="145">
        <v>6003</v>
      </c>
      <c r="C3675" s="146" t="s">
        <v>231</v>
      </c>
      <c r="D3675" s="146" t="s">
        <v>1133</v>
      </c>
      <c r="E3675" s="145" t="s">
        <v>150</v>
      </c>
    </row>
    <row r="3676" spans="1:5" s="144" customFormat="1" ht="15" x14ac:dyDescent="0.2">
      <c r="A3676" s="146">
        <v>49673</v>
      </c>
      <c r="B3676" s="145">
        <v>1010</v>
      </c>
      <c r="C3676" s="146" t="s">
        <v>3675</v>
      </c>
      <c r="D3676" s="146" t="s">
        <v>3676</v>
      </c>
      <c r="E3676" s="145" t="s">
        <v>155</v>
      </c>
    </row>
    <row r="3677" spans="1:5" s="144" customFormat="1" ht="15" x14ac:dyDescent="0.2">
      <c r="A3677" s="146">
        <v>49687</v>
      </c>
      <c r="B3677" s="145">
        <v>7017</v>
      </c>
      <c r="C3677" s="146" t="s">
        <v>280</v>
      </c>
      <c r="D3677" s="146" t="s">
        <v>3677</v>
      </c>
      <c r="E3677" s="145" t="s">
        <v>150</v>
      </c>
    </row>
    <row r="3678" spans="1:5" s="144" customFormat="1" ht="15" x14ac:dyDescent="0.2">
      <c r="A3678" s="146">
        <v>49692</v>
      </c>
      <c r="B3678" s="145">
        <v>4009</v>
      </c>
      <c r="C3678" s="146" t="s">
        <v>5687</v>
      </c>
      <c r="D3678" s="146" t="s">
        <v>8291</v>
      </c>
      <c r="E3678" s="145" t="s">
        <v>155</v>
      </c>
    </row>
    <row r="3679" spans="1:5" s="144" customFormat="1" ht="15" x14ac:dyDescent="0.2">
      <c r="A3679" s="146">
        <v>49693</v>
      </c>
      <c r="B3679" s="145">
        <v>6025</v>
      </c>
      <c r="C3679" s="146" t="s">
        <v>219</v>
      </c>
      <c r="D3679" s="146" t="s">
        <v>3678</v>
      </c>
      <c r="E3679" s="145" t="s">
        <v>155</v>
      </c>
    </row>
    <row r="3680" spans="1:5" s="144" customFormat="1" ht="15" x14ac:dyDescent="0.2">
      <c r="A3680" s="146">
        <v>49699</v>
      </c>
      <c r="B3680" s="145">
        <v>8027</v>
      </c>
      <c r="C3680" s="146" t="s">
        <v>2358</v>
      </c>
      <c r="D3680" s="146" t="s">
        <v>3679</v>
      </c>
      <c r="E3680" s="145" t="s">
        <v>150</v>
      </c>
    </row>
    <row r="3681" spans="1:5" s="144" customFormat="1" ht="15" x14ac:dyDescent="0.2">
      <c r="A3681" s="146">
        <v>49700</v>
      </c>
      <c r="B3681" s="145">
        <v>2012</v>
      </c>
      <c r="C3681" s="146" t="s">
        <v>3188</v>
      </c>
      <c r="D3681" s="146" t="s">
        <v>3680</v>
      </c>
      <c r="E3681" s="145" t="s">
        <v>155</v>
      </c>
    </row>
    <row r="3682" spans="1:5" s="144" customFormat="1" ht="15" x14ac:dyDescent="0.2">
      <c r="A3682" s="146">
        <v>49703</v>
      </c>
      <c r="B3682" s="145">
        <v>6003</v>
      </c>
      <c r="C3682" s="146" t="s">
        <v>3681</v>
      </c>
      <c r="D3682" s="146" t="s">
        <v>11120</v>
      </c>
      <c r="E3682" s="145" t="s">
        <v>155</v>
      </c>
    </row>
    <row r="3683" spans="1:5" s="144" customFormat="1" ht="15" x14ac:dyDescent="0.2">
      <c r="A3683" s="146">
        <v>49709</v>
      </c>
      <c r="B3683" s="145">
        <v>7010</v>
      </c>
      <c r="C3683" s="146" t="s">
        <v>3682</v>
      </c>
      <c r="D3683" s="146" t="s">
        <v>2311</v>
      </c>
      <c r="E3683" s="145" t="s">
        <v>155</v>
      </c>
    </row>
    <row r="3684" spans="1:5" s="144" customFormat="1" ht="15" x14ac:dyDescent="0.2">
      <c r="A3684" s="146">
        <v>49723</v>
      </c>
      <c r="B3684" s="145">
        <v>2007</v>
      </c>
      <c r="C3684" s="146" t="s">
        <v>3683</v>
      </c>
      <c r="D3684" s="146" t="s">
        <v>3684</v>
      </c>
      <c r="E3684" s="145" t="s">
        <v>155</v>
      </c>
    </row>
    <row r="3685" spans="1:5" s="144" customFormat="1" ht="15" x14ac:dyDescent="0.2">
      <c r="A3685" s="146">
        <v>49740</v>
      </c>
      <c r="B3685" s="145">
        <v>3004</v>
      </c>
      <c r="C3685" s="146" t="s">
        <v>156</v>
      </c>
      <c r="D3685" s="146" t="s">
        <v>3686</v>
      </c>
      <c r="E3685" s="145" t="s">
        <v>155</v>
      </c>
    </row>
    <row r="3686" spans="1:5" s="144" customFormat="1" ht="15" x14ac:dyDescent="0.2">
      <c r="A3686" s="146">
        <v>49746</v>
      </c>
      <c r="B3686" s="145">
        <v>1001</v>
      </c>
      <c r="C3686" s="146" t="s">
        <v>649</v>
      </c>
      <c r="D3686" s="146" t="s">
        <v>3687</v>
      </c>
      <c r="E3686" s="145" t="s">
        <v>155</v>
      </c>
    </row>
    <row r="3687" spans="1:5" s="144" customFormat="1" ht="15" x14ac:dyDescent="0.2">
      <c r="A3687" s="146">
        <v>49747</v>
      </c>
      <c r="B3687" s="145">
        <v>1001</v>
      </c>
      <c r="C3687" s="146" t="s">
        <v>171</v>
      </c>
      <c r="D3687" s="146" t="s">
        <v>3688</v>
      </c>
      <c r="E3687" s="145" t="s">
        <v>155</v>
      </c>
    </row>
    <row r="3688" spans="1:5" s="144" customFormat="1" ht="15" x14ac:dyDescent="0.2">
      <c r="A3688" s="146">
        <v>49748</v>
      </c>
      <c r="B3688" s="145">
        <v>1001</v>
      </c>
      <c r="C3688" s="146" t="s">
        <v>158</v>
      </c>
      <c r="D3688" s="146" t="s">
        <v>3303</v>
      </c>
      <c r="E3688" s="145" t="s">
        <v>155</v>
      </c>
    </row>
    <row r="3689" spans="1:5" s="144" customFormat="1" ht="15" x14ac:dyDescent="0.2">
      <c r="A3689" s="146">
        <v>49755</v>
      </c>
      <c r="B3689" s="145">
        <v>8007</v>
      </c>
      <c r="C3689" s="146" t="s">
        <v>440</v>
      </c>
      <c r="D3689" s="146" t="s">
        <v>1395</v>
      </c>
      <c r="E3689" s="145" t="s">
        <v>150</v>
      </c>
    </row>
    <row r="3690" spans="1:5" s="144" customFormat="1" ht="15" x14ac:dyDescent="0.2">
      <c r="A3690" s="146">
        <v>49774</v>
      </c>
      <c r="B3690" s="145">
        <v>6026</v>
      </c>
      <c r="C3690" s="146" t="s">
        <v>209</v>
      </c>
      <c r="D3690" s="146" t="s">
        <v>916</v>
      </c>
      <c r="E3690" s="145" t="s">
        <v>155</v>
      </c>
    </row>
    <row r="3691" spans="1:5" s="144" customFormat="1" ht="15" x14ac:dyDescent="0.2">
      <c r="A3691" s="146">
        <v>49778</v>
      </c>
      <c r="B3691" s="145">
        <v>5006</v>
      </c>
      <c r="C3691" s="146" t="s">
        <v>485</v>
      </c>
      <c r="D3691" s="146" t="s">
        <v>3690</v>
      </c>
      <c r="E3691" s="145" t="s">
        <v>150</v>
      </c>
    </row>
    <row r="3692" spans="1:5" s="144" customFormat="1" ht="15" x14ac:dyDescent="0.2">
      <c r="A3692" s="146">
        <v>49784</v>
      </c>
      <c r="B3692" s="145">
        <v>2001</v>
      </c>
      <c r="C3692" s="146" t="s">
        <v>714</v>
      </c>
      <c r="D3692" s="146" t="s">
        <v>218</v>
      </c>
      <c r="E3692" s="145" t="s">
        <v>155</v>
      </c>
    </row>
    <row r="3693" spans="1:5" s="144" customFormat="1" ht="15" x14ac:dyDescent="0.2">
      <c r="A3693" s="146">
        <v>49785</v>
      </c>
      <c r="B3693" s="145">
        <v>2001</v>
      </c>
      <c r="C3693" s="146" t="s">
        <v>1023</v>
      </c>
      <c r="D3693" s="146" t="s">
        <v>3691</v>
      </c>
      <c r="E3693" s="145" t="s">
        <v>155</v>
      </c>
    </row>
    <row r="3694" spans="1:5" s="144" customFormat="1" ht="15" x14ac:dyDescent="0.2">
      <c r="A3694" s="146">
        <v>49792</v>
      </c>
      <c r="B3694" s="145">
        <v>5009</v>
      </c>
      <c r="C3694" s="146" t="s">
        <v>300</v>
      </c>
      <c r="D3694" s="146" t="s">
        <v>3692</v>
      </c>
      <c r="E3694" s="145" t="s">
        <v>150</v>
      </c>
    </row>
    <row r="3695" spans="1:5" s="144" customFormat="1" ht="15" x14ac:dyDescent="0.2">
      <c r="A3695" s="146">
        <v>49793</v>
      </c>
      <c r="B3695" s="145">
        <v>5009</v>
      </c>
      <c r="C3695" s="146" t="s">
        <v>3693</v>
      </c>
      <c r="D3695" s="146" t="s">
        <v>2349</v>
      </c>
      <c r="E3695" s="145" t="s">
        <v>155</v>
      </c>
    </row>
    <row r="3696" spans="1:5" s="144" customFormat="1" ht="15" x14ac:dyDescent="0.2">
      <c r="A3696" s="146">
        <v>49799</v>
      </c>
      <c r="B3696" s="145">
        <v>6004</v>
      </c>
      <c r="C3696" s="146" t="s">
        <v>171</v>
      </c>
      <c r="D3696" s="146" t="s">
        <v>3694</v>
      </c>
      <c r="E3696" s="145" t="s">
        <v>155</v>
      </c>
    </row>
    <row r="3697" spans="1:5" s="144" customFormat="1" ht="15" x14ac:dyDescent="0.2">
      <c r="A3697" s="146">
        <v>49800</v>
      </c>
      <c r="B3697" s="145">
        <v>6004</v>
      </c>
      <c r="C3697" s="146" t="s">
        <v>165</v>
      </c>
      <c r="D3697" s="146" t="s">
        <v>3381</v>
      </c>
      <c r="E3697" s="145" t="s">
        <v>155</v>
      </c>
    </row>
    <row r="3698" spans="1:5" s="144" customFormat="1" ht="15" x14ac:dyDescent="0.2">
      <c r="A3698" s="146">
        <v>49805</v>
      </c>
      <c r="B3698" s="145">
        <v>8015</v>
      </c>
      <c r="C3698" s="146" t="s">
        <v>3695</v>
      </c>
      <c r="D3698" s="146" t="s">
        <v>405</v>
      </c>
      <c r="E3698" s="145" t="s">
        <v>155</v>
      </c>
    </row>
    <row r="3699" spans="1:5" s="144" customFormat="1" ht="15" x14ac:dyDescent="0.2">
      <c r="A3699" s="146">
        <v>49817</v>
      </c>
      <c r="B3699" s="145">
        <v>7017</v>
      </c>
      <c r="C3699" s="146" t="s">
        <v>1849</v>
      </c>
      <c r="D3699" s="146" t="s">
        <v>3697</v>
      </c>
      <c r="E3699" s="145" t="s">
        <v>155</v>
      </c>
    </row>
    <row r="3700" spans="1:5" s="144" customFormat="1" ht="15" x14ac:dyDescent="0.2">
      <c r="A3700" s="146">
        <v>49818</v>
      </c>
      <c r="B3700" s="145">
        <v>7017</v>
      </c>
      <c r="C3700" s="146" t="s">
        <v>3220</v>
      </c>
      <c r="D3700" s="146" t="s">
        <v>3193</v>
      </c>
      <c r="E3700" s="145" t="s">
        <v>150</v>
      </c>
    </row>
    <row r="3701" spans="1:5" s="144" customFormat="1" ht="15" x14ac:dyDescent="0.2">
      <c r="A3701" s="146">
        <v>49831</v>
      </c>
      <c r="B3701" s="145">
        <v>8015</v>
      </c>
      <c r="C3701" s="146" t="s">
        <v>156</v>
      </c>
      <c r="D3701" s="146" t="s">
        <v>3698</v>
      </c>
      <c r="E3701" s="145" t="s">
        <v>155</v>
      </c>
    </row>
    <row r="3702" spans="1:5" s="144" customFormat="1" ht="15" x14ac:dyDescent="0.2">
      <c r="A3702" s="146">
        <v>49832</v>
      </c>
      <c r="B3702" s="145">
        <v>8015</v>
      </c>
      <c r="C3702" s="146" t="s">
        <v>347</v>
      </c>
      <c r="D3702" s="146" t="s">
        <v>527</v>
      </c>
      <c r="E3702" s="145" t="s">
        <v>150</v>
      </c>
    </row>
    <row r="3703" spans="1:5" s="144" customFormat="1" ht="15" x14ac:dyDescent="0.2">
      <c r="A3703" s="146">
        <v>49838</v>
      </c>
      <c r="B3703" s="145">
        <v>8024</v>
      </c>
      <c r="C3703" s="146" t="s">
        <v>469</v>
      </c>
      <c r="D3703" s="146" t="s">
        <v>3699</v>
      </c>
      <c r="E3703" s="145" t="s">
        <v>155</v>
      </c>
    </row>
    <row r="3704" spans="1:5" s="144" customFormat="1" ht="15" x14ac:dyDescent="0.2">
      <c r="A3704" s="146">
        <v>49839</v>
      </c>
      <c r="B3704" s="145">
        <v>2020</v>
      </c>
      <c r="C3704" s="146" t="s">
        <v>3700</v>
      </c>
      <c r="D3704" s="146" t="s">
        <v>3701</v>
      </c>
      <c r="E3704" s="145" t="s">
        <v>155</v>
      </c>
    </row>
    <row r="3705" spans="1:5" s="144" customFormat="1" ht="15" x14ac:dyDescent="0.2">
      <c r="A3705" s="146">
        <v>49843</v>
      </c>
      <c r="B3705" s="145">
        <v>6018</v>
      </c>
      <c r="C3705" s="146" t="s">
        <v>1858</v>
      </c>
      <c r="D3705" s="146" t="s">
        <v>3702</v>
      </c>
      <c r="E3705" s="145" t="s">
        <v>150</v>
      </c>
    </row>
    <row r="3706" spans="1:5" s="144" customFormat="1" ht="15" x14ac:dyDescent="0.2">
      <c r="A3706" s="146">
        <v>49844</v>
      </c>
      <c r="B3706" s="145">
        <v>6023</v>
      </c>
      <c r="C3706" s="146" t="s">
        <v>1906</v>
      </c>
      <c r="D3706" s="146" t="s">
        <v>3703</v>
      </c>
      <c r="E3706" s="145" t="s">
        <v>150</v>
      </c>
    </row>
    <row r="3707" spans="1:5" s="144" customFormat="1" ht="15" x14ac:dyDescent="0.2">
      <c r="A3707" s="146">
        <v>49846</v>
      </c>
      <c r="B3707" s="145">
        <v>6023</v>
      </c>
      <c r="C3707" s="146" t="s">
        <v>3704</v>
      </c>
      <c r="D3707" s="146" t="s">
        <v>3705</v>
      </c>
      <c r="E3707" s="145" t="s">
        <v>155</v>
      </c>
    </row>
    <row r="3708" spans="1:5" s="144" customFormat="1" ht="15" x14ac:dyDescent="0.2">
      <c r="A3708" s="146">
        <v>49848</v>
      </c>
      <c r="B3708" s="145">
        <v>6018</v>
      </c>
      <c r="C3708" s="146" t="s">
        <v>469</v>
      </c>
      <c r="D3708" s="146" t="s">
        <v>839</v>
      </c>
      <c r="E3708" s="145" t="s">
        <v>155</v>
      </c>
    </row>
    <row r="3709" spans="1:5" s="144" customFormat="1" ht="15" x14ac:dyDescent="0.2">
      <c r="A3709" s="146">
        <v>49849</v>
      </c>
      <c r="B3709" s="145">
        <v>6018</v>
      </c>
      <c r="C3709" s="146" t="s">
        <v>3706</v>
      </c>
      <c r="D3709" s="146" t="s">
        <v>3707</v>
      </c>
      <c r="E3709" s="145" t="s">
        <v>150</v>
      </c>
    </row>
    <row r="3710" spans="1:5" s="144" customFormat="1" ht="15" x14ac:dyDescent="0.2">
      <c r="A3710" s="146">
        <v>49850</v>
      </c>
      <c r="B3710" s="145">
        <v>6018</v>
      </c>
      <c r="C3710" s="146" t="s">
        <v>270</v>
      </c>
      <c r="D3710" s="146" t="s">
        <v>2114</v>
      </c>
      <c r="E3710" s="145" t="s">
        <v>155</v>
      </c>
    </row>
    <row r="3711" spans="1:5" s="144" customFormat="1" ht="15" x14ac:dyDescent="0.2">
      <c r="A3711" s="146">
        <v>49854</v>
      </c>
      <c r="B3711" s="145">
        <v>3018</v>
      </c>
      <c r="C3711" s="146" t="s">
        <v>3708</v>
      </c>
      <c r="D3711" s="146" t="s">
        <v>3709</v>
      </c>
      <c r="E3711" s="145" t="s">
        <v>155</v>
      </c>
    </row>
    <row r="3712" spans="1:5" s="144" customFormat="1" ht="15" x14ac:dyDescent="0.2">
      <c r="A3712" s="146">
        <v>49857</v>
      </c>
      <c r="B3712" s="145">
        <v>7010</v>
      </c>
      <c r="C3712" s="146" t="s">
        <v>174</v>
      </c>
      <c r="D3712" s="146" t="s">
        <v>302</v>
      </c>
      <c r="E3712" s="145" t="s">
        <v>155</v>
      </c>
    </row>
    <row r="3713" spans="1:5" s="144" customFormat="1" ht="15" x14ac:dyDescent="0.2">
      <c r="A3713" s="146">
        <v>49858</v>
      </c>
      <c r="B3713" s="145">
        <v>7010</v>
      </c>
      <c r="C3713" s="146" t="s">
        <v>347</v>
      </c>
      <c r="D3713" s="146" t="s">
        <v>1864</v>
      </c>
      <c r="E3713" s="145" t="s">
        <v>150</v>
      </c>
    </row>
    <row r="3714" spans="1:5" s="144" customFormat="1" ht="15" x14ac:dyDescent="0.2">
      <c r="A3714" s="146">
        <v>49863</v>
      </c>
      <c r="B3714" s="145">
        <v>7010</v>
      </c>
      <c r="C3714" s="146" t="s">
        <v>188</v>
      </c>
      <c r="D3714" s="146" t="s">
        <v>3710</v>
      </c>
      <c r="E3714" s="145" t="s">
        <v>155</v>
      </c>
    </row>
    <row r="3715" spans="1:5" s="144" customFormat="1" ht="15" x14ac:dyDescent="0.2">
      <c r="A3715" s="146">
        <v>49867</v>
      </c>
      <c r="B3715" s="145">
        <v>7010</v>
      </c>
      <c r="C3715" s="146" t="s">
        <v>196</v>
      </c>
      <c r="D3715" s="146" t="s">
        <v>3711</v>
      </c>
      <c r="E3715" s="145" t="s">
        <v>155</v>
      </c>
    </row>
    <row r="3716" spans="1:5" s="144" customFormat="1" ht="15" x14ac:dyDescent="0.2">
      <c r="A3716" s="146">
        <v>49900</v>
      </c>
      <c r="B3716" s="145">
        <v>5017</v>
      </c>
      <c r="C3716" s="146" t="s">
        <v>306</v>
      </c>
      <c r="D3716" s="146" t="s">
        <v>3714</v>
      </c>
      <c r="E3716" s="145" t="s">
        <v>150</v>
      </c>
    </row>
    <row r="3717" spans="1:5" s="144" customFormat="1" ht="15" x14ac:dyDescent="0.2">
      <c r="A3717" s="146">
        <v>49903</v>
      </c>
      <c r="B3717" s="145">
        <v>5017</v>
      </c>
      <c r="C3717" s="146" t="s">
        <v>196</v>
      </c>
      <c r="D3717" s="146" t="s">
        <v>170</v>
      </c>
      <c r="E3717" s="145" t="s">
        <v>150</v>
      </c>
    </row>
    <row r="3718" spans="1:5" s="144" customFormat="1" ht="15" x14ac:dyDescent="0.2">
      <c r="A3718" s="146">
        <v>49911</v>
      </c>
      <c r="B3718" s="145">
        <v>6006</v>
      </c>
      <c r="C3718" s="146" t="s">
        <v>1637</v>
      </c>
      <c r="D3718" s="146" t="s">
        <v>3715</v>
      </c>
      <c r="E3718" s="145" t="s">
        <v>150</v>
      </c>
    </row>
    <row r="3719" spans="1:5" s="144" customFormat="1" ht="15" x14ac:dyDescent="0.2">
      <c r="A3719" s="146">
        <v>49915</v>
      </c>
      <c r="B3719" s="145">
        <v>5017</v>
      </c>
      <c r="C3719" s="146" t="s">
        <v>3208</v>
      </c>
      <c r="D3719" s="146" t="s">
        <v>170</v>
      </c>
      <c r="E3719" s="145" t="s">
        <v>155</v>
      </c>
    </row>
    <row r="3720" spans="1:5" s="144" customFormat="1" ht="15" x14ac:dyDescent="0.2">
      <c r="A3720" s="146">
        <v>49931</v>
      </c>
      <c r="B3720" s="145">
        <v>3003</v>
      </c>
      <c r="C3720" s="146" t="s">
        <v>2378</v>
      </c>
      <c r="D3720" s="146" t="s">
        <v>3716</v>
      </c>
      <c r="E3720" s="145" t="s">
        <v>150</v>
      </c>
    </row>
    <row r="3721" spans="1:5" s="144" customFormat="1" ht="15" x14ac:dyDescent="0.2">
      <c r="A3721" s="146">
        <v>49945</v>
      </c>
      <c r="B3721" s="145">
        <v>8011</v>
      </c>
      <c r="C3721" s="146" t="s">
        <v>3717</v>
      </c>
      <c r="D3721" s="146" t="s">
        <v>3718</v>
      </c>
      <c r="E3721" s="145" t="s">
        <v>150</v>
      </c>
    </row>
    <row r="3722" spans="1:5" s="144" customFormat="1" ht="15" x14ac:dyDescent="0.2">
      <c r="A3722" s="146">
        <v>49949</v>
      </c>
      <c r="B3722" s="145">
        <v>2002</v>
      </c>
      <c r="C3722" s="146" t="s">
        <v>188</v>
      </c>
      <c r="D3722" s="146" t="s">
        <v>429</v>
      </c>
      <c r="E3722" s="145" t="s">
        <v>150</v>
      </c>
    </row>
    <row r="3723" spans="1:5" s="144" customFormat="1" ht="15" x14ac:dyDescent="0.2">
      <c r="A3723" s="146">
        <v>49952</v>
      </c>
      <c r="B3723" s="145">
        <v>2007</v>
      </c>
      <c r="C3723" s="146" t="s">
        <v>224</v>
      </c>
      <c r="D3723" s="146" t="s">
        <v>3719</v>
      </c>
      <c r="E3723" s="145" t="s">
        <v>155</v>
      </c>
    </row>
    <row r="3724" spans="1:5" s="144" customFormat="1" ht="15" x14ac:dyDescent="0.2">
      <c r="A3724" s="146">
        <v>49955</v>
      </c>
      <c r="B3724" s="145">
        <v>3024</v>
      </c>
      <c r="C3724" s="146" t="s">
        <v>179</v>
      </c>
      <c r="D3724" s="146" t="s">
        <v>3200</v>
      </c>
      <c r="E3724" s="145" t="s">
        <v>155</v>
      </c>
    </row>
    <row r="3725" spans="1:5" s="144" customFormat="1" ht="15" x14ac:dyDescent="0.2">
      <c r="A3725" s="146">
        <v>49956</v>
      </c>
      <c r="B3725" s="145">
        <v>6020</v>
      </c>
      <c r="C3725" s="146" t="s">
        <v>202</v>
      </c>
      <c r="D3725" s="146" t="s">
        <v>533</v>
      </c>
      <c r="E3725" s="145" t="s">
        <v>150</v>
      </c>
    </row>
    <row r="3726" spans="1:5" s="144" customFormat="1" ht="15" x14ac:dyDescent="0.2">
      <c r="A3726" s="146">
        <v>49968</v>
      </c>
      <c r="B3726" s="145">
        <v>6015</v>
      </c>
      <c r="C3726" s="146" t="s">
        <v>202</v>
      </c>
      <c r="D3726" s="146" t="s">
        <v>3720</v>
      </c>
      <c r="E3726" s="145" t="s">
        <v>150</v>
      </c>
    </row>
    <row r="3727" spans="1:5" s="144" customFormat="1" ht="15" x14ac:dyDescent="0.2">
      <c r="A3727" s="146">
        <v>49970</v>
      </c>
      <c r="B3727" s="145">
        <v>8006</v>
      </c>
      <c r="C3727" s="146" t="s">
        <v>202</v>
      </c>
      <c r="D3727" s="146" t="s">
        <v>3721</v>
      </c>
      <c r="E3727" s="145" t="s">
        <v>150</v>
      </c>
    </row>
    <row r="3728" spans="1:5" s="144" customFormat="1" ht="15" x14ac:dyDescent="0.2">
      <c r="A3728" s="146">
        <v>49975</v>
      </c>
      <c r="B3728" s="145">
        <v>6018</v>
      </c>
      <c r="C3728" s="146" t="s">
        <v>177</v>
      </c>
      <c r="D3728" s="146" t="s">
        <v>3722</v>
      </c>
      <c r="E3728" s="145" t="s">
        <v>150</v>
      </c>
    </row>
    <row r="3729" spans="1:5" s="144" customFormat="1" ht="15" x14ac:dyDescent="0.2">
      <c r="A3729" s="146">
        <v>49988</v>
      </c>
      <c r="B3729" s="145">
        <v>3004</v>
      </c>
      <c r="C3729" s="146" t="s">
        <v>219</v>
      </c>
      <c r="D3729" s="146" t="s">
        <v>3723</v>
      </c>
      <c r="E3729" s="145" t="s">
        <v>155</v>
      </c>
    </row>
    <row r="3730" spans="1:5" s="144" customFormat="1" ht="15" x14ac:dyDescent="0.2">
      <c r="A3730" s="146">
        <v>49995</v>
      </c>
      <c r="B3730" s="145">
        <v>8003</v>
      </c>
      <c r="C3730" s="146" t="s">
        <v>219</v>
      </c>
      <c r="D3730" s="146" t="s">
        <v>232</v>
      </c>
      <c r="E3730" s="145" t="s">
        <v>155</v>
      </c>
    </row>
    <row r="3731" spans="1:5" s="144" customFormat="1" ht="15" x14ac:dyDescent="0.2">
      <c r="A3731" s="146">
        <v>50000</v>
      </c>
      <c r="B3731" s="145">
        <v>2001</v>
      </c>
      <c r="C3731" s="146" t="s">
        <v>224</v>
      </c>
      <c r="D3731" s="146" t="s">
        <v>976</v>
      </c>
      <c r="E3731" s="145" t="s">
        <v>155</v>
      </c>
    </row>
    <row r="3732" spans="1:5" s="144" customFormat="1" ht="15" x14ac:dyDescent="0.2">
      <c r="A3732" s="146">
        <v>50004</v>
      </c>
      <c r="B3732" s="145">
        <v>6025</v>
      </c>
      <c r="C3732" s="146" t="s">
        <v>174</v>
      </c>
      <c r="D3732" s="146" t="s">
        <v>3724</v>
      </c>
      <c r="E3732" s="145" t="s">
        <v>150</v>
      </c>
    </row>
    <row r="3733" spans="1:5" s="144" customFormat="1" ht="15" x14ac:dyDescent="0.2">
      <c r="A3733" s="146">
        <v>50006</v>
      </c>
      <c r="B3733" s="145">
        <v>6025</v>
      </c>
      <c r="C3733" s="146" t="s">
        <v>202</v>
      </c>
      <c r="D3733" s="146" t="s">
        <v>3725</v>
      </c>
      <c r="E3733" s="145" t="s">
        <v>150</v>
      </c>
    </row>
    <row r="3734" spans="1:5" s="144" customFormat="1" ht="15" x14ac:dyDescent="0.2">
      <c r="A3734" s="146">
        <v>50007</v>
      </c>
      <c r="B3734" s="145">
        <v>7006</v>
      </c>
      <c r="C3734" s="146" t="s">
        <v>179</v>
      </c>
      <c r="D3734" s="146" t="s">
        <v>1118</v>
      </c>
      <c r="E3734" s="145" t="s">
        <v>155</v>
      </c>
    </row>
    <row r="3735" spans="1:5" s="144" customFormat="1" ht="15" x14ac:dyDescent="0.2">
      <c r="A3735" s="146">
        <v>50008</v>
      </c>
      <c r="B3735" s="145">
        <v>7006</v>
      </c>
      <c r="C3735" s="146" t="s">
        <v>202</v>
      </c>
      <c r="D3735" s="146" t="s">
        <v>986</v>
      </c>
      <c r="E3735" s="145" t="s">
        <v>155</v>
      </c>
    </row>
    <row r="3736" spans="1:5" s="144" customFormat="1" ht="15" x14ac:dyDescent="0.2">
      <c r="A3736" s="146">
        <v>50013</v>
      </c>
      <c r="B3736" s="145">
        <v>3015</v>
      </c>
      <c r="C3736" s="146" t="s">
        <v>558</v>
      </c>
      <c r="D3736" s="146" t="s">
        <v>3726</v>
      </c>
      <c r="E3736" s="145" t="s">
        <v>150</v>
      </c>
    </row>
    <row r="3737" spans="1:5" s="144" customFormat="1" ht="15" x14ac:dyDescent="0.2">
      <c r="A3737" s="146">
        <v>50014</v>
      </c>
      <c r="B3737" s="145">
        <v>3015</v>
      </c>
      <c r="C3737" s="146" t="s">
        <v>1968</v>
      </c>
      <c r="D3737" s="146" t="s">
        <v>2675</v>
      </c>
      <c r="E3737" s="145" t="s">
        <v>155</v>
      </c>
    </row>
    <row r="3738" spans="1:5" s="144" customFormat="1" ht="15" x14ac:dyDescent="0.2">
      <c r="A3738" s="146">
        <v>50021</v>
      </c>
      <c r="B3738" s="145">
        <v>2020</v>
      </c>
      <c r="C3738" s="146" t="s">
        <v>1003</v>
      </c>
      <c r="D3738" s="146" t="s">
        <v>3727</v>
      </c>
      <c r="E3738" s="145" t="s">
        <v>150</v>
      </c>
    </row>
    <row r="3739" spans="1:5" s="144" customFormat="1" ht="15" x14ac:dyDescent="0.2">
      <c r="A3739" s="146">
        <v>50022</v>
      </c>
      <c r="B3739" s="145">
        <v>2020</v>
      </c>
      <c r="C3739" s="146" t="s">
        <v>621</v>
      </c>
      <c r="D3739" s="146" t="s">
        <v>3728</v>
      </c>
      <c r="E3739" s="145" t="s">
        <v>150</v>
      </c>
    </row>
    <row r="3740" spans="1:5" s="144" customFormat="1" ht="15" x14ac:dyDescent="0.2">
      <c r="A3740" s="146">
        <v>50023</v>
      </c>
      <c r="B3740" s="145">
        <v>2020</v>
      </c>
      <c r="C3740" s="146" t="s">
        <v>188</v>
      </c>
      <c r="D3740" s="146" t="s">
        <v>3728</v>
      </c>
      <c r="E3740" s="145" t="s">
        <v>155</v>
      </c>
    </row>
    <row r="3741" spans="1:5" s="144" customFormat="1" ht="15" x14ac:dyDescent="0.2">
      <c r="A3741" s="146">
        <v>50032</v>
      </c>
      <c r="B3741" s="145">
        <v>6037</v>
      </c>
      <c r="C3741" s="146" t="s">
        <v>202</v>
      </c>
      <c r="D3741" s="146" t="s">
        <v>3729</v>
      </c>
      <c r="E3741" s="145" t="s">
        <v>155</v>
      </c>
    </row>
    <row r="3742" spans="1:5" s="144" customFormat="1" ht="15" x14ac:dyDescent="0.2">
      <c r="A3742" s="146">
        <v>50034</v>
      </c>
      <c r="B3742" s="145">
        <v>6037</v>
      </c>
      <c r="C3742" s="146" t="s">
        <v>165</v>
      </c>
      <c r="D3742" s="146" t="s">
        <v>3730</v>
      </c>
      <c r="E3742" s="145" t="s">
        <v>150</v>
      </c>
    </row>
    <row r="3743" spans="1:5" s="144" customFormat="1" ht="15" x14ac:dyDescent="0.2">
      <c r="A3743" s="146">
        <v>50052</v>
      </c>
      <c r="B3743" s="145">
        <v>6019</v>
      </c>
      <c r="C3743" s="146" t="s">
        <v>1011</v>
      </c>
      <c r="D3743" s="146" t="s">
        <v>3731</v>
      </c>
      <c r="E3743" s="145" t="s">
        <v>155</v>
      </c>
    </row>
    <row r="3744" spans="1:5" s="144" customFormat="1" ht="15" x14ac:dyDescent="0.2">
      <c r="A3744" s="146">
        <v>50054</v>
      </c>
      <c r="B3744" s="145">
        <v>6019</v>
      </c>
      <c r="C3744" s="146" t="s">
        <v>156</v>
      </c>
      <c r="D3744" s="146" t="s">
        <v>2382</v>
      </c>
      <c r="E3744" s="145" t="s">
        <v>155</v>
      </c>
    </row>
    <row r="3745" spans="1:5" s="144" customFormat="1" ht="15" x14ac:dyDescent="0.2">
      <c r="A3745" s="146">
        <v>50077</v>
      </c>
      <c r="B3745" s="145">
        <v>3021</v>
      </c>
      <c r="C3745" s="146" t="s">
        <v>721</v>
      </c>
      <c r="D3745" s="146" t="s">
        <v>3733</v>
      </c>
      <c r="E3745" s="145" t="s">
        <v>155</v>
      </c>
    </row>
    <row r="3746" spans="1:5" s="144" customFormat="1" ht="15" x14ac:dyDescent="0.2">
      <c r="A3746" s="146">
        <v>50085</v>
      </c>
      <c r="B3746" s="145">
        <v>3017</v>
      </c>
      <c r="C3746" s="146" t="s">
        <v>202</v>
      </c>
      <c r="D3746" s="146" t="s">
        <v>1667</v>
      </c>
      <c r="E3746" s="145" t="s">
        <v>155</v>
      </c>
    </row>
    <row r="3747" spans="1:5" s="144" customFormat="1" ht="15" x14ac:dyDescent="0.2">
      <c r="A3747" s="146">
        <v>50090</v>
      </c>
      <c r="B3747" s="145">
        <v>1019</v>
      </c>
      <c r="C3747" s="146" t="s">
        <v>156</v>
      </c>
      <c r="D3747" s="146" t="s">
        <v>3734</v>
      </c>
      <c r="E3747" s="145" t="s">
        <v>150</v>
      </c>
    </row>
    <row r="3748" spans="1:5" s="144" customFormat="1" ht="15" x14ac:dyDescent="0.2">
      <c r="A3748" s="146">
        <v>50092</v>
      </c>
      <c r="B3748" s="145">
        <v>1019</v>
      </c>
      <c r="C3748" s="146" t="s">
        <v>280</v>
      </c>
      <c r="D3748" s="146" t="s">
        <v>486</v>
      </c>
      <c r="E3748" s="145" t="s">
        <v>155</v>
      </c>
    </row>
    <row r="3749" spans="1:5" s="144" customFormat="1" ht="15" x14ac:dyDescent="0.2">
      <c r="A3749" s="146">
        <v>50093</v>
      </c>
      <c r="B3749" s="145">
        <v>1010</v>
      </c>
      <c r="C3749" s="146" t="s">
        <v>156</v>
      </c>
      <c r="D3749" s="146" t="s">
        <v>2066</v>
      </c>
      <c r="E3749" s="145" t="s">
        <v>150</v>
      </c>
    </row>
    <row r="3750" spans="1:5" s="144" customFormat="1" ht="15" x14ac:dyDescent="0.2">
      <c r="A3750" s="146">
        <v>50098</v>
      </c>
      <c r="B3750" s="145">
        <v>3001</v>
      </c>
      <c r="C3750" s="146" t="s">
        <v>207</v>
      </c>
      <c r="D3750" s="146" t="s">
        <v>3735</v>
      </c>
      <c r="E3750" s="145" t="s">
        <v>155</v>
      </c>
    </row>
    <row r="3751" spans="1:5" s="144" customFormat="1" ht="15" x14ac:dyDescent="0.2">
      <c r="A3751" s="146">
        <v>50108</v>
      </c>
      <c r="B3751" s="145">
        <v>8005</v>
      </c>
      <c r="C3751" s="146" t="s">
        <v>171</v>
      </c>
      <c r="D3751" s="146" t="s">
        <v>8923</v>
      </c>
      <c r="E3751" s="145" t="s">
        <v>155</v>
      </c>
    </row>
    <row r="3752" spans="1:5" s="144" customFormat="1" ht="15" x14ac:dyDescent="0.2">
      <c r="A3752" s="146">
        <v>50114</v>
      </c>
      <c r="B3752" s="145">
        <v>5006</v>
      </c>
      <c r="C3752" s="146" t="s">
        <v>3977</v>
      </c>
      <c r="D3752" s="146" t="s">
        <v>8329</v>
      </c>
      <c r="E3752" s="145" t="s">
        <v>155</v>
      </c>
    </row>
    <row r="3753" spans="1:5" s="144" customFormat="1" ht="15" x14ac:dyDescent="0.2">
      <c r="A3753" s="146">
        <v>50115</v>
      </c>
      <c r="B3753" s="145">
        <v>5006</v>
      </c>
      <c r="C3753" s="146" t="s">
        <v>2750</v>
      </c>
      <c r="D3753" s="146" t="s">
        <v>3736</v>
      </c>
      <c r="E3753" s="145" t="s">
        <v>150</v>
      </c>
    </row>
    <row r="3754" spans="1:5" s="144" customFormat="1" ht="15" x14ac:dyDescent="0.2">
      <c r="A3754" s="146">
        <v>50165</v>
      </c>
      <c r="B3754" s="145">
        <v>8002</v>
      </c>
      <c r="C3754" s="146" t="s">
        <v>2374</v>
      </c>
      <c r="D3754" s="146" t="s">
        <v>3392</v>
      </c>
      <c r="E3754" s="145" t="s">
        <v>155</v>
      </c>
    </row>
    <row r="3755" spans="1:5" s="144" customFormat="1" ht="15" x14ac:dyDescent="0.2">
      <c r="A3755" s="146">
        <v>50175</v>
      </c>
      <c r="B3755" s="145">
        <v>5009</v>
      </c>
      <c r="C3755" s="146" t="s">
        <v>347</v>
      </c>
      <c r="D3755" s="146" t="s">
        <v>3737</v>
      </c>
      <c r="E3755" s="145" t="s">
        <v>155</v>
      </c>
    </row>
    <row r="3756" spans="1:5" s="144" customFormat="1" ht="15" x14ac:dyDescent="0.2">
      <c r="A3756" s="146">
        <v>50192</v>
      </c>
      <c r="B3756" s="145">
        <v>8014</v>
      </c>
      <c r="C3756" s="146" t="s">
        <v>3738</v>
      </c>
      <c r="D3756" s="146" t="s">
        <v>3739</v>
      </c>
      <c r="E3756" s="145" t="s">
        <v>150</v>
      </c>
    </row>
    <row r="3757" spans="1:5" s="144" customFormat="1" ht="15" x14ac:dyDescent="0.2">
      <c r="A3757" s="146">
        <v>50198</v>
      </c>
      <c r="B3757" s="145">
        <v>5016</v>
      </c>
      <c r="C3757" s="146" t="s">
        <v>3740</v>
      </c>
      <c r="D3757" s="146" t="s">
        <v>3741</v>
      </c>
      <c r="E3757" s="145" t="s">
        <v>150</v>
      </c>
    </row>
    <row r="3758" spans="1:5" s="144" customFormat="1" ht="15" x14ac:dyDescent="0.2">
      <c r="A3758" s="146">
        <v>50202</v>
      </c>
      <c r="B3758" s="145">
        <v>2013</v>
      </c>
      <c r="C3758" s="146" t="s">
        <v>3742</v>
      </c>
      <c r="D3758" s="146" t="s">
        <v>3743</v>
      </c>
      <c r="E3758" s="145" t="s">
        <v>155</v>
      </c>
    </row>
    <row r="3759" spans="1:5" s="144" customFormat="1" ht="15" x14ac:dyDescent="0.2">
      <c r="A3759" s="146">
        <v>50212</v>
      </c>
      <c r="B3759" s="145">
        <v>6014</v>
      </c>
      <c r="C3759" s="146" t="s">
        <v>207</v>
      </c>
      <c r="D3759" s="146" t="s">
        <v>3457</v>
      </c>
      <c r="E3759" s="145" t="s">
        <v>155</v>
      </c>
    </row>
    <row r="3760" spans="1:5" s="144" customFormat="1" ht="15" x14ac:dyDescent="0.2">
      <c r="A3760" s="146">
        <v>50213</v>
      </c>
      <c r="B3760" s="145">
        <v>6014</v>
      </c>
      <c r="C3760" s="146" t="s">
        <v>291</v>
      </c>
      <c r="D3760" s="146" t="s">
        <v>1116</v>
      </c>
      <c r="E3760" s="145" t="s">
        <v>150</v>
      </c>
    </row>
    <row r="3761" spans="1:5" s="144" customFormat="1" ht="15" x14ac:dyDescent="0.2">
      <c r="A3761" s="146">
        <v>50217</v>
      </c>
      <c r="B3761" s="145">
        <v>6014</v>
      </c>
      <c r="C3761" s="146" t="s">
        <v>1592</v>
      </c>
      <c r="D3761" s="146" t="s">
        <v>3744</v>
      </c>
      <c r="E3761" s="145" t="s">
        <v>150</v>
      </c>
    </row>
    <row r="3762" spans="1:5" s="144" customFormat="1" ht="15" x14ac:dyDescent="0.2">
      <c r="A3762" s="146">
        <v>50224</v>
      </c>
      <c r="B3762" s="145">
        <v>8022</v>
      </c>
      <c r="C3762" s="146" t="s">
        <v>188</v>
      </c>
      <c r="D3762" s="146" t="s">
        <v>2078</v>
      </c>
      <c r="E3762" s="145" t="s">
        <v>155</v>
      </c>
    </row>
    <row r="3763" spans="1:5" s="144" customFormat="1" ht="15" x14ac:dyDescent="0.2">
      <c r="A3763" s="146">
        <v>50226</v>
      </c>
      <c r="B3763" s="145">
        <v>8022</v>
      </c>
      <c r="C3763" s="146" t="s">
        <v>198</v>
      </c>
      <c r="D3763" s="146" t="s">
        <v>3745</v>
      </c>
      <c r="E3763" s="145" t="s">
        <v>155</v>
      </c>
    </row>
    <row r="3764" spans="1:5" s="144" customFormat="1" ht="15" x14ac:dyDescent="0.2">
      <c r="A3764" s="146">
        <v>50232</v>
      </c>
      <c r="B3764" s="145">
        <v>7008</v>
      </c>
      <c r="C3764" s="146" t="s">
        <v>214</v>
      </c>
      <c r="D3764" s="146" t="s">
        <v>3746</v>
      </c>
      <c r="E3764" s="145" t="s">
        <v>150</v>
      </c>
    </row>
    <row r="3765" spans="1:5" s="144" customFormat="1" ht="15" x14ac:dyDescent="0.2">
      <c r="A3765" s="146">
        <v>50236</v>
      </c>
      <c r="B3765" s="145">
        <v>7008</v>
      </c>
      <c r="C3765" s="146" t="s">
        <v>174</v>
      </c>
      <c r="D3765" s="146" t="s">
        <v>3747</v>
      </c>
      <c r="E3765" s="145" t="s">
        <v>155</v>
      </c>
    </row>
    <row r="3766" spans="1:5" s="144" customFormat="1" ht="15" x14ac:dyDescent="0.2">
      <c r="A3766" s="146">
        <v>50265</v>
      </c>
      <c r="B3766" s="145">
        <v>2006</v>
      </c>
      <c r="C3766" s="146" t="s">
        <v>359</v>
      </c>
      <c r="D3766" s="146" t="s">
        <v>3748</v>
      </c>
      <c r="E3766" s="145" t="s">
        <v>150</v>
      </c>
    </row>
    <row r="3767" spans="1:5" s="144" customFormat="1" ht="15" x14ac:dyDescent="0.2">
      <c r="A3767" s="146">
        <v>50277</v>
      </c>
      <c r="B3767" s="145">
        <v>3027</v>
      </c>
      <c r="C3767" s="146" t="s">
        <v>2195</v>
      </c>
      <c r="D3767" s="146" t="s">
        <v>663</v>
      </c>
      <c r="E3767" s="145" t="s">
        <v>155</v>
      </c>
    </row>
    <row r="3768" spans="1:5" s="144" customFormat="1" ht="15" x14ac:dyDescent="0.2">
      <c r="A3768" s="146">
        <v>50278</v>
      </c>
      <c r="B3768" s="145">
        <v>3027</v>
      </c>
      <c r="C3768" s="146" t="s">
        <v>1592</v>
      </c>
      <c r="D3768" s="146" t="s">
        <v>3749</v>
      </c>
      <c r="E3768" s="145" t="s">
        <v>150</v>
      </c>
    </row>
    <row r="3769" spans="1:5" s="144" customFormat="1" ht="15" x14ac:dyDescent="0.2">
      <c r="A3769" s="146">
        <v>50284</v>
      </c>
      <c r="B3769" s="145">
        <v>1013</v>
      </c>
      <c r="C3769" s="146" t="s">
        <v>171</v>
      </c>
      <c r="D3769" s="146" t="s">
        <v>3750</v>
      </c>
      <c r="E3769" s="145" t="s">
        <v>155</v>
      </c>
    </row>
    <row r="3770" spans="1:5" s="144" customFormat="1" ht="15" x14ac:dyDescent="0.2">
      <c r="A3770" s="146">
        <v>50286</v>
      </c>
      <c r="B3770" s="145">
        <v>6032</v>
      </c>
      <c r="C3770" s="146" t="s">
        <v>202</v>
      </c>
      <c r="D3770" s="146" t="s">
        <v>170</v>
      </c>
      <c r="E3770" s="145" t="s">
        <v>155</v>
      </c>
    </row>
    <row r="3771" spans="1:5" s="144" customFormat="1" ht="15" x14ac:dyDescent="0.2">
      <c r="A3771" s="146">
        <v>50290</v>
      </c>
      <c r="B3771" s="145">
        <v>6032</v>
      </c>
      <c r="C3771" s="146" t="s">
        <v>202</v>
      </c>
      <c r="D3771" s="146" t="s">
        <v>3751</v>
      </c>
      <c r="E3771" s="145" t="s">
        <v>155</v>
      </c>
    </row>
    <row r="3772" spans="1:5" s="144" customFormat="1" ht="15" x14ac:dyDescent="0.2">
      <c r="A3772" s="146">
        <v>50295</v>
      </c>
      <c r="B3772" s="145">
        <v>6032</v>
      </c>
      <c r="C3772" s="146" t="s">
        <v>2756</v>
      </c>
      <c r="D3772" s="146" t="s">
        <v>2391</v>
      </c>
      <c r="E3772" s="145" t="s">
        <v>155</v>
      </c>
    </row>
    <row r="3773" spans="1:5" s="144" customFormat="1" ht="15" x14ac:dyDescent="0.2">
      <c r="A3773" s="146">
        <v>50296</v>
      </c>
      <c r="B3773" s="145">
        <v>6032</v>
      </c>
      <c r="C3773" s="146" t="s">
        <v>186</v>
      </c>
      <c r="D3773" s="146" t="s">
        <v>2391</v>
      </c>
      <c r="E3773" s="145" t="s">
        <v>150</v>
      </c>
    </row>
    <row r="3774" spans="1:5" s="144" customFormat="1" ht="15" x14ac:dyDescent="0.2">
      <c r="A3774" s="146">
        <v>50301</v>
      </c>
      <c r="B3774" s="145">
        <v>6032</v>
      </c>
      <c r="C3774" s="146" t="s">
        <v>156</v>
      </c>
      <c r="D3774" s="146" t="s">
        <v>3752</v>
      </c>
      <c r="E3774" s="145" t="s">
        <v>155</v>
      </c>
    </row>
    <row r="3775" spans="1:5" s="144" customFormat="1" ht="15" x14ac:dyDescent="0.2">
      <c r="A3775" s="146">
        <v>50307</v>
      </c>
      <c r="B3775" s="145">
        <v>3010</v>
      </c>
      <c r="C3775" s="146" t="s">
        <v>9849</v>
      </c>
      <c r="D3775" s="146" t="s">
        <v>3227</v>
      </c>
      <c r="E3775" s="145" t="s">
        <v>155</v>
      </c>
    </row>
    <row r="3776" spans="1:5" s="144" customFormat="1" ht="15" x14ac:dyDescent="0.2">
      <c r="A3776" s="146">
        <v>50309</v>
      </c>
      <c r="B3776" s="145">
        <v>5016</v>
      </c>
      <c r="C3776" s="146" t="s">
        <v>1240</v>
      </c>
      <c r="D3776" s="146" t="s">
        <v>9655</v>
      </c>
      <c r="E3776" s="145" t="s">
        <v>150</v>
      </c>
    </row>
    <row r="3777" spans="1:5" s="144" customFormat="1" ht="15" x14ac:dyDescent="0.2">
      <c r="A3777" s="146">
        <v>50310</v>
      </c>
      <c r="B3777" s="145">
        <v>5016</v>
      </c>
      <c r="C3777" s="146" t="s">
        <v>3753</v>
      </c>
      <c r="D3777" s="146" t="s">
        <v>9655</v>
      </c>
      <c r="E3777" s="145" t="s">
        <v>155</v>
      </c>
    </row>
    <row r="3778" spans="1:5" s="144" customFormat="1" ht="15" x14ac:dyDescent="0.2">
      <c r="A3778" s="146">
        <v>50320</v>
      </c>
      <c r="B3778" s="145">
        <v>1009</v>
      </c>
      <c r="C3778" s="146" t="s">
        <v>207</v>
      </c>
      <c r="D3778" s="146" t="s">
        <v>3755</v>
      </c>
      <c r="E3778" s="145" t="s">
        <v>155</v>
      </c>
    </row>
    <row r="3779" spans="1:5" s="144" customFormat="1" ht="15" x14ac:dyDescent="0.2">
      <c r="A3779" s="146">
        <v>50323</v>
      </c>
      <c r="B3779" s="145">
        <v>8024</v>
      </c>
      <c r="C3779" s="146" t="s">
        <v>219</v>
      </c>
      <c r="D3779" s="146" t="s">
        <v>2179</v>
      </c>
      <c r="E3779" s="145" t="s">
        <v>155</v>
      </c>
    </row>
    <row r="3780" spans="1:5" s="144" customFormat="1" ht="15" x14ac:dyDescent="0.2">
      <c r="A3780" s="146">
        <v>50329</v>
      </c>
      <c r="B3780" s="145">
        <v>7013</v>
      </c>
      <c r="C3780" s="146" t="s">
        <v>331</v>
      </c>
      <c r="D3780" s="146" t="s">
        <v>1051</v>
      </c>
      <c r="E3780" s="145" t="s">
        <v>155</v>
      </c>
    </row>
    <row r="3781" spans="1:5" s="144" customFormat="1" ht="15" x14ac:dyDescent="0.2">
      <c r="A3781" s="146">
        <v>50333</v>
      </c>
      <c r="B3781" s="145">
        <v>1001</v>
      </c>
      <c r="C3781" s="146" t="s">
        <v>815</v>
      </c>
      <c r="D3781" s="146" t="s">
        <v>336</v>
      </c>
      <c r="E3781" s="145" t="s">
        <v>155</v>
      </c>
    </row>
    <row r="3782" spans="1:5" s="144" customFormat="1" ht="15" x14ac:dyDescent="0.2">
      <c r="A3782" s="146">
        <v>50335</v>
      </c>
      <c r="B3782" s="145">
        <v>1001</v>
      </c>
      <c r="C3782" s="146" t="s">
        <v>306</v>
      </c>
      <c r="D3782" s="146" t="s">
        <v>3756</v>
      </c>
      <c r="E3782" s="145" t="s">
        <v>150</v>
      </c>
    </row>
    <row r="3783" spans="1:5" s="144" customFormat="1" ht="15" x14ac:dyDescent="0.2">
      <c r="A3783" s="146">
        <v>50363</v>
      </c>
      <c r="B3783" s="145">
        <v>3018</v>
      </c>
      <c r="C3783" s="146" t="s">
        <v>1986</v>
      </c>
      <c r="D3783" s="146" t="s">
        <v>3757</v>
      </c>
      <c r="E3783" s="145" t="s">
        <v>150</v>
      </c>
    </row>
    <row r="3784" spans="1:5" s="144" customFormat="1" ht="15" x14ac:dyDescent="0.2">
      <c r="A3784" s="146">
        <v>50369</v>
      </c>
      <c r="B3784" s="145">
        <v>6010</v>
      </c>
      <c r="C3784" s="146" t="s">
        <v>722</v>
      </c>
      <c r="D3784" s="146" t="s">
        <v>3758</v>
      </c>
      <c r="E3784" s="145" t="s">
        <v>150</v>
      </c>
    </row>
    <row r="3785" spans="1:5" s="144" customFormat="1" ht="15" x14ac:dyDescent="0.2">
      <c r="A3785" s="146">
        <v>50380</v>
      </c>
      <c r="B3785" s="145">
        <v>7015</v>
      </c>
      <c r="C3785" s="146" t="s">
        <v>219</v>
      </c>
      <c r="D3785" s="146" t="s">
        <v>3759</v>
      </c>
      <c r="E3785" s="145" t="s">
        <v>150</v>
      </c>
    </row>
    <row r="3786" spans="1:5" s="144" customFormat="1" ht="15" x14ac:dyDescent="0.2">
      <c r="A3786" s="146">
        <v>50382</v>
      </c>
      <c r="B3786" s="145">
        <v>7015</v>
      </c>
      <c r="C3786" s="146" t="s">
        <v>171</v>
      </c>
      <c r="D3786" s="146" t="s">
        <v>3761</v>
      </c>
      <c r="E3786" s="145" t="s">
        <v>155</v>
      </c>
    </row>
    <row r="3787" spans="1:5" s="144" customFormat="1" ht="15" x14ac:dyDescent="0.2">
      <c r="A3787" s="146">
        <v>50390</v>
      </c>
      <c r="B3787" s="145">
        <v>5003</v>
      </c>
      <c r="C3787" s="146" t="s">
        <v>250</v>
      </c>
      <c r="D3787" s="146" t="s">
        <v>3762</v>
      </c>
      <c r="E3787" s="145" t="s">
        <v>155</v>
      </c>
    </row>
    <row r="3788" spans="1:5" s="144" customFormat="1" ht="15" x14ac:dyDescent="0.2">
      <c r="A3788" s="146">
        <v>50393</v>
      </c>
      <c r="B3788" s="145">
        <v>5003</v>
      </c>
      <c r="C3788" s="146" t="s">
        <v>165</v>
      </c>
      <c r="D3788" s="146" t="s">
        <v>3763</v>
      </c>
      <c r="E3788" s="145" t="s">
        <v>155</v>
      </c>
    </row>
    <row r="3789" spans="1:5" s="144" customFormat="1" ht="15" x14ac:dyDescent="0.2">
      <c r="A3789" s="146">
        <v>50400</v>
      </c>
      <c r="B3789" s="145">
        <v>6037</v>
      </c>
      <c r="C3789" s="146" t="s">
        <v>202</v>
      </c>
      <c r="D3789" s="146" t="s">
        <v>3764</v>
      </c>
      <c r="E3789" s="145" t="s">
        <v>150</v>
      </c>
    </row>
    <row r="3790" spans="1:5" s="144" customFormat="1" ht="15" x14ac:dyDescent="0.2">
      <c r="A3790" s="146">
        <v>50420</v>
      </c>
      <c r="B3790" s="145">
        <v>6001</v>
      </c>
      <c r="C3790" s="146" t="s">
        <v>2657</v>
      </c>
      <c r="D3790" s="146" t="s">
        <v>3765</v>
      </c>
      <c r="E3790" s="145" t="s">
        <v>155</v>
      </c>
    </row>
    <row r="3791" spans="1:5" s="144" customFormat="1" ht="15" x14ac:dyDescent="0.2">
      <c r="A3791" s="146">
        <v>50422</v>
      </c>
      <c r="B3791" s="145">
        <v>8018</v>
      </c>
      <c r="C3791" s="146" t="s">
        <v>158</v>
      </c>
      <c r="D3791" s="146" t="s">
        <v>223</v>
      </c>
      <c r="E3791" s="145" t="s">
        <v>155</v>
      </c>
    </row>
    <row r="3792" spans="1:5" s="144" customFormat="1" ht="15" x14ac:dyDescent="0.2">
      <c r="A3792" s="146">
        <v>50434</v>
      </c>
      <c r="B3792" s="145">
        <v>3011</v>
      </c>
      <c r="C3792" s="146" t="s">
        <v>188</v>
      </c>
      <c r="D3792" s="146" t="s">
        <v>3766</v>
      </c>
      <c r="E3792" s="145" t="s">
        <v>155</v>
      </c>
    </row>
    <row r="3793" spans="1:5" s="144" customFormat="1" ht="15" x14ac:dyDescent="0.2">
      <c r="A3793" s="146">
        <v>50437</v>
      </c>
      <c r="B3793" s="145">
        <v>3011</v>
      </c>
      <c r="C3793" s="146" t="s">
        <v>171</v>
      </c>
      <c r="D3793" s="146" t="s">
        <v>788</v>
      </c>
      <c r="E3793" s="145" t="s">
        <v>155</v>
      </c>
    </row>
    <row r="3794" spans="1:5" s="144" customFormat="1" ht="15" x14ac:dyDescent="0.2">
      <c r="A3794" s="146">
        <v>50448</v>
      </c>
      <c r="B3794" s="145">
        <v>7013</v>
      </c>
      <c r="C3794" s="146" t="s">
        <v>181</v>
      </c>
      <c r="D3794" s="146" t="s">
        <v>332</v>
      </c>
      <c r="E3794" s="145" t="s">
        <v>155</v>
      </c>
    </row>
    <row r="3795" spans="1:5" s="144" customFormat="1" ht="15" x14ac:dyDescent="0.2">
      <c r="A3795" s="146">
        <v>50452</v>
      </c>
      <c r="B3795" s="145">
        <v>3013</v>
      </c>
      <c r="C3795" s="146" t="s">
        <v>34</v>
      </c>
      <c r="D3795" s="146" t="s">
        <v>1448</v>
      </c>
      <c r="E3795" s="145" t="s">
        <v>155</v>
      </c>
    </row>
    <row r="3796" spans="1:5" s="144" customFormat="1" ht="15" x14ac:dyDescent="0.2">
      <c r="A3796" s="146">
        <v>50453</v>
      </c>
      <c r="B3796" s="145">
        <v>3013</v>
      </c>
      <c r="C3796" s="146" t="s">
        <v>1911</v>
      </c>
      <c r="D3796" s="146" t="s">
        <v>1448</v>
      </c>
      <c r="E3796" s="145" t="s">
        <v>150</v>
      </c>
    </row>
    <row r="3797" spans="1:5" s="144" customFormat="1" ht="15" x14ac:dyDescent="0.2">
      <c r="A3797" s="146">
        <v>50456</v>
      </c>
      <c r="B3797" s="145">
        <v>7024</v>
      </c>
      <c r="C3797" s="146" t="s">
        <v>1329</v>
      </c>
      <c r="D3797" s="146" t="s">
        <v>10445</v>
      </c>
      <c r="E3797" s="145" t="s">
        <v>155</v>
      </c>
    </row>
    <row r="3798" spans="1:5" s="144" customFormat="1" ht="15" x14ac:dyDescent="0.2">
      <c r="A3798" s="146">
        <v>50487</v>
      </c>
      <c r="B3798" s="145">
        <v>1001</v>
      </c>
      <c r="C3798" s="146" t="s">
        <v>165</v>
      </c>
      <c r="D3798" s="146" t="s">
        <v>3768</v>
      </c>
      <c r="E3798" s="145" t="s">
        <v>155</v>
      </c>
    </row>
    <row r="3799" spans="1:5" s="144" customFormat="1" ht="15" x14ac:dyDescent="0.2">
      <c r="A3799" s="146">
        <v>50493</v>
      </c>
      <c r="B3799" s="145">
        <v>6003</v>
      </c>
      <c r="C3799" s="146" t="s">
        <v>300</v>
      </c>
      <c r="D3799" s="146" t="s">
        <v>3769</v>
      </c>
      <c r="E3799" s="145" t="s">
        <v>150</v>
      </c>
    </row>
    <row r="3800" spans="1:5" s="144" customFormat="1" ht="15" x14ac:dyDescent="0.2">
      <c r="A3800" s="146">
        <v>50494</v>
      </c>
      <c r="B3800" s="145">
        <v>6003</v>
      </c>
      <c r="C3800" s="146" t="s">
        <v>158</v>
      </c>
      <c r="D3800" s="146" t="s">
        <v>3769</v>
      </c>
      <c r="E3800" s="145" t="s">
        <v>155</v>
      </c>
    </row>
    <row r="3801" spans="1:5" s="144" customFormat="1" ht="15" x14ac:dyDescent="0.2">
      <c r="A3801" s="146">
        <v>50496</v>
      </c>
      <c r="B3801" s="145">
        <v>6002</v>
      </c>
      <c r="C3801" s="146" t="s">
        <v>202</v>
      </c>
      <c r="D3801" s="146" t="s">
        <v>1232</v>
      </c>
      <c r="E3801" s="145" t="s">
        <v>155</v>
      </c>
    </row>
    <row r="3802" spans="1:5" s="144" customFormat="1" ht="15" x14ac:dyDescent="0.2">
      <c r="A3802" s="146">
        <v>50497</v>
      </c>
      <c r="B3802" s="145">
        <v>6002</v>
      </c>
      <c r="C3802" s="146" t="s">
        <v>319</v>
      </c>
      <c r="D3802" s="146" t="s">
        <v>3771</v>
      </c>
      <c r="E3802" s="145" t="s">
        <v>155</v>
      </c>
    </row>
    <row r="3803" spans="1:5" s="144" customFormat="1" ht="15" x14ac:dyDescent="0.2">
      <c r="A3803" s="146">
        <v>50498</v>
      </c>
      <c r="B3803" s="145">
        <v>6002</v>
      </c>
      <c r="C3803" s="146" t="s">
        <v>1370</v>
      </c>
      <c r="D3803" s="146" t="s">
        <v>3772</v>
      </c>
      <c r="E3803" s="145" t="s">
        <v>150</v>
      </c>
    </row>
    <row r="3804" spans="1:5" s="144" customFormat="1" ht="15" x14ac:dyDescent="0.2">
      <c r="A3804" s="146">
        <v>50500</v>
      </c>
      <c r="B3804" s="145">
        <v>3013</v>
      </c>
      <c r="C3804" s="146" t="s">
        <v>9489</v>
      </c>
      <c r="D3804" s="146" t="s">
        <v>2924</v>
      </c>
      <c r="E3804" s="145" t="s">
        <v>155</v>
      </c>
    </row>
    <row r="3805" spans="1:5" s="144" customFormat="1" ht="15" x14ac:dyDescent="0.2">
      <c r="A3805" s="146">
        <v>50508</v>
      </c>
      <c r="B3805" s="145">
        <v>8007</v>
      </c>
      <c r="C3805" s="146" t="s">
        <v>3773</v>
      </c>
      <c r="D3805" s="146" t="s">
        <v>3774</v>
      </c>
      <c r="E3805" s="145" t="s">
        <v>150</v>
      </c>
    </row>
    <row r="3806" spans="1:5" s="144" customFormat="1" ht="15" x14ac:dyDescent="0.2">
      <c r="A3806" s="146">
        <v>50514</v>
      </c>
      <c r="B3806" s="145">
        <v>7010</v>
      </c>
      <c r="C3806" s="146" t="s">
        <v>207</v>
      </c>
      <c r="D3806" s="146" t="s">
        <v>3663</v>
      </c>
      <c r="E3806" s="145" t="s">
        <v>150</v>
      </c>
    </row>
    <row r="3807" spans="1:5" s="144" customFormat="1" ht="15" x14ac:dyDescent="0.2">
      <c r="A3807" s="146">
        <v>50523</v>
      </c>
      <c r="B3807" s="145">
        <v>7013</v>
      </c>
      <c r="C3807" s="146" t="s">
        <v>181</v>
      </c>
      <c r="D3807" s="146" t="s">
        <v>3518</v>
      </c>
      <c r="E3807" s="145" t="s">
        <v>155</v>
      </c>
    </row>
    <row r="3808" spans="1:5" s="144" customFormat="1" ht="15" x14ac:dyDescent="0.2">
      <c r="A3808" s="146">
        <v>50525</v>
      </c>
      <c r="B3808" s="145">
        <v>5004</v>
      </c>
      <c r="C3808" s="146" t="s">
        <v>3775</v>
      </c>
      <c r="D3808" s="146" t="s">
        <v>3776</v>
      </c>
      <c r="E3808" s="145" t="s">
        <v>155</v>
      </c>
    </row>
    <row r="3809" spans="1:5" s="144" customFormat="1" ht="15" x14ac:dyDescent="0.2">
      <c r="A3809" s="146">
        <v>50527</v>
      </c>
      <c r="B3809" s="145">
        <v>5004</v>
      </c>
      <c r="C3809" s="146" t="s">
        <v>3775</v>
      </c>
      <c r="D3809" s="146" t="s">
        <v>3777</v>
      </c>
      <c r="E3809" s="145" t="s">
        <v>150</v>
      </c>
    </row>
    <row r="3810" spans="1:5" s="144" customFormat="1" ht="15" x14ac:dyDescent="0.2">
      <c r="A3810" s="146">
        <v>50529</v>
      </c>
      <c r="B3810" s="145">
        <v>5009</v>
      </c>
      <c r="C3810" s="146" t="s">
        <v>186</v>
      </c>
      <c r="D3810" s="146" t="s">
        <v>3778</v>
      </c>
      <c r="E3810" s="145" t="s">
        <v>150</v>
      </c>
    </row>
    <row r="3811" spans="1:5" s="144" customFormat="1" ht="15" x14ac:dyDescent="0.2">
      <c r="A3811" s="146">
        <v>50541</v>
      </c>
      <c r="B3811" s="145">
        <v>6035</v>
      </c>
      <c r="C3811" s="146" t="s">
        <v>165</v>
      </c>
      <c r="D3811" s="146" t="s">
        <v>3779</v>
      </c>
      <c r="E3811" s="145" t="s">
        <v>150</v>
      </c>
    </row>
    <row r="3812" spans="1:5" s="144" customFormat="1" ht="15" x14ac:dyDescent="0.2">
      <c r="A3812" s="146">
        <v>50545</v>
      </c>
      <c r="B3812" s="145">
        <v>2017</v>
      </c>
      <c r="C3812" s="146" t="s">
        <v>171</v>
      </c>
      <c r="D3812" s="146" t="s">
        <v>3780</v>
      </c>
      <c r="E3812" s="145" t="s">
        <v>155</v>
      </c>
    </row>
    <row r="3813" spans="1:5" s="144" customFormat="1" ht="15" x14ac:dyDescent="0.2">
      <c r="A3813" s="146">
        <v>50548</v>
      </c>
      <c r="B3813" s="145">
        <v>6029</v>
      </c>
      <c r="C3813" s="146" t="s">
        <v>226</v>
      </c>
      <c r="D3813" s="146" t="s">
        <v>3781</v>
      </c>
      <c r="E3813" s="145" t="s">
        <v>155</v>
      </c>
    </row>
    <row r="3814" spans="1:5" s="144" customFormat="1" ht="15" x14ac:dyDescent="0.2">
      <c r="A3814" s="146">
        <v>50553</v>
      </c>
      <c r="B3814" s="145">
        <v>1009</v>
      </c>
      <c r="C3814" s="146" t="s">
        <v>156</v>
      </c>
      <c r="D3814" s="146" t="s">
        <v>629</v>
      </c>
      <c r="E3814" s="145" t="s">
        <v>155</v>
      </c>
    </row>
    <row r="3815" spans="1:5" s="144" customFormat="1" ht="15" x14ac:dyDescent="0.2">
      <c r="A3815" s="146">
        <v>50554</v>
      </c>
      <c r="B3815" s="145">
        <v>1009</v>
      </c>
      <c r="C3815" s="146" t="s">
        <v>440</v>
      </c>
      <c r="D3815" s="146" t="s">
        <v>629</v>
      </c>
      <c r="E3815" s="145" t="s">
        <v>150</v>
      </c>
    </row>
    <row r="3816" spans="1:5" s="144" customFormat="1" ht="15" x14ac:dyDescent="0.2">
      <c r="A3816" s="146">
        <v>50563</v>
      </c>
      <c r="B3816" s="145">
        <v>6015</v>
      </c>
      <c r="C3816" s="146" t="s">
        <v>202</v>
      </c>
      <c r="D3816" s="146" t="s">
        <v>3782</v>
      </c>
      <c r="E3816" s="145" t="s">
        <v>155</v>
      </c>
    </row>
    <row r="3817" spans="1:5" s="144" customFormat="1" ht="15" x14ac:dyDescent="0.2">
      <c r="A3817" s="146">
        <v>50568</v>
      </c>
      <c r="B3817" s="145">
        <v>6015</v>
      </c>
      <c r="C3817" s="146" t="s">
        <v>1003</v>
      </c>
      <c r="D3817" s="146" t="s">
        <v>3783</v>
      </c>
      <c r="E3817" s="145" t="s">
        <v>155</v>
      </c>
    </row>
    <row r="3818" spans="1:5" s="144" customFormat="1" ht="15" x14ac:dyDescent="0.2">
      <c r="A3818" s="146">
        <v>50585</v>
      </c>
      <c r="B3818" s="145">
        <v>3003</v>
      </c>
      <c r="C3818" s="146" t="s">
        <v>2386</v>
      </c>
      <c r="D3818" s="146" t="s">
        <v>11151</v>
      </c>
      <c r="E3818" s="145" t="s">
        <v>155</v>
      </c>
    </row>
    <row r="3819" spans="1:5" s="144" customFormat="1" ht="15" x14ac:dyDescent="0.2">
      <c r="A3819" s="146">
        <v>50587</v>
      </c>
      <c r="B3819" s="145">
        <v>3013</v>
      </c>
      <c r="C3819" s="146" t="s">
        <v>1536</v>
      </c>
      <c r="D3819" s="146" t="s">
        <v>3786</v>
      </c>
      <c r="E3819" s="145" t="s">
        <v>155</v>
      </c>
    </row>
    <row r="3820" spans="1:5" s="144" customFormat="1" ht="15" x14ac:dyDescent="0.2">
      <c r="A3820" s="146">
        <v>50589</v>
      </c>
      <c r="B3820" s="145">
        <v>2017</v>
      </c>
      <c r="C3820" s="146" t="s">
        <v>171</v>
      </c>
      <c r="D3820" s="146" t="s">
        <v>31</v>
      </c>
      <c r="E3820" s="145" t="s">
        <v>155</v>
      </c>
    </row>
    <row r="3821" spans="1:5" s="144" customFormat="1" ht="15" x14ac:dyDescent="0.2">
      <c r="A3821" s="146">
        <v>50600</v>
      </c>
      <c r="B3821" s="145">
        <v>3003</v>
      </c>
      <c r="C3821" s="146" t="s">
        <v>156</v>
      </c>
      <c r="D3821" s="146" t="s">
        <v>431</v>
      </c>
      <c r="E3821" s="145" t="s">
        <v>155</v>
      </c>
    </row>
    <row r="3822" spans="1:5" s="144" customFormat="1" ht="15" x14ac:dyDescent="0.2">
      <c r="A3822" s="146">
        <v>50603</v>
      </c>
      <c r="B3822" s="145">
        <v>5009</v>
      </c>
      <c r="C3822" s="146" t="s">
        <v>156</v>
      </c>
      <c r="D3822" s="146" t="s">
        <v>3787</v>
      </c>
      <c r="E3822" s="145" t="s">
        <v>150</v>
      </c>
    </row>
    <row r="3823" spans="1:5" s="144" customFormat="1" ht="15" x14ac:dyDescent="0.2">
      <c r="A3823" s="146">
        <v>50628</v>
      </c>
      <c r="B3823" s="145">
        <v>3015</v>
      </c>
      <c r="C3823" s="146" t="s">
        <v>3788</v>
      </c>
      <c r="D3823" s="146" t="s">
        <v>3789</v>
      </c>
      <c r="E3823" s="145" t="s">
        <v>155</v>
      </c>
    </row>
    <row r="3824" spans="1:5" s="144" customFormat="1" ht="15" x14ac:dyDescent="0.2">
      <c r="A3824" s="146">
        <v>50638</v>
      </c>
      <c r="B3824" s="145">
        <v>1016</v>
      </c>
      <c r="C3824" s="146" t="s">
        <v>202</v>
      </c>
      <c r="D3824" s="146" t="s">
        <v>3790</v>
      </c>
      <c r="E3824" s="145" t="s">
        <v>155</v>
      </c>
    </row>
    <row r="3825" spans="1:5" s="144" customFormat="1" ht="15" x14ac:dyDescent="0.2">
      <c r="A3825" s="146">
        <v>50640</v>
      </c>
      <c r="B3825" s="145">
        <v>6006</v>
      </c>
      <c r="C3825" s="146" t="s">
        <v>3791</v>
      </c>
      <c r="D3825" s="146" t="s">
        <v>923</v>
      </c>
      <c r="E3825" s="145" t="s">
        <v>155</v>
      </c>
    </row>
    <row r="3826" spans="1:5" s="144" customFormat="1" ht="15" x14ac:dyDescent="0.2">
      <c r="A3826" s="146">
        <v>50646</v>
      </c>
      <c r="B3826" s="145">
        <v>8017</v>
      </c>
      <c r="C3826" s="146" t="s">
        <v>945</v>
      </c>
      <c r="D3826" s="146" t="s">
        <v>3792</v>
      </c>
      <c r="E3826" s="145" t="s">
        <v>150</v>
      </c>
    </row>
    <row r="3827" spans="1:5" s="144" customFormat="1" ht="15" x14ac:dyDescent="0.2">
      <c r="A3827" s="146">
        <v>50648</v>
      </c>
      <c r="B3827" s="145">
        <v>2001</v>
      </c>
      <c r="C3827" s="146" t="s">
        <v>202</v>
      </c>
      <c r="D3827" s="146" t="s">
        <v>3793</v>
      </c>
      <c r="E3827" s="145" t="s">
        <v>150</v>
      </c>
    </row>
    <row r="3828" spans="1:5" s="144" customFormat="1" ht="15" x14ac:dyDescent="0.2">
      <c r="A3828" s="146">
        <v>50649</v>
      </c>
      <c r="B3828" s="145">
        <v>2001</v>
      </c>
      <c r="C3828" s="146" t="s">
        <v>3794</v>
      </c>
      <c r="D3828" s="146" t="s">
        <v>3793</v>
      </c>
      <c r="E3828" s="145" t="s">
        <v>155</v>
      </c>
    </row>
    <row r="3829" spans="1:5" s="144" customFormat="1" ht="15" x14ac:dyDescent="0.2">
      <c r="A3829" s="146">
        <v>50652</v>
      </c>
      <c r="B3829" s="145">
        <v>6025</v>
      </c>
      <c r="C3829" s="146" t="s">
        <v>171</v>
      </c>
      <c r="D3829" s="146" t="s">
        <v>3795</v>
      </c>
      <c r="E3829" s="145" t="s">
        <v>155</v>
      </c>
    </row>
    <row r="3830" spans="1:5" s="144" customFormat="1" ht="15" x14ac:dyDescent="0.2">
      <c r="A3830" s="146">
        <v>50669</v>
      </c>
      <c r="B3830" s="145">
        <v>8018</v>
      </c>
      <c r="C3830" s="146" t="s">
        <v>3796</v>
      </c>
      <c r="D3830" s="146" t="s">
        <v>1399</v>
      </c>
      <c r="E3830" s="145" t="s">
        <v>155</v>
      </c>
    </row>
    <row r="3831" spans="1:5" s="144" customFormat="1" ht="15" x14ac:dyDescent="0.2">
      <c r="A3831" s="146">
        <v>50680</v>
      </c>
      <c r="B3831" s="145">
        <v>6007</v>
      </c>
      <c r="C3831" s="146" t="s">
        <v>156</v>
      </c>
      <c r="D3831" s="146" t="s">
        <v>2422</v>
      </c>
      <c r="E3831" s="145" t="s">
        <v>155</v>
      </c>
    </row>
    <row r="3832" spans="1:5" s="144" customFormat="1" ht="15" x14ac:dyDescent="0.2">
      <c r="A3832" s="146">
        <v>50687</v>
      </c>
      <c r="B3832" s="145">
        <v>6032</v>
      </c>
      <c r="C3832" s="146" t="s">
        <v>1565</v>
      </c>
      <c r="D3832" s="146" t="s">
        <v>11219</v>
      </c>
      <c r="E3832" s="145" t="s">
        <v>155</v>
      </c>
    </row>
    <row r="3833" spans="1:5" s="144" customFormat="1" ht="15" x14ac:dyDescent="0.2">
      <c r="A3833" s="146">
        <v>50688</v>
      </c>
      <c r="B3833" s="145">
        <v>6032</v>
      </c>
      <c r="C3833" s="146" t="s">
        <v>11220</v>
      </c>
      <c r="D3833" s="146" t="s">
        <v>11219</v>
      </c>
      <c r="E3833" s="145" t="s">
        <v>150</v>
      </c>
    </row>
    <row r="3834" spans="1:5" s="144" customFormat="1" ht="15" x14ac:dyDescent="0.2">
      <c r="A3834" s="146">
        <v>50690</v>
      </c>
      <c r="B3834" s="145">
        <v>7016</v>
      </c>
      <c r="C3834" s="146" t="s">
        <v>306</v>
      </c>
      <c r="D3834" s="146" t="s">
        <v>2778</v>
      </c>
      <c r="E3834" s="145" t="s">
        <v>155</v>
      </c>
    </row>
    <row r="3835" spans="1:5" s="144" customFormat="1" ht="15" x14ac:dyDescent="0.2">
      <c r="A3835" s="146">
        <v>50698</v>
      </c>
      <c r="B3835" s="145">
        <v>3013</v>
      </c>
      <c r="C3835" s="146" t="s">
        <v>804</v>
      </c>
      <c r="D3835" s="146" t="s">
        <v>3797</v>
      </c>
      <c r="E3835" s="145" t="s">
        <v>155</v>
      </c>
    </row>
    <row r="3836" spans="1:5" s="144" customFormat="1" ht="15" x14ac:dyDescent="0.2">
      <c r="A3836" s="146">
        <v>50699</v>
      </c>
      <c r="B3836" s="145">
        <v>3013</v>
      </c>
      <c r="C3836" s="146" t="s">
        <v>306</v>
      </c>
      <c r="D3836" s="146" t="s">
        <v>3798</v>
      </c>
      <c r="E3836" s="145" t="s">
        <v>150</v>
      </c>
    </row>
    <row r="3837" spans="1:5" s="144" customFormat="1" ht="15" x14ac:dyDescent="0.2">
      <c r="A3837" s="146">
        <v>50703</v>
      </c>
      <c r="B3837" s="145">
        <v>3027</v>
      </c>
      <c r="C3837" s="146" t="s">
        <v>171</v>
      </c>
      <c r="D3837" s="146" t="s">
        <v>3799</v>
      </c>
      <c r="E3837" s="145" t="s">
        <v>155</v>
      </c>
    </row>
    <row r="3838" spans="1:5" s="144" customFormat="1" ht="15" x14ac:dyDescent="0.2">
      <c r="A3838" s="146">
        <v>50704</v>
      </c>
      <c r="B3838" s="145">
        <v>3027</v>
      </c>
      <c r="C3838" s="146" t="s">
        <v>158</v>
      </c>
      <c r="D3838" s="146" t="s">
        <v>3799</v>
      </c>
      <c r="E3838" s="145" t="s">
        <v>150</v>
      </c>
    </row>
    <row r="3839" spans="1:5" s="144" customFormat="1" ht="15" x14ac:dyDescent="0.2">
      <c r="A3839" s="146">
        <v>50706</v>
      </c>
      <c r="B3839" s="145">
        <v>6035</v>
      </c>
      <c r="C3839" s="146" t="s">
        <v>3800</v>
      </c>
      <c r="D3839" s="146" t="s">
        <v>3671</v>
      </c>
      <c r="E3839" s="145" t="s">
        <v>150</v>
      </c>
    </row>
    <row r="3840" spans="1:5" s="144" customFormat="1" ht="15" x14ac:dyDescent="0.2">
      <c r="A3840" s="146">
        <v>50725</v>
      </c>
      <c r="B3840" s="145">
        <v>1004</v>
      </c>
      <c r="C3840" s="146" t="s">
        <v>219</v>
      </c>
      <c r="D3840" s="146" t="s">
        <v>190</v>
      </c>
      <c r="E3840" s="145" t="s">
        <v>150</v>
      </c>
    </row>
    <row r="3841" spans="1:5" s="144" customFormat="1" ht="15" x14ac:dyDescent="0.2">
      <c r="A3841" s="146">
        <v>50729</v>
      </c>
      <c r="B3841" s="145">
        <v>3011</v>
      </c>
      <c r="C3841" s="146" t="s">
        <v>270</v>
      </c>
      <c r="D3841" s="146" t="s">
        <v>3801</v>
      </c>
      <c r="E3841" s="145" t="s">
        <v>155</v>
      </c>
    </row>
    <row r="3842" spans="1:5" s="144" customFormat="1" ht="15" x14ac:dyDescent="0.2">
      <c r="A3842" s="146">
        <v>50751</v>
      </c>
      <c r="B3842" s="145">
        <v>7014</v>
      </c>
      <c r="C3842" s="146" t="s">
        <v>306</v>
      </c>
      <c r="D3842" s="146" t="s">
        <v>10782</v>
      </c>
      <c r="E3842" s="145" t="s">
        <v>155</v>
      </c>
    </row>
    <row r="3843" spans="1:5" s="144" customFormat="1" ht="15" x14ac:dyDescent="0.2">
      <c r="A3843" s="146">
        <v>50756</v>
      </c>
      <c r="B3843" s="145">
        <v>8010</v>
      </c>
      <c r="C3843" s="146" t="s">
        <v>3802</v>
      </c>
      <c r="D3843" s="146" t="s">
        <v>3803</v>
      </c>
      <c r="E3843" s="145" t="s">
        <v>155</v>
      </c>
    </row>
    <row r="3844" spans="1:5" s="144" customFormat="1" ht="15" x14ac:dyDescent="0.2">
      <c r="A3844" s="146">
        <v>50766</v>
      </c>
      <c r="B3844" s="145">
        <v>8009</v>
      </c>
      <c r="C3844" s="146" t="s">
        <v>202</v>
      </c>
      <c r="D3844" s="146" t="s">
        <v>3804</v>
      </c>
      <c r="E3844" s="145" t="s">
        <v>155</v>
      </c>
    </row>
    <row r="3845" spans="1:5" s="144" customFormat="1" ht="15" x14ac:dyDescent="0.2">
      <c r="A3845" s="146">
        <v>50773</v>
      </c>
      <c r="B3845" s="145">
        <v>7015</v>
      </c>
      <c r="C3845" s="146" t="s">
        <v>196</v>
      </c>
      <c r="D3845" s="146" t="s">
        <v>607</v>
      </c>
      <c r="E3845" s="145" t="s">
        <v>155</v>
      </c>
    </row>
    <row r="3846" spans="1:5" s="144" customFormat="1" ht="15" x14ac:dyDescent="0.2">
      <c r="A3846" s="146">
        <v>50775</v>
      </c>
      <c r="B3846" s="145">
        <v>8026</v>
      </c>
      <c r="C3846" s="146" t="s">
        <v>171</v>
      </c>
      <c r="D3846" s="146" t="s">
        <v>249</v>
      </c>
      <c r="E3846" s="145" t="s">
        <v>155</v>
      </c>
    </row>
    <row r="3847" spans="1:5" s="144" customFormat="1" ht="15" x14ac:dyDescent="0.2">
      <c r="A3847" s="146">
        <v>50776</v>
      </c>
      <c r="B3847" s="145">
        <v>8025</v>
      </c>
      <c r="C3847" s="146" t="s">
        <v>156</v>
      </c>
      <c r="D3847" s="146" t="s">
        <v>3805</v>
      </c>
      <c r="E3847" s="145" t="s">
        <v>155</v>
      </c>
    </row>
    <row r="3848" spans="1:5" s="144" customFormat="1" ht="15" x14ac:dyDescent="0.2">
      <c r="A3848" s="146">
        <v>50799</v>
      </c>
      <c r="B3848" s="145">
        <v>6003</v>
      </c>
      <c r="C3848" s="146" t="s">
        <v>1259</v>
      </c>
      <c r="D3848" s="146" t="s">
        <v>3806</v>
      </c>
      <c r="E3848" s="145" t="s">
        <v>155</v>
      </c>
    </row>
    <row r="3849" spans="1:5" s="144" customFormat="1" ht="15" x14ac:dyDescent="0.2">
      <c r="A3849" s="146">
        <v>50808</v>
      </c>
      <c r="B3849" s="145">
        <v>8022</v>
      </c>
      <c r="C3849" s="146" t="s">
        <v>2358</v>
      </c>
      <c r="D3849" s="146" t="s">
        <v>3807</v>
      </c>
      <c r="E3849" s="145" t="s">
        <v>150</v>
      </c>
    </row>
    <row r="3850" spans="1:5" s="144" customFormat="1" ht="15" x14ac:dyDescent="0.2">
      <c r="A3850" s="146">
        <v>50824</v>
      </c>
      <c r="B3850" s="145">
        <v>5004</v>
      </c>
      <c r="C3850" s="146" t="s">
        <v>3808</v>
      </c>
      <c r="D3850" s="146" t="s">
        <v>3809</v>
      </c>
      <c r="E3850" s="145" t="s">
        <v>150</v>
      </c>
    </row>
    <row r="3851" spans="1:5" s="144" customFormat="1" ht="15" x14ac:dyDescent="0.2">
      <c r="A3851" s="146">
        <v>50833</v>
      </c>
      <c r="B3851" s="145">
        <v>7010</v>
      </c>
      <c r="C3851" s="146" t="s">
        <v>196</v>
      </c>
      <c r="D3851" s="146" t="s">
        <v>3810</v>
      </c>
      <c r="E3851" s="145" t="s">
        <v>155</v>
      </c>
    </row>
    <row r="3852" spans="1:5" s="144" customFormat="1" ht="15" x14ac:dyDescent="0.2">
      <c r="A3852" s="146">
        <v>50834</v>
      </c>
      <c r="B3852" s="145">
        <v>7010</v>
      </c>
      <c r="C3852" s="146" t="s">
        <v>158</v>
      </c>
      <c r="D3852" s="146" t="s">
        <v>3810</v>
      </c>
      <c r="E3852" s="145" t="s">
        <v>150</v>
      </c>
    </row>
    <row r="3853" spans="1:5" s="144" customFormat="1" ht="15" x14ac:dyDescent="0.2">
      <c r="A3853" s="146">
        <v>50836</v>
      </c>
      <c r="B3853" s="145">
        <v>7014</v>
      </c>
      <c r="C3853" s="146" t="s">
        <v>3811</v>
      </c>
      <c r="D3853" s="146" t="s">
        <v>170</v>
      </c>
      <c r="E3853" s="145" t="s">
        <v>155</v>
      </c>
    </row>
    <row r="3854" spans="1:5" s="144" customFormat="1" ht="15" x14ac:dyDescent="0.2">
      <c r="A3854" s="146">
        <v>50839</v>
      </c>
      <c r="B3854" s="145">
        <v>8016</v>
      </c>
      <c r="C3854" s="146" t="s">
        <v>1729</v>
      </c>
      <c r="D3854" s="146" t="s">
        <v>3812</v>
      </c>
      <c r="E3854" s="145" t="s">
        <v>155</v>
      </c>
    </row>
    <row r="3855" spans="1:5" s="144" customFormat="1" ht="15" x14ac:dyDescent="0.2">
      <c r="A3855" s="146">
        <v>50845</v>
      </c>
      <c r="B3855" s="145">
        <v>6020</v>
      </c>
      <c r="C3855" s="146" t="s">
        <v>202</v>
      </c>
      <c r="D3855" s="146" t="s">
        <v>780</v>
      </c>
      <c r="E3855" s="145" t="s">
        <v>155</v>
      </c>
    </row>
    <row r="3856" spans="1:5" s="144" customFormat="1" ht="15" x14ac:dyDescent="0.2">
      <c r="A3856" s="146">
        <v>50846</v>
      </c>
      <c r="B3856" s="145">
        <v>6020</v>
      </c>
      <c r="C3856" s="146" t="s">
        <v>207</v>
      </c>
      <c r="D3856" s="146" t="s">
        <v>780</v>
      </c>
      <c r="E3856" s="145" t="s">
        <v>150</v>
      </c>
    </row>
    <row r="3857" spans="1:5" s="144" customFormat="1" ht="15" x14ac:dyDescent="0.2">
      <c r="A3857" s="146">
        <v>50852</v>
      </c>
      <c r="B3857" s="145">
        <v>3022</v>
      </c>
      <c r="C3857" s="146" t="s">
        <v>3283</v>
      </c>
      <c r="D3857" s="146" t="s">
        <v>3813</v>
      </c>
      <c r="E3857" s="145" t="s">
        <v>150</v>
      </c>
    </row>
    <row r="3858" spans="1:5" s="144" customFormat="1" ht="15" x14ac:dyDescent="0.2">
      <c r="A3858" s="146">
        <v>50854</v>
      </c>
      <c r="B3858" s="145">
        <v>3029</v>
      </c>
      <c r="C3858" s="146" t="s">
        <v>1897</v>
      </c>
      <c r="D3858" s="146" t="s">
        <v>3814</v>
      </c>
      <c r="E3858" s="145" t="s">
        <v>150</v>
      </c>
    </row>
    <row r="3859" spans="1:5" s="144" customFormat="1" ht="15" x14ac:dyDescent="0.2">
      <c r="A3859" s="146">
        <v>50869</v>
      </c>
      <c r="B3859" s="145">
        <v>6007</v>
      </c>
      <c r="C3859" s="146" t="s">
        <v>1344</v>
      </c>
      <c r="D3859" s="146" t="s">
        <v>787</v>
      </c>
      <c r="E3859" s="145" t="s">
        <v>150</v>
      </c>
    </row>
    <row r="3860" spans="1:5" s="144" customFormat="1" ht="15" x14ac:dyDescent="0.2">
      <c r="A3860" s="146">
        <v>50870</v>
      </c>
      <c r="B3860" s="145">
        <v>6027</v>
      </c>
      <c r="C3860" s="146" t="s">
        <v>3815</v>
      </c>
      <c r="D3860" s="146" t="s">
        <v>648</v>
      </c>
      <c r="E3860" s="145" t="s">
        <v>155</v>
      </c>
    </row>
    <row r="3861" spans="1:5" s="144" customFormat="1" ht="15" x14ac:dyDescent="0.2">
      <c r="A3861" s="146">
        <v>50872</v>
      </c>
      <c r="B3861" s="145">
        <v>7007</v>
      </c>
      <c r="C3861" s="146" t="s">
        <v>212</v>
      </c>
      <c r="D3861" s="146" t="s">
        <v>3816</v>
      </c>
      <c r="E3861" s="145" t="s">
        <v>155</v>
      </c>
    </row>
    <row r="3862" spans="1:5" s="144" customFormat="1" ht="15" x14ac:dyDescent="0.2">
      <c r="A3862" s="146">
        <v>50873</v>
      </c>
      <c r="B3862" s="145">
        <v>7007</v>
      </c>
      <c r="C3862" s="146" t="s">
        <v>171</v>
      </c>
      <c r="D3862" s="146" t="s">
        <v>3817</v>
      </c>
      <c r="E3862" s="145" t="s">
        <v>150</v>
      </c>
    </row>
    <row r="3863" spans="1:5" s="144" customFormat="1" ht="15" x14ac:dyDescent="0.2">
      <c r="A3863" s="146">
        <v>50874</v>
      </c>
      <c r="B3863" s="145">
        <v>7007</v>
      </c>
      <c r="C3863" s="146" t="s">
        <v>188</v>
      </c>
      <c r="D3863" s="146" t="s">
        <v>3818</v>
      </c>
      <c r="E3863" s="145" t="s">
        <v>155</v>
      </c>
    </row>
    <row r="3864" spans="1:5" s="144" customFormat="1" ht="15" x14ac:dyDescent="0.2">
      <c r="A3864" s="146">
        <v>50875</v>
      </c>
      <c r="B3864" s="145">
        <v>7007</v>
      </c>
      <c r="C3864" s="146" t="s">
        <v>3819</v>
      </c>
      <c r="D3864" s="146" t="s">
        <v>3816</v>
      </c>
      <c r="E3864" s="145" t="s">
        <v>150</v>
      </c>
    </row>
    <row r="3865" spans="1:5" s="144" customFormat="1" ht="15" x14ac:dyDescent="0.2">
      <c r="A3865" s="146">
        <v>50877</v>
      </c>
      <c r="B3865" s="145">
        <v>6002</v>
      </c>
      <c r="C3865" s="146" t="s">
        <v>811</v>
      </c>
      <c r="D3865" s="146" t="s">
        <v>191</v>
      </c>
      <c r="E3865" s="145" t="s">
        <v>155</v>
      </c>
    </row>
    <row r="3866" spans="1:5" s="144" customFormat="1" ht="15" x14ac:dyDescent="0.2">
      <c r="A3866" s="146">
        <v>50878</v>
      </c>
      <c r="B3866" s="145">
        <v>6002</v>
      </c>
      <c r="C3866" s="146" t="s">
        <v>169</v>
      </c>
      <c r="D3866" s="146" t="s">
        <v>3820</v>
      </c>
      <c r="E3866" s="145" t="s">
        <v>155</v>
      </c>
    </row>
    <row r="3867" spans="1:5" s="144" customFormat="1" ht="15" x14ac:dyDescent="0.2">
      <c r="A3867" s="146">
        <v>50880</v>
      </c>
      <c r="B3867" s="145">
        <v>3015</v>
      </c>
      <c r="C3867" s="146" t="s">
        <v>3821</v>
      </c>
      <c r="D3867" s="146" t="s">
        <v>7017</v>
      </c>
      <c r="E3867" s="145" t="s">
        <v>155</v>
      </c>
    </row>
    <row r="3868" spans="1:5" s="144" customFormat="1" ht="15" x14ac:dyDescent="0.2">
      <c r="A3868" s="146">
        <v>50893</v>
      </c>
      <c r="B3868" s="145">
        <v>8026</v>
      </c>
      <c r="C3868" s="146" t="s">
        <v>4285</v>
      </c>
      <c r="D3868" s="146" t="s">
        <v>5199</v>
      </c>
      <c r="E3868" s="145" t="s">
        <v>155</v>
      </c>
    </row>
    <row r="3869" spans="1:5" s="144" customFormat="1" ht="15" x14ac:dyDescent="0.2">
      <c r="A3869" s="146">
        <v>50903</v>
      </c>
      <c r="B3869" s="145">
        <v>7024</v>
      </c>
      <c r="C3869" s="146" t="s">
        <v>188</v>
      </c>
      <c r="D3869" s="146" t="s">
        <v>2318</v>
      </c>
      <c r="E3869" s="145" t="s">
        <v>150</v>
      </c>
    </row>
    <row r="3870" spans="1:5" s="144" customFormat="1" ht="15" x14ac:dyDescent="0.2">
      <c r="A3870" s="146">
        <v>50907</v>
      </c>
      <c r="B3870" s="145">
        <v>8017</v>
      </c>
      <c r="C3870" s="146" t="s">
        <v>188</v>
      </c>
      <c r="D3870" s="146" t="s">
        <v>3822</v>
      </c>
      <c r="E3870" s="145" t="s">
        <v>150</v>
      </c>
    </row>
    <row r="3871" spans="1:5" s="144" customFormat="1" ht="15" x14ac:dyDescent="0.2">
      <c r="A3871" s="146">
        <v>50908</v>
      </c>
      <c r="B3871" s="145">
        <v>8017</v>
      </c>
      <c r="C3871" s="146" t="s">
        <v>3823</v>
      </c>
      <c r="D3871" s="146" t="s">
        <v>3824</v>
      </c>
      <c r="E3871" s="145" t="s">
        <v>150</v>
      </c>
    </row>
    <row r="3872" spans="1:5" s="144" customFormat="1" ht="15" x14ac:dyDescent="0.2">
      <c r="A3872" s="146">
        <v>50911</v>
      </c>
      <c r="B3872" s="145">
        <v>2001</v>
      </c>
      <c r="C3872" s="146" t="s">
        <v>3825</v>
      </c>
      <c r="D3872" s="146" t="s">
        <v>3826</v>
      </c>
      <c r="E3872" s="145" t="s">
        <v>155</v>
      </c>
    </row>
    <row r="3873" spans="1:5" s="144" customFormat="1" ht="15" x14ac:dyDescent="0.2">
      <c r="A3873" s="146">
        <v>50917</v>
      </c>
      <c r="B3873" s="145">
        <v>6038</v>
      </c>
      <c r="C3873" s="146" t="s">
        <v>207</v>
      </c>
      <c r="D3873" s="146" t="s">
        <v>3827</v>
      </c>
      <c r="E3873" s="145" t="s">
        <v>155</v>
      </c>
    </row>
    <row r="3874" spans="1:5" s="144" customFormat="1" ht="15" x14ac:dyDescent="0.2">
      <c r="A3874" s="146">
        <v>50918</v>
      </c>
      <c r="B3874" s="145">
        <v>5014</v>
      </c>
      <c r="C3874" s="146" t="s">
        <v>207</v>
      </c>
      <c r="D3874" s="146" t="s">
        <v>448</v>
      </c>
      <c r="E3874" s="145" t="s">
        <v>155</v>
      </c>
    </row>
    <row r="3875" spans="1:5" s="144" customFormat="1" ht="15" x14ac:dyDescent="0.2">
      <c r="A3875" s="146">
        <v>50923</v>
      </c>
      <c r="B3875" s="145">
        <v>5017</v>
      </c>
      <c r="C3875" s="146" t="s">
        <v>359</v>
      </c>
      <c r="D3875" s="146" t="s">
        <v>1106</v>
      </c>
      <c r="E3875" s="145" t="s">
        <v>155</v>
      </c>
    </row>
    <row r="3876" spans="1:5" s="144" customFormat="1" ht="15" x14ac:dyDescent="0.2">
      <c r="A3876" s="146">
        <v>50928</v>
      </c>
      <c r="B3876" s="145">
        <v>5009</v>
      </c>
      <c r="C3876" s="146" t="s">
        <v>331</v>
      </c>
      <c r="D3876" s="146" t="s">
        <v>813</v>
      </c>
      <c r="E3876" s="145" t="s">
        <v>155</v>
      </c>
    </row>
    <row r="3877" spans="1:5" s="144" customFormat="1" ht="15" x14ac:dyDescent="0.2">
      <c r="A3877" s="146">
        <v>50929</v>
      </c>
      <c r="B3877" s="145">
        <v>8019</v>
      </c>
      <c r="C3877" s="146" t="s">
        <v>202</v>
      </c>
      <c r="D3877" s="146" t="s">
        <v>3828</v>
      </c>
      <c r="E3877" s="145" t="s">
        <v>155</v>
      </c>
    </row>
    <row r="3878" spans="1:5" s="144" customFormat="1" ht="15" x14ac:dyDescent="0.2">
      <c r="A3878" s="146">
        <v>50937</v>
      </c>
      <c r="B3878" s="145">
        <v>6013</v>
      </c>
      <c r="C3878" s="146" t="s">
        <v>2518</v>
      </c>
      <c r="D3878" s="146" t="s">
        <v>170</v>
      </c>
      <c r="E3878" s="145" t="s">
        <v>155</v>
      </c>
    </row>
    <row r="3879" spans="1:5" s="144" customFormat="1" ht="15" x14ac:dyDescent="0.2">
      <c r="A3879" s="146">
        <v>50938</v>
      </c>
      <c r="B3879" s="145">
        <v>2011</v>
      </c>
      <c r="C3879" s="146" t="s">
        <v>196</v>
      </c>
      <c r="D3879" s="146" t="s">
        <v>281</v>
      </c>
      <c r="E3879" s="145" t="s">
        <v>150</v>
      </c>
    </row>
    <row r="3880" spans="1:5" s="144" customFormat="1" ht="15" x14ac:dyDescent="0.2">
      <c r="A3880" s="146">
        <v>50939</v>
      </c>
      <c r="B3880" s="145">
        <v>2011</v>
      </c>
      <c r="C3880" s="146" t="s">
        <v>1778</v>
      </c>
      <c r="D3880" s="146" t="s">
        <v>882</v>
      </c>
      <c r="E3880" s="145" t="s">
        <v>150</v>
      </c>
    </row>
    <row r="3881" spans="1:5" s="144" customFormat="1" ht="15" x14ac:dyDescent="0.2">
      <c r="A3881" s="146">
        <v>50940</v>
      </c>
      <c r="B3881" s="145">
        <v>2011</v>
      </c>
      <c r="C3881" s="146" t="s">
        <v>188</v>
      </c>
      <c r="D3881" s="146" t="s">
        <v>3829</v>
      </c>
      <c r="E3881" s="145" t="s">
        <v>155</v>
      </c>
    </row>
    <row r="3882" spans="1:5" s="144" customFormat="1" ht="15" x14ac:dyDescent="0.2">
      <c r="A3882" s="146">
        <v>50951</v>
      </c>
      <c r="B3882" s="145">
        <v>6013</v>
      </c>
      <c r="C3882" s="146" t="s">
        <v>8601</v>
      </c>
      <c r="D3882" s="146" t="s">
        <v>3044</v>
      </c>
      <c r="E3882" s="145" t="s">
        <v>155</v>
      </c>
    </row>
    <row r="3883" spans="1:5" s="144" customFormat="1" ht="15" x14ac:dyDescent="0.2">
      <c r="A3883" s="146">
        <v>50955</v>
      </c>
      <c r="B3883" s="145">
        <v>1009</v>
      </c>
      <c r="C3883" s="146" t="s">
        <v>11221</v>
      </c>
      <c r="D3883" s="146" t="s">
        <v>3830</v>
      </c>
      <c r="E3883" s="145" t="s">
        <v>155</v>
      </c>
    </row>
    <row r="3884" spans="1:5" s="144" customFormat="1" ht="15" x14ac:dyDescent="0.2">
      <c r="A3884" s="146">
        <v>50956</v>
      </c>
      <c r="B3884" s="145">
        <v>2001</v>
      </c>
      <c r="C3884" s="146" t="s">
        <v>1356</v>
      </c>
      <c r="D3884" s="146" t="s">
        <v>1484</v>
      </c>
      <c r="E3884" s="145" t="s">
        <v>150</v>
      </c>
    </row>
    <row r="3885" spans="1:5" s="144" customFormat="1" ht="15" x14ac:dyDescent="0.2">
      <c r="A3885" s="146">
        <v>50981</v>
      </c>
      <c r="B3885" s="145">
        <v>8006</v>
      </c>
      <c r="C3885" s="146" t="s">
        <v>188</v>
      </c>
      <c r="D3885" s="146" t="s">
        <v>3831</v>
      </c>
      <c r="E3885" s="145" t="s">
        <v>155</v>
      </c>
    </row>
    <row r="3886" spans="1:5" s="144" customFormat="1" ht="15" x14ac:dyDescent="0.2">
      <c r="A3886" s="146">
        <v>50982</v>
      </c>
      <c r="B3886" s="145">
        <v>3013</v>
      </c>
      <c r="C3886" s="146" t="s">
        <v>446</v>
      </c>
      <c r="D3886" s="146" t="s">
        <v>3797</v>
      </c>
      <c r="E3886" s="145" t="s">
        <v>150</v>
      </c>
    </row>
    <row r="3887" spans="1:5" s="144" customFormat="1" ht="15" x14ac:dyDescent="0.2">
      <c r="A3887" s="146">
        <v>50985</v>
      </c>
      <c r="B3887" s="145">
        <v>8024</v>
      </c>
      <c r="C3887" s="146" t="s">
        <v>1729</v>
      </c>
      <c r="D3887" s="146" t="s">
        <v>1262</v>
      </c>
      <c r="E3887" s="145" t="s">
        <v>155</v>
      </c>
    </row>
    <row r="3888" spans="1:5" s="144" customFormat="1" ht="15" x14ac:dyDescent="0.2">
      <c r="A3888" s="146">
        <v>50986</v>
      </c>
      <c r="B3888" s="145">
        <v>8024</v>
      </c>
      <c r="C3888" s="146" t="s">
        <v>181</v>
      </c>
      <c r="D3888" s="146" t="s">
        <v>8731</v>
      </c>
      <c r="E3888" s="145" t="s">
        <v>150</v>
      </c>
    </row>
    <row r="3889" spans="1:5" s="144" customFormat="1" ht="15" x14ac:dyDescent="0.2">
      <c r="A3889" s="146">
        <v>50987</v>
      </c>
      <c r="B3889" s="145">
        <v>6021</v>
      </c>
      <c r="C3889" s="146" t="s">
        <v>219</v>
      </c>
      <c r="D3889" s="146" t="s">
        <v>285</v>
      </c>
      <c r="E3889" s="145" t="s">
        <v>155</v>
      </c>
    </row>
    <row r="3890" spans="1:5" s="144" customFormat="1" ht="15" x14ac:dyDescent="0.2">
      <c r="A3890" s="146">
        <v>50988</v>
      </c>
      <c r="B3890" s="145">
        <v>5009</v>
      </c>
      <c r="C3890" s="146" t="s">
        <v>196</v>
      </c>
      <c r="D3890" s="146" t="s">
        <v>9656</v>
      </c>
      <c r="E3890" s="145" t="s">
        <v>150</v>
      </c>
    </row>
    <row r="3891" spans="1:5" s="144" customFormat="1" ht="15" x14ac:dyDescent="0.2">
      <c r="A3891" s="146">
        <v>50989</v>
      </c>
      <c r="B3891" s="145">
        <v>5009</v>
      </c>
      <c r="C3891" s="146" t="s">
        <v>289</v>
      </c>
      <c r="D3891" s="146" t="s">
        <v>9657</v>
      </c>
      <c r="E3891" s="145" t="s">
        <v>155</v>
      </c>
    </row>
    <row r="3892" spans="1:5" s="144" customFormat="1" ht="15" x14ac:dyDescent="0.2">
      <c r="A3892" s="146">
        <v>51003</v>
      </c>
      <c r="B3892" s="145">
        <v>3012</v>
      </c>
      <c r="C3892" s="146" t="s">
        <v>3832</v>
      </c>
      <c r="D3892" s="146" t="s">
        <v>992</v>
      </c>
      <c r="E3892" s="145" t="s">
        <v>150</v>
      </c>
    </row>
    <row r="3893" spans="1:5" s="144" customFormat="1" ht="15" x14ac:dyDescent="0.2">
      <c r="A3893" s="146">
        <v>51016</v>
      </c>
      <c r="B3893" s="145">
        <v>6018</v>
      </c>
      <c r="C3893" s="146" t="s">
        <v>202</v>
      </c>
      <c r="D3893" s="146" t="s">
        <v>3833</v>
      </c>
      <c r="E3893" s="145" t="s">
        <v>155</v>
      </c>
    </row>
    <row r="3894" spans="1:5" s="144" customFormat="1" ht="15" x14ac:dyDescent="0.2">
      <c r="A3894" s="146">
        <v>51019</v>
      </c>
      <c r="B3894" s="145">
        <v>7024</v>
      </c>
      <c r="C3894" s="146" t="s">
        <v>2875</v>
      </c>
      <c r="D3894" s="146" t="s">
        <v>604</v>
      </c>
      <c r="E3894" s="145" t="s">
        <v>155</v>
      </c>
    </row>
    <row r="3895" spans="1:5" s="144" customFormat="1" ht="15" x14ac:dyDescent="0.2">
      <c r="A3895" s="146">
        <v>51029</v>
      </c>
      <c r="B3895" s="145">
        <v>7007</v>
      </c>
      <c r="C3895" s="146" t="s">
        <v>449</v>
      </c>
      <c r="D3895" s="146" t="s">
        <v>3834</v>
      </c>
      <c r="E3895" s="145" t="s">
        <v>150</v>
      </c>
    </row>
    <row r="3896" spans="1:5" s="144" customFormat="1" ht="15" x14ac:dyDescent="0.2">
      <c r="A3896" s="146">
        <v>51030</v>
      </c>
      <c r="B3896" s="145">
        <v>7007</v>
      </c>
      <c r="C3896" s="146" t="s">
        <v>306</v>
      </c>
      <c r="D3896" s="146" t="s">
        <v>3835</v>
      </c>
      <c r="E3896" s="145" t="s">
        <v>150</v>
      </c>
    </row>
    <row r="3897" spans="1:5" s="144" customFormat="1" ht="15" x14ac:dyDescent="0.2">
      <c r="A3897" s="146">
        <v>51031</v>
      </c>
      <c r="B3897" s="145">
        <v>7007</v>
      </c>
      <c r="C3897" s="146" t="s">
        <v>3836</v>
      </c>
      <c r="D3897" s="146" t="s">
        <v>3837</v>
      </c>
      <c r="E3897" s="145" t="s">
        <v>150</v>
      </c>
    </row>
    <row r="3898" spans="1:5" s="144" customFormat="1" ht="15" x14ac:dyDescent="0.2">
      <c r="A3898" s="146">
        <v>51032</v>
      </c>
      <c r="B3898" s="145">
        <v>5014</v>
      </c>
      <c r="C3898" s="146" t="s">
        <v>181</v>
      </c>
      <c r="D3898" s="146" t="s">
        <v>448</v>
      </c>
      <c r="E3898" s="145" t="s">
        <v>150</v>
      </c>
    </row>
    <row r="3899" spans="1:5" s="144" customFormat="1" ht="15" x14ac:dyDescent="0.2">
      <c r="A3899" s="146">
        <v>51039</v>
      </c>
      <c r="B3899" s="145">
        <v>3011</v>
      </c>
      <c r="C3899" s="146" t="s">
        <v>3838</v>
      </c>
      <c r="D3899" s="146" t="s">
        <v>3839</v>
      </c>
      <c r="E3899" s="145" t="s">
        <v>150</v>
      </c>
    </row>
    <row r="3900" spans="1:5" s="144" customFormat="1" ht="15" x14ac:dyDescent="0.2">
      <c r="A3900" s="146">
        <v>51051</v>
      </c>
      <c r="B3900" s="145">
        <v>7024</v>
      </c>
      <c r="C3900" s="146" t="s">
        <v>219</v>
      </c>
      <c r="D3900" s="146" t="s">
        <v>3840</v>
      </c>
      <c r="E3900" s="145" t="s">
        <v>150</v>
      </c>
    </row>
    <row r="3901" spans="1:5" s="144" customFormat="1" ht="15" x14ac:dyDescent="0.2">
      <c r="A3901" s="146">
        <v>51053</v>
      </c>
      <c r="B3901" s="145">
        <v>8012</v>
      </c>
      <c r="C3901" s="146" t="s">
        <v>219</v>
      </c>
      <c r="D3901" s="146" t="s">
        <v>3841</v>
      </c>
      <c r="E3901" s="145" t="s">
        <v>150</v>
      </c>
    </row>
    <row r="3902" spans="1:5" s="144" customFormat="1" ht="15" x14ac:dyDescent="0.2">
      <c r="A3902" s="146">
        <v>51061</v>
      </c>
      <c r="B3902" s="145">
        <v>2015</v>
      </c>
      <c r="C3902" s="146" t="s">
        <v>804</v>
      </c>
      <c r="D3902" s="146" t="s">
        <v>3842</v>
      </c>
      <c r="E3902" s="145" t="s">
        <v>150</v>
      </c>
    </row>
    <row r="3903" spans="1:5" s="144" customFormat="1" ht="15" x14ac:dyDescent="0.2">
      <c r="A3903" s="146">
        <v>51070</v>
      </c>
      <c r="B3903" s="145">
        <v>1019</v>
      </c>
      <c r="C3903" s="146" t="s">
        <v>171</v>
      </c>
      <c r="D3903" s="146" t="s">
        <v>1395</v>
      </c>
      <c r="E3903" s="145" t="s">
        <v>155</v>
      </c>
    </row>
    <row r="3904" spans="1:5" s="144" customFormat="1" ht="15" x14ac:dyDescent="0.2">
      <c r="A3904" s="146">
        <v>51071</v>
      </c>
      <c r="B3904" s="145">
        <v>8002</v>
      </c>
      <c r="C3904" s="146" t="s">
        <v>181</v>
      </c>
      <c r="D3904" s="146" t="s">
        <v>8732</v>
      </c>
      <c r="E3904" s="145" t="s">
        <v>155</v>
      </c>
    </row>
    <row r="3905" spans="1:5" s="144" customFormat="1" ht="15" x14ac:dyDescent="0.2">
      <c r="A3905" s="146">
        <v>51076</v>
      </c>
      <c r="B3905" s="145">
        <v>8026</v>
      </c>
      <c r="C3905" s="146" t="s">
        <v>1090</v>
      </c>
      <c r="D3905" s="146" t="s">
        <v>2685</v>
      </c>
      <c r="E3905" s="145" t="s">
        <v>150</v>
      </c>
    </row>
    <row r="3906" spans="1:5" s="144" customFormat="1" ht="15" x14ac:dyDescent="0.2">
      <c r="A3906" s="146">
        <v>51079</v>
      </c>
      <c r="B3906" s="145">
        <v>8012</v>
      </c>
      <c r="C3906" s="146" t="s">
        <v>3843</v>
      </c>
      <c r="D3906" s="146" t="s">
        <v>428</v>
      </c>
      <c r="E3906" s="145" t="s">
        <v>155</v>
      </c>
    </row>
    <row r="3907" spans="1:5" s="144" customFormat="1" ht="15" x14ac:dyDescent="0.2">
      <c r="A3907" s="146">
        <v>51081</v>
      </c>
      <c r="B3907" s="145">
        <v>5009</v>
      </c>
      <c r="C3907" s="146" t="s">
        <v>1046</v>
      </c>
      <c r="D3907" s="146" t="s">
        <v>1559</v>
      </c>
      <c r="E3907" s="145" t="s">
        <v>150</v>
      </c>
    </row>
    <row r="3908" spans="1:5" s="144" customFormat="1" ht="15" x14ac:dyDescent="0.2">
      <c r="A3908" s="146">
        <v>51086</v>
      </c>
      <c r="B3908" s="145">
        <v>2016</v>
      </c>
      <c r="C3908" s="146" t="s">
        <v>179</v>
      </c>
      <c r="D3908" s="146" t="s">
        <v>3844</v>
      </c>
      <c r="E3908" s="145" t="s">
        <v>155</v>
      </c>
    </row>
    <row r="3909" spans="1:5" s="144" customFormat="1" ht="15" x14ac:dyDescent="0.2">
      <c r="A3909" s="146">
        <v>51091</v>
      </c>
      <c r="B3909" s="145">
        <v>5002</v>
      </c>
      <c r="C3909" s="146" t="s">
        <v>2120</v>
      </c>
      <c r="D3909" s="146" t="s">
        <v>3845</v>
      </c>
      <c r="E3909" s="145" t="s">
        <v>150</v>
      </c>
    </row>
    <row r="3910" spans="1:5" s="144" customFormat="1" ht="15" x14ac:dyDescent="0.2">
      <c r="A3910" s="146">
        <v>51094</v>
      </c>
      <c r="B3910" s="145">
        <v>4006</v>
      </c>
      <c r="C3910" s="146" t="s">
        <v>174</v>
      </c>
      <c r="D3910" s="146" t="s">
        <v>3846</v>
      </c>
      <c r="E3910" s="145" t="s">
        <v>150</v>
      </c>
    </row>
    <row r="3911" spans="1:5" s="144" customFormat="1" ht="15" x14ac:dyDescent="0.2">
      <c r="A3911" s="146">
        <v>51096</v>
      </c>
      <c r="B3911" s="145">
        <v>2017</v>
      </c>
      <c r="C3911" s="146" t="s">
        <v>1983</v>
      </c>
      <c r="D3911" s="146" t="s">
        <v>3847</v>
      </c>
      <c r="E3911" s="145" t="s">
        <v>155</v>
      </c>
    </row>
    <row r="3912" spans="1:5" s="144" customFormat="1" ht="15" x14ac:dyDescent="0.2">
      <c r="A3912" s="146">
        <v>51102</v>
      </c>
      <c r="B3912" s="145">
        <v>8018</v>
      </c>
      <c r="C3912" s="146" t="s">
        <v>196</v>
      </c>
      <c r="D3912" s="146" t="s">
        <v>3848</v>
      </c>
      <c r="E3912" s="145" t="s">
        <v>155</v>
      </c>
    </row>
    <row r="3913" spans="1:5" s="144" customFormat="1" ht="15" x14ac:dyDescent="0.2">
      <c r="A3913" s="146">
        <v>51109</v>
      </c>
      <c r="B3913" s="145">
        <v>3021</v>
      </c>
      <c r="C3913" s="146" t="s">
        <v>171</v>
      </c>
      <c r="D3913" s="146" t="s">
        <v>3849</v>
      </c>
      <c r="E3913" s="145" t="s">
        <v>155</v>
      </c>
    </row>
    <row r="3914" spans="1:5" s="144" customFormat="1" ht="15" x14ac:dyDescent="0.2">
      <c r="A3914" s="146">
        <v>51111</v>
      </c>
      <c r="B3914" s="145">
        <v>3021</v>
      </c>
      <c r="C3914" s="146" t="s">
        <v>165</v>
      </c>
      <c r="D3914" s="146" t="s">
        <v>2969</v>
      </c>
      <c r="E3914" s="145" t="s">
        <v>150</v>
      </c>
    </row>
    <row r="3915" spans="1:5" s="144" customFormat="1" ht="15" x14ac:dyDescent="0.2">
      <c r="A3915" s="146">
        <v>51112</v>
      </c>
      <c r="B3915" s="145">
        <v>3021</v>
      </c>
      <c r="C3915" s="146" t="s">
        <v>207</v>
      </c>
      <c r="D3915" s="146" t="s">
        <v>3850</v>
      </c>
      <c r="E3915" s="145" t="s">
        <v>155</v>
      </c>
    </row>
    <row r="3916" spans="1:5" s="144" customFormat="1" ht="15" x14ac:dyDescent="0.2">
      <c r="A3916" s="146">
        <v>51113</v>
      </c>
      <c r="B3916" s="145">
        <v>3021</v>
      </c>
      <c r="C3916" s="146" t="s">
        <v>156</v>
      </c>
      <c r="D3916" s="146" t="s">
        <v>2969</v>
      </c>
      <c r="E3916" s="145" t="s">
        <v>155</v>
      </c>
    </row>
    <row r="3917" spans="1:5" s="144" customFormat="1" ht="15" x14ac:dyDescent="0.2">
      <c r="A3917" s="146">
        <v>51114</v>
      </c>
      <c r="B3917" s="145">
        <v>3021</v>
      </c>
      <c r="C3917" s="146" t="s">
        <v>196</v>
      </c>
      <c r="D3917" s="146" t="s">
        <v>3733</v>
      </c>
      <c r="E3917" s="145" t="s">
        <v>150</v>
      </c>
    </row>
    <row r="3918" spans="1:5" s="144" customFormat="1" ht="15" x14ac:dyDescent="0.2">
      <c r="A3918" s="146">
        <v>51134</v>
      </c>
      <c r="B3918" s="145">
        <v>5002</v>
      </c>
      <c r="C3918" s="146" t="s">
        <v>2063</v>
      </c>
      <c r="D3918" s="146" t="s">
        <v>3852</v>
      </c>
      <c r="E3918" s="145" t="s">
        <v>150</v>
      </c>
    </row>
    <row r="3919" spans="1:5" s="144" customFormat="1" ht="15" x14ac:dyDescent="0.2">
      <c r="A3919" s="146">
        <v>51135</v>
      </c>
      <c r="B3919" s="145">
        <v>5002</v>
      </c>
      <c r="C3919" s="146" t="s">
        <v>3853</v>
      </c>
      <c r="D3919" s="146" t="s">
        <v>3852</v>
      </c>
      <c r="E3919" s="145" t="s">
        <v>155</v>
      </c>
    </row>
    <row r="3920" spans="1:5" s="144" customFormat="1" ht="15" x14ac:dyDescent="0.2">
      <c r="A3920" s="146">
        <v>51148</v>
      </c>
      <c r="B3920" s="145">
        <v>8011</v>
      </c>
      <c r="C3920" s="146" t="s">
        <v>324</v>
      </c>
      <c r="D3920" s="146" t="s">
        <v>8992</v>
      </c>
      <c r="E3920" s="145" t="s">
        <v>155</v>
      </c>
    </row>
    <row r="3921" spans="1:5" s="144" customFormat="1" ht="15" x14ac:dyDescent="0.2">
      <c r="A3921" s="146">
        <v>51152</v>
      </c>
      <c r="B3921" s="145">
        <v>5001</v>
      </c>
      <c r="C3921" s="146" t="s">
        <v>451</v>
      </c>
      <c r="D3921" s="146" t="s">
        <v>1727</v>
      </c>
      <c r="E3921" s="145" t="s">
        <v>155</v>
      </c>
    </row>
    <row r="3922" spans="1:5" s="144" customFormat="1" ht="15" x14ac:dyDescent="0.2">
      <c r="A3922" s="146">
        <v>51168</v>
      </c>
      <c r="B3922" s="145">
        <v>3011</v>
      </c>
      <c r="C3922" s="146" t="s">
        <v>313</v>
      </c>
      <c r="D3922" s="146" t="s">
        <v>3855</v>
      </c>
      <c r="E3922" s="145" t="s">
        <v>155</v>
      </c>
    </row>
    <row r="3923" spans="1:5" s="144" customFormat="1" ht="15" x14ac:dyDescent="0.2">
      <c r="A3923" s="146">
        <v>51169</v>
      </c>
      <c r="B3923" s="145">
        <v>7005</v>
      </c>
      <c r="C3923" s="146" t="s">
        <v>3031</v>
      </c>
      <c r="D3923" s="146" t="s">
        <v>3856</v>
      </c>
      <c r="E3923" s="145" t="s">
        <v>150</v>
      </c>
    </row>
    <row r="3924" spans="1:5" s="144" customFormat="1" ht="15" x14ac:dyDescent="0.2">
      <c r="A3924" s="146">
        <v>51171</v>
      </c>
      <c r="B3924" s="145">
        <v>7015</v>
      </c>
      <c r="C3924" s="146" t="s">
        <v>359</v>
      </c>
      <c r="D3924" s="146" t="s">
        <v>739</v>
      </c>
      <c r="E3924" s="145" t="s">
        <v>150</v>
      </c>
    </row>
    <row r="3925" spans="1:5" s="144" customFormat="1" ht="15" x14ac:dyDescent="0.2">
      <c r="A3925" s="146">
        <v>51178</v>
      </c>
      <c r="B3925" s="145">
        <v>7024</v>
      </c>
      <c r="C3925" s="146" t="s">
        <v>207</v>
      </c>
      <c r="D3925" s="146" t="s">
        <v>3857</v>
      </c>
      <c r="E3925" s="145" t="s">
        <v>155</v>
      </c>
    </row>
    <row r="3926" spans="1:5" s="144" customFormat="1" ht="15" x14ac:dyDescent="0.2">
      <c r="A3926" s="146">
        <v>51202</v>
      </c>
      <c r="B3926" s="145">
        <v>7017</v>
      </c>
      <c r="C3926" s="146" t="s">
        <v>11222</v>
      </c>
      <c r="D3926" s="146" t="s">
        <v>11223</v>
      </c>
      <c r="E3926" s="145" t="s">
        <v>155</v>
      </c>
    </row>
    <row r="3927" spans="1:5" s="144" customFormat="1" ht="15" x14ac:dyDescent="0.2">
      <c r="A3927" s="146">
        <v>51214</v>
      </c>
      <c r="B3927" s="145">
        <v>8006</v>
      </c>
      <c r="C3927" s="146" t="s">
        <v>202</v>
      </c>
      <c r="D3927" s="146" t="s">
        <v>431</v>
      </c>
      <c r="E3927" s="145" t="s">
        <v>155</v>
      </c>
    </row>
    <row r="3928" spans="1:5" s="144" customFormat="1" ht="15" x14ac:dyDescent="0.2">
      <c r="A3928" s="146">
        <v>51230</v>
      </c>
      <c r="B3928" s="145">
        <v>3009</v>
      </c>
      <c r="C3928" s="146" t="s">
        <v>156</v>
      </c>
      <c r="D3928" s="146" t="s">
        <v>3767</v>
      </c>
      <c r="E3928" s="145" t="s">
        <v>155</v>
      </c>
    </row>
    <row r="3929" spans="1:5" s="144" customFormat="1" ht="15" x14ac:dyDescent="0.2">
      <c r="A3929" s="146">
        <v>51231</v>
      </c>
      <c r="B3929" s="145">
        <v>3009</v>
      </c>
      <c r="C3929" s="146" t="s">
        <v>181</v>
      </c>
      <c r="D3929" s="146" t="s">
        <v>3859</v>
      </c>
      <c r="E3929" s="145" t="s">
        <v>150</v>
      </c>
    </row>
    <row r="3930" spans="1:5" s="144" customFormat="1" ht="15" x14ac:dyDescent="0.2">
      <c r="A3930" s="146">
        <v>51254</v>
      </c>
      <c r="B3930" s="145">
        <v>1007</v>
      </c>
      <c r="C3930" s="146" t="s">
        <v>3298</v>
      </c>
      <c r="D3930" s="146" t="s">
        <v>1713</v>
      </c>
      <c r="E3930" s="145" t="s">
        <v>155</v>
      </c>
    </row>
    <row r="3931" spans="1:5" s="144" customFormat="1" ht="15" x14ac:dyDescent="0.2">
      <c r="A3931" s="146">
        <v>51256</v>
      </c>
      <c r="B3931" s="145">
        <v>1007</v>
      </c>
      <c r="C3931" s="146" t="s">
        <v>347</v>
      </c>
      <c r="D3931" s="146" t="s">
        <v>3860</v>
      </c>
      <c r="E3931" s="145" t="s">
        <v>155</v>
      </c>
    </row>
    <row r="3932" spans="1:5" s="144" customFormat="1" ht="15" x14ac:dyDescent="0.2">
      <c r="A3932" s="146">
        <v>51257</v>
      </c>
      <c r="B3932" s="145">
        <v>6003</v>
      </c>
      <c r="C3932" s="146" t="s">
        <v>196</v>
      </c>
      <c r="D3932" s="146" t="s">
        <v>3861</v>
      </c>
      <c r="E3932" s="145" t="s">
        <v>155</v>
      </c>
    </row>
    <row r="3933" spans="1:5" s="144" customFormat="1" ht="15" x14ac:dyDescent="0.2">
      <c r="A3933" s="146">
        <v>51263</v>
      </c>
      <c r="B3933" s="145">
        <v>8011</v>
      </c>
      <c r="C3933" s="146" t="s">
        <v>156</v>
      </c>
      <c r="D3933" s="146" t="s">
        <v>3862</v>
      </c>
      <c r="E3933" s="145" t="s">
        <v>155</v>
      </c>
    </row>
    <row r="3934" spans="1:5" s="144" customFormat="1" ht="15" x14ac:dyDescent="0.2">
      <c r="A3934" s="146">
        <v>51301</v>
      </c>
      <c r="B3934" s="145">
        <v>1003</v>
      </c>
      <c r="C3934" s="146" t="s">
        <v>156</v>
      </c>
      <c r="D3934" s="146" t="s">
        <v>2745</v>
      </c>
      <c r="E3934" s="145" t="s">
        <v>155</v>
      </c>
    </row>
    <row r="3935" spans="1:5" s="144" customFormat="1" ht="15" x14ac:dyDescent="0.2">
      <c r="A3935" s="146">
        <v>51304</v>
      </c>
      <c r="B3935" s="145">
        <v>1006</v>
      </c>
      <c r="C3935" s="146" t="s">
        <v>165</v>
      </c>
      <c r="D3935" s="146" t="s">
        <v>302</v>
      </c>
      <c r="E3935" s="145" t="s">
        <v>155</v>
      </c>
    </row>
    <row r="3936" spans="1:5" s="144" customFormat="1" ht="15" x14ac:dyDescent="0.2">
      <c r="A3936" s="146">
        <v>51305</v>
      </c>
      <c r="B3936" s="145">
        <v>1006</v>
      </c>
      <c r="C3936" s="146" t="s">
        <v>156</v>
      </c>
      <c r="D3936" s="146" t="s">
        <v>3863</v>
      </c>
      <c r="E3936" s="145" t="s">
        <v>150</v>
      </c>
    </row>
    <row r="3937" spans="1:5" s="144" customFormat="1" ht="15" x14ac:dyDescent="0.2">
      <c r="A3937" s="146">
        <v>51309</v>
      </c>
      <c r="B3937" s="145">
        <v>1006</v>
      </c>
      <c r="C3937" s="146" t="s">
        <v>202</v>
      </c>
      <c r="D3937" s="146" t="s">
        <v>3864</v>
      </c>
      <c r="E3937" s="145" t="s">
        <v>150</v>
      </c>
    </row>
    <row r="3938" spans="1:5" s="144" customFormat="1" ht="15" x14ac:dyDescent="0.2">
      <c r="A3938" s="146">
        <v>51313</v>
      </c>
      <c r="B3938" s="145">
        <v>1017</v>
      </c>
      <c r="C3938" s="146" t="s">
        <v>158</v>
      </c>
      <c r="D3938" s="146" t="s">
        <v>1118</v>
      </c>
      <c r="E3938" s="145" t="s">
        <v>155</v>
      </c>
    </row>
    <row r="3939" spans="1:5" s="144" customFormat="1" ht="15" x14ac:dyDescent="0.2">
      <c r="A3939" s="146">
        <v>51314</v>
      </c>
      <c r="B3939" s="145">
        <v>1001</v>
      </c>
      <c r="C3939" s="146" t="s">
        <v>202</v>
      </c>
      <c r="D3939" s="146" t="s">
        <v>1736</v>
      </c>
      <c r="E3939" s="145" t="s">
        <v>150</v>
      </c>
    </row>
    <row r="3940" spans="1:5" s="144" customFormat="1" ht="15" x14ac:dyDescent="0.2">
      <c r="A3940" s="146">
        <v>51315</v>
      </c>
      <c r="B3940" s="145">
        <v>1001</v>
      </c>
      <c r="C3940" s="146" t="s">
        <v>647</v>
      </c>
      <c r="D3940" s="146" t="s">
        <v>1736</v>
      </c>
      <c r="E3940" s="145" t="s">
        <v>155</v>
      </c>
    </row>
    <row r="3941" spans="1:5" s="144" customFormat="1" ht="15" x14ac:dyDescent="0.2">
      <c r="A3941" s="146">
        <v>51320</v>
      </c>
      <c r="B3941" s="145">
        <v>1009</v>
      </c>
      <c r="C3941" s="146" t="s">
        <v>207</v>
      </c>
      <c r="D3941" s="146" t="s">
        <v>3629</v>
      </c>
      <c r="E3941" s="145" t="s">
        <v>150</v>
      </c>
    </row>
    <row r="3942" spans="1:5" s="144" customFormat="1" ht="15" x14ac:dyDescent="0.2">
      <c r="A3942" s="146">
        <v>51321</v>
      </c>
      <c r="B3942" s="145">
        <v>1010</v>
      </c>
      <c r="C3942" s="146" t="s">
        <v>709</v>
      </c>
      <c r="D3942" s="146" t="s">
        <v>170</v>
      </c>
      <c r="E3942" s="145" t="s">
        <v>155</v>
      </c>
    </row>
    <row r="3943" spans="1:5" s="144" customFormat="1" ht="15" x14ac:dyDescent="0.2">
      <c r="A3943" s="146">
        <v>51324</v>
      </c>
      <c r="B3943" s="145">
        <v>1016</v>
      </c>
      <c r="C3943" s="146" t="s">
        <v>347</v>
      </c>
      <c r="D3943" s="146" t="s">
        <v>3865</v>
      </c>
      <c r="E3943" s="145" t="s">
        <v>150</v>
      </c>
    </row>
    <row r="3944" spans="1:5" s="144" customFormat="1" ht="15" x14ac:dyDescent="0.2">
      <c r="A3944" s="146">
        <v>51325</v>
      </c>
      <c r="B3944" s="145">
        <v>1004</v>
      </c>
      <c r="C3944" s="146" t="s">
        <v>171</v>
      </c>
      <c r="D3944" s="146" t="s">
        <v>3866</v>
      </c>
      <c r="E3944" s="145" t="s">
        <v>150</v>
      </c>
    </row>
    <row r="3945" spans="1:5" s="144" customFormat="1" ht="15" x14ac:dyDescent="0.2">
      <c r="A3945" s="146">
        <v>51327</v>
      </c>
      <c r="B3945" s="145">
        <v>2001</v>
      </c>
      <c r="C3945" s="146" t="s">
        <v>169</v>
      </c>
      <c r="D3945" s="146" t="s">
        <v>297</v>
      </c>
      <c r="E3945" s="145" t="s">
        <v>155</v>
      </c>
    </row>
    <row r="3946" spans="1:5" s="144" customFormat="1" ht="15" x14ac:dyDescent="0.2">
      <c r="A3946" s="146">
        <v>51328</v>
      </c>
      <c r="B3946" s="145">
        <v>2020</v>
      </c>
      <c r="C3946" s="146" t="s">
        <v>3867</v>
      </c>
      <c r="D3946" s="146" t="s">
        <v>1802</v>
      </c>
      <c r="E3946" s="145" t="s">
        <v>155</v>
      </c>
    </row>
    <row r="3947" spans="1:5" s="144" customFormat="1" ht="15" x14ac:dyDescent="0.2">
      <c r="A3947" s="146">
        <v>51339</v>
      </c>
      <c r="B3947" s="145">
        <v>2007</v>
      </c>
      <c r="C3947" s="146" t="s">
        <v>3868</v>
      </c>
      <c r="D3947" s="146" t="s">
        <v>3869</v>
      </c>
      <c r="E3947" s="145" t="s">
        <v>155</v>
      </c>
    </row>
    <row r="3948" spans="1:5" s="144" customFormat="1" ht="15" x14ac:dyDescent="0.2">
      <c r="A3948" s="146">
        <v>51340</v>
      </c>
      <c r="B3948" s="145">
        <v>2007</v>
      </c>
      <c r="C3948" s="146" t="s">
        <v>224</v>
      </c>
      <c r="D3948" s="146" t="s">
        <v>3870</v>
      </c>
      <c r="E3948" s="145" t="s">
        <v>155</v>
      </c>
    </row>
    <row r="3949" spans="1:5" s="144" customFormat="1" ht="15" x14ac:dyDescent="0.2">
      <c r="A3949" s="146">
        <v>51353</v>
      </c>
      <c r="B3949" s="145">
        <v>2014</v>
      </c>
      <c r="C3949" s="146" t="s">
        <v>181</v>
      </c>
      <c r="D3949" s="146" t="s">
        <v>3872</v>
      </c>
      <c r="E3949" s="145" t="s">
        <v>150</v>
      </c>
    </row>
    <row r="3950" spans="1:5" s="144" customFormat="1" ht="15" x14ac:dyDescent="0.2">
      <c r="A3950" s="146">
        <v>51354</v>
      </c>
      <c r="B3950" s="145">
        <v>2014</v>
      </c>
      <c r="C3950" s="146" t="s">
        <v>202</v>
      </c>
      <c r="D3950" s="146" t="s">
        <v>3873</v>
      </c>
      <c r="E3950" s="145" t="s">
        <v>150</v>
      </c>
    </row>
    <row r="3951" spans="1:5" s="144" customFormat="1" ht="15" x14ac:dyDescent="0.2">
      <c r="A3951" s="146">
        <v>51355</v>
      </c>
      <c r="B3951" s="145">
        <v>2014</v>
      </c>
      <c r="C3951" s="146" t="s">
        <v>188</v>
      </c>
      <c r="D3951" s="146" t="s">
        <v>3386</v>
      </c>
      <c r="E3951" s="145" t="s">
        <v>150</v>
      </c>
    </row>
    <row r="3952" spans="1:5" s="144" customFormat="1" ht="15" x14ac:dyDescent="0.2">
      <c r="A3952" s="146">
        <v>51361</v>
      </c>
      <c r="B3952" s="145">
        <v>2019</v>
      </c>
      <c r="C3952" s="146" t="s">
        <v>209</v>
      </c>
      <c r="D3952" s="146" t="s">
        <v>3874</v>
      </c>
      <c r="E3952" s="145" t="s">
        <v>150</v>
      </c>
    </row>
    <row r="3953" spans="1:5" s="144" customFormat="1" ht="15" x14ac:dyDescent="0.2">
      <c r="A3953" s="146">
        <v>51364</v>
      </c>
      <c r="B3953" s="145">
        <v>2017</v>
      </c>
      <c r="C3953" s="146" t="s">
        <v>1813</v>
      </c>
      <c r="D3953" s="146" t="s">
        <v>3875</v>
      </c>
      <c r="E3953" s="145" t="s">
        <v>155</v>
      </c>
    </row>
    <row r="3954" spans="1:5" s="144" customFormat="1" ht="15" x14ac:dyDescent="0.2">
      <c r="A3954" s="146">
        <v>51373</v>
      </c>
      <c r="B3954" s="145">
        <v>8010</v>
      </c>
      <c r="C3954" s="146" t="s">
        <v>219</v>
      </c>
      <c r="D3954" s="146" t="s">
        <v>3876</v>
      </c>
      <c r="E3954" s="145" t="s">
        <v>150</v>
      </c>
    </row>
    <row r="3955" spans="1:5" s="144" customFormat="1" ht="15" x14ac:dyDescent="0.2">
      <c r="A3955" s="146">
        <v>51374</v>
      </c>
      <c r="B3955" s="145">
        <v>8010</v>
      </c>
      <c r="C3955" s="146" t="s">
        <v>3877</v>
      </c>
      <c r="D3955" s="146" t="s">
        <v>184</v>
      </c>
      <c r="E3955" s="145" t="s">
        <v>155</v>
      </c>
    </row>
    <row r="3956" spans="1:5" s="144" customFormat="1" ht="15" x14ac:dyDescent="0.2">
      <c r="A3956" s="146">
        <v>51377</v>
      </c>
      <c r="B3956" s="145">
        <v>8010</v>
      </c>
      <c r="C3956" s="146" t="s">
        <v>1899</v>
      </c>
      <c r="D3956" s="146" t="s">
        <v>3878</v>
      </c>
      <c r="E3956" s="145" t="s">
        <v>155</v>
      </c>
    </row>
    <row r="3957" spans="1:5" s="144" customFormat="1" ht="15" x14ac:dyDescent="0.2">
      <c r="A3957" s="146">
        <v>51380</v>
      </c>
      <c r="B3957" s="145">
        <v>8012</v>
      </c>
      <c r="C3957" s="146" t="s">
        <v>181</v>
      </c>
      <c r="D3957" s="146" t="s">
        <v>3879</v>
      </c>
      <c r="E3957" s="145" t="s">
        <v>150</v>
      </c>
    </row>
    <row r="3958" spans="1:5" s="144" customFormat="1" ht="15" x14ac:dyDescent="0.2">
      <c r="A3958" s="146">
        <v>51381</v>
      </c>
      <c r="B3958" s="145">
        <v>2006</v>
      </c>
      <c r="C3958" s="146" t="s">
        <v>1023</v>
      </c>
      <c r="D3958" s="146" t="s">
        <v>3880</v>
      </c>
      <c r="E3958" s="145" t="s">
        <v>155</v>
      </c>
    </row>
    <row r="3959" spans="1:5" s="144" customFormat="1" ht="15" x14ac:dyDescent="0.2">
      <c r="A3959" s="146">
        <v>51383</v>
      </c>
      <c r="B3959" s="145">
        <v>2006</v>
      </c>
      <c r="C3959" s="146" t="s">
        <v>2568</v>
      </c>
      <c r="D3959" s="146" t="s">
        <v>1678</v>
      </c>
      <c r="E3959" s="145" t="s">
        <v>155</v>
      </c>
    </row>
    <row r="3960" spans="1:5" s="144" customFormat="1" ht="15" x14ac:dyDescent="0.2">
      <c r="A3960" s="146">
        <v>51390</v>
      </c>
      <c r="B3960" s="145">
        <v>3029</v>
      </c>
      <c r="C3960" s="146" t="s">
        <v>3881</v>
      </c>
      <c r="D3960" s="146" t="s">
        <v>1484</v>
      </c>
      <c r="E3960" s="145" t="s">
        <v>150</v>
      </c>
    </row>
    <row r="3961" spans="1:5" s="144" customFormat="1" ht="15" x14ac:dyDescent="0.2">
      <c r="A3961" s="146">
        <v>51393</v>
      </c>
      <c r="B3961" s="145">
        <v>3003</v>
      </c>
      <c r="C3961" s="146" t="s">
        <v>196</v>
      </c>
      <c r="D3961" s="146" t="s">
        <v>303</v>
      </c>
      <c r="E3961" s="145" t="s">
        <v>155</v>
      </c>
    </row>
    <row r="3962" spans="1:5" s="144" customFormat="1" ht="15" x14ac:dyDescent="0.2">
      <c r="A3962" s="146">
        <v>51396</v>
      </c>
      <c r="B3962" s="145">
        <v>3003</v>
      </c>
      <c r="C3962" s="146" t="s">
        <v>804</v>
      </c>
      <c r="D3962" s="146" t="s">
        <v>2584</v>
      </c>
      <c r="E3962" s="145" t="s">
        <v>150</v>
      </c>
    </row>
    <row r="3963" spans="1:5" s="144" customFormat="1" ht="15" x14ac:dyDescent="0.2">
      <c r="A3963" s="146">
        <v>51402</v>
      </c>
      <c r="B3963" s="145">
        <v>3015</v>
      </c>
      <c r="C3963" s="146" t="s">
        <v>156</v>
      </c>
      <c r="D3963" s="146" t="s">
        <v>3882</v>
      </c>
      <c r="E3963" s="145" t="s">
        <v>155</v>
      </c>
    </row>
    <row r="3964" spans="1:5" s="144" customFormat="1" ht="15" x14ac:dyDescent="0.2">
      <c r="A3964" s="146">
        <v>51407</v>
      </c>
      <c r="B3964" s="145">
        <v>3013</v>
      </c>
      <c r="C3964" s="146" t="s">
        <v>3883</v>
      </c>
      <c r="D3964" s="146" t="s">
        <v>3884</v>
      </c>
      <c r="E3964" s="145" t="s">
        <v>155</v>
      </c>
    </row>
    <row r="3965" spans="1:5" s="144" customFormat="1" ht="15" x14ac:dyDescent="0.2">
      <c r="A3965" s="146">
        <v>51419</v>
      </c>
      <c r="B3965" s="145">
        <v>7011</v>
      </c>
      <c r="C3965" s="146" t="s">
        <v>188</v>
      </c>
      <c r="D3965" s="146" t="s">
        <v>3885</v>
      </c>
      <c r="E3965" s="145" t="s">
        <v>155</v>
      </c>
    </row>
    <row r="3966" spans="1:5" s="144" customFormat="1" ht="15" x14ac:dyDescent="0.2">
      <c r="A3966" s="146">
        <v>51420</v>
      </c>
      <c r="B3966" s="145">
        <v>3024</v>
      </c>
      <c r="C3966" s="146" t="s">
        <v>289</v>
      </c>
      <c r="D3966" s="146" t="s">
        <v>223</v>
      </c>
      <c r="E3966" s="145" t="s">
        <v>150</v>
      </c>
    </row>
    <row r="3967" spans="1:5" s="144" customFormat="1" ht="15" x14ac:dyDescent="0.2">
      <c r="A3967" s="146">
        <v>51421</v>
      </c>
      <c r="B3967" s="145">
        <v>3024</v>
      </c>
      <c r="C3967" s="146" t="s">
        <v>179</v>
      </c>
      <c r="D3967" s="146" t="s">
        <v>3886</v>
      </c>
      <c r="E3967" s="145" t="s">
        <v>150</v>
      </c>
    </row>
    <row r="3968" spans="1:5" s="144" customFormat="1" ht="15" x14ac:dyDescent="0.2">
      <c r="A3968" s="146">
        <v>51428</v>
      </c>
      <c r="B3968" s="145">
        <v>3024</v>
      </c>
      <c r="C3968" s="146" t="s">
        <v>3887</v>
      </c>
      <c r="D3968" s="146" t="s">
        <v>1484</v>
      </c>
      <c r="E3968" s="145" t="s">
        <v>155</v>
      </c>
    </row>
    <row r="3969" spans="1:5" s="144" customFormat="1" ht="15" x14ac:dyDescent="0.2">
      <c r="A3969" s="146">
        <v>51429</v>
      </c>
      <c r="B3969" s="145">
        <v>3024</v>
      </c>
      <c r="C3969" s="146" t="s">
        <v>219</v>
      </c>
      <c r="D3969" s="146" t="s">
        <v>3888</v>
      </c>
      <c r="E3969" s="145" t="s">
        <v>150</v>
      </c>
    </row>
    <row r="3970" spans="1:5" s="144" customFormat="1" ht="15" x14ac:dyDescent="0.2">
      <c r="A3970" s="146">
        <v>51450</v>
      </c>
      <c r="B3970" s="145">
        <v>8013</v>
      </c>
      <c r="C3970" s="146" t="s">
        <v>171</v>
      </c>
      <c r="D3970" s="146" t="s">
        <v>3890</v>
      </c>
      <c r="E3970" s="145" t="s">
        <v>155</v>
      </c>
    </row>
    <row r="3971" spans="1:5" s="144" customFormat="1" ht="15" x14ac:dyDescent="0.2">
      <c r="A3971" s="146">
        <v>51451</v>
      </c>
      <c r="B3971" s="145">
        <v>8013</v>
      </c>
      <c r="C3971" s="146" t="s">
        <v>179</v>
      </c>
      <c r="D3971" s="146" t="s">
        <v>201</v>
      </c>
      <c r="E3971" s="145" t="s">
        <v>155</v>
      </c>
    </row>
    <row r="3972" spans="1:5" s="144" customFormat="1" ht="15" x14ac:dyDescent="0.2">
      <c r="A3972" s="146">
        <v>51452</v>
      </c>
      <c r="B3972" s="145">
        <v>8013</v>
      </c>
      <c r="C3972" s="146" t="s">
        <v>1769</v>
      </c>
      <c r="D3972" s="146" t="s">
        <v>3891</v>
      </c>
      <c r="E3972" s="145" t="s">
        <v>155</v>
      </c>
    </row>
    <row r="3973" spans="1:5" s="144" customFormat="1" ht="15" x14ac:dyDescent="0.2">
      <c r="A3973" s="146">
        <v>51453</v>
      </c>
      <c r="B3973" s="145">
        <v>8013</v>
      </c>
      <c r="C3973" s="146" t="s">
        <v>300</v>
      </c>
      <c r="D3973" s="146" t="s">
        <v>3892</v>
      </c>
      <c r="E3973" s="145" t="s">
        <v>150</v>
      </c>
    </row>
    <row r="3974" spans="1:5" s="144" customFormat="1" ht="15" x14ac:dyDescent="0.2">
      <c r="A3974" s="146">
        <v>51459</v>
      </c>
      <c r="B3974" s="145">
        <v>8024</v>
      </c>
      <c r="C3974" s="146" t="s">
        <v>188</v>
      </c>
      <c r="D3974" s="146" t="s">
        <v>2966</v>
      </c>
      <c r="E3974" s="145" t="s">
        <v>155</v>
      </c>
    </row>
    <row r="3975" spans="1:5" s="144" customFormat="1" ht="15" x14ac:dyDescent="0.2">
      <c r="A3975" s="146">
        <v>51464</v>
      </c>
      <c r="B3975" s="145">
        <v>8026</v>
      </c>
      <c r="C3975" s="146" t="s">
        <v>3893</v>
      </c>
      <c r="D3975" s="146" t="s">
        <v>383</v>
      </c>
      <c r="E3975" s="145" t="s">
        <v>155</v>
      </c>
    </row>
    <row r="3976" spans="1:5" s="144" customFormat="1" ht="15" x14ac:dyDescent="0.2">
      <c r="A3976" s="146">
        <v>51472</v>
      </c>
      <c r="B3976" s="145">
        <v>7007</v>
      </c>
      <c r="C3976" s="146" t="s">
        <v>171</v>
      </c>
      <c r="D3976" s="146" t="s">
        <v>3894</v>
      </c>
      <c r="E3976" s="145" t="s">
        <v>155</v>
      </c>
    </row>
    <row r="3977" spans="1:5" s="144" customFormat="1" ht="15" x14ac:dyDescent="0.2">
      <c r="A3977" s="146">
        <v>51473</v>
      </c>
      <c r="B3977" s="145">
        <v>7007</v>
      </c>
      <c r="C3977" s="146" t="s">
        <v>280</v>
      </c>
      <c r="D3977" s="146" t="s">
        <v>3895</v>
      </c>
      <c r="E3977" s="145" t="s">
        <v>150</v>
      </c>
    </row>
    <row r="3978" spans="1:5" s="144" customFormat="1" ht="15" x14ac:dyDescent="0.2">
      <c r="A3978" s="146">
        <v>51475</v>
      </c>
      <c r="B3978" s="145">
        <v>7008</v>
      </c>
      <c r="C3978" s="146" t="s">
        <v>306</v>
      </c>
      <c r="D3978" s="146" t="s">
        <v>3896</v>
      </c>
      <c r="E3978" s="145" t="s">
        <v>150</v>
      </c>
    </row>
    <row r="3979" spans="1:5" s="144" customFormat="1" ht="15" x14ac:dyDescent="0.2">
      <c r="A3979" s="146">
        <v>51476</v>
      </c>
      <c r="B3979" s="145">
        <v>7008</v>
      </c>
      <c r="C3979" s="146" t="s">
        <v>171</v>
      </c>
      <c r="D3979" s="146" t="s">
        <v>3896</v>
      </c>
      <c r="E3979" s="145" t="s">
        <v>155</v>
      </c>
    </row>
    <row r="3980" spans="1:5" s="144" customFormat="1" ht="15" x14ac:dyDescent="0.2">
      <c r="A3980" s="146">
        <v>51477</v>
      </c>
      <c r="B3980" s="145">
        <v>7008</v>
      </c>
      <c r="C3980" s="146" t="s">
        <v>156</v>
      </c>
      <c r="D3980" s="146" t="s">
        <v>3897</v>
      </c>
      <c r="E3980" s="145" t="s">
        <v>150</v>
      </c>
    </row>
    <row r="3981" spans="1:5" s="144" customFormat="1" ht="15" x14ac:dyDescent="0.2">
      <c r="A3981" s="146">
        <v>51483</v>
      </c>
      <c r="B3981" s="145">
        <v>7010</v>
      </c>
      <c r="C3981" s="146" t="s">
        <v>722</v>
      </c>
      <c r="D3981" s="146" t="s">
        <v>1668</v>
      </c>
      <c r="E3981" s="145" t="s">
        <v>155</v>
      </c>
    </row>
    <row r="3982" spans="1:5" s="144" customFormat="1" ht="15" x14ac:dyDescent="0.2">
      <c r="A3982" s="146">
        <v>51484</v>
      </c>
      <c r="B3982" s="145">
        <v>7010</v>
      </c>
      <c r="C3982" s="146" t="s">
        <v>196</v>
      </c>
      <c r="D3982" s="146" t="s">
        <v>1611</v>
      </c>
      <c r="E3982" s="145" t="s">
        <v>155</v>
      </c>
    </row>
    <row r="3983" spans="1:5" s="144" customFormat="1" ht="15" x14ac:dyDescent="0.2">
      <c r="A3983" s="146">
        <v>51489</v>
      </c>
      <c r="B3983" s="145">
        <v>7013</v>
      </c>
      <c r="C3983" s="146" t="s">
        <v>174</v>
      </c>
      <c r="D3983" s="146" t="s">
        <v>3899</v>
      </c>
      <c r="E3983" s="145" t="s">
        <v>150</v>
      </c>
    </row>
    <row r="3984" spans="1:5" s="144" customFormat="1" ht="15" x14ac:dyDescent="0.2">
      <c r="A3984" s="146">
        <v>51492</v>
      </c>
      <c r="B3984" s="145">
        <v>7014</v>
      </c>
      <c r="C3984" s="146" t="s">
        <v>202</v>
      </c>
      <c r="D3984" s="146" t="s">
        <v>3900</v>
      </c>
      <c r="E3984" s="145" t="s">
        <v>155</v>
      </c>
    </row>
    <row r="3985" spans="1:5" s="144" customFormat="1" ht="15" x14ac:dyDescent="0.2">
      <c r="A3985" s="146">
        <v>51498</v>
      </c>
      <c r="B3985" s="145">
        <v>7014</v>
      </c>
      <c r="C3985" s="146" t="s">
        <v>331</v>
      </c>
      <c r="D3985" s="146" t="s">
        <v>3901</v>
      </c>
      <c r="E3985" s="145" t="s">
        <v>150</v>
      </c>
    </row>
    <row r="3986" spans="1:5" s="144" customFormat="1" ht="15" x14ac:dyDescent="0.2">
      <c r="A3986" s="146">
        <v>51499</v>
      </c>
      <c r="B3986" s="145">
        <v>7022</v>
      </c>
      <c r="C3986" s="146" t="s">
        <v>158</v>
      </c>
      <c r="D3986" s="146" t="s">
        <v>3902</v>
      </c>
      <c r="E3986" s="145" t="s">
        <v>155</v>
      </c>
    </row>
    <row r="3987" spans="1:5" s="144" customFormat="1" ht="15" x14ac:dyDescent="0.2">
      <c r="A3987" s="146">
        <v>51508</v>
      </c>
      <c r="B3987" s="145">
        <v>6033</v>
      </c>
      <c r="C3987" s="146" t="s">
        <v>1560</v>
      </c>
      <c r="D3987" s="146" t="s">
        <v>3904</v>
      </c>
      <c r="E3987" s="145" t="s">
        <v>155</v>
      </c>
    </row>
    <row r="3988" spans="1:5" s="144" customFormat="1" ht="15" x14ac:dyDescent="0.2">
      <c r="A3988" s="146">
        <v>51509</v>
      </c>
      <c r="B3988" s="145">
        <v>6033</v>
      </c>
      <c r="C3988" s="146" t="s">
        <v>202</v>
      </c>
      <c r="D3988" s="146" t="s">
        <v>3905</v>
      </c>
      <c r="E3988" s="145" t="s">
        <v>150</v>
      </c>
    </row>
    <row r="3989" spans="1:5" s="144" customFormat="1" ht="15" x14ac:dyDescent="0.2">
      <c r="A3989" s="146">
        <v>51510</v>
      </c>
      <c r="B3989" s="145">
        <v>7003</v>
      </c>
      <c r="C3989" s="146" t="s">
        <v>171</v>
      </c>
      <c r="D3989" s="146" t="s">
        <v>3906</v>
      </c>
      <c r="E3989" s="145" t="s">
        <v>155</v>
      </c>
    </row>
    <row r="3990" spans="1:5" s="144" customFormat="1" ht="15" x14ac:dyDescent="0.2">
      <c r="A3990" s="146">
        <v>51523</v>
      </c>
      <c r="B3990" s="145">
        <v>6037</v>
      </c>
      <c r="C3990" s="146" t="s">
        <v>158</v>
      </c>
      <c r="D3990" s="146" t="s">
        <v>3907</v>
      </c>
      <c r="E3990" s="145" t="s">
        <v>155</v>
      </c>
    </row>
    <row r="3991" spans="1:5" s="144" customFormat="1" ht="15" x14ac:dyDescent="0.2">
      <c r="A3991" s="146">
        <v>51534</v>
      </c>
      <c r="B3991" s="145">
        <v>7006</v>
      </c>
      <c r="C3991" s="146" t="s">
        <v>647</v>
      </c>
      <c r="D3991" s="146" t="s">
        <v>3908</v>
      </c>
      <c r="E3991" s="145" t="s">
        <v>155</v>
      </c>
    </row>
    <row r="3992" spans="1:5" s="144" customFormat="1" ht="15" x14ac:dyDescent="0.2">
      <c r="A3992" s="146">
        <v>51538</v>
      </c>
      <c r="B3992" s="145">
        <v>6032</v>
      </c>
      <c r="C3992" s="146" t="s">
        <v>347</v>
      </c>
      <c r="D3992" s="146" t="s">
        <v>3909</v>
      </c>
      <c r="E3992" s="145" t="s">
        <v>155</v>
      </c>
    </row>
    <row r="3993" spans="1:5" s="144" customFormat="1" ht="15" x14ac:dyDescent="0.2">
      <c r="A3993" s="146">
        <v>51543</v>
      </c>
      <c r="B3993" s="145">
        <v>6010</v>
      </c>
      <c r="C3993" s="146" t="s">
        <v>181</v>
      </c>
      <c r="D3993" s="146" t="s">
        <v>3266</v>
      </c>
      <c r="E3993" s="145" t="s">
        <v>155</v>
      </c>
    </row>
    <row r="3994" spans="1:5" s="144" customFormat="1" ht="15" x14ac:dyDescent="0.2">
      <c r="A3994" s="146">
        <v>51545</v>
      </c>
      <c r="B3994" s="145">
        <v>6025</v>
      </c>
      <c r="C3994" s="146" t="s">
        <v>3910</v>
      </c>
      <c r="D3994" s="146" t="s">
        <v>3911</v>
      </c>
      <c r="E3994" s="145" t="s">
        <v>155</v>
      </c>
    </row>
    <row r="3995" spans="1:5" s="144" customFormat="1" ht="15" x14ac:dyDescent="0.2">
      <c r="A3995" s="146">
        <v>51547</v>
      </c>
      <c r="B3995" s="145">
        <v>6032</v>
      </c>
      <c r="C3995" s="146" t="s">
        <v>331</v>
      </c>
      <c r="D3995" s="146" t="s">
        <v>3912</v>
      </c>
      <c r="E3995" s="145" t="s">
        <v>150</v>
      </c>
    </row>
    <row r="3996" spans="1:5" s="144" customFormat="1" ht="15" x14ac:dyDescent="0.2">
      <c r="A3996" s="146">
        <v>51550</v>
      </c>
      <c r="B3996" s="145">
        <v>6001</v>
      </c>
      <c r="C3996" s="146" t="s">
        <v>967</v>
      </c>
      <c r="D3996" s="146" t="s">
        <v>1469</v>
      </c>
      <c r="E3996" s="145" t="s">
        <v>155</v>
      </c>
    </row>
    <row r="3997" spans="1:5" s="144" customFormat="1" ht="15" x14ac:dyDescent="0.2">
      <c r="A3997" s="146">
        <v>51553</v>
      </c>
      <c r="B3997" s="145">
        <v>6001</v>
      </c>
      <c r="C3997" s="146" t="s">
        <v>3913</v>
      </c>
      <c r="D3997" s="146" t="s">
        <v>3914</v>
      </c>
      <c r="E3997" s="145" t="s">
        <v>155</v>
      </c>
    </row>
    <row r="3998" spans="1:5" s="144" customFormat="1" ht="15" x14ac:dyDescent="0.2">
      <c r="A3998" s="146">
        <v>51557</v>
      </c>
      <c r="B3998" s="145">
        <v>8018</v>
      </c>
      <c r="C3998" s="146" t="s">
        <v>1094</v>
      </c>
      <c r="D3998" s="146" t="s">
        <v>10992</v>
      </c>
      <c r="E3998" s="145" t="s">
        <v>150</v>
      </c>
    </row>
    <row r="3999" spans="1:5" s="144" customFormat="1" ht="15" x14ac:dyDescent="0.2">
      <c r="A3999" s="146">
        <v>51559</v>
      </c>
      <c r="B3999" s="145">
        <v>6001</v>
      </c>
      <c r="C3999" s="146" t="s">
        <v>3916</v>
      </c>
      <c r="D3999" s="146" t="s">
        <v>3917</v>
      </c>
      <c r="E3999" s="145" t="s">
        <v>150</v>
      </c>
    </row>
    <row r="4000" spans="1:5" s="144" customFormat="1" ht="15" x14ac:dyDescent="0.2">
      <c r="A4000" s="146">
        <v>51560</v>
      </c>
      <c r="B4000" s="145">
        <v>6001</v>
      </c>
      <c r="C4000" s="146" t="s">
        <v>3682</v>
      </c>
      <c r="D4000" s="146" t="s">
        <v>3918</v>
      </c>
      <c r="E4000" s="145" t="s">
        <v>155</v>
      </c>
    </row>
    <row r="4001" spans="1:5" s="144" customFormat="1" ht="15" x14ac:dyDescent="0.2">
      <c r="A4001" s="146">
        <v>51561</v>
      </c>
      <c r="B4001" s="145">
        <v>6001</v>
      </c>
      <c r="C4001" s="146" t="s">
        <v>202</v>
      </c>
      <c r="D4001" s="146" t="s">
        <v>1323</v>
      </c>
      <c r="E4001" s="145" t="s">
        <v>155</v>
      </c>
    </row>
    <row r="4002" spans="1:5" s="144" customFormat="1" ht="15" x14ac:dyDescent="0.2">
      <c r="A4002" s="146">
        <v>51563</v>
      </c>
      <c r="B4002" s="145">
        <v>8018</v>
      </c>
      <c r="C4002" s="146" t="s">
        <v>219</v>
      </c>
      <c r="D4002" s="146" t="s">
        <v>237</v>
      </c>
      <c r="E4002" s="145" t="s">
        <v>155</v>
      </c>
    </row>
    <row r="4003" spans="1:5" s="144" customFormat="1" ht="15" x14ac:dyDescent="0.2">
      <c r="A4003" s="146">
        <v>51564</v>
      </c>
      <c r="B4003" s="145">
        <v>8018</v>
      </c>
      <c r="C4003" s="146" t="s">
        <v>3919</v>
      </c>
      <c r="D4003" s="146" t="s">
        <v>237</v>
      </c>
      <c r="E4003" s="145" t="s">
        <v>150</v>
      </c>
    </row>
    <row r="4004" spans="1:5" s="144" customFormat="1" ht="15" x14ac:dyDescent="0.2">
      <c r="A4004" s="146">
        <v>51568</v>
      </c>
      <c r="B4004" s="145">
        <v>6001</v>
      </c>
      <c r="C4004" s="146" t="s">
        <v>1003</v>
      </c>
      <c r="D4004" s="146" t="s">
        <v>3213</v>
      </c>
      <c r="E4004" s="145" t="s">
        <v>155</v>
      </c>
    </row>
    <row r="4005" spans="1:5" s="144" customFormat="1" ht="15" x14ac:dyDescent="0.2">
      <c r="A4005" s="146">
        <v>51569</v>
      </c>
      <c r="B4005" s="145">
        <v>6001</v>
      </c>
      <c r="C4005" s="146" t="s">
        <v>3920</v>
      </c>
      <c r="D4005" s="146" t="s">
        <v>3921</v>
      </c>
      <c r="E4005" s="145" t="s">
        <v>150</v>
      </c>
    </row>
    <row r="4006" spans="1:5" s="144" customFormat="1" ht="15" x14ac:dyDescent="0.2">
      <c r="A4006" s="146">
        <v>51579</v>
      </c>
      <c r="B4006" s="145">
        <v>6001</v>
      </c>
      <c r="C4006" s="146" t="s">
        <v>3922</v>
      </c>
      <c r="D4006" s="146" t="s">
        <v>3923</v>
      </c>
      <c r="E4006" s="145" t="s">
        <v>155</v>
      </c>
    </row>
    <row r="4007" spans="1:5" s="144" customFormat="1" ht="15" x14ac:dyDescent="0.2">
      <c r="A4007" s="146">
        <v>51580</v>
      </c>
      <c r="B4007" s="145">
        <v>6001</v>
      </c>
      <c r="C4007" s="146" t="s">
        <v>3924</v>
      </c>
      <c r="D4007" s="146" t="s">
        <v>2372</v>
      </c>
      <c r="E4007" s="145" t="s">
        <v>155</v>
      </c>
    </row>
    <row r="4008" spans="1:5" s="144" customFormat="1" ht="15" x14ac:dyDescent="0.2">
      <c r="A4008" s="146">
        <v>51586</v>
      </c>
      <c r="B4008" s="145">
        <v>6001</v>
      </c>
      <c r="C4008" s="146" t="s">
        <v>2748</v>
      </c>
      <c r="D4008" s="146" t="s">
        <v>3925</v>
      </c>
      <c r="E4008" s="145" t="s">
        <v>150</v>
      </c>
    </row>
    <row r="4009" spans="1:5" s="144" customFormat="1" ht="15" x14ac:dyDescent="0.2">
      <c r="A4009" s="146">
        <v>51587</v>
      </c>
      <c r="B4009" s="145">
        <v>6001</v>
      </c>
      <c r="C4009" s="146" t="s">
        <v>1234</v>
      </c>
      <c r="D4009" s="146" t="s">
        <v>3013</v>
      </c>
      <c r="E4009" s="145" t="s">
        <v>155</v>
      </c>
    </row>
    <row r="4010" spans="1:5" s="144" customFormat="1" ht="15" x14ac:dyDescent="0.2">
      <c r="A4010" s="146">
        <v>51588</v>
      </c>
      <c r="B4010" s="145">
        <v>6001</v>
      </c>
      <c r="C4010" s="146" t="s">
        <v>1221</v>
      </c>
      <c r="D4010" s="146" t="s">
        <v>3926</v>
      </c>
      <c r="E4010" s="145" t="s">
        <v>150</v>
      </c>
    </row>
    <row r="4011" spans="1:5" s="144" customFormat="1" ht="15" x14ac:dyDescent="0.2">
      <c r="A4011" s="146">
        <v>51589</v>
      </c>
      <c r="B4011" s="145">
        <v>6001</v>
      </c>
      <c r="C4011" s="146" t="s">
        <v>1560</v>
      </c>
      <c r="D4011" s="146" t="s">
        <v>3927</v>
      </c>
      <c r="E4011" s="145" t="s">
        <v>150</v>
      </c>
    </row>
    <row r="4012" spans="1:5" s="144" customFormat="1" ht="15" x14ac:dyDescent="0.2">
      <c r="A4012" s="146">
        <v>51596</v>
      </c>
      <c r="B4012" s="145">
        <v>6001</v>
      </c>
      <c r="C4012" s="146" t="s">
        <v>2420</v>
      </c>
      <c r="D4012" s="146" t="s">
        <v>3543</v>
      </c>
      <c r="E4012" s="145" t="s">
        <v>150</v>
      </c>
    </row>
    <row r="4013" spans="1:5" s="144" customFormat="1" ht="15" x14ac:dyDescent="0.2">
      <c r="A4013" s="146">
        <v>51600</v>
      </c>
      <c r="B4013" s="145">
        <v>6001</v>
      </c>
      <c r="C4013" s="146" t="s">
        <v>2884</v>
      </c>
      <c r="D4013" s="146" t="s">
        <v>1918</v>
      </c>
      <c r="E4013" s="145" t="s">
        <v>155</v>
      </c>
    </row>
    <row r="4014" spans="1:5" s="144" customFormat="1" ht="15" x14ac:dyDescent="0.2">
      <c r="A4014" s="146">
        <v>51602</v>
      </c>
      <c r="B4014" s="145">
        <v>6002</v>
      </c>
      <c r="C4014" s="146" t="s">
        <v>156</v>
      </c>
      <c r="D4014" s="146" t="s">
        <v>1343</v>
      </c>
      <c r="E4014" s="145" t="s">
        <v>155</v>
      </c>
    </row>
    <row r="4015" spans="1:5" s="144" customFormat="1" ht="15" x14ac:dyDescent="0.2">
      <c r="A4015" s="146">
        <v>51607</v>
      </c>
      <c r="B4015" s="145">
        <v>7009</v>
      </c>
      <c r="C4015" s="146" t="s">
        <v>1023</v>
      </c>
      <c r="D4015" s="146" t="s">
        <v>10783</v>
      </c>
      <c r="E4015" s="145" t="s">
        <v>155</v>
      </c>
    </row>
    <row r="4016" spans="1:5" s="144" customFormat="1" ht="15" x14ac:dyDescent="0.2">
      <c r="A4016" s="146">
        <v>51620</v>
      </c>
      <c r="B4016" s="145">
        <v>6010</v>
      </c>
      <c r="C4016" s="146" t="s">
        <v>169</v>
      </c>
      <c r="D4016" s="146" t="s">
        <v>2391</v>
      </c>
      <c r="E4016" s="145" t="s">
        <v>155</v>
      </c>
    </row>
    <row r="4017" spans="1:5" s="144" customFormat="1" ht="15" x14ac:dyDescent="0.2">
      <c r="A4017" s="146">
        <v>51622</v>
      </c>
      <c r="B4017" s="145">
        <v>6010</v>
      </c>
      <c r="C4017" s="146" t="s">
        <v>3929</v>
      </c>
      <c r="D4017" s="146" t="s">
        <v>550</v>
      </c>
      <c r="E4017" s="145" t="s">
        <v>150</v>
      </c>
    </row>
    <row r="4018" spans="1:5" s="144" customFormat="1" ht="15" x14ac:dyDescent="0.2">
      <c r="A4018" s="146">
        <v>51627</v>
      </c>
      <c r="B4018" s="145">
        <v>6014</v>
      </c>
      <c r="C4018" s="146" t="s">
        <v>306</v>
      </c>
      <c r="D4018" s="146" t="s">
        <v>318</v>
      </c>
      <c r="E4018" s="145" t="s">
        <v>155</v>
      </c>
    </row>
    <row r="4019" spans="1:5" s="144" customFormat="1" ht="15" x14ac:dyDescent="0.2">
      <c r="A4019" s="146">
        <v>51628</v>
      </c>
      <c r="B4019" s="145">
        <v>6014</v>
      </c>
      <c r="C4019" s="146" t="s">
        <v>1003</v>
      </c>
      <c r="D4019" s="146" t="s">
        <v>696</v>
      </c>
      <c r="E4019" s="145" t="s">
        <v>155</v>
      </c>
    </row>
    <row r="4020" spans="1:5" s="144" customFormat="1" ht="15" x14ac:dyDescent="0.2">
      <c r="A4020" s="146">
        <v>51631</v>
      </c>
      <c r="B4020" s="145">
        <v>6014</v>
      </c>
      <c r="C4020" s="146" t="s">
        <v>165</v>
      </c>
      <c r="D4020" s="146" t="s">
        <v>826</v>
      </c>
      <c r="E4020" s="145" t="s">
        <v>155</v>
      </c>
    </row>
    <row r="4021" spans="1:5" s="144" customFormat="1" ht="15" x14ac:dyDescent="0.2">
      <c r="A4021" s="146">
        <v>51632</v>
      </c>
      <c r="B4021" s="145">
        <v>6014</v>
      </c>
      <c r="C4021" s="146" t="s">
        <v>967</v>
      </c>
      <c r="D4021" s="146" t="s">
        <v>826</v>
      </c>
      <c r="E4021" s="145" t="s">
        <v>155</v>
      </c>
    </row>
    <row r="4022" spans="1:5" s="144" customFormat="1" ht="15" x14ac:dyDescent="0.2">
      <c r="A4022" s="146">
        <v>51656</v>
      </c>
      <c r="B4022" s="145">
        <v>6015</v>
      </c>
      <c r="C4022" s="146" t="s">
        <v>890</v>
      </c>
      <c r="D4022" s="146" t="s">
        <v>2452</v>
      </c>
      <c r="E4022" s="145" t="s">
        <v>155</v>
      </c>
    </row>
    <row r="4023" spans="1:5" s="144" customFormat="1" ht="15" x14ac:dyDescent="0.2">
      <c r="A4023" s="146">
        <v>51660</v>
      </c>
      <c r="B4023" s="145">
        <v>6015</v>
      </c>
      <c r="C4023" s="146" t="s">
        <v>181</v>
      </c>
      <c r="D4023" s="146" t="s">
        <v>2664</v>
      </c>
      <c r="E4023" s="145" t="s">
        <v>155</v>
      </c>
    </row>
    <row r="4024" spans="1:5" s="144" customFormat="1" ht="15" x14ac:dyDescent="0.2">
      <c r="A4024" s="146">
        <v>51661</v>
      </c>
      <c r="B4024" s="145">
        <v>6008</v>
      </c>
      <c r="C4024" s="146" t="s">
        <v>306</v>
      </c>
      <c r="D4024" s="146" t="s">
        <v>1814</v>
      </c>
      <c r="E4024" s="145" t="s">
        <v>155</v>
      </c>
    </row>
    <row r="4025" spans="1:5" s="144" customFormat="1" ht="15" x14ac:dyDescent="0.2">
      <c r="A4025" s="146">
        <v>51689</v>
      </c>
      <c r="B4025" s="145">
        <v>6018</v>
      </c>
      <c r="C4025" s="146" t="s">
        <v>156</v>
      </c>
      <c r="D4025" s="146" t="s">
        <v>220</v>
      </c>
      <c r="E4025" s="145" t="s">
        <v>155</v>
      </c>
    </row>
    <row r="4026" spans="1:5" s="144" customFormat="1" ht="15" x14ac:dyDescent="0.2">
      <c r="A4026" s="146">
        <v>51690</v>
      </c>
      <c r="B4026" s="145">
        <v>6018</v>
      </c>
      <c r="C4026" s="146" t="s">
        <v>2358</v>
      </c>
      <c r="D4026" s="146" t="s">
        <v>3931</v>
      </c>
      <c r="E4026" s="145" t="s">
        <v>150</v>
      </c>
    </row>
    <row r="4027" spans="1:5" s="144" customFormat="1" ht="15" x14ac:dyDescent="0.2">
      <c r="A4027" s="146">
        <v>51696</v>
      </c>
      <c r="B4027" s="145">
        <v>6018</v>
      </c>
      <c r="C4027" s="146" t="s">
        <v>2505</v>
      </c>
      <c r="D4027" s="146" t="s">
        <v>3932</v>
      </c>
      <c r="E4027" s="145" t="s">
        <v>150</v>
      </c>
    </row>
    <row r="4028" spans="1:5" s="144" customFormat="1" ht="15" x14ac:dyDescent="0.2">
      <c r="A4028" s="146">
        <v>51706</v>
      </c>
      <c r="B4028" s="145">
        <v>6018</v>
      </c>
      <c r="C4028" s="146" t="s">
        <v>171</v>
      </c>
      <c r="D4028" s="146" t="s">
        <v>3934</v>
      </c>
      <c r="E4028" s="145" t="s">
        <v>155</v>
      </c>
    </row>
    <row r="4029" spans="1:5" s="144" customFormat="1" ht="15" x14ac:dyDescent="0.2">
      <c r="A4029" s="146">
        <v>51708</v>
      </c>
      <c r="B4029" s="145">
        <v>6018</v>
      </c>
      <c r="C4029" s="146" t="s">
        <v>3935</v>
      </c>
      <c r="D4029" s="146" t="s">
        <v>3936</v>
      </c>
      <c r="E4029" s="145" t="s">
        <v>155</v>
      </c>
    </row>
    <row r="4030" spans="1:5" s="144" customFormat="1" ht="15" x14ac:dyDescent="0.2">
      <c r="A4030" s="146">
        <v>51714</v>
      </c>
      <c r="B4030" s="145">
        <v>6018</v>
      </c>
      <c r="C4030" s="146" t="s">
        <v>3784</v>
      </c>
      <c r="D4030" s="146" t="s">
        <v>3937</v>
      </c>
      <c r="E4030" s="145" t="s">
        <v>150</v>
      </c>
    </row>
    <row r="4031" spans="1:5" s="144" customFormat="1" ht="15" x14ac:dyDescent="0.2">
      <c r="A4031" s="146">
        <v>51716</v>
      </c>
      <c r="B4031" s="145">
        <v>6018</v>
      </c>
      <c r="C4031" s="146" t="s">
        <v>324</v>
      </c>
      <c r="D4031" s="146" t="s">
        <v>3938</v>
      </c>
      <c r="E4031" s="145" t="s">
        <v>155</v>
      </c>
    </row>
    <row r="4032" spans="1:5" s="144" customFormat="1" ht="15" x14ac:dyDescent="0.2">
      <c r="A4032" s="146">
        <v>51730</v>
      </c>
      <c r="B4032" s="145">
        <v>5003</v>
      </c>
      <c r="C4032" s="146" t="s">
        <v>324</v>
      </c>
      <c r="D4032" s="146" t="s">
        <v>3940</v>
      </c>
      <c r="E4032" s="145" t="s">
        <v>155</v>
      </c>
    </row>
    <row r="4033" spans="1:5" s="144" customFormat="1" ht="15" x14ac:dyDescent="0.2">
      <c r="A4033" s="146">
        <v>51739</v>
      </c>
      <c r="B4033" s="145">
        <v>5003</v>
      </c>
      <c r="C4033" s="146" t="s">
        <v>558</v>
      </c>
      <c r="D4033" s="146" t="s">
        <v>3942</v>
      </c>
      <c r="E4033" s="145" t="s">
        <v>155</v>
      </c>
    </row>
    <row r="4034" spans="1:5" s="144" customFormat="1" ht="15" x14ac:dyDescent="0.2">
      <c r="A4034" s="146">
        <v>51745</v>
      </c>
      <c r="B4034" s="145">
        <v>5003</v>
      </c>
      <c r="C4034" s="146" t="s">
        <v>558</v>
      </c>
      <c r="D4034" s="146" t="s">
        <v>3943</v>
      </c>
      <c r="E4034" s="145" t="s">
        <v>155</v>
      </c>
    </row>
    <row r="4035" spans="1:5" s="144" customFormat="1" ht="15" x14ac:dyDescent="0.2">
      <c r="A4035" s="146">
        <v>51746</v>
      </c>
      <c r="B4035" s="145">
        <v>5003</v>
      </c>
      <c r="C4035" s="146" t="s">
        <v>174</v>
      </c>
      <c r="D4035" s="146" t="s">
        <v>3944</v>
      </c>
      <c r="E4035" s="145" t="s">
        <v>150</v>
      </c>
    </row>
    <row r="4036" spans="1:5" s="144" customFormat="1" ht="15" x14ac:dyDescent="0.2">
      <c r="A4036" s="146">
        <v>51752</v>
      </c>
      <c r="B4036" s="145">
        <v>5006</v>
      </c>
      <c r="C4036" s="146" t="s">
        <v>1003</v>
      </c>
      <c r="D4036" s="146" t="s">
        <v>3945</v>
      </c>
      <c r="E4036" s="145" t="s">
        <v>155</v>
      </c>
    </row>
    <row r="4037" spans="1:5" s="144" customFormat="1" ht="15" x14ac:dyDescent="0.2">
      <c r="A4037" s="146">
        <v>51771</v>
      </c>
      <c r="B4037" s="145">
        <v>3012</v>
      </c>
      <c r="C4037" s="146" t="s">
        <v>181</v>
      </c>
      <c r="D4037" s="146" t="s">
        <v>3946</v>
      </c>
      <c r="E4037" s="145" t="s">
        <v>155</v>
      </c>
    </row>
    <row r="4038" spans="1:5" s="144" customFormat="1" ht="15" x14ac:dyDescent="0.2">
      <c r="A4038" s="146">
        <v>51775</v>
      </c>
      <c r="B4038" s="145">
        <v>3010</v>
      </c>
      <c r="C4038" s="146" t="s">
        <v>171</v>
      </c>
      <c r="D4038" s="146" t="s">
        <v>10646</v>
      </c>
      <c r="E4038" s="145" t="s">
        <v>155</v>
      </c>
    </row>
    <row r="4039" spans="1:5" s="144" customFormat="1" ht="15" x14ac:dyDescent="0.2">
      <c r="A4039" s="146">
        <v>51782</v>
      </c>
      <c r="B4039" s="145">
        <v>5009</v>
      </c>
      <c r="C4039" s="146" t="s">
        <v>1049</v>
      </c>
      <c r="D4039" s="146" t="s">
        <v>3947</v>
      </c>
      <c r="E4039" s="145" t="s">
        <v>155</v>
      </c>
    </row>
    <row r="4040" spans="1:5" s="144" customFormat="1" ht="15" x14ac:dyDescent="0.2">
      <c r="A4040" s="146">
        <v>51783</v>
      </c>
      <c r="B4040" s="145">
        <v>5009</v>
      </c>
      <c r="C4040" s="146" t="s">
        <v>179</v>
      </c>
      <c r="D4040" s="146" t="s">
        <v>3948</v>
      </c>
      <c r="E4040" s="145" t="s">
        <v>155</v>
      </c>
    </row>
    <row r="4041" spans="1:5" s="144" customFormat="1" ht="15" x14ac:dyDescent="0.2">
      <c r="A4041" s="146">
        <v>51784</v>
      </c>
      <c r="B4041" s="145">
        <v>5009</v>
      </c>
      <c r="C4041" s="146" t="s">
        <v>3949</v>
      </c>
      <c r="D4041" s="146" t="s">
        <v>3950</v>
      </c>
      <c r="E4041" s="145" t="s">
        <v>150</v>
      </c>
    </row>
    <row r="4042" spans="1:5" s="144" customFormat="1" ht="15" x14ac:dyDescent="0.2">
      <c r="A4042" s="146">
        <v>51807</v>
      </c>
      <c r="B4042" s="145">
        <v>3015</v>
      </c>
      <c r="C4042" s="146" t="s">
        <v>347</v>
      </c>
      <c r="D4042" s="146" t="s">
        <v>972</v>
      </c>
      <c r="E4042" s="145" t="s">
        <v>155</v>
      </c>
    </row>
    <row r="4043" spans="1:5" s="144" customFormat="1" ht="15" x14ac:dyDescent="0.2">
      <c r="A4043" s="146">
        <v>51810</v>
      </c>
      <c r="B4043" s="145">
        <v>3015</v>
      </c>
      <c r="C4043" s="146" t="s">
        <v>2759</v>
      </c>
      <c r="D4043" s="146" t="s">
        <v>8370</v>
      </c>
      <c r="E4043" s="145" t="s">
        <v>155</v>
      </c>
    </row>
    <row r="4044" spans="1:5" s="144" customFormat="1" ht="15" x14ac:dyDescent="0.2">
      <c r="A4044" s="146">
        <v>51811</v>
      </c>
      <c r="B4044" s="145">
        <v>3015</v>
      </c>
      <c r="C4044" s="146" t="s">
        <v>156</v>
      </c>
      <c r="D4044" s="146" t="s">
        <v>1202</v>
      </c>
      <c r="E4044" s="145" t="s">
        <v>155</v>
      </c>
    </row>
    <row r="4045" spans="1:5" s="144" customFormat="1" ht="15" x14ac:dyDescent="0.2">
      <c r="A4045" s="146">
        <v>51814</v>
      </c>
      <c r="B4045" s="145">
        <v>3015</v>
      </c>
      <c r="C4045" s="146" t="s">
        <v>3951</v>
      </c>
      <c r="D4045" s="146" t="s">
        <v>4083</v>
      </c>
      <c r="E4045" s="145" t="s">
        <v>155</v>
      </c>
    </row>
    <row r="4046" spans="1:5" s="144" customFormat="1" ht="15" x14ac:dyDescent="0.2">
      <c r="A4046" s="146">
        <v>51815</v>
      </c>
      <c r="B4046" s="145">
        <v>3015</v>
      </c>
      <c r="C4046" s="146" t="s">
        <v>2449</v>
      </c>
      <c r="D4046" s="146" t="s">
        <v>3952</v>
      </c>
      <c r="E4046" s="145" t="s">
        <v>150</v>
      </c>
    </row>
    <row r="4047" spans="1:5" s="144" customFormat="1" ht="15" x14ac:dyDescent="0.2">
      <c r="A4047" s="146">
        <v>51821</v>
      </c>
      <c r="B4047" s="145">
        <v>3018</v>
      </c>
      <c r="C4047" s="146" t="s">
        <v>3953</v>
      </c>
      <c r="D4047" s="146" t="s">
        <v>3954</v>
      </c>
      <c r="E4047" s="145" t="s">
        <v>155</v>
      </c>
    </row>
    <row r="4048" spans="1:5" s="144" customFormat="1" ht="15" x14ac:dyDescent="0.2">
      <c r="A4048" s="146">
        <v>51822</v>
      </c>
      <c r="B4048" s="145">
        <v>3018</v>
      </c>
      <c r="C4048" s="146" t="s">
        <v>1512</v>
      </c>
      <c r="D4048" s="146" t="s">
        <v>3954</v>
      </c>
      <c r="E4048" s="145" t="s">
        <v>150</v>
      </c>
    </row>
    <row r="4049" spans="1:5" s="144" customFormat="1" ht="15" x14ac:dyDescent="0.2">
      <c r="A4049" s="146">
        <v>51835</v>
      </c>
      <c r="B4049" s="145">
        <v>5014</v>
      </c>
      <c r="C4049" s="146" t="s">
        <v>174</v>
      </c>
      <c r="D4049" s="146" t="s">
        <v>3956</v>
      </c>
      <c r="E4049" s="145" t="s">
        <v>155</v>
      </c>
    </row>
    <row r="4050" spans="1:5" s="144" customFormat="1" ht="15" x14ac:dyDescent="0.2">
      <c r="A4050" s="146">
        <v>51837</v>
      </c>
      <c r="B4050" s="145">
        <v>5015</v>
      </c>
      <c r="C4050" s="146" t="s">
        <v>171</v>
      </c>
      <c r="D4050" s="146" t="s">
        <v>3957</v>
      </c>
      <c r="E4050" s="145" t="s">
        <v>155</v>
      </c>
    </row>
    <row r="4051" spans="1:5" s="144" customFormat="1" ht="15" x14ac:dyDescent="0.2">
      <c r="A4051" s="146">
        <v>51838</v>
      </c>
      <c r="B4051" s="145">
        <v>3011</v>
      </c>
      <c r="C4051" s="146" t="s">
        <v>3958</v>
      </c>
      <c r="D4051" s="146" t="s">
        <v>3227</v>
      </c>
      <c r="E4051" s="145" t="s">
        <v>155</v>
      </c>
    </row>
    <row r="4052" spans="1:5" s="144" customFormat="1" ht="15" x14ac:dyDescent="0.2">
      <c r="A4052" s="146">
        <v>51847</v>
      </c>
      <c r="B4052" s="145">
        <v>4001</v>
      </c>
      <c r="C4052" s="146" t="s">
        <v>1515</v>
      </c>
      <c r="D4052" s="146" t="s">
        <v>223</v>
      </c>
      <c r="E4052" s="145" t="s">
        <v>155</v>
      </c>
    </row>
    <row r="4053" spans="1:5" s="144" customFormat="1" ht="15" x14ac:dyDescent="0.2">
      <c r="A4053" s="146">
        <v>51852</v>
      </c>
      <c r="B4053" s="145">
        <v>4002</v>
      </c>
      <c r="C4053" s="146" t="s">
        <v>3959</v>
      </c>
      <c r="D4053" s="146" t="s">
        <v>1756</v>
      </c>
      <c r="E4053" s="145" t="s">
        <v>150</v>
      </c>
    </row>
    <row r="4054" spans="1:5" s="144" customFormat="1" ht="15" x14ac:dyDescent="0.2">
      <c r="A4054" s="146">
        <v>51868</v>
      </c>
      <c r="B4054" s="145">
        <v>6026</v>
      </c>
      <c r="C4054" s="146" t="s">
        <v>196</v>
      </c>
      <c r="D4054" s="146" t="s">
        <v>3960</v>
      </c>
      <c r="E4054" s="145" t="s">
        <v>155</v>
      </c>
    </row>
    <row r="4055" spans="1:5" s="144" customFormat="1" ht="15" x14ac:dyDescent="0.2">
      <c r="A4055" s="146">
        <v>51870</v>
      </c>
      <c r="B4055" s="145">
        <v>3018</v>
      </c>
      <c r="C4055" s="146" t="s">
        <v>3961</v>
      </c>
      <c r="D4055" s="146" t="s">
        <v>161</v>
      </c>
      <c r="E4055" s="145" t="s">
        <v>155</v>
      </c>
    </row>
    <row r="4056" spans="1:5" s="144" customFormat="1" ht="15" x14ac:dyDescent="0.2">
      <c r="A4056" s="146">
        <v>51871</v>
      </c>
      <c r="B4056" s="145">
        <v>3018</v>
      </c>
      <c r="C4056" s="146" t="s">
        <v>3962</v>
      </c>
      <c r="D4056" s="146" t="s">
        <v>161</v>
      </c>
      <c r="E4056" s="145" t="s">
        <v>150</v>
      </c>
    </row>
    <row r="4057" spans="1:5" s="144" customFormat="1" ht="15" x14ac:dyDescent="0.2">
      <c r="A4057" s="146">
        <v>51875</v>
      </c>
      <c r="B4057" s="145">
        <v>5004</v>
      </c>
      <c r="C4057" s="146" t="s">
        <v>1806</v>
      </c>
      <c r="D4057" s="146" t="s">
        <v>3963</v>
      </c>
      <c r="E4057" s="145" t="s">
        <v>150</v>
      </c>
    </row>
    <row r="4058" spans="1:5" s="144" customFormat="1" ht="15" x14ac:dyDescent="0.2">
      <c r="A4058" s="146">
        <v>51880</v>
      </c>
      <c r="B4058" s="145">
        <v>5004</v>
      </c>
      <c r="C4058" s="146" t="s">
        <v>207</v>
      </c>
      <c r="D4058" s="146" t="s">
        <v>3964</v>
      </c>
      <c r="E4058" s="145" t="s">
        <v>150</v>
      </c>
    </row>
    <row r="4059" spans="1:5" s="144" customFormat="1" ht="15" x14ac:dyDescent="0.2">
      <c r="A4059" s="146">
        <v>51890</v>
      </c>
      <c r="B4059" s="145">
        <v>2013</v>
      </c>
      <c r="C4059" s="146" t="s">
        <v>181</v>
      </c>
      <c r="D4059" s="146" t="s">
        <v>377</v>
      </c>
      <c r="E4059" s="145" t="s">
        <v>155</v>
      </c>
    </row>
    <row r="4060" spans="1:5" s="144" customFormat="1" ht="15" x14ac:dyDescent="0.2">
      <c r="A4060" s="146">
        <v>51915</v>
      </c>
      <c r="B4060" s="145">
        <v>3012</v>
      </c>
      <c r="C4060" s="146" t="s">
        <v>3965</v>
      </c>
      <c r="D4060" s="146" t="s">
        <v>3966</v>
      </c>
      <c r="E4060" s="145" t="s">
        <v>155</v>
      </c>
    </row>
    <row r="4061" spans="1:5" s="144" customFormat="1" ht="15" x14ac:dyDescent="0.2">
      <c r="A4061" s="146">
        <v>51917</v>
      </c>
      <c r="B4061" s="145">
        <v>3012</v>
      </c>
      <c r="C4061" s="146" t="s">
        <v>291</v>
      </c>
      <c r="D4061" s="146" t="s">
        <v>161</v>
      </c>
      <c r="E4061" s="145" t="s">
        <v>150</v>
      </c>
    </row>
    <row r="4062" spans="1:5" s="144" customFormat="1" ht="15" x14ac:dyDescent="0.2">
      <c r="A4062" s="146">
        <v>51921</v>
      </c>
      <c r="B4062" s="145">
        <v>6026</v>
      </c>
      <c r="C4062" s="146" t="s">
        <v>647</v>
      </c>
      <c r="D4062" s="146" t="s">
        <v>3967</v>
      </c>
      <c r="E4062" s="145" t="s">
        <v>155</v>
      </c>
    </row>
    <row r="4063" spans="1:5" s="144" customFormat="1" ht="15" x14ac:dyDescent="0.2">
      <c r="A4063" s="146">
        <v>51924</v>
      </c>
      <c r="B4063" s="145">
        <v>8002</v>
      </c>
      <c r="C4063" s="146" t="s">
        <v>1521</v>
      </c>
      <c r="D4063" s="146" t="s">
        <v>3968</v>
      </c>
      <c r="E4063" s="145" t="s">
        <v>155</v>
      </c>
    </row>
    <row r="4064" spans="1:5" s="144" customFormat="1" ht="15" x14ac:dyDescent="0.2">
      <c r="A4064" s="146">
        <v>51926</v>
      </c>
      <c r="B4064" s="145">
        <v>6026</v>
      </c>
      <c r="C4064" s="146" t="s">
        <v>6947</v>
      </c>
      <c r="D4064" s="146" t="s">
        <v>9658</v>
      </c>
      <c r="E4064" s="145" t="s">
        <v>155</v>
      </c>
    </row>
    <row r="4065" spans="1:5" s="144" customFormat="1" ht="15" x14ac:dyDescent="0.2">
      <c r="A4065" s="146">
        <v>51927</v>
      </c>
      <c r="B4065" s="145">
        <v>8007</v>
      </c>
      <c r="C4065" s="146" t="s">
        <v>174</v>
      </c>
      <c r="D4065" s="146" t="s">
        <v>1036</v>
      </c>
      <c r="E4065" s="145" t="s">
        <v>155</v>
      </c>
    </row>
    <row r="4066" spans="1:5" s="144" customFormat="1" ht="15" x14ac:dyDescent="0.2">
      <c r="A4066" s="146">
        <v>51948</v>
      </c>
      <c r="B4066" s="145">
        <v>1004</v>
      </c>
      <c r="C4066" s="146" t="s">
        <v>158</v>
      </c>
      <c r="D4066" s="146" t="s">
        <v>272</v>
      </c>
      <c r="E4066" s="145" t="s">
        <v>155</v>
      </c>
    </row>
    <row r="4067" spans="1:5" s="144" customFormat="1" ht="15" x14ac:dyDescent="0.2">
      <c r="A4067" s="146">
        <v>51949</v>
      </c>
      <c r="B4067" s="145">
        <v>8022</v>
      </c>
      <c r="C4067" s="146" t="s">
        <v>1221</v>
      </c>
      <c r="D4067" s="146" t="s">
        <v>3969</v>
      </c>
      <c r="E4067" s="145" t="s">
        <v>150</v>
      </c>
    </row>
    <row r="4068" spans="1:5" s="144" customFormat="1" ht="15" x14ac:dyDescent="0.2">
      <c r="A4068" s="146">
        <v>51952</v>
      </c>
      <c r="B4068" s="145">
        <v>8022</v>
      </c>
      <c r="C4068" s="146" t="s">
        <v>2573</v>
      </c>
      <c r="D4068" s="146" t="s">
        <v>3970</v>
      </c>
      <c r="E4068" s="145" t="s">
        <v>155</v>
      </c>
    </row>
    <row r="4069" spans="1:5" s="144" customFormat="1" ht="15" x14ac:dyDescent="0.2">
      <c r="A4069" s="146">
        <v>51964</v>
      </c>
      <c r="B4069" s="145">
        <v>6032</v>
      </c>
      <c r="C4069" s="146" t="s">
        <v>3971</v>
      </c>
      <c r="D4069" s="146" t="s">
        <v>10993</v>
      </c>
      <c r="E4069" s="145" t="s">
        <v>155</v>
      </c>
    </row>
    <row r="4070" spans="1:5" s="144" customFormat="1" ht="15" x14ac:dyDescent="0.2">
      <c r="A4070" s="146">
        <v>51966</v>
      </c>
      <c r="B4070" s="145">
        <v>7008</v>
      </c>
      <c r="C4070" s="146" t="s">
        <v>1554</v>
      </c>
      <c r="D4070" s="146" t="s">
        <v>2141</v>
      </c>
      <c r="E4070" s="145" t="s">
        <v>150</v>
      </c>
    </row>
    <row r="4071" spans="1:5" s="144" customFormat="1" ht="15" x14ac:dyDescent="0.2">
      <c r="A4071" s="146">
        <v>51987</v>
      </c>
      <c r="B4071" s="145">
        <v>8007</v>
      </c>
      <c r="C4071" s="146" t="s">
        <v>196</v>
      </c>
      <c r="D4071" s="146" t="s">
        <v>184</v>
      </c>
      <c r="E4071" s="145" t="s">
        <v>155</v>
      </c>
    </row>
    <row r="4072" spans="1:5" s="144" customFormat="1" ht="15" x14ac:dyDescent="0.2">
      <c r="A4072" s="146">
        <v>51990</v>
      </c>
      <c r="B4072" s="145">
        <v>1001</v>
      </c>
      <c r="C4072" s="146" t="s">
        <v>558</v>
      </c>
      <c r="D4072" s="146" t="s">
        <v>3972</v>
      </c>
      <c r="E4072" s="145" t="s">
        <v>155</v>
      </c>
    </row>
    <row r="4073" spans="1:5" s="144" customFormat="1" ht="15" x14ac:dyDescent="0.2">
      <c r="A4073" s="146">
        <v>51992</v>
      </c>
      <c r="B4073" s="145">
        <v>7024</v>
      </c>
      <c r="C4073" s="146" t="s">
        <v>165</v>
      </c>
      <c r="D4073" s="146" t="s">
        <v>3973</v>
      </c>
      <c r="E4073" s="145" t="s">
        <v>155</v>
      </c>
    </row>
    <row r="4074" spans="1:5" s="144" customFormat="1" ht="15" x14ac:dyDescent="0.2">
      <c r="A4074" s="146">
        <v>55016</v>
      </c>
      <c r="B4074" s="145">
        <v>6018</v>
      </c>
      <c r="C4074" s="146" t="s">
        <v>1575</v>
      </c>
      <c r="D4074" s="146" t="s">
        <v>3974</v>
      </c>
      <c r="E4074" s="145" t="s">
        <v>155</v>
      </c>
    </row>
    <row r="4075" spans="1:5" s="144" customFormat="1" ht="15" x14ac:dyDescent="0.2">
      <c r="A4075" s="146">
        <v>55017</v>
      </c>
      <c r="B4075" s="145">
        <v>5002</v>
      </c>
      <c r="C4075" s="146" t="s">
        <v>3975</v>
      </c>
      <c r="D4075" s="146" t="s">
        <v>433</v>
      </c>
      <c r="E4075" s="145" t="s">
        <v>155</v>
      </c>
    </row>
    <row r="4076" spans="1:5" s="144" customFormat="1" ht="15" x14ac:dyDescent="0.2">
      <c r="A4076" s="146">
        <v>55019</v>
      </c>
      <c r="B4076" s="145">
        <v>6026</v>
      </c>
      <c r="C4076" s="146" t="s">
        <v>1911</v>
      </c>
      <c r="D4076" s="146" t="s">
        <v>3976</v>
      </c>
      <c r="E4076" s="145" t="s">
        <v>150</v>
      </c>
    </row>
    <row r="4077" spans="1:5" s="144" customFormat="1" ht="15" x14ac:dyDescent="0.2">
      <c r="A4077" s="146">
        <v>55020</v>
      </c>
      <c r="B4077" s="145">
        <v>6026</v>
      </c>
      <c r="C4077" s="146" t="s">
        <v>1329</v>
      </c>
      <c r="D4077" s="146" t="s">
        <v>3976</v>
      </c>
      <c r="E4077" s="145" t="s">
        <v>155</v>
      </c>
    </row>
    <row r="4078" spans="1:5" s="144" customFormat="1" ht="15" x14ac:dyDescent="0.2">
      <c r="A4078" s="146">
        <v>55022</v>
      </c>
      <c r="B4078" s="145">
        <v>6014</v>
      </c>
      <c r="C4078" s="146" t="s">
        <v>177</v>
      </c>
      <c r="D4078" s="146" t="s">
        <v>620</v>
      </c>
      <c r="E4078" s="145" t="s">
        <v>150</v>
      </c>
    </row>
    <row r="4079" spans="1:5" s="144" customFormat="1" ht="15" x14ac:dyDescent="0.2">
      <c r="A4079" s="146">
        <v>55032</v>
      </c>
      <c r="B4079" s="145">
        <v>6013</v>
      </c>
      <c r="C4079" s="146" t="s">
        <v>3977</v>
      </c>
      <c r="D4079" s="146" t="s">
        <v>3978</v>
      </c>
      <c r="E4079" s="145" t="s">
        <v>155</v>
      </c>
    </row>
    <row r="4080" spans="1:5" s="144" customFormat="1" ht="15" x14ac:dyDescent="0.2">
      <c r="A4080" s="146">
        <v>55033</v>
      </c>
      <c r="B4080" s="145">
        <v>6013</v>
      </c>
      <c r="C4080" s="146" t="s">
        <v>153</v>
      </c>
      <c r="D4080" s="146" t="s">
        <v>3978</v>
      </c>
      <c r="E4080" s="145" t="s">
        <v>150</v>
      </c>
    </row>
    <row r="4081" spans="1:5" s="144" customFormat="1" ht="15" x14ac:dyDescent="0.2">
      <c r="A4081" s="146">
        <v>55038</v>
      </c>
      <c r="B4081" s="145">
        <v>3015</v>
      </c>
      <c r="C4081" s="146" t="s">
        <v>2790</v>
      </c>
      <c r="D4081" s="146" t="s">
        <v>3979</v>
      </c>
      <c r="E4081" s="145" t="s">
        <v>155</v>
      </c>
    </row>
    <row r="4082" spans="1:5" s="144" customFormat="1" ht="15" x14ac:dyDescent="0.2">
      <c r="A4082" s="146">
        <v>55040</v>
      </c>
      <c r="B4082" s="145">
        <v>3015</v>
      </c>
      <c r="C4082" s="146" t="s">
        <v>156</v>
      </c>
      <c r="D4082" s="146" t="s">
        <v>433</v>
      </c>
      <c r="E4082" s="145" t="s">
        <v>155</v>
      </c>
    </row>
    <row r="4083" spans="1:5" s="144" customFormat="1" ht="15" x14ac:dyDescent="0.2">
      <c r="A4083" s="146">
        <v>55057</v>
      </c>
      <c r="B4083" s="145">
        <v>4004</v>
      </c>
      <c r="C4083" s="146" t="s">
        <v>3980</v>
      </c>
      <c r="D4083" s="146" t="s">
        <v>3981</v>
      </c>
      <c r="E4083" s="145" t="s">
        <v>155</v>
      </c>
    </row>
    <row r="4084" spans="1:5" s="144" customFormat="1" ht="15" x14ac:dyDescent="0.2">
      <c r="A4084" s="146">
        <v>55058</v>
      </c>
      <c r="B4084" s="145">
        <v>7006</v>
      </c>
      <c r="C4084" s="146" t="s">
        <v>2120</v>
      </c>
      <c r="D4084" s="146" t="s">
        <v>600</v>
      </c>
      <c r="E4084" s="145" t="s">
        <v>150</v>
      </c>
    </row>
    <row r="4085" spans="1:5" s="144" customFormat="1" ht="15" x14ac:dyDescent="0.2">
      <c r="A4085" s="146">
        <v>55061</v>
      </c>
      <c r="B4085" s="145">
        <v>8007</v>
      </c>
      <c r="C4085" s="146" t="s">
        <v>2809</v>
      </c>
      <c r="D4085" s="146" t="s">
        <v>247</v>
      </c>
      <c r="E4085" s="145" t="s">
        <v>155</v>
      </c>
    </row>
    <row r="4086" spans="1:5" s="144" customFormat="1" ht="15" x14ac:dyDescent="0.2">
      <c r="A4086" s="146">
        <v>55062</v>
      </c>
      <c r="B4086" s="145">
        <v>6035</v>
      </c>
      <c r="C4086" s="146" t="s">
        <v>165</v>
      </c>
      <c r="D4086" s="146" t="s">
        <v>3982</v>
      </c>
      <c r="E4086" s="145" t="s">
        <v>150</v>
      </c>
    </row>
    <row r="4087" spans="1:5" s="144" customFormat="1" ht="15" x14ac:dyDescent="0.2">
      <c r="A4087" s="146">
        <v>55064</v>
      </c>
      <c r="B4087" s="145">
        <v>6035</v>
      </c>
      <c r="C4087" s="146" t="s">
        <v>202</v>
      </c>
      <c r="D4087" s="146" t="s">
        <v>3779</v>
      </c>
      <c r="E4087" s="145" t="s">
        <v>150</v>
      </c>
    </row>
    <row r="4088" spans="1:5" s="144" customFormat="1" ht="15" x14ac:dyDescent="0.2">
      <c r="A4088" s="146">
        <v>55073</v>
      </c>
      <c r="B4088" s="145">
        <v>6035</v>
      </c>
      <c r="C4088" s="146" t="s">
        <v>3983</v>
      </c>
      <c r="D4088" s="146" t="s">
        <v>3671</v>
      </c>
      <c r="E4088" s="145" t="s">
        <v>155</v>
      </c>
    </row>
    <row r="4089" spans="1:5" s="144" customFormat="1" ht="15" x14ac:dyDescent="0.2">
      <c r="A4089" s="146">
        <v>55084</v>
      </c>
      <c r="B4089" s="145">
        <v>6004</v>
      </c>
      <c r="C4089" s="146" t="s">
        <v>156</v>
      </c>
      <c r="D4089" s="146" t="s">
        <v>3139</v>
      </c>
      <c r="E4089" s="145" t="s">
        <v>150</v>
      </c>
    </row>
    <row r="4090" spans="1:5" s="144" customFormat="1" ht="15" x14ac:dyDescent="0.2">
      <c r="A4090" s="146">
        <v>55091</v>
      </c>
      <c r="B4090" s="145">
        <v>3020</v>
      </c>
      <c r="C4090" s="146" t="s">
        <v>177</v>
      </c>
      <c r="D4090" s="146" t="s">
        <v>3984</v>
      </c>
      <c r="E4090" s="145" t="s">
        <v>150</v>
      </c>
    </row>
    <row r="4091" spans="1:5" s="144" customFormat="1" ht="15" x14ac:dyDescent="0.2">
      <c r="A4091" s="146">
        <v>55106</v>
      </c>
      <c r="B4091" s="145">
        <v>6003</v>
      </c>
      <c r="C4091" s="146" t="s">
        <v>198</v>
      </c>
      <c r="D4091" s="146" t="s">
        <v>3985</v>
      </c>
      <c r="E4091" s="145" t="s">
        <v>155</v>
      </c>
    </row>
    <row r="4092" spans="1:5" s="144" customFormat="1" ht="15" x14ac:dyDescent="0.2">
      <c r="A4092" s="146">
        <v>55110</v>
      </c>
      <c r="B4092" s="145">
        <v>4008</v>
      </c>
      <c r="C4092" s="146" t="s">
        <v>181</v>
      </c>
      <c r="D4092" s="146" t="s">
        <v>3986</v>
      </c>
      <c r="E4092" s="145" t="s">
        <v>150</v>
      </c>
    </row>
    <row r="4093" spans="1:5" s="144" customFormat="1" ht="15" x14ac:dyDescent="0.2">
      <c r="A4093" s="146">
        <v>55112</v>
      </c>
      <c r="B4093" s="145">
        <v>5010</v>
      </c>
      <c r="C4093" s="146" t="s">
        <v>2748</v>
      </c>
      <c r="D4093" s="146" t="s">
        <v>3623</v>
      </c>
      <c r="E4093" s="145" t="s">
        <v>155</v>
      </c>
    </row>
    <row r="4094" spans="1:5" s="144" customFormat="1" ht="15" x14ac:dyDescent="0.2">
      <c r="A4094" s="146">
        <v>55114</v>
      </c>
      <c r="B4094" s="145">
        <v>4006</v>
      </c>
      <c r="C4094" s="146" t="s">
        <v>158</v>
      </c>
      <c r="D4094" s="146" t="s">
        <v>9659</v>
      </c>
      <c r="E4094" s="145" t="s">
        <v>150</v>
      </c>
    </row>
    <row r="4095" spans="1:5" s="144" customFormat="1" ht="15" x14ac:dyDescent="0.2">
      <c r="A4095" s="146">
        <v>55125</v>
      </c>
      <c r="B4095" s="145">
        <v>6019</v>
      </c>
      <c r="C4095" s="146" t="s">
        <v>202</v>
      </c>
      <c r="D4095" s="146" t="s">
        <v>3988</v>
      </c>
      <c r="E4095" s="145" t="s">
        <v>155</v>
      </c>
    </row>
    <row r="4096" spans="1:5" s="144" customFormat="1" ht="15" x14ac:dyDescent="0.2">
      <c r="A4096" s="146">
        <v>55149</v>
      </c>
      <c r="B4096" s="145">
        <v>1013</v>
      </c>
      <c r="C4096" s="146" t="s">
        <v>207</v>
      </c>
      <c r="D4096" s="146" t="s">
        <v>3989</v>
      </c>
      <c r="E4096" s="145" t="s">
        <v>150</v>
      </c>
    </row>
    <row r="4097" spans="1:5" s="144" customFormat="1" ht="15" x14ac:dyDescent="0.2">
      <c r="A4097" s="146">
        <v>55154</v>
      </c>
      <c r="B4097" s="145">
        <v>3009</v>
      </c>
      <c r="C4097" s="146" t="s">
        <v>347</v>
      </c>
      <c r="D4097" s="146" t="s">
        <v>3990</v>
      </c>
      <c r="E4097" s="145" t="s">
        <v>150</v>
      </c>
    </row>
    <row r="4098" spans="1:5" s="144" customFormat="1" ht="15" x14ac:dyDescent="0.2">
      <c r="A4098" s="146">
        <v>55155</v>
      </c>
      <c r="B4098" s="145">
        <v>3004</v>
      </c>
      <c r="C4098" s="146" t="s">
        <v>209</v>
      </c>
      <c r="D4098" s="146" t="s">
        <v>3990</v>
      </c>
      <c r="E4098" s="145" t="s">
        <v>155</v>
      </c>
    </row>
    <row r="4099" spans="1:5" s="144" customFormat="1" ht="15" x14ac:dyDescent="0.2">
      <c r="A4099" s="146">
        <v>55161</v>
      </c>
      <c r="B4099" s="145">
        <v>3002</v>
      </c>
      <c r="C4099" s="146" t="s">
        <v>3881</v>
      </c>
      <c r="D4099" s="146" t="s">
        <v>3991</v>
      </c>
      <c r="E4099" s="145" t="s">
        <v>150</v>
      </c>
    </row>
    <row r="4100" spans="1:5" s="144" customFormat="1" ht="15" x14ac:dyDescent="0.2">
      <c r="A4100" s="146">
        <v>55173</v>
      </c>
      <c r="B4100" s="145">
        <v>5017</v>
      </c>
      <c r="C4100" s="146" t="s">
        <v>158</v>
      </c>
      <c r="D4100" s="146" t="s">
        <v>170</v>
      </c>
      <c r="E4100" s="145" t="s">
        <v>155</v>
      </c>
    </row>
    <row r="4101" spans="1:5" s="144" customFormat="1" ht="15" x14ac:dyDescent="0.2">
      <c r="A4101" s="146">
        <v>55179</v>
      </c>
      <c r="B4101" s="145">
        <v>3002</v>
      </c>
      <c r="C4101" s="146" t="s">
        <v>1637</v>
      </c>
      <c r="D4101" s="146" t="s">
        <v>3992</v>
      </c>
      <c r="E4101" s="145" t="s">
        <v>150</v>
      </c>
    </row>
    <row r="4102" spans="1:5" s="144" customFormat="1" ht="15" x14ac:dyDescent="0.2">
      <c r="A4102" s="146">
        <v>55187</v>
      </c>
      <c r="B4102" s="145">
        <v>3013</v>
      </c>
      <c r="C4102" s="146" t="s">
        <v>1554</v>
      </c>
      <c r="D4102" s="146" t="s">
        <v>3993</v>
      </c>
      <c r="E4102" s="145" t="s">
        <v>155</v>
      </c>
    </row>
    <row r="4103" spans="1:5" s="144" customFormat="1" ht="15" x14ac:dyDescent="0.2">
      <c r="A4103" s="146">
        <v>55188</v>
      </c>
      <c r="B4103" s="145">
        <v>3013</v>
      </c>
      <c r="C4103" s="146" t="s">
        <v>181</v>
      </c>
      <c r="D4103" s="146" t="s">
        <v>3993</v>
      </c>
      <c r="E4103" s="145" t="s">
        <v>150</v>
      </c>
    </row>
    <row r="4104" spans="1:5" s="144" customFormat="1" ht="15" x14ac:dyDescent="0.2">
      <c r="A4104" s="146">
        <v>55189</v>
      </c>
      <c r="B4104" s="145">
        <v>3013</v>
      </c>
      <c r="C4104" s="146" t="s">
        <v>174</v>
      </c>
      <c r="D4104" s="146" t="s">
        <v>3994</v>
      </c>
      <c r="E4104" s="145" t="s">
        <v>155</v>
      </c>
    </row>
    <row r="4105" spans="1:5" s="144" customFormat="1" ht="15" x14ac:dyDescent="0.2">
      <c r="A4105" s="146">
        <v>55192</v>
      </c>
      <c r="B4105" s="145">
        <v>8006</v>
      </c>
      <c r="C4105" s="146" t="s">
        <v>3160</v>
      </c>
      <c r="D4105" s="146" t="s">
        <v>3995</v>
      </c>
      <c r="E4105" s="145" t="s">
        <v>150</v>
      </c>
    </row>
    <row r="4106" spans="1:5" s="144" customFormat="1" ht="15" x14ac:dyDescent="0.2">
      <c r="A4106" s="146">
        <v>55209</v>
      </c>
      <c r="B4106" s="145">
        <v>8017</v>
      </c>
      <c r="C4106" s="146" t="s">
        <v>1778</v>
      </c>
      <c r="D4106" s="146" t="s">
        <v>3996</v>
      </c>
      <c r="E4106" s="145" t="s">
        <v>155</v>
      </c>
    </row>
    <row r="4107" spans="1:5" s="144" customFormat="1" ht="15" x14ac:dyDescent="0.2">
      <c r="A4107" s="146">
        <v>55210</v>
      </c>
      <c r="B4107" s="145">
        <v>3025</v>
      </c>
      <c r="C4107" s="146" t="s">
        <v>174</v>
      </c>
      <c r="D4107" s="146" t="s">
        <v>771</v>
      </c>
      <c r="E4107" s="145" t="s">
        <v>150</v>
      </c>
    </row>
    <row r="4108" spans="1:5" s="144" customFormat="1" ht="15" x14ac:dyDescent="0.2">
      <c r="A4108" s="146">
        <v>55217</v>
      </c>
      <c r="B4108" s="145">
        <v>1004</v>
      </c>
      <c r="C4108" s="146" t="s">
        <v>202</v>
      </c>
      <c r="D4108" s="146" t="s">
        <v>605</v>
      </c>
      <c r="E4108" s="145" t="s">
        <v>155</v>
      </c>
    </row>
    <row r="4109" spans="1:5" s="144" customFormat="1" ht="15" x14ac:dyDescent="0.2">
      <c r="A4109" s="146">
        <v>55224</v>
      </c>
      <c r="B4109" s="145">
        <v>6032</v>
      </c>
      <c r="C4109" s="146" t="s">
        <v>506</v>
      </c>
      <c r="D4109" s="146" t="s">
        <v>197</v>
      </c>
      <c r="E4109" s="145" t="s">
        <v>155</v>
      </c>
    </row>
    <row r="4110" spans="1:5" s="144" customFormat="1" ht="15" x14ac:dyDescent="0.2">
      <c r="A4110" s="146">
        <v>55225</v>
      </c>
      <c r="B4110" s="145">
        <v>6032</v>
      </c>
      <c r="C4110" s="146" t="s">
        <v>1011</v>
      </c>
      <c r="D4110" s="146" t="s">
        <v>3997</v>
      </c>
      <c r="E4110" s="145" t="s">
        <v>150</v>
      </c>
    </row>
    <row r="4111" spans="1:5" s="144" customFormat="1" ht="15" x14ac:dyDescent="0.2">
      <c r="A4111" s="146">
        <v>55227</v>
      </c>
      <c r="B4111" s="145">
        <v>6032</v>
      </c>
      <c r="C4111" s="146" t="s">
        <v>331</v>
      </c>
      <c r="D4111" s="146" t="s">
        <v>484</v>
      </c>
      <c r="E4111" s="145" t="s">
        <v>150</v>
      </c>
    </row>
    <row r="4112" spans="1:5" s="144" customFormat="1" ht="15" x14ac:dyDescent="0.2">
      <c r="A4112" s="146">
        <v>55228</v>
      </c>
      <c r="B4112" s="145">
        <v>6032</v>
      </c>
      <c r="C4112" s="146" t="s">
        <v>1003</v>
      </c>
      <c r="D4112" s="146" t="s">
        <v>484</v>
      </c>
      <c r="E4112" s="145" t="s">
        <v>155</v>
      </c>
    </row>
    <row r="4113" spans="1:5" s="144" customFormat="1" ht="15" x14ac:dyDescent="0.2">
      <c r="A4113" s="146">
        <v>55231</v>
      </c>
      <c r="B4113" s="145">
        <v>6032</v>
      </c>
      <c r="C4113" s="146" t="s">
        <v>3998</v>
      </c>
      <c r="D4113" s="146" t="s">
        <v>3999</v>
      </c>
      <c r="E4113" s="145" t="s">
        <v>150</v>
      </c>
    </row>
    <row r="4114" spans="1:5" s="144" customFormat="1" ht="15" x14ac:dyDescent="0.2">
      <c r="A4114" s="146">
        <v>55233</v>
      </c>
      <c r="B4114" s="145">
        <v>5004</v>
      </c>
      <c r="C4114" s="146" t="s">
        <v>4000</v>
      </c>
      <c r="D4114" s="146" t="s">
        <v>4001</v>
      </c>
      <c r="E4114" s="145" t="s">
        <v>155</v>
      </c>
    </row>
    <row r="4115" spans="1:5" s="144" customFormat="1" ht="15" x14ac:dyDescent="0.2">
      <c r="A4115" s="146">
        <v>55243</v>
      </c>
      <c r="B4115" s="145">
        <v>6008</v>
      </c>
      <c r="C4115" s="146" t="s">
        <v>174</v>
      </c>
      <c r="D4115" s="146" t="s">
        <v>4002</v>
      </c>
      <c r="E4115" s="145" t="s">
        <v>155</v>
      </c>
    </row>
    <row r="4116" spans="1:5" s="144" customFormat="1" ht="15" x14ac:dyDescent="0.2">
      <c r="A4116" s="146">
        <v>55244</v>
      </c>
      <c r="B4116" s="145">
        <v>8027</v>
      </c>
      <c r="C4116" s="146" t="s">
        <v>1897</v>
      </c>
      <c r="D4116" s="146" t="s">
        <v>4003</v>
      </c>
      <c r="E4116" s="145" t="s">
        <v>155</v>
      </c>
    </row>
    <row r="4117" spans="1:5" s="144" customFormat="1" ht="15" x14ac:dyDescent="0.2">
      <c r="A4117" s="146">
        <v>55245</v>
      </c>
      <c r="B4117" s="145">
        <v>8027</v>
      </c>
      <c r="C4117" s="146" t="s">
        <v>207</v>
      </c>
      <c r="D4117" s="146" t="s">
        <v>4004</v>
      </c>
      <c r="E4117" s="145" t="s">
        <v>150</v>
      </c>
    </row>
    <row r="4118" spans="1:5" s="144" customFormat="1" ht="15" x14ac:dyDescent="0.2">
      <c r="A4118" s="146">
        <v>55254</v>
      </c>
      <c r="B4118" s="145">
        <v>7008</v>
      </c>
      <c r="C4118" s="146" t="s">
        <v>2098</v>
      </c>
      <c r="D4118" s="146" t="s">
        <v>4005</v>
      </c>
      <c r="E4118" s="145" t="s">
        <v>155</v>
      </c>
    </row>
    <row r="4119" spans="1:5" s="144" customFormat="1" ht="15" x14ac:dyDescent="0.2">
      <c r="A4119" s="146">
        <v>55261</v>
      </c>
      <c r="B4119" s="145">
        <v>3015</v>
      </c>
      <c r="C4119" s="146" t="s">
        <v>156</v>
      </c>
      <c r="D4119" s="146" t="s">
        <v>941</v>
      </c>
      <c r="E4119" s="145" t="s">
        <v>155</v>
      </c>
    </row>
    <row r="4120" spans="1:5" s="144" customFormat="1" ht="15" x14ac:dyDescent="0.2">
      <c r="A4120" s="146">
        <v>55280</v>
      </c>
      <c r="B4120" s="145">
        <v>8026</v>
      </c>
      <c r="C4120" s="146" t="s">
        <v>2449</v>
      </c>
      <c r="D4120" s="146" t="s">
        <v>901</v>
      </c>
      <c r="E4120" s="145" t="s">
        <v>150</v>
      </c>
    </row>
    <row r="4121" spans="1:5" s="144" customFormat="1" ht="15" x14ac:dyDescent="0.2">
      <c r="A4121" s="146">
        <v>55282</v>
      </c>
      <c r="B4121" s="145">
        <v>1001</v>
      </c>
      <c r="C4121" s="146" t="s">
        <v>1104</v>
      </c>
      <c r="D4121" s="146" t="s">
        <v>4006</v>
      </c>
      <c r="E4121" s="145" t="s">
        <v>155</v>
      </c>
    </row>
    <row r="4122" spans="1:5" s="144" customFormat="1" ht="15" x14ac:dyDescent="0.2">
      <c r="A4122" s="146">
        <v>55285</v>
      </c>
      <c r="B4122" s="145">
        <v>7008</v>
      </c>
      <c r="C4122" s="146" t="s">
        <v>181</v>
      </c>
      <c r="D4122" s="146" t="s">
        <v>2974</v>
      </c>
      <c r="E4122" s="145" t="s">
        <v>155</v>
      </c>
    </row>
    <row r="4123" spans="1:5" s="144" customFormat="1" ht="15" x14ac:dyDescent="0.2">
      <c r="A4123" s="146">
        <v>55291</v>
      </c>
      <c r="B4123" s="145">
        <v>5002</v>
      </c>
      <c r="C4123" s="146" t="s">
        <v>2120</v>
      </c>
      <c r="D4123" s="146" t="s">
        <v>4007</v>
      </c>
      <c r="E4123" s="145" t="s">
        <v>150</v>
      </c>
    </row>
    <row r="4124" spans="1:5" s="144" customFormat="1" ht="15" x14ac:dyDescent="0.2">
      <c r="A4124" s="146">
        <v>55309</v>
      </c>
      <c r="B4124" s="145">
        <v>3003</v>
      </c>
      <c r="C4124" s="146" t="s">
        <v>722</v>
      </c>
      <c r="D4124" s="146" t="s">
        <v>4009</v>
      </c>
      <c r="E4124" s="145" t="s">
        <v>155</v>
      </c>
    </row>
    <row r="4125" spans="1:5" s="144" customFormat="1" ht="15" x14ac:dyDescent="0.2">
      <c r="A4125" s="146">
        <v>55318</v>
      </c>
      <c r="B4125" s="145">
        <v>2005</v>
      </c>
      <c r="C4125" s="146" t="s">
        <v>188</v>
      </c>
      <c r="D4125" s="146" t="s">
        <v>4011</v>
      </c>
      <c r="E4125" s="145" t="s">
        <v>150</v>
      </c>
    </row>
    <row r="4126" spans="1:5" s="144" customFormat="1" ht="15" x14ac:dyDescent="0.2">
      <c r="A4126" s="146">
        <v>55319</v>
      </c>
      <c r="B4126" s="145">
        <v>4008</v>
      </c>
      <c r="C4126" s="146" t="s">
        <v>347</v>
      </c>
      <c r="D4126" s="146" t="s">
        <v>4012</v>
      </c>
      <c r="E4126" s="145" t="s">
        <v>155</v>
      </c>
    </row>
    <row r="4127" spans="1:5" s="144" customFormat="1" ht="15" x14ac:dyDescent="0.2">
      <c r="A4127" s="146">
        <v>55323</v>
      </c>
      <c r="B4127" s="145">
        <v>3002</v>
      </c>
      <c r="C4127" s="146" t="s">
        <v>860</v>
      </c>
      <c r="D4127" s="146" t="s">
        <v>4013</v>
      </c>
      <c r="E4127" s="145" t="s">
        <v>155</v>
      </c>
    </row>
    <row r="4128" spans="1:5" s="144" customFormat="1" ht="15" x14ac:dyDescent="0.2">
      <c r="A4128" s="146">
        <v>55325</v>
      </c>
      <c r="B4128" s="145">
        <v>7014</v>
      </c>
      <c r="C4128" s="146" t="s">
        <v>558</v>
      </c>
      <c r="D4128" s="146" t="s">
        <v>4014</v>
      </c>
      <c r="E4128" s="145" t="s">
        <v>155</v>
      </c>
    </row>
    <row r="4129" spans="1:5" s="144" customFormat="1" ht="15" x14ac:dyDescent="0.2">
      <c r="A4129" s="146">
        <v>55329</v>
      </c>
      <c r="B4129" s="145">
        <v>4002</v>
      </c>
      <c r="C4129" s="146" t="s">
        <v>2759</v>
      </c>
      <c r="D4129" s="146" t="s">
        <v>4015</v>
      </c>
      <c r="E4129" s="145" t="s">
        <v>155</v>
      </c>
    </row>
    <row r="4130" spans="1:5" s="144" customFormat="1" ht="15" x14ac:dyDescent="0.2">
      <c r="A4130" s="146">
        <v>55335</v>
      </c>
      <c r="B4130" s="145">
        <v>3024</v>
      </c>
      <c r="C4130" s="146" t="s">
        <v>171</v>
      </c>
      <c r="D4130" s="146" t="s">
        <v>4016</v>
      </c>
      <c r="E4130" s="145" t="s">
        <v>155</v>
      </c>
    </row>
    <row r="4131" spans="1:5" s="144" customFormat="1" ht="15" x14ac:dyDescent="0.2">
      <c r="A4131" s="146">
        <v>55339</v>
      </c>
      <c r="B4131" s="145">
        <v>7022</v>
      </c>
      <c r="C4131" s="146" t="s">
        <v>721</v>
      </c>
      <c r="D4131" s="146" t="s">
        <v>4017</v>
      </c>
      <c r="E4131" s="145" t="s">
        <v>155</v>
      </c>
    </row>
    <row r="4132" spans="1:5" s="144" customFormat="1" ht="15" x14ac:dyDescent="0.2">
      <c r="A4132" s="146">
        <v>55340</v>
      </c>
      <c r="B4132" s="145">
        <v>7007</v>
      </c>
      <c r="C4132" s="146" t="s">
        <v>4018</v>
      </c>
      <c r="D4132" s="146" t="s">
        <v>4019</v>
      </c>
      <c r="E4132" s="145" t="s">
        <v>155</v>
      </c>
    </row>
    <row r="4133" spans="1:5" s="144" customFormat="1" ht="15" x14ac:dyDescent="0.2">
      <c r="A4133" s="146">
        <v>55348</v>
      </c>
      <c r="B4133" s="145">
        <v>3011</v>
      </c>
      <c r="C4133" s="146" t="s">
        <v>1221</v>
      </c>
      <c r="D4133" s="146" t="s">
        <v>3957</v>
      </c>
      <c r="E4133" s="145" t="s">
        <v>155</v>
      </c>
    </row>
    <row r="4134" spans="1:5" s="144" customFormat="1" ht="15" x14ac:dyDescent="0.2">
      <c r="A4134" s="146">
        <v>55351</v>
      </c>
      <c r="B4134" s="145">
        <v>5002</v>
      </c>
      <c r="C4134" s="146" t="s">
        <v>158</v>
      </c>
      <c r="D4134" s="146" t="s">
        <v>4020</v>
      </c>
      <c r="E4134" s="145" t="s">
        <v>155</v>
      </c>
    </row>
    <row r="4135" spans="1:5" s="144" customFormat="1" ht="15" x14ac:dyDescent="0.2">
      <c r="A4135" s="146">
        <v>55359</v>
      </c>
      <c r="B4135" s="145">
        <v>6003</v>
      </c>
      <c r="C4135" s="146" t="s">
        <v>156</v>
      </c>
      <c r="D4135" s="146" t="s">
        <v>273</v>
      </c>
      <c r="E4135" s="145" t="s">
        <v>155</v>
      </c>
    </row>
    <row r="4136" spans="1:5" s="144" customFormat="1" ht="15" x14ac:dyDescent="0.2">
      <c r="A4136" s="146">
        <v>55363</v>
      </c>
      <c r="B4136" s="145">
        <v>6029</v>
      </c>
      <c r="C4136" s="146" t="s">
        <v>171</v>
      </c>
      <c r="D4136" s="146" t="s">
        <v>3781</v>
      </c>
      <c r="E4136" s="145" t="s">
        <v>150</v>
      </c>
    </row>
    <row r="4137" spans="1:5" s="144" customFormat="1" ht="15" x14ac:dyDescent="0.2">
      <c r="A4137" s="146">
        <v>55373</v>
      </c>
      <c r="B4137" s="145">
        <v>6023</v>
      </c>
      <c r="C4137" s="146" t="s">
        <v>156</v>
      </c>
      <c r="D4137" s="146" t="s">
        <v>4021</v>
      </c>
      <c r="E4137" s="145" t="s">
        <v>155</v>
      </c>
    </row>
    <row r="4138" spans="1:5" s="144" customFormat="1" ht="15" x14ac:dyDescent="0.2">
      <c r="A4138" s="146">
        <v>55374</v>
      </c>
      <c r="B4138" s="145">
        <v>6023</v>
      </c>
      <c r="C4138" s="146" t="s">
        <v>4022</v>
      </c>
      <c r="D4138" s="146" t="s">
        <v>4023</v>
      </c>
      <c r="E4138" s="145" t="s">
        <v>155</v>
      </c>
    </row>
    <row r="4139" spans="1:5" s="144" customFormat="1" ht="15" x14ac:dyDescent="0.2">
      <c r="A4139" s="146">
        <v>55376</v>
      </c>
      <c r="B4139" s="145">
        <v>6020</v>
      </c>
      <c r="C4139" s="146" t="s">
        <v>1300</v>
      </c>
      <c r="D4139" s="146" t="s">
        <v>4024</v>
      </c>
      <c r="E4139" s="145" t="s">
        <v>155</v>
      </c>
    </row>
    <row r="4140" spans="1:5" s="144" customFormat="1" ht="15" x14ac:dyDescent="0.2">
      <c r="A4140" s="146">
        <v>55378</v>
      </c>
      <c r="B4140" s="145">
        <v>3004</v>
      </c>
      <c r="C4140" s="146" t="s">
        <v>165</v>
      </c>
      <c r="D4140" s="146" t="s">
        <v>4025</v>
      </c>
      <c r="E4140" s="145" t="s">
        <v>150</v>
      </c>
    </row>
    <row r="4141" spans="1:5" s="144" customFormat="1" ht="15" x14ac:dyDescent="0.2">
      <c r="A4141" s="146">
        <v>55381</v>
      </c>
      <c r="B4141" s="145">
        <v>6026</v>
      </c>
      <c r="C4141" s="146" t="s">
        <v>181</v>
      </c>
      <c r="D4141" s="146" t="s">
        <v>4025</v>
      </c>
      <c r="E4141" s="145" t="s">
        <v>150</v>
      </c>
    </row>
    <row r="4142" spans="1:5" s="144" customFormat="1" ht="15" x14ac:dyDescent="0.2">
      <c r="A4142" s="146">
        <v>55382</v>
      </c>
      <c r="B4142" s="145">
        <v>5006</v>
      </c>
      <c r="C4142" s="146" t="s">
        <v>156</v>
      </c>
      <c r="D4142" s="146" t="s">
        <v>648</v>
      </c>
      <c r="E4142" s="145" t="s">
        <v>155</v>
      </c>
    </row>
    <row r="4143" spans="1:5" s="144" customFormat="1" ht="15" x14ac:dyDescent="0.2">
      <c r="A4143" s="146">
        <v>55384</v>
      </c>
      <c r="B4143" s="145">
        <v>3011</v>
      </c>
      <c r="C4143" s="146" t="s">
        <v>344</v>
      </c>
      <c r="D4143" s="146" t="s">
        <v>391</v>
      </c>
      <c r="E4143" s="145" t="s">
        <v>150</v>
      </c>
    </row>
    <row r="4144" spans="1:5" s="144" customFormat="1" ht="15" x14ac:dyDescent="0.2">
      <c r="A4144" s="146">
        <v>55386</v>
      </c>
      <c r="B4144" s="145">
        <v>3022</v>
      </c>
      <c r="C4144" s="146" t="s">
        <v>4026</v>
      </c>
      <c r="D4144" s="146" t="s">
        <v>4027</v>
      </c>
      <c r="E4144" s="145" t="s">
        <v>150</v>
      </c>
    </row>
    <row r="4145" spans="1:5" s="144" customFormat="1" ht="15" x14ac:dyDescent="0.2">
      <c r="A4145" s="146">
        <v>55389</v>
      </c>
      <c r="B4145" s="145">
        <v>3025</v>
      </c>
      <c r="C4145" s="146" t="s">
        <v>1573</v>
      </c>
      <c r="D4145" s="146" t="s">
        <v>4028</v>
      </c>
      <c r="E4145" s="145" t="s">
        <v>150</v>
      </c>
    </row>
    <row r="4146" spans="1:5" s="144" customFormat="1" ht="15" x14ac:dyDescent="0.2">
      <c r="A4146" s="146">
        <v>55396</v>
      </c>
      <c r="B4146" s="145">
        <v>2007</v>
      </c>
      <c r="C4146" s="146" t="s">
        <v>4029</v>
      </c>
      <c r="D4146" s="146" t="s">
        <v>4030</v>
      </c>
      <c r="E4146" s="145" t="s">
        <v>150</v>
      </c>
    </row>
    <row r="4147" spans="1:5" s="144" customFormat="1" ht="15" x14ac:dyDescent="0.2">
      <c r="A4147" s="146">
        <v>55403</v>
      </c>
      <c r="B4147" s="145">
        <v>8019</v>
      </c>
      <c r="C4147" s="146" t="s">
        <v>2571</v>
      </c>
      <c r="D4147" s="146" t="s">
        <v>4031</v>
      </c>
      <c r="E4147" s="145" t="s">
        <v>155</v>
      </c>
    </row>
    <row r="4148" spans="1:5" s="144" customFormat="1" ht="15" x14ac:dyDescent="0.2">
      <c r="A4148" s="146">
        <v>55406</v>
      </c>
      <c r="B4148" s="145">
        <v>8005</v>
      </c>
      <c r="C4148" s="146" t="s">
        <v>219</v>
      </c>
      <c r="D4148" s="146" t="s">
        <v>550</v>
      </c>
      <c r="E4148" s="145" t="s">
        <v>155</v>
      </c>
    </row>
    <row r="4149" spans="1:5" s="144" customFormat="1" ht="15" x14ac:dyDescent="0.2">
      <c r="A4149" s="146">
        <v>55407</v>
      </c>
      <c r="B4149" s="145">
        <v>1003</v>
      </c>
      <c r="C4149" s="146" t="s">
        <v>1637</v>
      </c>
      <c r="D4149" s="146" t="s">
        <v>4032</v>
      </c>
      <c r="E4149" s="145" t="s">
        <v>150</v>
      </c>
    </row>
    <row r="4150" spans="1:5" s="144" customFormat="1" ht="15" x14ac:dyDescent="0.2">
      <c r="A4150" s="146">
        <v>55409</v>
      </c>
      <c r="B4150" s="145">
        <v>5009</v>
      </c>
      <c r="C4150" s="146" t="s">
        <v>2768</v>
      </c>
      <c r="D4150" s="146" t="s">
        <v>4033</v>
      </c>
      <c r="E4150" s="145" t="s">
        <v>155</v>
      </c>
    </row>
    <row r="4151" spans="1:5" s="144" customFormat="1" ht="15" x14ac:dyDescent="0.2">
      <c r="A4151" s="146">
        <v>55410</v>
      </c>
      <c r="B4151" s="145">
        <v>6025</v>
      </c>
      <c r="C4151" s="146" t="s">
        <v>219</v>
      </c>
      <c r="D4151" s="146" t="s">
        <v>4034</v>
      </c>
      <c r="E4151" s="145" t="s">
        <v>155</v>
      </c>
    </row>
    <row r="4152" spans="1:5" s="144" customFormat="1" ht="15" x14ac:dyDescent="0.2">
      <c r="A4152" s="146">
        <v>55417</v>
      </c>
      <c r="B4152" s="145">
        <v>7010</v>
      </c>
      <c r="C4152" s="146" t="s">
        <v>830</v>
      </c>
      <c r="D4152" s="146" t="s">
        <v>4035</v>
      </c>
      <c r="E4152" s="145" t="s">
        <v>150</v>
      </c>
    </row>
    <row r="4153" spans="1:5" s="144" customFormat="1" ht="15" x14ac:dyDescent="0.2">
      <c r="A4153" s="146">
        <v>55420</v>
      </c>
      <c r="B4153" s="145">
        <v>5009</v>
      </c>
      <c r="C4153" s="146" t="s">
        <v>359</v>
      </c>
      <c r="D4153" s="146" t="s">
        <v>4036</v>
      </c>
      <c r="E4153" s="145" t="s">
        <v>155</v>
      </c>
    </row>
    <row r="4154" spans="1:5" s="144" customFormat="1" ht="15" x14ac:dyDescent="0.2">
      <c r="A4154" s="146">
        <v>55421</v>
      </c>
      <c r="B4154" s="145">
        <v>5009</v>
      </c>
      <c r="C4154" s="146" t="s">
        <v>4037</v>
      </c>
      <c r="D4154" s="146" t="s">
        <v>221</v>
      </c>
      <c r="E4154" s="145" t="s">
        <v>155</v>
      </c>
    </row>
    <row r="4155" spans="1:5" s="144" customFormat="1" ht="15" x14ac:dyDescent="0.2">
      <c r="A4155" s="146">
        <v>55433</v>
      </c>
      <c r="B4155" s="145">
        <v>1016</v>
      </c>
      <c r="C4155" s="146" t="s">
        <v>207</v>
      </c>
      <c r="D4155" s="146" t="s">
        <v>4038</v>
      </c>
      <c r="E4155" s="145" t="s">
        <v>150</v>
      </c>
    </row>
    <row r="4156" spans="1:5" s="144" customFormat="1" ht="15" x14ac:dyDescent="0.2">
      <c r="A4156" s="146">
        <v>55436</v>
      </c>
      <c r="B4156" s="145">
        <v>6035</v>
      </c>
      <c r="C4156" s="146" t="s">
        <v>181</v>
      </c>
      <c r="D4156" s="146" t="s">
        <v>3779</v>
      </c>
      <c r="E4156" s="145" t="s">
        <v>150</v>
      </c>
    </row>
    <row r="4157" spans="1:5" s="144" customFormat="1" ht="15" x14ac:dyDescent="0.2">
      <c r="A4157" s="146">
        <v>55441</v>
      </c>
      <c r="B4157" s="145">
        <v>7024</v>
      </c>
      <c r="C4157" s="146" t="s">
        <v>194</v>
      </c>
      <c r="D4157" s="146" t="s">
        <v>4039</v>
      </c>
      <c r="E4157" s="145" t="s">
        <v>155</v>
      </c>
    </row>
    <row r="4158" spans="1:5" s="144" customFormat="1" ht="15" x14ac:dyDescent="0.2">
      <c r="A4158" s="146">
        <v>55445</v>
      </c>
      <c r="B4158" s="145">
        <v>8026</v>
      </c>
      <c r="C4158" s="146" t="s">
        <v>174</v>
      </c>
      <c r="D4158" s="146" t="s">
        <v>1871</v>
      </c>
      <c r="E4158" s="145" t="s">
        <v>155</v>
      </c>
    </row>
    <row r="4159" spans="1:5" s="144" customFormat="1" ht="15" x14ac:dyDescent="0.2">
      <c r="A4159" s="146">
        <v>55452</v>
      </c>
      <c r="B4159" s="145">
        <v>3027</v>
      </c>
      <c r="C4159" s="146" t="s">
        <v>647</v>
      </c>
      <c r="D4159" s="146" t="s">
        <v>4040</v>
      </c>
      <c r="E4159" s="145" t="s">
        <v>150</v>
      </c>
    </row>
    <row r="4160" spans="1:5" s="144" customFormat="1" ht="15" x14ac:dyDescent="0.2">
      <c r="A4160" s="146">
        <v>55458</v>
      </c>
      <c r="B4160" s="145">
        <v>2012</v>
      </c>
      <c r="C4160" s="146" t="s">
        <v>270</v>
      </c>
      <c r="D4160" s="146" t="s">
        <v>1450</v>
      </c>
      <c r="E4160" s="145" t="s">
        <v>155</v>
      </c>
    </row>
    <row r="4161" spans="1:5" s="144" customFormat="1" ht="15" x14ac:dyDescent="0.2">
      <c r="A4161" s="146">
        <v>55462</v>
      </c>
      <c r="B4161" s="145">
        <v>7022</v>
      </c>
      <c r="C4161" s="146" t="s">
        <v>188</v>
      </c>
      <c r="D4161" s="146" t="s">
        <v>4041</v>
      </c>
      <c r="E4161" s="145" t="s">
        <v>155</v>
      </c>
    </row>
    <row r="4162" spans="1:5" s="144" customFormat="1" ht="15" x14ac:dyDescent="0.2">
      <c r="A4162" s="146">
        <v>55465</v>
      </c>
      <c r="B4162" s="145">
        <v>8003</v>
      </c>
      <c r="C4162" s="146" t="s">
        <v>4042</v>
      </c>
      <c r="D4162" s="146" t="s">
        <v>8234</v>
      </c>
      <c r="E4162" s="145" t="s">
        <v>150</v>
      </c>
    </row>
    <row r="4163" spans="1:5" s="144" customFormat="1" ht="15" x14ac:dyDescent="0.2">
      <c r="A4163" s="146">
        <v>55477</v>
      </c>
      <c r="B4163" s="145">
        <v>5004</v>
      </c>
      <c r="C4163" s="146" t="s">
        <v>2992</v>
      </c>
      <c r="D4163" s="146" t="s">
        <v>4043</v>
      </c>
      <c r="E4163" s="145" t="s">
        <v>150</v>
      </c>
    </row>
    <row r="4164" spans="1:5" s="144" customFormat="1" ht="15" x14ac:dyDescent="0.2">
      <c r="A4164" s="146">
        <v>55479</v>
      </c>
      <c r="B4164" s="145">
        <v>8006</v>
      </c>
      <c r="C4164" s="146" t="s">
        <v>347</v>
      </c>
      <c r="D4164" s="146" t="s">
        <v>4044</v>
      </c>
      <c r="E4164" s="145" t="s">
        <v>155</v>
      </c>
    </row>
    <row r="4165" spans="1:5" s="144" customFormat="1" ht="15" x14ac:dyDescent="0.2">
      <c r="A4165" s="146">
        <v>55483</v>
      </c>
      <c r="B4165" s="145">
        <v>3016</v>
      </c>
      <c r="C4165" s="146" t="s">
        <v>2449</v>
      </c>
      <c r="D4165" s="146" t="s">
        <v>221</v>
      </c>
      <c r="E4165" s="145" t="s">
        <v>150</v>
      </c>
    </row>
    <row r="4166" spans="1:5" s="144" customFormat="1" ht="15" x14ac:dyDescent="0.2">
      <c r="A4166" s="146">
        <v>55487</v>
      </c>
      <c r="B4166" s="145">
        <v>8007</v>
      </c>
      <c r="C4166" s="146" t="s">
        <v>3283</v>
      </c>
      <c r="D4166" s="146" t="s">
        <v>577</v>
      </c>
      <c r="E4166" s="145" t="s">
        <v>155</v>
      </c>
    </row>
    <row r="4167" spans="1:5" s="144" customFormat="1" ht="15" x14ac:dyDescent="0.2">
      <c r="A4167" s="146">
        <v>55488</v>
      </c>
      <c r="B4167" s="145">
        <v>7008</v>
      </c>
      <c r="C4167" s="146" t="s">
        <v>4045</v>
      </c>
      <c r="D4167" s="146" t="s">
        <v>577</v>
      </c>
      <c r="E4167" s="145" t="s">
        <v>150</v>
      </c>
    </row>
    <row r="4168" spans="1:5" s="144" customFormat="1" ht="15" x14ac:dyDescent="0.2">
      <c r="A4168" s="146">
        <v>55489</v>
      </c>
      <c r="B4168" s="145">
        <v>7003</v>
      </c>
      <c r="C4168" s="146" t="s">
        <v>4047</v>
      </c>
      <c r="D4168" s="146" t="s">
        <v>460</v>
      </c>
      <c r="E4168" s="145" t="s">
        <v>155</v>
      </c>
    </row>
    <row r="4169" spans="1:5" s="144" customFormat="1" ht="15" x14ac:dyDescent="0.2">
      <c r="A4169" s="146">
        <v>55491</v>
      </c>
      <c r="B4169" s="145">
        <v>6020</v>
      </c>
      <c r="C4169" s="146" t="s">
        <v>1554</v>
      </c>
      <c r="D4169" s="146" t="s">
        <v>405</v>
      </c>
      <c r="E4169" s="145" t="s">
        <v>155</v>
      </c>
    </row>
    <row r="4170" spans="1:5" s="144" customFormat="1" ht="15" x14ac:dyDescent="0.2">
      <c r="A4170" s="146">
        <v>55498</v>
      </c>
      <c r="B4170" s="145">
        <v>1016</v>
      </c>
      <c r="C4170" s="146" t="s">
        <v>202</v>
      </c>
      <c r="D4170" s="146" t="s">
        <v>4048</v>
      </c>
      <c r="E4170" s="145" t="s">
        <v>155</v>
      </c>
    </row>
    <row r="4171" spans="1:5" s="144" customFormat="1" ht="15" x14ac:dyDescent="0.2">
      <c r="A4171" s="146">
        <v>55501</v>
      </c>
      <c r="B4171" s="145">
        <v>6020</v>
      </c>
      <c r="C4171" s="146" t="s">
        <v>10040</v>
      </c>
      <c r="D4171" s="146" t="s">
        <v>8441</v>
      </c>
      <c r="E4171" s="145" t="s">
        <v>155</v>
      </c>
    </row>
    <row r="4172" spans="1:5" s="144" customFormat="1" ht="15" x14ac:dyDescent="0.2">
      <c r="A4172" s="146">
        <v>55505</v>
      </c>
      <c r="B4172" s="145">
        <v>7017</v>
      </c>
      <c r="C4172" s="146" t="s">
        <v>188</v>
      </c>
      <c r="D4172" s="146" t="s">
        <v>4049</v>
      </c>
      <c r="E4172" s="145" t="s">
        <v>150</v>
      </c>
    </row>
    <row r="4173" spans="1:5" s="144" customFormat="1" ht="15" x14ac:dyDescent="0.2">
      <c r="A4173" s="146">
        <v>55509</v>
      </c>
      <c r="B4173" s="145">
        <v>3004</v>
      </c>
      <c r="C4173" s="146" t="s">
        <v>291</v>
      </c>
      <c r="D4173" s="146" t="s">
        <v>4050</v>
      </c>
      <c r="E4173" s="145" t="s">
        <v>155</v>
      </c>
    </row>
    <row r="4174" spans="1:5" s="144" customFormat="1" ht="15" x14ac:dyDescent="0.2">
      <c r="A4174" s="146">
        <v>55510</v>
      </c>
      <c r="B4174" s="145">
        <v>7003</v>
      </c>
      <c r="C4174" s="146" t="s">
        <v>207</v>
      </c>
      <c r="D4174" s="146" t="s">
        <v>4051</v>
      </c>
      <c r="E4174" s="145" t="s">
        <v>150</v>
      </c>
    </row>
    <row r="4175" spans="1:5" s="144" customFormat="1" ht="15" x14ac:dyDescent="0.2">
      <c r="A4175" s="146">
        <v>55512</v>
      </c>
      <c r="B4175" s="145">
        <v>7003</v>
      </c>
      <c r="C4175" s="146" t="s">
        <v>202</v>
      </c>
      <c r="D4175" s="146" t="s">
        <v>4051</v>
      </c>
      <c r="E4175" s="145" t="s">
        <v>155</v>
      </c>
    </row>
    <row r="4176" spans="1:5" s="144" customFormat="1" ht="15" x14ac:dyDescent="0.2">
      <c r="A4176" s="146">
        <v>55515</v>
      </c>
      <c r="B4176" s="145">
        <v>6007</v>
      </c>
      <c r="C4176" s="146" t="s">
        <v>3120</v>
      </c>
      <c r="D4176" s="146" t="s">
        <v>2547</v>
      </c>
      <c r="E4176" s="145" t="s">
        <v>155</v>
      </c>
    </row>
    <row r="4177" spans="1:5" s="144" customFormat="1" ht="15" x14ac:dyDescent="0.2">
      <c r="A4177" s="146">
        <v>55518</v>
      </c>
      <c r="B4177" s="145">
        <v>6007</v>
      </c>
      <c r="C4177" s="146" t="s">
        <v>4052</v>
      </c>
      <c r="D4177" s="146" t="s">
        <v>496</v>
      </c>
      <c r="E4177" s="145" t="s">
        <v>155</v>
      </c>
    </row>
    <row r="4178" spans="1:5" s="144" customFormat="1" ht="15" x14ac:dyDescent="0.2">
      <c r="A4178" s="146">
        <v>55520</v>
      </c>
      <c r="B4178" s="145">
        <v>6015</v>
      </c>
      <c r="C4178" s="146" t="s">
        <v>886</v>
      </c>
      <c r="D4178" s="146" t="s">
        <v>4053</v>
      </c>
      <c r="E4178" s="145" t="s">
        <v>155</v>
      </c>
    </row>
    <row r="4179" spans="1:5" s="144" customFormat="1" ht="15" x14ac:dyDescent="0.2">
      <c r="A4179" s="146">
        <v>55537</v>
      </c>
      <c r="B4179" s="145">
        <v>6025</v>
      </c>
      <c r="C4179" s="146" t="s">
        <v>171</v>
      </c>
      <c r="D4179" s="146" t="s">
        <v>4056</v>
      </c>
      <c r="E4179" s="145" t="s">
        <v>155</v>
      </c>
    </row>
    <row r="4180" spans="1:5" s="144" customFormat="1" ht="15" x14ac:dyDescent="0.2">
      <c r="A4180" s="146">
        <v>55539</v>
      </c>
      <c r="B4180" s="145">
        <v>7015</v>
      </c>
      <c r="C4180" s="146" t="s">
        <v>219</v>
      </c>
      <c r="D4180" s="146" t="s">
        <v>2264</v>
      </c>
      <c r="E4180" s="145" t="s">
        <v>155</v>
      </c>
    </row>
    <row r="4181" spans="1:5" s="144" customFormat="1" ht="15" x14ac:dyDescent="0.2">
      <c r="A4181" s="146">
        <v>55540</v>
      </c>
      <c r="B4181" s="145">
        <v>7015</v>
      </c>
      <c r="C4181" s="146" t="s">
        <v>181</v>
      </c>
      <c r="D4181" s="146" t="s">
        <v>2264</v>
      </c>
      <c r="E4181" s="145" t="s">
        <v>150</v>
      </c>
    </row>
    <row r="4182" spans="1:5" s="144" customFormat="1" ht="15" x14ac:dyDescent="0.2">
      <c r="A4182" s="146">
        <v>55541</v>
      </c>
      <c r="B4182" s="145">
        <v>3011</v>
      </c>
      <c r="C4182" s="146" t="s">
        <v>4057</v>
      </c>
      <c r="D4182" s="146" t="s">
        <v>2874</v>
      </c>
      <c r="E4182" s="145" t="s">
        <v>150</v>
      </c>
    </row>
    <row r="4183" spans="1:5" s="144" customFormat="1" ht="15" x14ac:dyDescent="0.2">
      <c r="A4183" s="146">
        <v>55546</v>
      </c>
      <c r="B4183" s="145">
        <v>2017</v>
      </c>
      <c r="C4183" s="146" t="s">
        <v>1228</v>
      </c>
      <c r="D4183" s="146" t="s">
        <v>4058</v>
      </c>
      <c r="E4183" s="145" t="s">
        <v>155</v>
      </c>
    </row>
    <row r="4184" spans="1:5" s="144" customFormat="1" ht="15" x14ac:dyDescent="0.2">
      <c r="A4184" s="146">
        <v>55554</v>
      </c>
      <c r="B4184" s="145">
        <v>2017</v>
      </c>
      <c r="C4184" s="146" t="s">
        <v>150</v>
      </c>
      <c r="D4184" s="146" t="s">
        <v>4059</v>
      </c>
      <c r="E4184" s="145" t="s">
        <v>155</v>
      </c>
    </row>
    <row r="4185" spans="1:5" s="144" customFormat="1" ht="15" x14ac:dyDescent="0.2">
      <c r="A4185" s="146">
        <v>55555</v>
      </c>
      <c r="B4185" s="145">
        <v>8024</v>
      </c>
      <c r="C4185" s="146" t="s">
        <v>158</v>
      </c>
      <c r="D4185" s="146" t="s">
        <v>318</v>
      </c>
      <c r="E4185" s="145" t="s">
        <v>155</v>
      </c>
    </row>
    <row r="4186" spans="1:5" s="144" customFormat="1" ht="15" x14ac:dyDescent="0.2">
      <c r="A4186" s="146">
        <v>55560</v>
      </c>
      <c r="B4186" s="145">
        <v>6015</v>
      </c>
      <c r="C4186" s="146" t="s">
        <v>289</v>
      </c>
      <c r="D4186" s="146" t="s">
        <v>4060</v>
      </c>
      <c r="E4186" s="145" t="s">
        <v>150</v>
      </c>
    </row>
    <row r="4187" spans="1:5" s="144" customFormat="1" ht="15" x14ac:dyDescent="0.2">
      <c r="A4187" s="146">
        <v>55561</v>
      </c>
      <c r="B4187" s="145">
        <v>6027</v>
      </c>
      <c r="C4187" s="146" t="s">
        <v>156</v>
      </c>
      <c r="D4187" s="146" t="s">
        <v>4061</v>
      </c>
      <c r="E4187" s="145" t="s">
        <v>155</v>
      </c>
    </row>
    <row r="4188" spans="1:5" s="144" customFormat="1" ht="15" x14ac:dyDescent="0.2">
      <c r="A4188" s="146">
        <v>55563</v>
      </c>
      <c r="B4188" s="145">
        <v>2006</v>
      </c>
      <c r="C4188" s="146" t="s">
        <v>181</v>
      </c>
      <c r="D4188" s="146" t="s">
        <v>1359</v>
      </c>
      <c r="E4188" s="145" t="s">
        <v>150</v>
      </c>
    </row>
    <row r="4189" spans="1:5" s="144" customFormat="1" ht="15" x14ac:dyDescent="0.2">
      <c r="A4189" s="146">
        <v>55566</v>
      </c>
      <c r="B4189" s="145">
        <v>3008</v>
      </c>
      <c r="C4189" s="146" t="s">
        <v>392</v>
      </c>
      <c r="D4189" s="146" t="s">
        <v>832</v>
      </c>
      <c r="E4189" s="145" t="s">
        <v>155</v>
      </c>
    </row>
    <row r="4190" spans="1:5" s="144" customFormat="1" ht="15" x14ac:dyDescent="0.2">
      <c r="A4190" s="146">
        <v>55571</v>
      </c>
      <c r="B4190" s="145">
        <v>6008</v>
      </c>
      <c r="C4190" s="146" t="s">
        <v>202</v>
      </c>
      <c r="D4190" s="146" t="s">
        <v>4063</v>
      </c>
      <c r="E4190" s="145" t="s">
        <v>155</v>
      </c>
    </row>
    <row r="4191" spans="1:5" s="144" customFormat="1" ht="15" x14ac:dyDescent="0.2">
      <c r="A4191" s="146">
        <v>55572</v>
      </c>
      <c r="B4191" s="145">
        <v>2012</v>
      </c>
      <c r="C4191" s="146" t="s">
        <v>4064</v>
      </c>
      <c r="D4191" s="146" t="s">
        <v>4065</v>
      </c>
      <c r="E4191" s="145" t="s">
        <v>155</v>
      </c>
    </row>
    <row r="4192" spans="1:5" s="144" customFormat="1" ht="15" x14ac:dyDescent="0.2">
      <c r="A4192" s="146">
        <v>55573</v>
      </c>
      <c r="B4192" s="145">
        <v>2012</v>
      </c>
      <c r="C4192" s="146" t="s">
        <v>3587</v>
      </c>
      <c r="D4192" s="146" t="s">
        <v>4066</v>
      </c>
      <c r="E4192" s="145" t="s">
        <v>150</v>
      </c>
    </row>
    <row r="4193" spans="1:5" s="144" customFormat="1" ht="15" x14ac:dyDescent="0.2">
      <c r="A4193" s="146">
        <v>55575</v>
      </c>
      <c r="B4193" s="145">
        <v>8025</v>
      </c>
      <c r="C4193" s="146" t="s">
        <v>2881</v>
      </c>
      <c r="D4193" s="146" t="s">
        <v>7021</v>
      </c>
      <c r="E4193" s="145" t="s">
        <v>155</v>
      </c>
    </row>
    <row r="4194" spans="1:5" s="144" customFormat="1" ht="15" x14ac:dyDescent="0.2">
      <c r="A4194" s="146">
        <v>55578</v>
      </c>
      <c r="B4194" s="145">
        <v>3016</v>
      </c>
      <c r="C4194" s="146" t="s">
        <v>181</v>
      </c>
      <c r="D4194" s="146" t="s">
        <v>1873</v>
      </c>
      <c r="E4194" s="145" t="s">
        <v>150</v>
      </c>
    </row>
    <row r="4195" spans="1:5" s="144" customFormat="1" ht="15" x14ac:dyDescent="0.2">
      <c r="A4195" s="146">
        <v>55581</v>
      </c>
      <c r="B4195" s="145">
        <v>3025</v>
      </c>
      <c r="C4195" s="146" t="s">
        <v>171</v>
      </c>
      <c r="D4195" s="146" t="s">
        <v>4067</v>
      </c>
      <c r="E4195" s="145" t="s">
        <v>155</v>
      </c>
    </row>
    <row r="4196" spans="1:5" s="144" customFormat="1" ht="15" x14ac:dyDescent="0.2">
      <c r="A4196" s="146">
        <v>55588</v>
      </c>
      <c r="B4196" s="145">
        <v>3013</v>
      </c>
      <c r="C4196" s="146" t="s">
        <v>1515</v>
      </c>
      <c r="D4196" s="146" t="s">
        <v>1276</v>
      </c>
      <c r="E4196" s="145" t="s">
        <v>155</v>
      </c>
    </row>
    <row r="4197" spans="1:5" s="144" customFormat="1" ht="15" x14ac:dyDescent="0.2">
      <c r="A4197" s="146">
        <v>55589</v>
      </c>
      <c r="B4197" s="145">
        <v>6031</v>
      </c>
      <c r="C4197" s="146" t="s">
        <v>280</v>
      </c>
      <c r="D4197" s="146" t="s">
        <v>4068</v>
      </c>
      <c r="E4197" s="145" t="s">
        <v>155</v>
      </c>
    </row>
    <row r="4198" spans="1:5" s="144" customFormat="1" ht="15" x14ac:dyDescent="0.2">
      <c r="A4198" s="146">
        <v>55607</v>
      </c>
      <c r="B4198" s="145">
        <v>8007</v>
      </c>
      <c r="C4198" s="146" t="s">
        <v>890</v>
      </c>
      <c r="D4198" s="146" t="s">
        <v>4069</v>
      </c>
      <c r="E4198" s="145" t="s">
        <v>155</v>
      </c>
    </row>
    <row r="4199" spans="1:5" s="144" customFormat="1" ht="15" x14ac:dyDescent="0.2">
      <c r="A4199" s="146">
        <v>55609</v>
      </c>
      <c r="B4199" s="145">
        <v>8007</v>
      </c>
      <c r="C4199" s="146" t="s">
        <v>4070</v>
      </c>
      <c r="D4199" s="146" t="s">
        <v>2617</v>
      </c>
      <c r="E4199" s="145" t="s">
        <v>150</v>
      </c>
    </row>
    <row r="4200" spans="1:5" s="144" customFormat="1" ht="15" x14ac:dyDescent="0.2">
      <c r="A4200" s="146">
        <v>55613</v>
      </c>
      <c r="B4200" s="145">
        <v>7015</v>
      </c>
      <c r="C4200" s="146" t="s">
        <v>207</v>
      </c>
      <c r="D4200" s="146" t="s">
        <v>4071</v>
      </c>
      <c r="E4200" s="145" t="s">
        <v>150</v>
      </c>
    </row>
    <row r="4201" spans="1:5" s="144" customFormat="1" ht="15" x14ac:dyDescent="0.2">
      <c r="A4201" s="146">
        <v>55615</v>
      </c>
      <c r="B4201" s="145">
        <v>7011</v>
      </c>
      <c r="C4201" s="146" t="s">
        <v>1986</v>
      </c>
      <c r="D4201" s="146" t="s">
        <v>3386</v>
      </c>
      <c r="E4201" s="145" t="s">
        <v>155</v>
      </c>
    </row>
    <row r="4202" spans="1:5" s="144" customFormat="1" ht="15" x14ac:dyDescent="0.2">
      <c r="A4202" s="146">
        <v>55641</v>
      </c>
      <c r="B4202" s="145">
        <v>8014</v>
      </c>
      <c r="C4202" s="146" t="s">
        <v>287</v>
      </c>
      <c r="D4202" s="146" t="s">
        <v>4073</v>
      </c>
      <c r="E4202" s="145" t="s">
        <v>155</v>
      </c>
    </row>
    <row r="4203" spans="1:5" s="144" customFormat="1" ht="15" x14ac:dyDescent="0.2">
      <c r="A4203" s="146">
        <v>55642</v>
      </c>
      <c r="B4203" s="145">
        <v>8014</v>
      </c>
      <c r="C4203" s="146" t="s">
        <v>649</v>
      </c>
      <c r="D4203" s="146" t="s">
        <v>4074</v>
      </c>
      <c r="E4203" s="145" t="s">
        <v>155</v>
      </c>
    </row>
    <row r="4204" spans="1:5" s="144" customFormat="1" ht="15" x14ac:dyDescent="0.2">
      <c r="A4204" s="146">
        <v>55666</v>
      </c>
      <c r="B4204" s="145">
        <v>6025</v>
      </c>
      <c r="C4204" s="146" t="s">
        <v>4075</v>
      </c>
      <c r="D4204" s="146" t="s">
        <v>4076</v>
      </c>
      <c r="E4204" s="145" t="s">
        <v>155</v>
      </c>
    </row>
    <row r="4205" spans="1:5" s="144" customFormat="1" ht="15" x14ac:dyDescent="0.2">
      <c r="A4205" s="146">
        <v>55679</v>
      </c>
      <c r="B4205" s="145">
        <v>5010</v>
      </c>
      <c r="C4205" s="146" t="s">
        <v>202</v>
      </c>
      <c r="D4205" s="146" t="s">
        <v>4077</v>
      </c>
      <c r="E4205" s="145" t="s">
        <v>150</v>
      </c>
    </row>
    <row r="4206" spans="1:5" s="144" customFormat="1" ht="15" x14ac:dyDescent="0.2">
      <c r="A4206" s="146">
        <v>55685</v>
      </c>
      <c r="B4206" s="145">
        <v>5010</v>
      </c>
      <c r="C4206" s="146" t="s">
        <v>156</v>
      </c>
      <c r="D4206" s="146" t="s">
        <v>4078</v>
      </c>
      <c r="E4206" s="145" t="s">
        <v>150</v>
      </c>
    </row>
    <row r="4207" spans="1:5" s="144" customFormat="1" ht="15" x14ac:dyDescent="0.2">
      <c r="A4207" s="146">
        <v>55689</v>
      </c>
      <c r="B4207" s="145">
        <v>4009</v>
      </c>
      <c r="C4207" s="146" t="s">
        <v>156</v>
      </c>
      <c r="D4207" s="146" t="s">
        <v>4079</v>
      </c>
      <c r="E4207" s="145" t="s">
        <v>155</v>
      </c>
    </row>
    <row r="4208" spans="1:5" s="144" customFormat="1" ht="15" x14ac:dyDescent="0.2">
      <c r="A4208" s="146">
        <v>55690</v>
      </c>
      <c r="B4208" s="145">
        <v>8016</v>
      </c>
      <c r="C4208" s="146" t="s">
        <v>188</v>
      </c>
      <c r="D4208" s="146" t="s">
        <v>4080</v>
      </c>
      <c r="E4208" s="145" t="s">
        <v>155</v>
      </c>
    </row>
    <row r="4209" spans="1:5" s="144" customFormat="1" ht="15" x14ac:dyDescent="0.2">
      <c r="A4209" s="146">
        <v>55695</v>
      </c>
      <c r="B4209" s="145">
        <v>5010</v>
      </c>
      <c r="C4209" s="146" t="s">
        <v>1565</v>
      </c>
      <c r="D4209" s="146" t="s">
        <v>8993</v>
      </c>
      <c r="E4209" s="145" t="s">
        <v>150</v>
      </c>
    </row>
    <row r="4210" spans="1:5" s="144" customFormat="1" ht="15" x14ac:dyDescent="0.2">
      <c r="A4210" s="146">
        <v>55697</v>
      </c>
      <c r="B4210" s="145">
        <v>5010</v>
      </c>
      <c r="C4210" s="146" t="s">
        <v>4081</v>
      </c>
      <c r="D4210" s="146" t="s">
        <v>3623</v>
      </c>
      <c r="E4210" s="145" t="s">
        <v>150</v>
      </c>
    </row>
    <row r="4211" spans="1:5" s="144" customFormat="1" ht="15" x14ac:dyDescent="0.2">
      <c r="A4211" s="146">
        <v>55705</v>
      </c>
      <c r="B4211" s="145">
        <v>5010</v>
      </c>
      <c r="C4211" s="146" t="s">
        <v>4082</v>
      </c>
      <c r="D4211" s="146" t="s">
        <v>4083</v>
      </c>
      <c r="E4211" s="145" t="s">
        <v>155</v>
      </c>
    </row>
    <row r="4212" spans="1:5" s="144" customFormat="1" ht="15" x14ac:dyDescent="0.2">
      <c r="A4212" s="146">
        <v>55719</v>
      </c>
      <c r="B4212" s="145">
        <v>2001</v>
      </c>
      <c r="C4212" s="146" t="s">
        <v>207</v>
      </c>
      <c r="D4212" s="146" t="s">
        <v>4084</v>
      </c>
      <c r="E4212" s="145" t="s">
        <v>155</v>
      </c>
    </row>
    <row r="4213" spans="1:5" s="144" customFormat="1" ht="15" x14ac:dyDescent="0.2">
      <c r="A4213" s="146">
        <v>55722</v>
      </c>
      <c r="B4213" s="145">
        <v>6002</v>
      </c>
      <c r="C4213" s="146" t="s">
        <v>344</v>
      </c>
      <c r="D4213" s="146" t="s">
        <v>4085</v>
      </c>
      <c r="E4213" s="145" t="s">
        <v>150</v>
      </c>
    </row>
    <row r="4214" spans="1:5" s="144" customFormat="1" ht="15" x14ac:dyDescent="0.2">
      <c r="A4214" s="146">
        <v>55723</v>
      </c>
      <c r="B4214" s="145">
        <v>6002</v>
      </c>
      <c r="C4214" s="146" t="s">
        <v>1496</v>
      </c>
      <c r="D4214" s="146" t="s">
        <v>4086</v>
      </c>
      <c r="E4214" s="145" t="s">
        <v>150</v>
      </c>
    </row>
    <row r="4215" spans="1:5" s="144" customFormat="1" ht="15" x14ac:dyDescent="0.2">
      <c r="A4215" s="146">
        <v>55725</v>
      </c>
      <c r="B4215" s="145">
        <v>6002</v>
      </c>
      <c r="C4215" s="146" t="s">
        <v>848</v>
      </c>
      <c r="D4215" s="146" t="s">
        <v>4087</v>
      </c>
      <c r="E4215" s="145" t="s">
        <v>150</v>
      </c>
    </row>
    <row r="4216" spans="1:5" s="144" customFormat="1" ht="15" x14ac:dyDescent="0.2">
      <c r="A4216" s="146">
        <v>55727</v>
      </c>
      <c r="B4216" s="145">
        <v>6002</v>
      </c>
      <c r="C4216" s="146" t="s">
        <v>2750</v>
      </c>
      <c r="D4216" s="146" t="s">
        <v>4090</v>
      </c>
      <c r="E4216" s="145" t="s">
        <v>150</v>
      </c>
    </row>
    <row r="4217" spans="1:5" s="144" customFormat="1" ht="15" x14ac:dyDescent="0.2">
      <c r="A4217" s="146">
        <v>55728</v>
      </c>
      <c r="B4217" s="145">
        <v>6002</v>
      </c>
      <c r="C4217" s="146" t="s">
        <v>289</v>
      </c>
      <c r="D4217" s="146" t="s">
        <v>4091</v>
      </c>
      <c r="E4217" s="145" t="s">
        <v>150</v>
      </c>
    </row>
    <row r="4218" spans="1:5" s="144" customFormat="1" ht="15" x14ac:dyDescent="0.2">
      <c r="A4218" s="146">
        <v>55730</v>
      </c>
      <c r="B4218" s="145">
        <v>6002</v>
      </c>
      <c r="C4218" s="146" t="s">
        <v>4092</v>
      </c>
      <c r="D4218" s="146" t="s">
        <v>170</v>
      </c>
      <c r="E4218" s="145" t="s">
        <v>155</v>
      </c>
    </row>
    <row r="4219" spans="1:5" s="144" customFormat="1" ht="15" x14ac:dyDescent="0.2">
      <c r="A4219" s="146">
        <v>55738</v>
      </c>
      <c r="B4219" s="145">
        <v>8005</v>
      </c>
      <c r="C4219" s="146" t="s">
        <v>181</v>
      </c>
      <c r="D4219" s="146" t="s">
        <v>4093</v>
      </c>
      <c r="E4219" s="145" t="s">
        <v>150</v>
      </c>
    </row>
    <row r="4220" spans="1:5" s="144" customFormat="1" ht="15" x14ac:dyDescent="0.2">
      <c r="A4220" s="146">
        <v>55742</v>
      </c>
      <c r="B4220" s="145">
        <v>6002</v>
      </c>
      <c r="C4220" s="146" t="s">
        <v>4094</v>
      </c>
      <c r="D4220" s="146" t="s">
        <v>4095</v>
      </c>
      <c r="E4220" s="145" t="s">
        <v>150</v>
      </c>
    </row>
    <row r="4221" spans="1:5" s="144" customFormat="1" ht="15" x14ac:dyDescent="0.2">
      <c r="A4221" s="146">
        <v>55745</v>
      </c>
      <c r="B4221" s="145">
        <v>3024</v>
      </c>
      <c r="C4221" s="146" t="s">
        <v>1424</v>
      </c>
      <c r="D4221" s="146" t="s">
        <v>4096</v>
      </c>
      <c r="E4221" s="145" t="s">
        <v>150</v>
      </c>
    </row>
    <row r="4222" spans="1:5" s="144" customFormat="1" ht="15" x14ac:dyDescent="0.2">
      <c r="A4222" s="146">
        <v>55746</v>
      </c>
      <c r="B4222" s="145">
        <v>3024</v>
      </c>
      <c r="C4222" s="146" t="s">
        <v>4097</v>
      </c>
      <c r="D4222" s="146" t="s">
        <v>4098</v>
      </c>
      <c r="E4222" s="145" t="s">
        <v>155</v>
      </c>
    </row>
    <row r="4223" spans="1:5" s="144" customFormat="1" ht="15" x14ac:dyDescent="0.2">
      <c r="A4223" s="146">
        <v>55750</v>
      </c>
      <c r="B4223" s="145">
        <v>3024</v>
      </c>
      <c r="C4223" s="146" t="s">
        <v>198</v>
      </c>
      <c r="D4223" s="146" t="s">
        <v>4099</v>
      </c>
      <c r="E4223" s="145" t="s">
        <v>150</v>
      </c>
    </row>
    <row r="4224" spans="1:5" s="144" customFormat="1" ht="15" x14ac:dyDescent="0.2">
      <c r="A4224" s="146">
        <v>55752</v>
      </c>
      <c r="B4224" s="145">
        <v>3024</v>
      </c>
      <c r="C4224" s="146" t="s">
        <v>4100</v>
      </c>
      <c r="D4224" s="146" t="s">
        <v>577</v>
      </c>
      <c r="E4224" s="145" t="s">
        <v>155</v>
      </c>
    </row>
    <row r="4225" spans="1:5" s="144" customFormat="1" ht="15" x14ac:dyDescent="0.2">
      <c r="A4225" s="146">
        <v>55754</v>
      </c>
      <c r="B4225" s="145">
        <v>3024</v>
      </c>
      <c r="C4225" s="146" t="s">
        <v>181</v>
      </c>
      <c r="D4225" s="146" t="s">
        <v>1139</v>
      </c>
      <c r="E4225" s="145" t="s">
        <v>150</v>
      </c>
    </row>
    <row r="4226" spans="1:5" s="144" customFormat="1" ht="15" x14ac:dyDescent="0.2">
      <c r="A4226" s="146">
        <v>55755</v>
      </c>
      <c r="B4226" s="145">
        <v>3005</v>
      </c>
      <c r="C4226" s="146" t="s">
        <v>4101</v>
      </c>
      <c r="D4226" s="146" t="s">
        <v>4102</v>
      </c>
      <c r="E4226" s="145" t="s">
        <v>155</v>
      </c>
    </row>
    <row r="4227" spans="1:5" s="144" customFormat="1" ht="15" x14ac:dyDescent="0.2">
      <c r="A4227" s="146">
        <v>55758</v>
      </c>
      <c r="B4227" s="145">
        <v>3009</v>
      </c>
      <c r="C4227" s="146" t="s">
        <v>198</v>
      </c>
      <c r="D4227" s="146" t="s">
        <v>9850</v>
      </c>
      <c r="E4227" s="145" t="s">
        <v>155</v>
      </c>
    </row>
    <row r="4228" spans="1:5" s="144" customFormat="1" ht="15" x14ac:dyDescent="0.2">
      <c r="A4228" s="146">
        <v>55759</v>
      </c>
      <c r="B4228" s="145">
        <v>3009</v>
      </c>
      <c r="C4228" s="146" t="s">
        <v>155</v>
      </c>
      <c r="D4228" s="146" t="s">
        <v>4103</v>
      </c>
      <c r="E4228" s="145" t="s">
        <v>150</v>
      </c>
    </row>
    <row r="4229" spans="1:5" s="144" customFormat="1" ht="15" x14ac:dyDescent="0.2">
      <c r="A4229" s="146">
        <v>55763</v>
      </c>
      <c r="B4229" s="145">
        <v>3027</v>
      </c>
      <c r="C4229" s="146" t="s">
        <v>1512</v>
      </c>
      <c r="D4229" s="146" t="s">
        <v>4104</v>
      </c>
      <c r="E4229" s="145" t="s">
        <v>155</v>
      </c>
    </row>
    <row r="4230" spans="1:5" s="144" customFormat="1" ht="15" x14ac:dyDescent="0.2">
      <c r="A4230" s="146">
        <v>55771</v>
      </c>
      <c r="B4230" s="145">
        <v>3021</v>
      </c>
      <c r="C4230" s="146" t="s">
        <v>174</v>
      </c>
      <c r="D4230" s="146" t="s">
        <v>4105</v>
      </c>
      <c r="E4230" s="145" t="s">
        <v>150</v>
      </c>
    </row>
    <row r="4231" spans="1:5" s="144" customFormat="1" ht="15" x14ac:dyDescent="0.2">
      <c r="A4231" s="146">
        <v>55781</v>
      </c>
      <c r="B4231" s="145">
        <v>3021</v>
      </c>
      <c r="C4231" s="146" t="s">
        <v>331</v>
      </c>
      <c r="D4231" s="146" t="s">
        <v>4107</v>
      </c>
      <c r="E4231" s="145" t="s">
        <v>150</v>
      </c>
    </row>
    <row r="4232" spans="1:5" s="144" customFormat="1" ht="15" x14ac:dyDescent="0.2">
      <c r="A4232" s="146">
        <v>55782</v>
      </c>
      <c r="B4232" s="145">
        <v>3021</v>
      </c>
      <c r="C4232" s="146" t="s">
        <v>630</v>
      </c>
      <c r="D4232" s="146" t="s">
        <v>4107</v>
      </c>
      <c r="E4232" s="145" t="s">
        <v>155</v>
      </c>
    </row>
    <row r="4233" spans="1:5" s="144" customFormat="1" ht="15" x14ac:dyDescent="0.2">
      <c r="A4233" s="146">
        <v>55785</v>
      </c>
      <c r="B4233" s="145">
        <v>3021</v>
      </c>
      <c r="C4233" s="146" t="s">
        <v>196</v>
      </c>
      <c r="D4233" s="146" t="s">
        <v>533</v>
      </c>
      <c r="E4233" s="145" t="s">
        <v>150</v>
      </c>
    </row>
    <row r="4234" spans="1:5" s="144" customFormat="1" ht="15" x14ac:dyDescent="0.2">
      <c r="A4234" s="146">
        <v>55786</v>
      </c>
      <c r="B4234" s="145">
        <v>3021</v>
      </c>
      <c r="C4234" s="146" t="s">
        <v>4109</v>
      </c>
      <c r="D4234" s="146" t="s">
        <v>218</v>
      </c>
      <c r="E4234" s="145" t="s">
        <v>150</v>
      </c>
    </row>
    <row r="4235" spans="1:5" s="144" customFormat="1" ht="15" x14ac:dyDescent="0.2">
      <c r="A4235" s="146">
        <v>55788</v>
      </c>
      <c r="B4235" s="145">
        <v>3018</v>
      </c>
      <c r="C4235" s="146" t="s">
        <v>4110</v>
      </c>
      <c r="D4235" s="146" t="s">
        <v>4111</v>
      </c>
      <c r="E4235" s="145" t="s">
        <v>155</v>
      </c>
    </row>
    <row r="4236" spans="1:5" s="144" customFormat="1" ht="15" x14ac:dyDescent="0.2">
      <c r="A4236" s="146">
        <v>55789</v>
      </c>
      <c r="B4236" s="145">
        <v>5012</v>
      </c>
      <c r="C4236" s="146" t="s">
        <v>3397</v>
      </c>
      <c r="D4236" s="146" t="s">
        <v>1409</v>
      </c>
      <c r="E4236" s="145" t="s">
        <v>155</v>
      </c>
    </row>
    <row r="4237" spans="1:5" s="144" customFormat="1" ht="15" x14ac:dyDescent="0.2">
      <c r="A4237" s="146">
        <v>55791</v>
      </c>
      <c r="B4237" s="145">
        <v>5012</v>
      </c>
      <c r="C4237" s="146" t="s">
        <v>446</v>
      </c>
      <c r="D4237" s="146" t="s">
        <v>4112</v>
      </c>
      <c r="E4237" s="145" t="s">
        <v>150</v>
      </c>
    </row>
    <row r="4238" spans="1:5" s="144" customFormat="1" ht="15" x14ac:dyDescent="0.2">
      <c r="A4238" s="146">
        <v>55793</v>
      </c>
      <c r="B4238" s="145">
        <v>3021</v>
      </c>
      <c r="C4238" s="146" t="s">
        <v>2327</v>
      </c>
      <c r="D4238" s="146" t="s">
        <v>2751</v>
      </c>
      <c r="E4238" s="145" t="s">
        <v>155</v>
      </c>
    </row>
    <row r="4239" spans="1:5" s="144" customFormat="1" ht="15" x14ac:dyDescent="0.2">
      <c r="A4239" s="146">
        <v>55794</v>
      </c>
      <c r="B4239" s="145">
        <v>3021</v>
      </c>
      <c r="C4239" s="146" t="s">
        <v>630</v>
      </c>
      <c r="D4239" s="146" t="s">
        <v>4113</v>
      </c>
      <c r="E4239" s="145" t="s">
        <v>150</v>
      </c>
    </row>
    <row r="4240" spans="1:5" s="144" customFormat="1" ht="15" x14ac:dyDescent="0.2">
      <c r="A4240" s="146">
        <v>55798</v>
      </c>
      <c r="B4240" s="145">
        <v>8027</v>
      </c>
      <c r="C4240" s="146" t="s">
        <v>171</v>
      </c>
      <c r="D4240" s="146" t="s">
        <v>4114</v>
      </c>
      <c r="E4240" s="145" t="s">
        <v>155</v>
      </c>
    </row>
    <row r="4241" spans="1:5" s="144" customFormat="1" ht="15" x14ac:dyDescent="0.2">
      <c r="A4241" s="146">
        <v>55803</v>
      </c>
      <c r="B4241" s="145">
        <v>5004</v>
      </c>
      <c r="C4241" s="146" t="s">
        <v>2936</v>
      </c>
      <c r="D4241" s="146" t="s">
        <v>4115</v>
      </c>
      <c r="E4241" s="145" t="s">
        <v>155</v>
      </c>
    </row>
    <row r="4242" spans="1:5" s="144" customFormat="1" ht="15" x14ac:dyDescent="0.2">
      <c r="A4242" s="146">
        <v>55805</v>
      </c>
      <c r="B4242" s="145">
        <v>5004</v>
      </c>
      <c r="C4242" s="146" t="s">
        <v>722</v>
      </c>
      <c r="D4242" s="146" t="s">
        <v>3180</v>
      </c>
      <c r="E4242" s="145" t="s">
        <v>155</v>
      </c>
    </row>
    <row r="4243" spans="1:5" s="144" customFormat="1" ht="15" x14ac:dyDescent="0.2">
      <c r="A4243" s="146">
        <v>55808</v>
      </c>
      <c r="B4243" s="145">
        <v>5002</v>
      </c>
      <c r="C4243" s="146" t="s">
        <v>321</v>
      </c>
      <c r="D4243" s="146" t="s">
        <v>4116</v>
      </c>
      <c r="E4243" s="145" t="s">
        <v>150</v>
      </c>
    </row>
    <row r="4244" spans="1:5" s="144" customFormat="1" ht="15" x14ac:dyDescent="0.2">
      <c r="A4244" s="146">
        <v>55810</v>
      </c>
      <c r="B4244" s="145">
        <v>5002</v>
      </c>
      <c r="C4244" s="146" t="s">
        <v>331</v>
      </c>
      <c r="D4244" s="146" t="s">
        <v>4117</v>
      </c>
      <c r="E4244" s="145" t="s">
        <v>155</v>
      </c>
    </row>
    <row r="4245" spans="1:5" s="144" customFormat="1" ht="15" x14ac:dyDescent="0.2">
      <c r="A4245" s="146">
        <v>55816</v>
      </c>
      <c r="B4245" s="145">
        <v>8015</v>
      </c>
      <c r="C4245" s="146" t="s">
        <v>4118</v>
      </c>
      <c r="D4245" s="146" t="s">
        <v>241</v>
      </c>
      <c r="E4245" s="145" t="s">
        <v>155</v>
      </c>
    </row>
    <row r="4246" spans="1:5" s="144" customFormat="1" ht="15" x14ac:dyDescent="0.2">
      <c r="A4246" s="146">
        <v>55817</v>
      </c>
      <c r="B4246" s="145">
        <v>6026</v>
      </c>
      <c r="C4246" s="146" t="s">
        <v>1856</v>
      </c>
      <c r="D4246" s="146" t="s">
        <v>281</v>
      </c>
      <c r="E4246" s="145" t="s">
        <v>155</v>
      </c>
    </row>
    <row r="4247" spans="1:5" s="144" customFormat="1" ht="15" x14ac:dyDescent="0.2">
      <c r="A4247" s="146">
        <v>55819</v>
      </c>
      <c r="B4247" s="145">
        <v>3016</v>
      </c>
      <c r="C4247" s="146" t="s">
        <v>4119</v>
      </c>
      <c r="D4247" s="146" t="s">
        <v>7245</v>
      </c>
      <c r="E4247" s="145" t="s">
        <v>150</v>
      </c>
    </row>
    <row r="4248" spans="1:5" s="144" customFormat="1" ht="15" x14ac:dyDescent="0.2">
      <c r="A4248" s="146">
        <v>55830</v>
      </c>
      <c r="B4248" s="145">
        <v>6018</v>
      </c>
      <c r="C4248" s="146" t="s">
        <v>344</v>
      </c>
      <c r="D4248" s="146" t="s">
        <v>318</v>
      </c>
      <c r="E4248" s="145" t="s">
        <v>155</v>
      </c>
    </row>
    <row r="4249" spans="1:5" s="144" customFormat="1" ht="15" x14ac:dyDescent="0.2">
      <c r="A4249" s="146">
        <v>55832</v>
      </c>
      <c r="B4249" s="145">
        <v>6013</v>
      </c>
      <c r="C4249" s="146" t="s">
        <v>209</v>
      </c>
      <c r="D4249" s="146" t="s">
        <v>4121</v>
      </c>
      <c r="E4249" s="145" t="s">
        <v>155</v>
      </c>
    </row>
    <row r="4250" spans="1:5" s="144" customFormat="1" ht="15" x14ac:dyDescent="0.2">
      <c r="A4250" s="146">
        <v>55836</v>
      </c>
      <c r="B4250" s="145">
        <v>6018</v>
      </c>
      <c r="C4250" s="146" t="s">
        <v>4122</v>
      </c>
      <c r="D4250" s="146" t="s">
        <v>4123</v>
      </c>
      <c r="E4250" s="145" t="s">
        <v>155</v>
      </c>
    </row>
    <row r="4251" spans="1:5" s="144" customFormat="1" ht="15" x14ac:dyDescent="0.2">
      <c r="A4251" s="146">
        <v>55843</v>
      </c>
      <c r="B4251" s="145">
        <v>6018</v>
      </c>
      <c r="C4251" s="146" t="s">
        <v>4124</v>
      </c>
      <c r="D4251" s="146" t="s">
        <v>4125</v>
      </c>
      <c r="E4251" s="145" t="s">
        <v>155</v>
      </c>
    </row>
    <row r="4252" spans="1:5" s="144" customFormat="1" ht="15" x14ac:dyDescent="0.2">
      <c r="A4252" s="146">
        <v>55844</v>
      </c>
      <c r="B4252" s="145">
        <v>6018</v>
      </c>
      <c r="C4252" s="146" t="s">
        <v>4126</v>
      </c>
      <c r="D4252" s="146" t="s">
        <v>4125</v>
      </c>
      <c r="E4252" s="145" t="s">
        <v>150</v>
      </c>
    </row>
    <row r="4253" spans="1:5" s="144" customFormat="1" ht="15" x14ac:dyDescent="0.2">
      <c r="A4253" s="146">
        <v>55845</v>
      </c>
      <c r="B4253" s="145">
        <v>6018</v>
      </c>
      <c r="C4253" s="146" t="s">
        <v>511</v>
      </c>
      <c r="D4253" s="146" t="s">
        <v>273</v>
      </c>
      <c r="E4253" s="145" t="s">
        <v>155</v>
      </c>
    </row>
    <row r="4254" spans="1:5" s="144" customFormat="1" ht="15" x14ac:dyDescent="0.2">
      <c r="A4254" s="146">
        <v>55849</v>
      </c>
      <c r="B4254" s="145">
        <v>2017</v>
      </c>
      <c r="C4254" s="146" t="s">
        <v>4127</v>
      </c>
      <c r="D4254" s="146" t="s">
        <v>4128</v>
      </c>
      <c r="E4254" s="145" t="s">
        <v>155</v>
      </c>
    </row>
    <row r="4255" spans="1:5" s="144" customFormat="1" ht="15" x14ac:dyDescent="0.2">
      <c r="A4255" s="146">
        <v>55869</v>
      </c>
      <c r="B4255" s="145">
        <v>6018</v>
      </c>
      <c r="C4255" s="146" t="s">
        <v>174</v>
      </c>
      <c r="D4255" s="146" t="s">
        <v>4129</v>
      </c>
      <c r="E4255" s="145" t="s">
        <v>155</v>
      </c>
    </row>
    <row r="4256" spans="1:5" s="144" customFormat="1" ht="15" x14ac:dyDescent="0.2">
      <c r="A4256" s="146">
        <v>55870</v>
      </c>
      <c r="B4256" s="145">
        <v>6018</v>
      </c>
      <c r="C4256" s="146" t="s">
        <v>2449</v>
      </c>
      <c r="D4256" s="146" t="s">
        <v>4130</v>
      </c>
      <c r="E4256" s="145" t="s">
        <v>150</v>
      </c>
    </row>
    <row r="4257" spans="1:5" s="144" customFormat="1" ht="15" x14ac:dyDescent="0.2">
      <c r="A4257" s="146">
        <v>55874</v>
      </c>
      <c r="B4257" s="145">
        <v>6018</v>
      </c>
      <c r="C4257" s="146" t="s">
        <v>2152</v>
      </c>
      <c r="D4257" s="146" t="s">
        <v>4131</v>
      </c>
      <c r="E4257" s="145" t="s">
        <v>150</v>
      </c>
    </row>
    <row r="4258" spans="1:5" s="144" customFormat="1" ht="15" x14ac:dyDescent="0.2">
      <c r="A4258" s="146">
        <v>55883</v>
      </c>
      <c r="B4258" s="145">
        <v>6018</v>
      </c>
      <c r="C4258" s="146" t="s">
        <v>4132</v>
      </c>
      <c r="D4258" s="146" t="s">
        <v>4133</v>
      </c>
      <c r="E4258" s="145" t="s">
        <v>155</v>
      </c>
    </row>
    <row r="4259" spans="1:5" s="144" customFormat="1" ht="15" x14ac:dyDescent="0.2">
      <c r="A4259" s="146">
        <v>55904</v>
      </c>
      <c r="B4259" s="145">
        <v>1019</v>
      </c>
      <c r="C4259" s="146" t="s">
        <v>198</v>
      </c>
      <c r="D4259" s="146" t="s">
        <v>4135</v>
      </c>
      <c r="E4259" s="145" t="s">
        <v>150</v>
      </c>
    </row>
    <row r="4260" spans="1:5" s="144" customFormat="1" ht="15" x14ac:dyDescent="0.2">
      <c r="A4260" s="146">
        <v>55907</v>
      </c>
      <c r="B4260" s="145">
        <v>2019</v>
      </c>
      <c r="C4260" s="146" t="s">
        <v>558</v>
      </c>
      <c r="D4260" s="146" t="s">
        <v>618</v>
      </c>
      <c r="E4260" s="145" t="s">
        <v>155</v>
      </c>
    </row>
    <row r="4261" spans="1:5" s="144" customFormat="1" ht="15" x14ac:dyDescent="0.2">
      <c r="A4261" s="146">
        <v>55917</v>
      </c>
      <c r="B4261" s="145">
        <v>6001</v>
      </c>
      <c r="C4261" s="146" t="s">
        <v>331</v>
      </c>
      <c r="D4261" s="146" t="s">
        <v>2677</v>
      </c>
      <c r="E4261" s="145" t="s">
        <v>155</v>
      </c>
    </row>
    <row r="4262" spans="1:5" s="144" customFormat="1" ht="15" x14ac:dyDescent="0.2">
      <c r="A4262" s="146">
        <v>55918</v>
      </c>
      <c r="B4262" s="145">
        <v>6001</v>
      </c>
      <c r="C4262" s="146" t="s">
        <v>4136</v>
      </c>
      <c r="D4262" s="146" t="s">
        <v>4137</v>
      </c>
      <c r="E4262" s="145" t="s">
        <v>155</v>
      </c>
    </row>
    <row r="4263" spans="1:5" s="144" customFormat="1" ht="15" x14ac:dyDescent="0.2">
      <c r="A4263" s="146">
        <v>55932</v>
      </c>
      <c r="B4263" s="145">
        <v>3012</v>
      </c>
      <c r="C4263" s="146" t="s">
        <v>188</v>
      </c>
      <c r="D4263" s="146" t="s">
        <v>4138</v>
      </c>
      <c r="E4263" s="145" t="s">
        <v>155</v>
      </c>
    </row>
    <row r="4264" spans="1:5" s="144" customFormat="1" ht="15" x14ac:dyDescent="0.2">
      <c r="A4264" s="146">
        <v>55934</v>
      </c>
      <c r="B4264" s="145">
        <v>7004</v>
      </c>
      <c r="C4264" s="146" t="s">
        <v>287</v>
      </c>
      <c r="D4264" s="146" t="s">
        <v>301</v>
      </c>
      <c r="E4264" s="145" t="s">
        <v>155</v>
      </c>
    </row>
    <row r="4265" spans="1:5" s="144" customFormat="1" ht="15" x14ac:dyDescent="0.2">
      <c r="A4265" s="146">
        <v>55935</v>
      </c>
      <c r="B4265" s="145">
        <v>4009</v>
      </c>
      <c r="C4265" s="146" t="s">
        <v>356</v>
      </c>
      <c r="D4265" s="146" t="s">
        <v>4139</v>
      </c>
      <c r="E4265" s="145" t="s">
        <v>155</v>
      </c>
    </row>
    <row r="4266" spans="1:5" s="144" customFormat="1" ht="15" x14ac:dyDescent="0.2">
      <c r="A4266" s="146">
        <v>55936</v>
      </c>
      <c r="B4266" s="145">
        <v>4009</v>
      </c>
      <c r="C4266" s="146" t="s">
        <v>544</v>
      </c>
      <c r="D4266" s="146" t="s">
        <v>2558</v>
      </c>
      <c r="E4266" s="145" t="s">
        <v>155</v>
      </c>
    </row>
    <row r="4267" spans="1:5" s="144" customFormat="1" ht="15" x14ac:dyDescent="0.2">
      <c r="A4267" s="146">
        <v>55939</v>
      </c>
      <c r="B4267" s="145">
        <v>4009</v>
      </c>
      <c r="C4267" s="146" t="s">
        <v>1408</v>
      </c>
      <c r="D4267" s="146" t="s">
        <v>4140</v>
      </c>
      <c r="E4267" s="145" t="s">
        <v>155</v>
      </c>
    </row>
    <row r="4268" spans="1:5" s="144" customFormat="1" ht="15" x14ac:dyDescent="0.2">
      <c r="A4268" s="146">
        <v>55947</v>
      </c>
      <c r="B4268" s="145">
        <v>7013</v>
      </c>
      <c r="C4268" s="146" t="s">
        <v>2073</v>
      </c>
      <c r="D4268" s="146" t="s">
        <v>547</v>
      </c>
      <c r="E4268" s="145" t="s">
        <v>150</v>
      </c>
    </row>
    <row r="4269" spans="1:5" s="144" customFormat="1" ht="15" x14ac:dyDescent="0.2">
      <c r="A4269" s="146">
        <v>55950</v>
      </c>
      <c r="B4269" s="145">
        <v>5002</v>
      </c>
      <c r="C4269" s="146" t="s">
        <v>4141</v>
      </c>
      <c r="D4269" s="146" t="s">
        <v>4142</v>
      </c>
      <c r="E4269" s="145" t="s">
        <v>150</v>
      </c>
    </row>
    <row r="4270" spans="1:5" s="144" customFormat="1" ht="15" x14ac:dyDescent="0.2">
      <c r="A4270" s="146">
        <v>55951</v>
      </c>
      <c r="B4270" s="145">
        <v>5002</v>
      </c>
      <c r="C4270" s="146" t="s">
        <v>4143</v>
      </c>
      <c r="D4270" s="146" t="s">
        <v>4144</v>
      </c>
      <c r="E4270" s="145" t="s">
        <v>155</v>
      </c>
    </row>
    <row r="4271" spans="1:5" s="144" customFormat="1" ht="15" x14ac:dyDescent="0.2">
      <c r="A4271" s="146">
        <v>55954</v>
      </c>
      <c r="B4271" s="145">
        <v>7007</v>
      </c>
      <c r="C4271" s="146" t="s">
        <v>4145</v>
      </c>
      <c r="D4271" s="146" t="s">
        <v>4146</v>
      </c>
      <c r="E4271" s="145" t="s">
        <v>155</v>
      </c>
    </row>
    <row r="4272" spans="1:5" s="144" customFormat="1" ht="15" x14ac:dyDescent="0.2">
      <c r="A4272" s="146">
        <v>55955</v>
      </c>
      <c r="B4272" s="145">
        <v>6018</v>
      </c>
      <c r="C4272" s="146" t="s">
        <v>169</v>
      </c>
      <c r="D4272" s="146" t="s">
        <v>2040</v>
      </c>
      <c r="E4272" s="145" t="s">
        <v>155</v>
      </c>
    </row>
    <row r="4273" spans="1:5" s="144" customFormat="1" ht="15" x14ac:dyDescent="0.2">
      <c r="A4273" s="146">
        <v>55956</v>
      </c>
      <c r="B4273" s="145">
        <v>8005</v>
      </c>
      <c r="C4273" s="146" t="s">
        <v>535</v>
      </c>
      <c r="D4273" s="146" t="s">
        <v>1360</v>
      </c>
      <c r="E4273" s="145" t="s">
        <v>150</v>
      </c>
    </row>
    <row r="4274" spans="1:5" s="144" customFormat="1" ht="15" x14ac:dyDescent="0.2">
      <c r="A4274" s="146">
        <v>55962</v>
      </c>
      <c r="B4274" s="145">
        <v>3008</v>
      </c>
      <c r="C4274" s="146" t="s">
        <v>4147</v>
      </c>
      <c r="D4274" s="146" t="s">
        <v>215</v>
      </c>
      <c r="E4274" s="145" t="s">
        <v>150</v>
      </c>
    </row>
    <row r="4275" spans="1:5" s="144" customFormat="1" ht="15" x14ac:dyDescent="0.2">
      <c r="A4275" s="146">
        <v>55963</v>
      </c>
      <c r="B4275" s="145">
        <v>3008</v>
      </c>
      <c r="C4275" s="146" t="s">
        <v>722</v>
      </c>
      <c r="D4275" s="146" t="s">
        <v>2511</v>
      </c>
      <c r="E4275" s="145" t="s">
        <v>150</v>
      </c>
    </row>
    <row r="4276" spans="1:5" s="144" customFormat="1" ht="15" x14ac:dyDescent="0.2">
      <c r="A4276" s="146">
        <v>55966</v>
      </c>
      <c r="B4276" s="145">
        <v>5014</v>
      </c>
      <c r="C4276" s="146" t="s">
        <v>156</v>
      </c>
      <c r="D4276" s="146" t="s">
        <v>267</v>
      </c>
      <c r="E4276" s="145" t="s">
        <v>155</v>
      </c>
    </row>
    <row r="4277" spans="1:5" s="144" customFormat="1" ht="15" x14ac:dyDescent="0.2">
      <c r="A4277" s="146">
        <v>55972</v>
      </c>
      <c r="B4277" s="145">
        <v>8024</v>
      </c>
      <c r="C4277" s="146" t="s">
        <v>202</v>
      </c>
      <c r="D4277" s="146" t="s">
        <v>4148</v>
      </c>
      <c r="E4277" s="145" t="s">
        <v>155</v>
      </c>
    </row>
    <row r="4278" spans="1:5" s="144" customFormat="1" ht="15" x14ac:dyDescent="0.2">
      <c r="A4278" s="146">
        <v>55973</v>
      </c>
      <c r="B4278" s="145">
        <v>8024</v>
      </c>
      <c r="C4278" s="146" t="s">
        <v>280</v>
      </c>
      <c r="D4278" s="146" t="s">
        <v>4149</v>
      </c>
      <c r="E4278" s="145" t="s">
        <v>155</v>
      </c>
    </row>
    <row r="4279" spans="1:5" s="144" customFormat="1" ht="15" x14ac:dyDescent="0.2">
      <c r="A4279" s="146">
        <v>55979</v>
      </c>
      <c r="B4279" s="145">
        <v>8014</v>
      </c>
      <c r="C4279" s="146" t="s">
        <v>158</v>
      </c>
      <c r="D4279" s="146" t="s">
        <v>3979</v>
      </c>
      <c r="E4279" s="145" t="s">
        <v>155</v>
      </c>
    </row>
    <row r="4280" spans="1:5" s="144" customFormat="1" ht="15" x14ac:dyDescent="0.2">
      <c r="A4280" s="146">
        <v>55985</v>
      </c>
      <c r="B4280" s="145">
        <v>5010</v>
      </c>
      <c r="C4280" s="146" t="s">
        <v>179</v>
      </c>
      <c r="D4280" s="146" t="s">
        <v>4150</v>
      </c>
      <c r="E4280" s="145" t="s">
        <v>155</v>
      </c>
    </row>
    <row r="4281" spans="1:5" s="144" customFormat="1" ht="15" x14ac:dyDescent="0.2">
      <c r="A4281" s="146">
        <v>55996</v>
      </c>
      <c r="B4281" s="145">
        <v>1013</v>
      </c>
      <c r="C4281" s="146" t="s">
        <v>306</v>
      </c>
      <c r="D4281" s="146" t="s">
        <v>4151</v>
      </c>
      <c r="E4281" s="145" t="s">
        <v>155</v>
      </c>
    </row>
    <row r="4282" spans="1:5" s="144" customFormat="1" ht="15" x14ac:dyDescent="0.2">
      <c r="A4282" s="146">
        <v>55998</v>
      </c>
      <c r="B4282" s="145">
        <v>1006</v>
      </c>
      <c r="C4282" s="146" t="s">
        <v>202</v>
      </c>
      <c r="D4282" s="146" t="s">
        <v>4152</v>
      </c>
      <c r="E4282" s="145" t="s">
        <v>150</v>
      </c>
    </row>
    <row r="4283" spans="1:5" s="144" customFormat="1" ht="15" x14ac:dyDescent="0.2">
      <c r="A4283" s="146">
        <v>56013</v>
      </c>
      <c r="B4283" s="145">
        <v>2018</v>
      </c>
      <c r="C4283" s="146" t="s">
        <v>156</v>
      </c>
      <c r="D4283" s="146" t="s">
        <v>4153</v>
      </c>
      <c r="E4283" s="145" t="s">
        <v>155</v>
      </c>
    </row>
    <row r="4284" spans="1:5" s="144" customFormat="1" ht="15" x14ac:dyDescent="0.2">
      <c r="A4284" s="146">
        <v>56014</v>
      </c>
      <c r="B4284" s="145">
        <v>2018</v>
      </c>
      <c r="C4284" s="146" t="s">
        <v>722</v>
      </c>
      <c r="D4284" s="146" t="s">
        <v>4154</v>
      </c>
      <c r="E4284" s="145" t="s">
        <v>155</v>
      </c>
    </row>
    <row r="4285" spans="1:5" s="144" customFormat="1" ht="15" x14ac:dyDescent="0.2">
      <c r="A4285" s="146">
        <v>56022</v>
      </c>
      <c r="B4285" s="145">
        <v>2007</v>
      </c>
      <c r="C4285" s="146" t="s">
        <v>1508</v>
      </c>
      <c r="D4285" s="146" t="s">
        <v>4155</v>
      </c>
      <c r="E4285" s="145" t="s">
        <v>155</v>
      </c>
    </row>
    <row r="4286" spans="1:5" s="144" customFormat="1" ht="15" x14ac:dyDescent="0.2">
      <c r="A4286" s="146">
        <v>56032</v>
      </c>
      <c r="B4286" s="145">
        <v>5006</v>
      </c>
      <c r="C4286" s="146" t="s">
        <v>186</v>
      </c>
      <c r="D4286" s="146" t="s">
        <v>4158</v>
      </c>
      <c r="E4286" s="145" t="s">
        <v>155</v>
      </c>
    </row>
    <row r="4287" spans="1:5" s="144" customFormat="1" ht="15" x14ac:dyDescent="0.2">
      <c r="A4287" s="146">
        <v>56036</v>
      </c>
      <c r="B4287" s="145">
        <v>5006</v>
      </c>
      <c r="C4287" s="146" t="s">
        <v>287</v>
      </c>
      <c r="D4287" s="146" t="s">
        <v>4159</v>
      </c>
      <c r="E4287" s="145" t="s">
        <v>150</v>
      </c>
    </row>
    <row r="4288" spans="1:5" s="144" customFormat="1" ht="15" x14ac:dyDescent="0.2">
      <c r="A4288" s="146">
        <v>56039</v>
      </c>
      <c r="B4288" s="145">
        <v>3025</v>
      </c>
      <c r="C4288" s="146" t="s">
        <v>630</v>
      </c>
      <c r="D4288" s="146" t="s">
        <v>4160</v>
      </c>
      <c r="E4288" s="145" t="s">
        <v>150</v>
      </c>
    </row>
    <row r="4289" spans="1:5" s="144" customFormat="1" ht="15" x14ac:dyDescent="0.2">
      <c r="A4289" s="146">
        <v>56043</v>
      </c>
      <c r="B4289" s="145">
        <v>5006</v>
      </c>
      <c r="C4289" s="146" t="s">
        <v>174</v>
      </c>
      <c r="D4289" s="146" t="s">
        <v>4161</v>
      </c>
      <c r="E4289" s="145" t="s">
        <v>155</v>
      </c>
    </row>
    <row r="4290" spans="1:5" s="144" customFormat="1" ht="15" x14ac:dyDescent="0.2">
      <c r="A4290" s="146">
        <v>56047</v>
      </c>
      <c r="B4290" s="145">
        <v>3008</v>
      </c>
      <c r="C4290" s="146" t="s">
        <v>2077</v>
      </c>
      <c r="D4290" s="146" t="s">
        <v>4162</v>
      </c>
      <c r="E4290" s="145" t="s">
        <v>155</v>
      </c>
    </row>
    <row r="4291" spans="1:5" s="144" customFormat="1" ht="15" x14ac:dyDescent="0.2">
      <c r="A4291" s="146">
        <v>56049</v>
      </c>
      <c r="B4291" s="145">
        <v>8007</v>
      </c>
      <c r="C4291" s="146" t="s">
        <v>156</v>
      </c>
      <c r="D4291" s="146" t="s">
        <v>4163</v>
      </c>
      <c r="E4291" s="145" t="s">
        <v>150</v>
      </c>
    </row>
    <row r="4292" spans="1:5" s="144" customFormat="1" ht="15" x14ac:dyDescent="0.2">
      <c r="A4292" s="146">
        <v>56050</v>
      </c>
      <c r="B4292" s="145">
        <v>5010</v>
      </c>
      <c r="C4292" s="146" t="s">
        <v>347</v>
      </c>
      <c r="D4292" s="146" t="s">
        <v>1639</v>
      </c>
      <c r="E4292" s="145" t="s">
        <v>150</v>
      </c>
    </row>
    <row r="4293" spans="1:5" s="144" customFormat="1" ht="15" x14ac:dyDescent="0.2">
      <c r="A4293" s="146">
        <v>56066</v>
      </c>
      <c r="B4293" s="145">
        <v>6035</v>
      </c>
      <c r="C4293" s="146" t="s">
        <v>347</v>
      </c>
      <c r="D4293" s="146" t="s">
        <v>1448</v>
      </c>
      <c r="E4293" s="145" t="s">
        <v>155</v>
      </c>
    </row>
    <row r="4294" spans="1:5" s="144" customFormat="1" ht="15" x14ac:dyDescent="0.2">
      <c r="A4294" s="146">
        <v>56077</v>
      </c>
      <c r="B4294" s="145">
        <v>8003</v>
      </c>
      <c r="C4294" s="146" t="s">
        <v>575</v>
      </c>
      <c r="D4294" s="146" t="s">
        <v>1387</v>
      </c>
      <c r="E4294" s="145" t="s">
        <v>155</v>
      </c>
    </row>
    <row r="4295" spans="1:5" s="144" customFormat="1" ht="15" x14ac:dyDescent="0.2">
      <c r="A4295" s="146">
        <v>56081</v>
      </c>
      <c r="B4295" s="145">
        <v>1001</v>
      </c>
      <c r="C4295" s="146" t="s">
        <v>156</v>
      </c>
      <c r="D4295" s="146" t="s">
        <v>4164</v>
      </c>
      <c r="E4295" s="145" t="s">
        <v>155</v>
      </c>
    </row>
    <row r="4296" spans="1:5" s="144" customFormat="1" ht="15" x14ac:dyDescent="0.2">
      <c r="A4296" s="146">
        <v>56103</v>
      </c>
      <c r="B4296" s="145">
        <v>4004</v>
      </c>
      <c r="C4296" s="146" t="s">
        <v>4166</v>
      </c>
      <c r="D4296" s="146" t="s">
        <v>447</v>
      </c>
      <c r="E4296" s="145" t="s">
        <v>155</v>
      </c>
    </row>
    <row r="4297" spans="1:5" s="144" customFormat="1" ht="15" x14ac:dyDescent="0.2">
      <c r="A4297" s="146">
        <v>56104</v>
      </c>
      <c r="B4297" s="145">
        <v>4004</v>
      </c>
      <c r="C4297" s="146" t="s">
        <v>153</v>
      </c>
      <c r="D4297" s="146" t="s">
        <v>447</v>
      </c>
      <c r="E4297" s="145" t="s">
        <v>155</v>
      </c>
    </row>
    <row r="4298" spans="1:5" s="144" customFormat="1" ht="15" x14ac:dyDescent="0.2">
      <c r="A4298" s="146">
        <v>56108</v>
      </c>
      <c r="B4298" s="145">
        <v>3016</v>
      </c>
      <c r="C4298" s="146" t="s">
        <v>156</v>
      </c>
      <c r="D4298" s="146" t="s">
        <v>2624</v>
      </c>
      <c r="E4298" s="145" t="s">
        <v>155</v>
      </c>
    </row>
    <row r="4299" spans="1:5" s="144" customFormat="1" ht="15" x14ac:dyDescent="0.2">
      <c r="A4299" s="146">
        <v>56109</v>
      </c>
      <c r="B4299" s="145">
        <v>3016</v>
      </c>
      <c r="C4299" s="146" t="s">
        <v>1856</v>
      </c>
      <c r="D4299" s="146" t="s">
        <v>267</v>
      </c>
      <c r="E4299" s="145" t="s">
        <v>155</v>
      </c>
    </row>
    <row r="4300" spans="1:5" s="144" customFormat="1" ht="15" x14ac:dyDescent="0.2">
      <c r="A4300" s="146">
        <v>56120</v>
      </c>
      <c r="B4300" s="145">
        <v>6010</v>
      </c>
      <c r="C4300" s="146" t="s">
        <v>4167</v>
      </c>
      <c r="D4300" s="146" t="s">
        <v>4168</v>
      </c>
      <c r="E4300" s="145" t="s">
        <v>150</v>
      </c>
    </row>
    <row r="4301" spans="1:5" s="144" customFormat="1" ht="15" x14ac:dyDescent="0.2">
      <c r="A4301" s="146">
        <v>56123</v>
      </c>
      <c r="B4301" s="145">
        <v>6010</v>
      </c>
      <c r="C4301" s="146" t="s">
        <v>207</v>
      </c>
      <c r="D4301" s="146" t="s">
        <v>715</v>
      </c>
      <c r="E4301" s="145" t="s">
        <v>150</v>
      </c>
    </row>
    <row r="4302" spans="1:5" s="144" customFormat="1" ht="15" x14ac:dyDescent="0.2">
      <c r="A4302" s="146">
        <v>56125</v>
      </c>
      <c r="B4302" s="145">
        <v>5016</v>
      </c>
      <c r="C4302" s="146" t="s">
        <v>4169</v>
      </c>
      <c r="D4302" s="146" t="s">
        <v>1756</v>
      </c>
      <c r="E4302" s="145" t="s">
        <v>155</v>
      </c>
    </row>
    <row r="4303" spans="1:5" s="144" customFormat="1" ht="15" x14ac:dyDescent="0.2">
      <c r="A4303" s="146">
        <v>56126</v>
      </c>
      <c r="B4303" s="145">
        <v>5016</v>
      </c>
      <c r="C4303" s="146" t="s">
        <v>196</v>
      </c>
      <c r="D4303" s="146" t="s">
        <v>4170</v>
      </c>
      <c r="E4303" s="145" t="s">
        <v>155</v>
      </c>
    </row>
    <row r="4304" spans="1:5" s="144" customFormat="1" ht="15" x14ac:dyDescent="0.2">
      <c r="A4304" s="146">
        <v>56130</v>
      </c>
      <c r="B4304" s="145">
        <v>8010</v>
      </c>
      <c r="C4304" s="146" t="s">
        <v>158</v>
      </c>
      <c r="D4304" s="146" t="s">
        <v>4171</v>
      </c>
      <c r="E4304" s="145" t="s">
        <v>155</v>
      </c>
    </row>
    <row r="4305" spans="1:5" s="144" customFormat="1" ht="15" x14ac:dyDescent="0.2">
      <c r="A4305" s="146">
        <v>56134</v>
      </c>
      <c r="B4305" s="145">
        <v>8010</v>
      </c>
      <c r="C4305" s="146" t="s">
        <v>181</v>
      </c>
      <c r="D4305" s="146" t="s">
        <v>2944</v>
      </c>
      <c r="E4305" s="145" t="s">
        <v>150</v>
      </c>
    </row>
    <row r="4306" spans="1:5" s="144" customFormat="1" ht="15" x14ac:dyDescent="0.2">
      <c r="A4306" s="146">
        <v>56136</v>
      </c>
      <c r="B4306" s="145">
        <v>2005</v>
      </c>
      <c r="C4306" s="146" t="s">
        <v>4172</v>
      </c>
      <c r="D4306" s="146" t="s">
        <v>4173</v>
      </c>
      <c r="E4306" s="145" t="s">
        <v>155</v>
      </c>
    </row>
    <row r="4307" spans="1:5" s="144" customFormat="1" ht="15" x14ac:dyDescent="0.2">
      <c r="A4307" s="146">
        <v>56147</v>
      </c>
      <c r="B4307" s="145">
        <v>8022</v>
      </c>
      <c r="C4307" s="146" t="s">
        <v>2057</v>
      </c>
      <c r="D4307" s="146" t="s">
        <v>170</v>
      </c>
      <c r="E4307" s="145" t="s">
        <v>155</v>
      </c>
    </row>
    <row r="4308" spans="1:5" s="144" customFormat="1" ht="15" x14ac:dyDescent="0.2">
      <c r="A4308" s="146">
        <v>56151</v>
      </c>
      <c r="B4308" s="145">
        <v>8022</v>
      </c>
      <c r="C4308" s="146" t="s">
        <v>196</v>
      </c>
      <c r="D4308" s="146" t="s">
        <v>1672</v>
      </c>
      <c r="E4308" s="145" t="s">
        <v>155</v>
      </c>
    </row>
    <row r="4309" spans="1:5" s="144" customFormat="1" ht="15" x14ac:dyDescent="0.2">
      <c r="A4309" s="146">
        <v>56152</v>
      </c>
      <c r="B4309" s="145">
        <v>8022</v>
      </c>
      <c r="C4309" s="146" t="s">
        <v>171</v>
      </c>
      <c r="D4309" s="146" t="s">
        <v>4174</v>
      </c>
      <c r="E4309" s="145" t="s">
        <v>150</v>
      </c>
    </row>
    <row r="4310" spans="1:5" s="144" customFormat="1" ht="15" x14ac:dyDescent="0.2">
      <c r="A4310" s="146">
        <v>56157</v>
      </c>
      <c r="B4310" s="145">
        <v>5014</v>
      </c>
      <c r="C4310" s="146" t="s">
        <v>535</v>
      </c>
      <c r="D4310" s="146" t="s">
        <v>4175</v>
      </c>
      <c r="E4310" s="145" t="s">
        <v>150</v>
      </c>
    </row>
    <row r="4311" spans="1:5" s="144" customFormat="1" ht="15" x14ac:dyDescent="0.2">
      <c r="A4311" s="146">
        <v>56158</v>
      </c>
      <c r="B4311" s="145">
        <v>5014</v>
      </c>
      <c r="C4311" s="146" t="s">
        <v>535</v>
      </c>
      <c r="D4311" s="146" t="s">
        <v>4176</v>
      </c>
      <c r="E4311" s="145" t="s">
        <v>155</v>
      </c>
    </row>
    <row r="4312" spans="1:5" s="144" customFormat="1" ht="15" x14ac:dyDescent="0.2">
      <c r="A4312" s="146">
        <v>56163</v>
      </c>
      <c r="B4312" s="145">
        <v>5001</v>
      </c>
      <c r="C4312" s="146" t="s">
        <v>4178</v>
      </c>
      <c r="D4312" s="146" t="s">
        <v>2481</v>
      </c>
      <c r="E4312" s="145" t="s">
        <v>150</v>
      </c>
    </row>
    <row r="4313" spans="1:5" s="144" customFormat="1" ht="15" x14ac:dyDescent="0.2">
      <c r="A4313" s="146">
        <v>56164</v>
      </c>
      <c r="B4313" s="145">
        <v>6024</v>
      </c>
      <c r="C4313" s="146" t="s">
        <v>306</v>
      </c>
      <c r="D4313" s="146" t="s">
        <v>4179</v>
      </c>
      <c r="E4313" s="145" t="s">
        <v>150</v>
      </c>
    </row>
    <row r="4314" spans="1:5" s="144" customFormat="1" ht="15" x14ac:dyDescent="0.2">
      <c r="A4314" s="146">
        <v>56165</v>
      </c>
      <c r="B4314" s="145">
        <v>5001</v>
      </c>
      <c r="C4314" s="146" t="s">
        <v>287</v>
      </c>
      <c r="D4314" s="146" t="s">
        <v>2481</v>
      </c>
      <c r="E4314" s="145" t="s">
        <v>155</v>
      </c>
    </row>
    <row r="4315" spans="1:5" s="144" customFormat="1" ht="15" x14ac:dyDescent="0.2">
      <c r="A4315" s="146">
        <v>56169</v>
      </c>
      <c r="B4315" s="145">
        <v>2004</v>
      </c>
      <c r="C4315" s="146" t="s">
        <v>287</v>
      </c>
      <c r="D4315" s="146" t="s">
        <v>4180</v>
      </c>
      <c r="E4315" s="145" t="s">
        <v>155</v>
      </c>
    </row>
    <row r="4316" spans="1:5" s="144" customFormat="1" ht="15" x14ac:dyDescent="0.2">
      <c r="A4316" s="146">
        <v>56173</v>
      </c>
      <c r="B4316" s="145">
        <v>6032</v>
      </c>
      <c r="C4316" s="146" t="s">
        <v>4181</v>
      </c>
      <c r="D4316" s="146" t="s">
        <v>3036</v>
      </c>
      <c r="E4316" s="145" t="s">
        <v>155</v>
      </c>
    </row>
    <row r="4317" spans="1:5" s="144" customFormat="1" ht="15" x14ac:dyDescent="0.2">
      <c r="A4317" s="146">
        <v>56174</v>
      </c>
      <c r="B4317" s="145">
        <v>6032</v>
      </c>
      <c r="C4317" s="146" t="s">
        <v>469</v>
      </c>
      <c r="D4317" s="146" t="s">
        <v>3036</v>
      </c>
      <c r="E4317" s="145" t="s">
        <v>150</v>
      </c>
    </row>
    <row r="4318" spans="1:5" s="144" customFormat="1" ht="15" x14ac:dyDescent="0.2">
      <c r="A4318" s="146">
        <v>56180</v>
      </c>
      <c r="B4318" s="145">
        <v>3021</v>
      </c>
      <c r="C4318" s="146" t="s">
        <v>1104</v>
      </c>
      <c r="D4318" s="146" t="s">
        <v>1577</v>
      </c>
      <c r="E4318" s="145" t="s">
        <v>155</v>
      </c>
    </row>
    <row r="4319" spans="1:5" s="144" customFormat="1" ht="15" x14ac:dyDescent="0.2">
      <c r="A4319" s="146">
        <v>56200</v>
      </c>
      <c r="B4319" s="145">
        <v>8026</v>
      </c>
      <c r="C4319" s="146" t="s">
        <v>270</v>
      </c>
      <c r="D4319" s="146" t="s">
        <v>4182</v>
      </c>
      <c r="E4319" s="145" t="s">
        <v>155</v>
      </c>
    </row>
    <row r="4320" spans="1:5" s="144" customFormat="1" ht="15" x14ac:dyDescent="0.2">
      <c r="A4320" s="146">
        <v>56209</v>
      </c>
      <c r="B4320" s="145">
        <v>8007</v>
      </c>
      <c r="C4320" s="146" t="s">
        <v>165</v>
      </c>
      <c r="D4320" s="146" t="s">
        <v>8774</v>
      </c>
      <c r="E4320" s="145" t="s">
        <v>155</v>
      </c>
    </row>
    <row r="4321" spans="1:5" s="144" customFormat="1" ht="15" x14ac:dyDescent="0.2">
      <c r="A4321" s="146">
        <v>56213</v>
      </c>
      <c r="B4321" s="145">
        <v>8009</v>
      </c>
      <c r="C4321" s="146" t="s">
        <v>4183</v>
      </c>
      <c r="D4321" s="146" t="s">
        <v>4184</v>
      </c>
      <c r="E4321" s="145" t="s">
        <v>155</v>
      </c>
    </row>
    <row r="4322" spans="1:5" s="144" customFormat="1" ht="15" x14ac:dyDescent="0.2">
      <c r="A4322" s="146">
        <v>56218</v>
      </c>
      <c r="B4322" s="145">
        <v>6008</v>
      </c>
      <c r="C4322" s="146" t="s">
        <v>289</v>
      </c>
      <c r="D4322" s="146" t="s">
        <v>4185</v>
      </c>
      <c r="E4322" s="145" t="s">
        <v>150</v>
      </c>
    </row>
    <row r="4323" spans="1:5" s="144" customFormat="1" ht="15" x14ac:dyDescent="0.2">
      <c r="A4323" s="146">
        <v>56219</v>
      </c>
      <c r="B4323" s="145">
        <v>6009</v>
      </c>
      <c r="C4323" s="146" t="s">
        <v>4273</v>
      </c>
      <c r="D4323" s="146" t="s">
        <v>8442</v>
      </c>
      <c r="E4323" s="145" t="s">
        <v>155</v>
      </c>
    </row>
    <row r="4324" spans="1:5" s="144" customFormat="1" ht="15" x14ac:dyDescent="0.2">
      <c r="A4324" s="146">
        <v>56223</v>
      </c>
      <c r="B4324" s="145">
        <v>6023</v>
      </c>
      <c r="C4324" s="146" t="s">
        <v>196</v>
      </c>
      <c r="D4324" s="146" t="s">
        <v>4054</v>
      </c>
      <c r="E4324" s="145" t="s">
        <v>155</v>
      </c>
    </row>
    <row r="4325" spans="1:5" s="144" customFormat="1" ht="15" x14ac:dyDescent="0.2">
      <c r="A4325" s="146">
        <v>56235</v>
      </c>
      <c r="B4325" s="145">
        <v>8002</v>
      </c>
      <c r="C4325" s="146" t="s">
        <v>188</v>
      </c>
      <c r="D4325" s="146" t="s">
        <v>1006</v>
      </c>
      <c r="E4325" s="145" t="s">
        <v>155</v>
      </c>
    </row>
    <row r="4326" spans="1:5" s="144" customFormat="1" ht="15" x14ac:dyDescent="0.2">
      <c r="A4326" s="146">
        <v>56240</v>
      </c>
      <c r="B4326" s="145">
        <v>3012</v>
      </c>
      <c r="C4326" s="146" t="s">
        <v>1240</v>
      </c>
      <c r="D4326" s="146" t="s">
        <v>420</v>
      </c>
      <c r="E4326" s="145" t="s">
        <v>155</v>
      </c>
    </row>
    <row r="4327" spans="1:5" s="144" customFormat="1" ht="15" x14ac:dyDescent="0.2">
      <c r="A4327" s="146">
        <v>56241</v>
      </c>
      <c r="B4327" s="145">
        <v>3012</v>
      </c>
      <c r="C4327" s="146" t="s">
        <v>4187</v>
      </c>
      <c r="D4327" s="146" t="s">
        <v>4188</v>
      </c>
      <c r="E4327" s="145" t="s">
        <v>150</v>
      </c>
    </row>
    <row r="4328" spans="1:5" s="144" customFormat="1" ht="15" x14ac:dyDescent="0.2">
      <c r="A4328" s="146">
        <v>56244</v>
      </c>
      <c r="B4328" s="145">
        <v>8002</v>
      </c>
      <c r="C4328" s="146" t="s">
        <v>4189</v>
      </c>
      <c r="D4328" s="146" t="s">
        <v>4190</v>
      </c>
      <c r="E4328" s="145" t="s">
        <v>150</v>
      </c>
    </row>
    <row r="4329" spans="1:5" s="144" customFormat="1" ht="15" x14ac:dyDescent="0.2">
      <c r="A4329" s="146">
        <v>56271</v>
      </c>
      <c r="B4329" s="145">
        <v>7007</v>
      </c>
      <c r="C4329" s="146" t="s">
        <v>174</v>
      </c>
      <c r="D4329" s="146" t="s">
        <v>4191</v>
      </c>
      <c r="E4329" s="145" t="s">
        <v>155</v>
      </c>
    </row>
    <row r="4330" spans="1:5" s="144" customFormat="1" ht="15" x14ac:dyDescent="0.2">
      <c r="A4330" s="146">
        <v>56272</v>
      </c>
      <c r="B4330" s="145">
        <v>7007</v>
      </c>
      <c r="C4330" s="146" t="s">
        <v>617</v>
      </c>
      <c r="D4330" s="146" t="s">
        <v>4192</v>
      </c>
      <c r="E4330" s="145" t="s">
        <v>150</v>
      </c>
    </row>
    <row r="4331" spans="1:5" s="144" customFormat="1" ht="15" x14ac:dyDescent="0.2">
      <c r="A4331" s="146">
        <v>56276</v>
      </c>
      <c r="B4331" s="145">
        <v>7003</v>
      </c>
      <c r="C4331" s="146" t="s">
        <v>4193</v>
      </c>
      <c r="D4331" s="146" t="s">
        <v>4194</v>
      </c>
      <c r="E4331" s="145" t="s">
        <v>155</v>
      </c>
    </row>
    <row r="4332" spans="1:5" s="144" customFormat="1" ht="15" x14ac:dyDescent="0.2">
      <c r="A4332" s="146">
        <v>56284</v>
      </c>
      <c r="B4332" s="145">
        <v>7003</v>
      </c>
      <c r="C4332" s="146" t="s">
        <v>202</v>
      </c>
      <c r="D4332" s="146" t="s">
        <v>4195</v>
      </c>
      <c r="E4332" s="145" t="s">
        <v>150</v>
      </c>
    </row>
    <row r="4333" spans="1:5" s="144" customFormat="1" ht="15" x14ac:dyDescent="0.2">
      <c r="A4333" s="146">
        <v>56285</v>
      </c>
      <c r="B4333" s="145">
        <v>7003</v>
      </c>
      <c r="C4333" s="146" t="s">
        <v>209</v>
      </c>
      <c r="D4333" s="146" t="s">
        <v>4196</v>
      </c>
      <c r="E4333" s="145" t="s">
        <v>155</v>
      </c>
    </row>
    <row r="4334" spans="1:5" s="144" customFormat="1" ht="15" x14ac:dyDescent="0.2">
      <c r="A4334" s="146">
        <v>56287</v>
      </c>
      <c r="B4334" s="145">
        <v>7003</v>
      </c>
      <c r="C4334" s="146" t="s">
        <v>158</v>
      </c>
      <c r="D4334" s="146" t="s">
        <v>4197</v>
      </c>
      <c r="E4334" s="145" t="s">
        <v>155</v>
      </c>
    </row>
    <row r="4335" spans="1:5" s="144" customFormat="1" ht="15" x14ac:dyDescent="0.2">
      <c r="A4335" s="146">
        <v>56288</v>
      </c>
      <c r="B4335" s="145">
        <v>7003</v>
      </c>
      <c r="C4335" s="146" t="s">
        <v>1344</v>
      </c>
      <c r="D4335" s="146" t="s">
        <v>4198</v>
      </c>
      <c r="E4335" s="145" t="s">
        <v>150</v>
      </c>
    </row>
    <row r="4336" spans="1:5" s="144" customFormat="1" ht="15" x14ac:dyDescent="0.2">
      <c r="A4336" s="146">
        <v>56289</v>
      </c>
      <c r="B4336" s="145">
        <v>7003</v>
      </c>
      <c r="C4336" s="146" t="s">
        <v>181</v>
      </c>
      <c r="D4336" s="146" t="s">
        <v>3149</v>
      </c>
      <c r="E4336" s="145" t="s">
        <v>155</v>
      </c>
    </row>
    <row r="4337" spans="1:5" s="144" customFormat="1" ht="15" x14ac:dyDescent="0.2">
      <c r="A4337" s="146">
        <v>56290</v>
      </c>
      <c r="B4337" s="145">
        <v>1016</v>
      </c>
      <c r="C4337" s="146" t="s">
        <v>1329</v>
      </c>
      <c r="D4337" s="146" t="s">
        <v>4199</v>
      </c>
      <c r="E4337" s="145" t="s">
        <v>155</v>
      </c>
    </row>
    <row r="4338" spans="1:5" s="144" customFormat="1" ht="15" x14ac:dyDescent="0.2">
      <c r="A4338" s="146">
        <v>56291</v>
      </c>
      <c r="B4338" s="145">
        <v>1016</v>
      </c>
      <c r="C4338" s="146" t="s">
        <v>219</v>
      </c>
      <c r="D4338" s="146" t="s">
        <v>4199</v>
      </c>
      <c r="E4338" s="145" t="s">
        <v>150</v>
      </c>
    </row>
    <row r="4339" spans="1:5" s="144" customFormat="1" ht="15" x14ac:dyDescent="0.2">
      <c r="A4339" s="146">
        <v>56299</v>
      </c>
      <c r="B4339" s="145">
        <v>7008</v>
      </c>
      <c r="C4339" s="146" t="s">
        <v>1688</v>
      </c>
      <c r="D4339" s="146" t="s">
        <v>180</v>
      </c>
      <c r="E4339" s="145" t="s">
        <v>150</v>
      </c>
    </row>
    <row r="4340" spans="1:5" s="144" customFormat="1" ht="15" x14ac:dyDescent="0.2">
      <c r="A4340" s="146">
        <v>56305</v>
      </c>
      <c r="B4340" s="145">
        <v>7008</v>
      </c>
      <c r="C4340" s="146" t="s">
        <v>34</v>
      </c>
      <c r="D4340" s="146" t="s">
        <v>4200</v>
      </c>
      <c r="E4340" s="145" t="s">
        <v>150</v>
      </c>
    </row>
    <row r="4341" spans="1:5" s="144" customFormat="1" ht="15" x14ac:dyDescent="0.2">
      <c r="A4341" s="146">
        <v>56308</v>
      </c>
      <c r="B4341" s="145">
        <v>6034</v>
      </c>
      <c r="C4341" s="146" t="s">
        <v>4201</v>
      </c>
      <c r="D4341" s="146" t="s">
        <v>180</v>
      </c>
      <c r="E4341" s="145" t="s">
        <v>150</v>
      </c>
    </row>
    <row r="4342" spans="1:5" s="144" customFormat="1" ht="15" x14ac:dyDescent="0.2">
      <c r="A4342" s="146">
        <v>56323</v>
      </c>
      <c r="B4342" s="145">
        <v>7007</v>
      </c>
      <c r="C4342" s="146" t="s">
        <v>313</v>
      </c>
      <c r="D4342" s="146" t="s">
        <v>4202</v>
      </c>
      <c r="E4342" s="145" t="s">
        <v>155</v>
      </c>
    </row>
    <row r="4343" spans="1:5" s="144" customFormat="1" ht="15" x14ac:dyDescent="0.2">
      <c r="A4343" s="146">
        <v>56325</v>
      </c>
      <c r="B4343" s="145">
        <v>7007</v>
      </c>
      <c r="C4343" s="146" t="s">
        <v>169</v>
      </c>
      <c r="D4343" s="146" t="s">
        <v>4203</v>
      </c>
      <c r="E4343" s="145" t="s">
        <v>155</v>
      </c>
    </row>
    <row r="4344" spans="1:5" s="144" customFormat="1" ht="15" x14ac:dyDescent="0.2">
      <c r="A4344" s="146">
        <v>56328</v>
      </c>
      <c r="B4344" s="145">
        <v>7007</v>
      </c>
      <c r="C4344" s="146" t="s">
        <v>169</v>
      </c>
      <c r="D4344" s="146" t="s">
        <v>4204</v>
      </c>
      <c r="E4344" s="145" t="s">
        <v>155</v>
      </c>
    </row>
    <row r="4345" spans="1:5" s="144" customFormat="1" ht="15" x14ac:dyDescent="0.2">
      <c r="A4345" s="146">
        <v>56329</v>
      </c>
      <c r="B4345" s="145">
        <v>7007</v>
      </c>
      <c r="C4345" s="146" t="s">
        <v>158</v>
      </c>
      <c r="D4345" s="146" t="s">
        <v>282</v>
      </c>
      <c r="E4345" s="145" t="s">
        <v>155</v>
      </c>
    </row>
    <row r="4346" spans="1:5" s="144" customFormat="1" ht="15" x14ac:dyDescent="0.2">
      <c r="A4346" s="146">
        <v>56332</v>
      </c>
      <c r="B4346" s="145">
        <v>7007</v>
      </c>
      <c r="C4346" s="146" t="s">
        <v>3675</v>
      </c>
      <c r="D4346" s="146" t="s">
        <v>4205</v>
      </c>
      <c r="E4346" s="145" t="s">
        <v>155</v>
      </c>
    </row>
    <row r="4347" spans="1:5" s="144" customFormat="1" ht="15" x14ac:dyDescent="0.2">
      <c r="A4347" s="146">
        <v>56335</v>
      </c>
      <c r="B4347" s="145">
        <v>8022</v>
      </c>
      <c r="C4347" s="146" t="s">
        <v>649</v>
      </c>
      <c r="D4347" s="146" t="s">
        <v>460</v>
      </c>
      <c r="E4347" s="145" t="s">
        <v>155</v>
      </c>
    </row>
    <row r="4348" spans="1:5" s="144" customFormat="1" ht="15" x14ac:dyDescent="0.2">
      <c r="A4348" s="146">
        <v>56340</v>
      </c>
      <c r="B4348" s="145">
        <v>8016</v>
      </c>
      <c r="C4348" s="146" t="s">
        <v>207</v>
      </c>
      <c r="D4348" s="146" t="s">
        <v>4206</v>
      </c>
      <c r="E4348" s="145" t="s">
        <v>150</v>
      </c>
    </row>
    <row r="4349" spans="1:5" s="144" customFormat="1" ht="15" x14ac:dyDescent="0.2">
      <c r="A4349" s="146">
        <v>56366</v>
      </c>
      <c r="B4349" s="145">
        <v>7006</v>
      </c>
      <c r="C4349" s="146" t="s">
        <v>158</v>
      </c>
      <c r="D4349" s="146" t="s">
        <v>1118</v>
      </c>
      <c r="E4349" s="145" t="s">
        <v>150</v>
      </c>
    </row>
    <row r="4350" spans="1:5" s="144" customFormat="1" ht="15" x14ac:dyDescent="0.2">
      <c r="A4350" s="146">
        <v>56398</v>
      </c>
      <c r="B4350" s="145">
        <v>6003</v>
      </c>
      <c r="C4350" s="146" t="s">
        <v>4207</v>
      </c>
      <c r="D4350" s="146" t="s">
        <v>4208</v>
      </c>
      <c r="E4350" s="145" t="s">
        <v>155</v>
      </c>
    </row>
    <row r="4351" spans="1:5" s="144" customFormat="1" ht="15" x14ac:dyDescent="0.2">
      <c r="A4351" s="146">
        <v>56419</v>
      </c>
      <c r="B4351" s="145">
        <v>7024</v>
      </c>
      <c r="C4351" s="146" t="s">
        <v>1688</v>
      </c>
      <c r="D4351" s="146" t="s">
        <v>4210</v>
      </c>
      <c r="E4351" s="145" t="s">
        <v>155</v>
      </c>
    </row>
    <row r="4352" spans="1:5" s="144" customFormat="1" ht="15" x14ac:dyDescent="0.2">
      <c r="A4352" s="146">
        <v>56424</v>
      </c>
      <c r="B4352" s="145">
        <v>7023</v>
      </c>
      <c r="C4352" s="146" t="s">
        <v>4211</v>
      </c>
      <c r="D4352" s="146" t="s">
        <v>4212</v>
      </c>
      <c r="E4352" s="145" t="s">
        <v>155</v>
      </c>
    </row>
    <row r="4353" spans="1:5" s="144" customFormat="1" ht="15" x14ac:dyDescent="0.2">
      <c r="A4353" s="146">
        <v>56425</v>
      </c>
      <c r="B4353" s="145">
        <v>7023</v>
      </c>
      <c r="C4353" s="146" t="s">
        <v>1344</v>
      </c>
      <c r="D4353" s="146" t="s">
        <v>4213</v>
      </c>
      <c r="E4353" s="145" t="s">
        <v>155</v>
      </c>
    </row>
    <row r="4354" spans="1:5" s="144" customFormat="1" ht="15" x14ac:dyDescent="0.2">
      <c r="A4354" s="146">
        <v>56427</v>
      </c>
      <c r="B4354" s="145">
        <v>7023</v>
      </c>
      <c r="C4354" s="146" t="s">
        <v>4214</v>
      </c>
      <c r="D4354" s="146" t="s">
        <v>4215</v>
      </c>
      <c r="E4354" s="145" t="s">
        <v>155</v>
      </c>
    </row>
    <row r="4355" spans="1:5" s="144" customFormat="1" ht="15" x14ac:dyDescent="0.2">
      <c r="A4355" s="146">
        <v>56430</v>
      </c>
      <c r="B4355" s="145">
        <v>7023</v>
      </c>
      <c r="C4355" s="146" t="s">
        <v>214</v>
      </c>
      <c r="D4355" s="146" t="s">
        <v>4216</v>
      </c>
      <c r="E4355" s="145" t="s">
        <v>155</v>
      </c>
    </row>
    <row r="4356" spans="1:5" s="144" customFormat="1" ht="15" x14ac:dyDescent="0.2">
      <c r="A4356" s="146">
        <v>56434</v>
      </c>
      <c r="B4356" s="145">
        <v>3008</v>
      </c>
      <c r="C4356" s="146" t="s">
        <v>2126</v>
      </c>
      <c r="D4356" s="146" t="s">
        <v>4217</v>
      </c>
      <c r="E4356" s="145" t="s">
        <v>150</v>
      </c>
    </row>
    <row r="4357" spans="1:5" s="144" customFormat="1" ht="15" x14ac:dyDescent="0.2">
      <c r="A4357" s="146">
        <v>56435</v>
      </c>
      <c r="B4357" s="145">
        <v>5006</v>
      </c>
      <c r="C4357" s="146" t="s">
        <v>158</v>
      </c>
      <c r="D4357" s="146" t="s">
        <v>2144</v>
      </c>
      <c r="E4357" s="145" t="s">
        <v>150</v>
      </c>
    </row>
    <row r="4358" spans="1:5" s="144" customFormat="1" ht="15" x14ac:dyDescent="0.2">
      <c r="A4358" s="146">
        <v>56436</v>
      </c>
      <c r="B4358" s="145">
        <v>5006</v>
      </c>
      <c r="C4358" s="146" t="s">
        <v>188</v>
      </c>
      <c r="D4358" s="146" t="s">
        <v>2144</v>
      </c>
      <c r="E4358" s="145" t="s">
        <v>155</v>
      </c>
    </row>
    <row r="4359" spans="1:5" s="144" customFormat="1" ht="15" x14ac:dyDescent="0.2">
      <c r="A4359" s="146">
        <v>56438</v>
      </c>
      <c r="B4359" s="145">
        <v>6018</v>
      </c>
      <c r="C4359" s="146" t="s">
        <v>165</v>
      </c>
      <c r="D4359" s="146" t="s">
        <v>1912</v>
      </c>
      <c r="E4359" s="145" t="s">
        <v>155</v>
      </c>
    </row>
    <row r="4360" spans="1:5" s="144" customFormat="1" ht="15" x14ac:dyDescent="0.2">
      <c r="A4360" s="146">
        <v>56444</v>
      </c>
      <c r="B4360" s="145">
        <v>7024</v>
      </c>
      <c r="C4360" s="146" t="s">
        <v>181</v>
      </c>
      <c r="D4360" s="146" t="s">
        <v>4219</v>
      </c>
      <c r="E4360" s="145" t="s">
        <v>150</v>
      </c>
    </row>
    <row r="4361" spans="1:5" s="144" customFormat="1" ht="15" x14ac:dyDescent="0.2">
      <c r="A4361" s="146">
        <v>56454</v>
      </c>
      <c r="B4361" s="145">
        <v>8022</v>
      </c>
      <c r="C4361" s="146" t="s">
        <v>4220</v>
      </c>
      <c r="D4361" s="146" t="s">
        <v>358</v>
      </c>
      <c r="E4361" s="145" t="s">
        <v>155</v>
      </c>
    </row>
    <row r="4362" spans="1:5" s="144" customFormat="1" ht="15" x14ac:dyDescent="0.2">
      <c r="A4362" s="146">
        <v>56461</v>
      </c>
      <c r="B4362" s="145">
        <v>6025</v>
      </c>
      <c r="C4362" s="146" t="s">
        <v>202</v>
      </c>
      <c r="D4362" s="146" t="s">
        <v>1101</v>
      </c>
      <c r="E4362" s="145" t="s">
        <v>155</v>
      </c>
    </row>
    <row r="4363" spans="1:5" s="144" customFormat="1" ht="15" x14ac:dyDescent="0.2">
      <c r="A4363" s="146">
        <v>56462</v>
      </c>
      <c r="B4363" s="145">
        <v>6025</v>
      </c>
      <c r="C4363" s="146" t="s">
        <v>306</v>
      </c>
      <c r="D4363" s="146" t="s">
        <v>1101</v>
      </c>
      <c r="E4363" s="145" t="s">
        <v>150</v>
      </c>
    </row>
    <row r="4364" spans="1:5" s="144" customFormat="1" ht="15" x14ac:dyDescent="0.2">
      <c r="A4364" s="146">
        <v>56470</v>
      </c>
      <c r="B4364" s="145">
        <v>6008</v>
      </c>
      <c r="C4364" s="146" t="s">
        <v>2083</v>
      </c>
      <c r="D4364" s="146" t="s">
        <v>9920</v>
      </c>
      <c r="E4364" s="145" t="s">
        <v>150</v>
      </c>
    </row>
    <row r="4365" spans="1:5" s="144" customFormat="1" ht="15" x14ac:dyDescent="0.2">
      <c r="A4365" s="146">
        <v>56471</v>
      </c>
      <c r="B4365" s="145">
        <v>6001</v>
      </c>
      <c r="C4365" s="146" t="s">
        <v>34</v>
      </c>
      <c r="D4365" s="146" t="s">
        <v>4221</v>
      </c>
      <c r="E4365" s="145" t="s">
        <v>155</v>
      </c>
    </row>
    <row r="4366" spans="1:5" s="144" customFormat="1" ht="15" x14ac:dyDescent="0.2">
      <c r="A4366" s="146">
        <v>56474</v>
      </c>
      <c r="B4366" s="145">
        <v>4008</v>
      </c>
      <c r="C4366" s="146" t="s">
        <v>1688</v>
      </c>
      <c r="D4366" s="146" t="s">
        <v>4222</v>
      </c>
      <c r="E4366" s="145" t="s">
        <v>155</v>
      </c>
    </row>
    <row r="4367" spans="1:5" s="144" customFormat="1" ht="15" x14ac:dyDescent="0.2">
      <c r="A4367" s="146">
        <v>56479</v>
      </c>
      <c r="B4367" s="145">
        <v>1006</v>
      </c>
      <c r="C4367" s="146" t="s">
        <v>1053</v>
      </c>
      <c r="D4367" s="146" t="s">
        <v>4223</v>
      </c>
      <c r="E4367" s="145" t="s">
        <v>155</v>
      </c>
    </row>
    <row r="4368" spans="1:5" s="144" customFormat="1" ht="15" x14ac:dyDescent="0.2">
      <c r="A4368" s="146">
        <v>56484</v>
      </c>
      <c r="B4368" s="145">
        <v>3003</v>
      </c>
      <c r="C4368" s="146" t="s">
        <v>4224</v>
      </c>
      <c r="D4368" s="146" t="s">
        <v>4225</v>
      </c>
      <c r="E4368" s="145" t="s">
        <v>155</v>
      </c>
    </row>
    <row r="4369" spans="1:5" s="144" customFormat="1" ht="15" x14ac:dyDescent="0.2">
      <c r="A4369" s="146">
        <v>56489</v>
      </c>
      <c r="B4369" s="145">
        <v>7014</v>
      </c>
      <c r="C4369" s="146" t="s">
        <v>181</v>
      </c>
      <c r="D4369" s="146" t="s">
        <v>10784</v>
      </c>
      <c r="E4369" s="145" t="s">
        <v>150</v>
      </c>
    </row>
    <row r="4370" spans="1:5" s="144" customFormat="1" ht="15" x14ac:dyDescent="0.2">
      <c r="A4370" s="146">
        <v>56492</v>
      </c>
      <c r="B4370" s="145">
        <v>7014</v>
      </c>
      <c r="C4370" s="146" t="s">
        <v>485</v>
      </c>
      <c r="D4370" s="146" t="s">
        <v>220</v>
      </c>
      <c r="E4370" s="145" t="s">
        <v>150</v>
      </c>
    </row>
    <row r="4371" spans="1:5" s="144" customFormat="1" ht="15" x14ac:dyDescent="0.2">
      <c r="A4371" s="146">
        <v>56493</v>
      </c>
      <c r="B4371" s="145">
        <v>3003</v>
      </c>
      <c r="C4371" s="146" t="s">
        <v>662</v>
      </c>
      <c r="D4371" s="146" t="s">
        <v>4226</v>
      </c>
      <c r="E4371" s="145" t="s">
        <v>155</v>
      </c>
    </row>
    <row r="4372" spans="1:5" s="144" customFormat="1" ht="15" x14ac:dyDescent="0.2">
      <c r="A4372" s="146">
        <v>56495</v>
      </c>
      <c r="B4372" s="145">
        <v>3003</v>
      </c>
      <c r="C4372" s="146" t="s">
        <v>198</v>
      </c>
      <c r="D4372" s="146" t="s">
        <v>4227</v>
      </c>
      <c r="E4372" s="145" t="s">
        <v>155</v>
      </c>
    </row>
    <row r="4373" spans="1:5" s="144" customFormat="1" ht="15" x14ac:dyDescent="0.2">
      <c r="A4373" s="146">
        <v>56497</v>
      </c>
      <c r="B4373" s="145">
        <v>3030</v>
      </c>
      <c r="C4373" s="146" t="s">
        <v>2376</v>
      </c>
      <c r="D4373" s="146" t="s">
        <v>2225</v>
      </c>
      <c r="E4373" s="145" t="s">
        <v>155</v>
      </c>
    </row>
    <row r="4374" spans="1:5" s="144" customFormat="1" ht="15" x14ac:dyDescent="0.2">
      <c r="A4374" s="146">
        <v>56505</v>
      </c>
      <c r="B4374" s="145">
        <v>5017</v>
      </c>
      <c r="C4374" s="146" t="s">
        <v>198</v>
      </c>
      <c r="D4374" s="146" t="s">
        <v>4228</v>
      </c>
      <c r="E4374" s="145" t="s">
        <v>150</v>
      </c>
    </row>
    <row r="4375" spans="1:5" s="144" customFormat="1" ht="15" x14ac:dyDescent="0.2">
      <c r="A4375" s="146">
        <v>56508</v>
      </c>
      <c r="B4375" s="145">
        <v>8005</v>
      </c>
      <c r="C4375" s="146" t="s">
        <v>219</v>
      </c>
      <c r="D4375" s="146" t="s">
        <v>4229</v>
      </c>
      <c r="E4375" s="145" t="s">
        <v>150</v>
      </c>
    </row>
    <row r="4376" spans="1:5" s="144" customFormat="1" ht="15" x14ac:dyDescent="0.2">
      <c r="A4376" s="146">
        <v>56509</v>
      </c>
      <c r="B4376" s="145">
        <v>5006</v>
      </c>
      <c r="C4376" s="146" t="s">
        <v>4230</v>
      </c>
      <c r="D4376" s="146" t="s">
        <v>914</v>
      </c>
      <c r="E4376" s="145" t="s">
        <v>150</v>
      </c>
    </row>
    <row r="4377" spans="1:5" s="144" customFormat="1" ht="15" x14ac:dyDescent="0.2">
      <c r="A4377" s="146">
        <v>56514</v>
      </c>
      <c r="B4377" s="145">
        <v>3011</v>
      </c>
      <c r="C4377" s="146" t="s">
        <v>202</v>
      </c>
      <c r="D4377" s="146" t="s">
        <v>4231</v>
      </c>
      <c r="E4377" s="145" t="s">
        <v>155</v>
      </c>
    </row>
    <row r="4378" spans="1:5" s="144" customFormat="1" ht="15" x14ac:dyDescent="0.2">
      <c r="A4378" s="146">
        <v>56518</v>
      </c>
      <c r="B4378" s="145">
        <v>8012</v>
      </c>
      <c r="C4378" s="146" t="s">
        <v>181</v>
      </c>
      <c r="D4378" s="146" t="s">
        <v>4232</v>
      </c>
      <c r="E4378" s="145" t="s">
        <v>150</v>
      </c>
    </row>
    <row r="4379" spans="1:5" s="144" customFormat="1" ht="15" x14ac:dyDescent="0.2">
      <c r="A4379" s="146">
        <v>56534</v>
      </c>
      <c r="B4379" s="145">
        <v>5001</v>
      </c>
      <c r="C4379" s="146" t="s">
        <v>3080</v>
      </c>
      <c r="D4379" s="146" t="s">
        <v>4233</v>
      </c>
      <c r="E4379" s="145" t="s">
        <v>155</v>
      </c>
    </row>
    <row r="4380" spans="1:5" s="144" customFormat="1" ht="15" x14ac:dyDescent="0.2">
      <c r="A4380" s="146">
        <v>56536</v>
      </c>
      <c r="B4380" s="145">
        <v>2006</v>
      </c>
      <c r="C4380" s="146" t="s">
        <v>181</v>
      </c>
      <c r="D4380" s="146" t="s">
        <v>2743</v>
      </c>
      <c r="E4380" s="145" t="s">
        <v>150</v>
      </c>
    </row>
    <row r="4381" spans="1:5" s="144" customFormat="1" ht="15" x14ac:dyDescent="0.2">
      <c r="A4381" s="146">
        <v>56537</v>
      </c>
      <c r="B4381" s="145">
        <v>6033</v>
      </c>
      <c r="C4381" s="146" t="s">
        <v>4234</v>
      </c>
      <c r="D4381" s="146" t="s">
        <v>4235</v>
      </c>
      <c r="E4381" s="145" t="s">
        <v>155</v>
      </c>
    </row>
    <row r="4382" spans="1:5" s="144" customFormat="1" ht="15" x14ac:dyDescent="0.2">
      <c r="A4382" s="146">
        <v>56545</v>
      </c>
      <c r="B4382" s="145">
        <v>2012</v>
      </c>
      <c r="C4382" s="146" t="s">
        <v>1094</v>
      </c>
      <c r="D4382" s="146" t="s">
        <v>4236</v>
      </c>
      <c r="E4382" s="145" t="s">
        <v>150</v>
      </c>
    </row>
    <row r="4383" spans="1:5" s="144" customFormat="1" ht="15" x14ac:dyDescent="0.2">
      <c r="A4383" s="146">
        <v>56549</v>
      </c>
      <c r="B4383" s="145">
        <v>6033</v>
      </c>
      <c r="C4383" s="146" t="s">
        <v>270</v>
      </c>
      <c r="D4383" s="146" t="s">
        <v>4237</v>
      </c>
      <c r="E4383" s="145" t="s">
        <v>155</v>
      </c>
    </row>
    <row r="4384" spans="1:5" s="144" customFormat="1" ht="15" x14ac:dyDescent="0.2">
      <c r="A4384" s="146">
        <v>56551</v>
      </c>
      <c r="B4384" s="145">
        <v>6033</v>
      </c>
      <c r="C4384" s="146" t="s">
        <v>1817</v>
      </c>
      <c r="D4384" s="146" t="s">
        <v>4238</v>
      </c>
      <c r="E4384" s="145" t="s">
        <v>155</v>
      </c>
    </row>
    <row r="4385" spans="1:5" s="144" customFormat="1" ht="15" x14ac:dyDescent="0.2">
      <c r="A4385" s="146">
        <v>56553</v>
      </c>
      <c r="B4385" s="145">
        <v>6033</v>
      </c>
      <c r="C4385" s="146" t="s">
        <v>169</v>
      </c>
      <c r="D4385" s="146" t="s">
        <v>4239</v>
      </c>
      <c r="E4385" s="145" t="s">
        <v>155</v>
      </c>
    </row>
    <row r="4386" spans="1:5" s="144" customFormat="1" ht="15" x14ac:dyDescent="0.2">
      <c r="A4386" s="146">
        <v>56554</v>
      </c>
      <c r="B4386" s="145">
        <v>6033</v>
      </c>
      <c r="C4386" s="146" t="s">
        <v>4240</v>
      </c>
      <c r="D4386" s="146" t="s">
        <v>460</v>
      </c>
      <c r="E4386" s="145" t="s">
        <v>155</v>
      </c>
    </row>
    <row r="4387" spans="1:5" s="144" customFormat="1" ht="15" x14ac:dyDescent="0.2">
      <c r="A4387" s="146">
        <v>56556</v>
      </c>
      <c r="B4387" s="145">
        <v>5004</v>
      </c>
      <c r="C4387" s="146" t="s">
        <v>6897</v>
      </c>
      <c r="D4387" s="146" t="s">
        <v>4241</v>
      </c>
      <c r="E4387" s="145" t="s">
        <v>155</v>
      </c>
    </row>
    <row r="4388" spans="1:5" s="144" customFormat="1" ht="15" x14ac:dyDescent="0.2">
      <c r="A4388" s="146">
        <v>56559</v>
      </c>
      <c r="B4388" s="145">
        <v>3022</v>
      </c>
      <c r="C4388" s="146" t="s">
        <v>879</v>
      </c>
      <c r="D4388" s="146" t="s">
        <v>4242</v>
      </c>
      <c r="E4388" s="145" t="s">
        <v>155</v>
      </c>
    </row>
    <row r="4389" spans="1:5" s="144" customFormat="1" ht="15" x14ac:dyDescent="0.2">
      <c r="A4389" s="146">
        <v>56561</v>
      </c>
      <c r="B4389" s="145">
        <v>6025</v>
      </c>
      <c r="C4389" s="146" t="s">
        <v>4141</v>
      </c>
      <c r="D4389" s="146" t="s">
        <v>3795</v>
      </c>
      <c r="E4389" s="145" t="s">
        <v>150</v>
      </c>
    </row>
    <row r="4390" spans="1:5" s="144" customFormat="1" ht="15" x14ac:dyDescent="0.2">
      <c r="A4390" s="146">
        <v>56569</v>
      </c>
      <c r="B4390" s="145">
        <v>7024</v>
      </c>
      <c r="C4390" s="146" t="s">
        <v>4243</v>
      </c>
      <c r="D4390" s="146" t="s">
        <v>4244</v>
      </c>
      <c r="E4390" s="145" t="s">
        <v>150</v>
      </c>
    </row>
    <row r="4391" spans="1:5" s="144" customFormat="1" ht="15" x14ac:dyDescent="0.2">
      <c r="A4391" s="146">
        <v>56573</v>
      </c>
      <c r="B4391" s="145">
        <v>8013</v>
      </c>
      <c r="C4391" s="146" t="s">
        <v>1424</v>
      </c>
      <c r="D4391" s="146" t="s">
        <v>4245</v>
      </c>
      <c r="E4391" s="145" t="s">
        <v>155</v>
      </c>
    </row>
    <row r="4392" spans="1:5" s="144" customFormat="1" ht="15" x14ac:dyDescent="0.2">
      <c r="A4392" s="146">
        <v>56579</v>
      </c>
      <c r="B4392" s="145">
        <v>8013</v>
      </c>
      <c r="C4392" s="146" t="s">
        <v>1856</v>
      </c>
      <c r="D4392" s="146" t="s">
        <v>4246</v>
      </c>
      <c r="E4392" s="145" t="s">
        <v>150</v>
      </c>
    </row>
    <row r="4393" spans="1:5" s="144" customFormat="1" ht="15" x14ac:dyDescent="0.2">
      <c r="A4393" s="146">
        <v>56582</v>
      </c>
      <c r="B4393" s="145">
        <v>8013</v>
      </c>
      <c r="C4393" s="146" t="s">
        <v>174</v>
      </c>
      <c r="D4393" s="146" t="s">
        <v>4247</v>
      </c>
      <c r="E4393" s="145" t="s">
        <v>150</v>
      </c>
    </row>
    <row r="4394" spans="1:5" s="144" customFormat="1" ht="15" x14ac:dyDescent="0.2">
      <c r="A4394" s="146">
        <v>56583</v>
      </c>
      <c r="B4394" s="145">
        <v>8013</v>
      </c>
      <c r="C4394" s="146" t="s">
        <v>165</v>
      </c>
      <c r="D4394" s="146" t="s">
        <v>4248</v>
      </c>
      <c r="E4394" s="145" t="s">
        <v>155</v>
      </c>
    </row>
    <row r="4395" spans="1:5" s="144" customFormat="1" ht="15" x14ac:dyDescent="0.2">
      <c r="A4395" s="146">
        <v>56591</v>
      </c>
      <c r="B4395" s="145">
        <v>8007</v>
      </c>
      <c r="C4395" s="146" t="s">
        <v>544</v>
      </c>
      <c r="D4395" s="146" t="s">
        <v>220</v>
      </c>
      <c r="E4395" s="145" t="s">
        <v>155</v>
      </c>
    </row>
    <row r="4396" spans="1:5" s="144" customFormat="1" ht="15" x14ac:dyDescent="0.2">
      <c r="A4396" s="146">
        <v>56594</v>
      </c>
      <c r="B4396" s="145">
        <v>3008</v>
      </c>
      <c r="C4396" s="146" t="s">
        <v>2083</v>
      </c>
      <c r="D4396" s="146" t="s">
        <v>3855</v>
      </c>
      <c r="E4396" s="145" t="s">
        <v>150</v>
      </c>
    </row>
    <row r="4397" spans="1:5" s="144" customFormat="1" ht="15" x14ac:dyDescent="0.2">
      <c r="A4397" s="146">
        <v>56605</v>
      </c>
      <c r="B4397" s="145">
        <v>3025</v>
      </c>
      <c r="C4397" s="146" t="s">
        <v>2655</v>
      </c>
      <c r="D4397" s="146" t="s">
        <v>4249</v>
      </c>
      <c r="E4397" s="145" t="s">
        <v>150</v>
      </c>
    </row>
    <row r="4398" spans="1:5" s="144" customFormat="1" ht="15" x14ac:dyDescent="0.2">
      <c r="A4398" s="146">
        <v>56609</v>
      </c>
      <c r="B4398" s="145">
        <v>4006</v>
      </c>
      <c r="C4398" s="146" t="s">
        <v>662</v>
      </c>
      <c r="D4398" s="146" t="s">
        <v>4250</v>
      </c>
      <c r="E4398" s="145" t="s">
        <v>155</v>
      </c>
    </row>
    <row r="4399" spans="1:5" s="144" customFormat="1" ht="15" x14ac:dyDescent="0.2">
      <c r="A4399" s="146">
        <v>56611</v>
      </c>
      <c r="B4399" s="145">
        <v>5015</v>
      </c>
      <c r="C4399" s="146" t="s">
        <v>1849</v>
      </c>
      <c r="D4399" s="146" t="s">
        <v>4251</v>
      </c>
      <c r="E4399" s="145" t="s">
        <v>150</v>
      </c>
    </row>
    <row r="4400" spans="1:5" s="144" customFormat="1" ht="15" x14ac:dyDescent="0.2">
      <c r="A4400" s="146">
        <v>56613</v>
      </c>
      <c r="B4400" s="145">
        <v>2017</v>
      </c>
      <c r="C4400" s="146" t="s">
        <v>647</v>
      </c>
      <c r="D4400" s="146" t="s">
        <v>302</v>
      </c>
      <c r="E4400" s="145" t="s">
        <v>155</v>
      </c>
    </row>
    <row r="4401" spans="1:5" s="144" customFormat="1" ht="15" x14ac:dyDescent="0.2">
      <c r="A4401" s="146">
        <v>56632</v>
      </c>
      <c r="B4401" s="145">
        <v>6003</v>
      </c>
      <c r="C4401" s="146" t="s">
        <v>4252</v>
      </c>
      <c r="D4401" s="146" t="s">
        <v>1611</v>
      </c>
      <c r="E4401" s="145" t="s">
        <v>155</v>
      </c>
    </row>
    <row r="4402" spans="1:5" s="144" customFormat="1" ht="15" x14ac:dyDescent="0.2">
      <c r="A4402" s="146">
        <v>56637</v>
      </c>
      <c r="B4402" s="145">
        <v>3014</v>
      </c>
      <c r="C4402" s="146" t="s">
        <v>198</v>
      </c>
      <c r="D4402" s="146" t="s">
        <v>986</v>
      </c>
      <c r="E4402" s="145" t="s">
        <v>155</v>
      </c>
    </row>
    <row r="4403" spans="1:5" s="144" customFormat="1" ht="15" x14ac:dyDescent="0.2">
      <c r="A4403" s="146">
        <v>56660</v>
      </c>
      <c r="B4403" s="145">
        <v>5006</v>
      </c>
      <c r="C4403" s="146" t="s">
        <v>158</v>
      </c>
      <c r="D4403" s="146" t="s">
        <v>4254</v>
      </c>
      <c r="E4403" s="145" t="s">
        <v>155</v>
      </c>
    </row>
    <row r="4404" spans="1:5" s="144" customFormat="1" ht="15" x14ac:dyDescent="0.2">
      <c r="A4404" s="146">
        <v>56661</v>
      </c>
      <c r="B4404" s="145">
        <v>6019</v>
      </c>
      <c r="C4404" s="146" t="s">
        <v>4255</v>
      </c>
      <c r="D4404" s="146" t="s">
        <v>4256</v>
      </c>
      <c r="E4404" s="145" t="s">
        <v>155</v>
      </c>
    </row>
    <row r="4405" spans="1:5" s="144" customFormat="1" ht="15" x14ac:dyDescent="0.2">
      <c r="A4405" s="146">
        <v>56667</v>
      </c>
      <c r="B4405" s="145">
        <v>7007</v>
      </c>
      <c r="C4405" s="146" t="s">
        <v>196</v>
      </c>
      <c r="D4405" s="146" t="s">
        <v>4257</v>
      </c>
      <c r="E4405" s="145" t="s">
        <v>155</v>
      </c>
    </row>
    <row r="4406" spans="1:5" s="144" customFormat="1" ht="15" x14ac:dyDescent="0.2">
      <c r="A4406" s="146">
        <v>56670</v>
      </c>
      <c r="B4406" s="145">
        <v>5002</v>
      </c>
      <c r="C4406" s="146" t="s">
        <v>1911</v>
      </c>
      <c r="D4406" s="146" t="s">
        <v>4258</v>
      </c>
      <c r="E4406" s="145" t="s">
        <v>150</v>
      </c>
    </row>
    <row r="4407" spans="1:5" s="144" customFormat="1" ht="15" x14ac:dyDescent="0.2">
      <c r="A4407" s="146">
        <v>56672</v>
      </c>
      <c r="B4407" s="145">
        <v>5002</v>
      </c>
      <c r="C4407" s="146" t="s">
        <v>287</v>
      </c>
      <c r="D4407" s="146" t="s">
        <v>4259</v>
      </c>
      <c r="E4407" s="145" t="s">
        <v>155</v>
      </c>
    </row>
    <row r="4408" spans="1:5" s="144" customFormat="1" ht="15" x14ac:dyDescent="0.2">
      <c r="A4408" s="146">
        <v>56680</v>
      </c>
      <c r="B4408" s="145">
        <v>6034</v>
      </c>
      <c r="C4408" s="146" t="s">
        <v>4260</v>
      </c>
      <c r="D4408" s="146" t="s">
        <v>4261</v>
      </c>
      <c r="E4408" s="145" t="s">
        <v>155</v>
      </c>
    </row>
    <row r="4409" spans="1:5" s="144" customFormat="1" ht="15" x14ac:dyDescent="0.2">
      <c r="A4409" s="146">
        <v>56682</v>
      </c>
      <c r="B4409" s="145">
        <v>2018</v>
      </c>
      <c r="C4409" s="146" t="s">
        <v>1911</v>
      </c>
      <c r="D4409" s="146" t="s">
        <v>4262</v>
      </c>
      <c r="E4409" s="145" t="s">
        <v>155</v>
      </c>
    </row>
    <row r="4410" spans="1:5" s="144" customFormat="1" ht="15" x14ac:dyDescent="0.2">
      <c r="A4410" s="146">
        <v>56689</v>
      </c>
      <c r="B4410" s="145">
        <v>6025</v>
      </c>
      <c r="C4410" s="146" t="s">
        <v>324</v>
      </c>
      <c r="D4410" s="146" t="s">
        <v>4264</v>
      </c>
      <c r="E4410" s="145" t="s">
        <v>155</v>
      </c>
    </row>
    <row r="4411" spans="1:5" s="144" customFormat="1" ht="15" x14ac:dyDescent="0.2">
      <c r="A4411" s="146">
        <v>56690</v>
      </c>
      <c r="B4411" s="145">
        <v>1007</v>
      </c>
      <c r="C4411" s="146" t="s">
        <v>202</v>
      </c>
      <c r="D4411" s="146" t="s">
        <v>3023</v>
      </c>
      <c r="E4411" s="145" t="s">
        <v>155</v>
      </c>
    </row>
    <row r="4412" spans="1:5" s="144" customFormat="1" ht="15" x14ac:dyDescent="0.2">
      <c r="A4412" s="146">
        <v>56691</v>
      </c>
      <c r="B4412" s="145">
        <v>1007</v>
      </c>
      <c r="C4412" s="146" t="s">
        <v>196</v>
      </c>
      <c r="D4412" s="146" t="s">
        <v>4265</v>
      </c>
      <c r="E4412" s="145" t="s">
        <v>150</v>
      </c>
    </row>
    <row r="4413" spans="1:5" s="144" customFormat="1" ht="15" x14ac:dyDescent="0.2">
      <c r="A4413" s="146">
        <v>56694</v>
      </c>
      <c r="B4413" s="145">
        <v>6019</v>
      </c>
      <c r="C4413" s="146" t="s">
        <v>4266</v>
      </c>
      <c r="D4413" s="146" t="s">
        <v>2406</v>
      </c>
      <c r="E4413" s="145" t="s">
        <v>155</v>
      </c>
    </row>
    <row r="4414" spans="1:5" s="144" customFormat="1" ht="15" x14ac:dyDescent="0.2">
      <c r="A4414" s="146">
        <v>56696</v>
      </c>
      <c r="B4414" s="145">
        <v>6019</v>
      </c>
      <c r="C4414" s="146" t="s">
        <v>1080</v>
      </c>
      <c r="D4414" s="146" t="s">
        <v>4267</v>
      </c>
      <c r="E4414" s="145" t="s">
        <v>155</v>
      </c>
    </row>
    <row r="4415" spans="1:5" s="144" customFormat="1" ht="15" x14ac:dyDescent="0.2">
      <c r="A4415" s="146">
        <v>56707</v>
      </c>
      <c r="B4415" s="145">
        <v>8025</v>
      </c>
      <c r="C4415" s="146" t="s">
        <v>204</v>
      </c>
      <c r="D4415" s="146" t="s">
        <v>4268</v>
      </c>
      <c r="E4415" s="145" t="s">
        <v>150</v>
      </c>
    </row>
    <row r="4416" spans="1:5" s="144" customFormat="1" ht="15" x14ac:dyDescent="0.2">
      <c r="A4416" s="146">
        <v>56710</v>
      </c>
      <c r="B4416" s="145">
        <v>8025</v>
      </c>
      <c r="C4416" s="146" t="s">
        <v>155</v>
      </c>
      <c r="D4416" s="146" t="s">
        <v>4269</v>
      </c>
      <c r="E4416" s="145" t="s">
        <v>150</v>
      </c>
    </row>
    <row r="4417" spans="1:5" s="144" customFormat="1" ht="15" x14ac:dyDescent="0.2">
      <c r="A4417" s="146">
        <v>56712</v>
      </c>
      <c r="B4417" s="145">
        <v>7007</v>
      </c>
      <c r="C4417" s="146" t="s">
        <v>212</v>
      </c>
      <c r="D4417" s="146" t="s">
        <v>4270</v>
      </c>
      <c r="E4417" s="145" t="s">
        <v>155</v>
      </c>
    </row>
    <row r="4418" spans="1:5" s="144" customFormat="1" ht="15" x14ac:dyDescent="0.2">
      <c r="A4418" s="146">
        <v>56713</v>
      </c>
      <c r="B4418" s="145">
        <v>7007</v>
      </c>
      <c r="C4418" s="146" t="s">
        <v>558</v>
      </c>
      <c r="D4418" s="146" t="s">
        <v>4271</v>
      </c>
      <c r="E4418" s="145" t="s">
        <v>155</v>
      </c>
    </row>
    <row r="4419" spans="1:5" s="144" customFormat="1" ht="15" x14ac:dyDescent="0.2">
      <c r="A4419" s="146">
        <v>56716</v>
      </c>
      <c r="B4419" s="145">
        <v>3025</v>
      </c>
      <c r="C4419" s="146" t="s">
        <v>219</v>
      </c>
      <c r="D4419" s="146" t="s">
        <v>4272</v>
      </c>
      <c r="E4419" s="145" t="s">
        <v>150</v>
      </c>
    </row>
    <row r="4420" spans="1:5" s="144" customFormat="1" ht="15" x14ac:dyDescent="0.2">
      <c r="A4420" s="146">
        <v>56717</v>
      </c>
      <c r="B4420" s="145">
        <v>8018</v>
      </c>
      <c r="C4420" s="146" t="s">
        <v>4273</v>
      </c>
      <c r="D4420" s="146" t="s">
        <v>4274</v>
      </c>
      <c r="E4420" s="145" t="s">
        <v>150</v>
      </c>
    </row>
    <row r="4421" spans="1:5" s="144" customFormat="1" ht="15" x14ac:dyDescent="0.2">
      <c r="A4421" s="146">
        <v>56719</v>
      </c>
      <c r="B4421" s="145">
        <v>6002</v>
      </c>
      <c r="C4421" s="146" t="s">
        <v>2530</v>
      </c>
      <c r="D4421" s="146" t="s">
        <v>2598</v>
      </c>
      <c r="E4421" s="145" t="s">
        <v>155</v>
      </c>
    </row>
    <row r="4422" spans="1:5" s="144" customFormat="1" ht="15" x14ac:dyDescent="0.2">
      <c r="A4422" s="146">
        <v>56720</v>
      </c>
      <c r="B4422" s="145">
        <v>6002</v>
      </c>
      <c r="C4422" s="146" t="s">
        <v>156</v>
      </c>
      <c r="D4422" s="146" t="s">
        <v>9660</v>
      </c>
      <c r="E4422" s="145" t="s">
        <v>150</v>
      </c>
    </row>
    <row r="4423" spans="1:5" s="144" customFormat="1" ht="15" x14ac:dyDescent="0.2">
      <c r="A4423" s="146">
        <v>56723</v>
      </c>
      <c r="B4423" s="145">
        <v>4004</v>
      </c>
      <c r="C4423" s="146" t="s">
        <v>4275</v>
      </c>
      <c r="D4423" s="146" t="s">
        <v>4276</v>
      </c>
      <c r="E4423" s="145" t="s">
        <v>155</v>
      </c>
    </row>
    <row r="4424" spans="1:5" s="144" customFormat="1" ht="15" x14ac:dyDescent="0.2">
      <c r="A4424" s="146">
        <v>56729</v>
      </c>
      <c r="B4424" s="145">
        <v>1019</v>
      </c>
      <c r="C4424" s="146" t="s">
        <v>287</v>
      </c>
      <c r="D4424" s="146" t="s">
        <v>4277</v>
      </c>
      <c r="E4424" s="145" t="s">
        <v>150</v>
      </c>
    </row>
    <row r="4425" spans="1:5" s="144" customFormat="1" ht="15" x14ac:dyDescent="0.2">
      <c r="A4425" s="146">
        <v>56734</v>
      </c>
      <c r="B4425" s="145">
        <v>6018</v>
      </c>
      <c r="C4425" s="146" t="s">
        <v>1521</v>
      </c>
      <c r="D4425" s="146" t="s">
        <v>650</v>
      </c>
      <c r="E4425" s="145" t="s">
        <v>155</v>
      </c>
    </row>
    <row r="4426" spans="1:5" s="144" customFormat="1" ht="15" x14ac:dyDescent="0.2">
      <c r="A4426" s="146">
        <v>56745</v>
      </c>
      <c r="B4426" s="145">
        <v>7003</v>
      </c>
      <c r="C4426" s="146" t="s">
        <v>156</v>
      </c>
      <c r="D4426" s="146" t="s">
        <v>4195</v>
      </c>
      <c r="E4426" s="145" t="s">
        <v>155</v>
      </c>
    </row>
    <row r="4427" spans="1:5" s="144" customFormat="1" ht="15" x14ac:dyDescent="0.2">
      <c r="A4427" s="146">
        <v>56753</v>
      </c>
      <c r="B4427" s="145">
        <v>2020</v>
      </c>
      <c r="C4427" s="146" t="s">
        <v>4278</v>
      </c>
      <c r="D4427" s="146" t="s">
        <v>4279</v>
      </c>
      <c r="E4427" s="145" t="s">
        <v>155</v>
      </c>
    </row>
    <row r="4428" spans="1:5" s="144" customFormat="1" ht="15" x14ac:dyDescent="0.2">
      <c r="A4428" s="146">
        <v>56754</v>
      </c>
      <c r="B4428" s="145">
        <v>2020</v>
      </c>
      <c r="C4428" s="146" t="s">
        <v>611</v>
      </c>
      <c r="D4428" s="146" t="s">
        <v>4280</v>
      </c>
      <c r="E4428" s="145" t="s">
        <v>150</v>
      </c>
    </row>
    <row r="4429" spans="1:5" s="144" customFormat="1" ht="15" x14ac:dyDescent="0.2">
      <c r="A4429" s="146">
        <v>56756</v>
      </c>
      <c r="B4429" s="145">
        <v>3002</v>
      </c>
      <c r="C4429" s="146" t="s">
        <v>442</v>
      </c>
      <c r="D4429" s="146" t="s">
        <v>4281</v>
      </c>
      <c r="E4429" s="145" t="s">
        <v>150</v>
      </c>
    </row>
    <row r="4430" spans="1:5" s="144" customFormat="1" ht="15" x14ac:dyDescent="0.2">
      <c r="A4430" s="146">
        <v>56758</v>
      </c>
      <c r="B4430" s="145">
        <v>6034</v>
      </c>
      <c r="C4430" s="146" t="s">
        <v>2848</v>
      </c>
      <c r="D4430" s="146" t="s">
        <v>4282</v>
      </c>
      <c r="E4430" s="145" t="s">
        <v>155</v>
      </c>
    </row>
    <row r="4431" spans="1:5" s="144" customFormat="1" ht="15" x14ac:dyDescent="0.2">
      <c r="A4431" s="146">
        <v>56759</v>
      </c>
      <c r="B4431" s="145">
        <v>8025</v>
      </c>
      <c r="C4431" s="146" t="s">
        <v>155</v>
      </c>
      <c r="D4431" s="146" t="s">
        <v>4283</v>
      </c>
      <c r="E4431" s="145" t="s">
        <v>150</v>
      </c>
    </row>
    <row r="4432" spans="1:5" s="144" customFormat="1" ht="15" x14ac:dyDescent="0.2">
      <c r="A4432" s="146">
        <v>56763</v>
      </c>
      <c r="B4432" s="145">
        <v>8016</v>
      </c>
      <c r="C4432" s="146" t="s">
        <v>596</v>
      </c>
      <c r="D4432" s="146" t="s">
        <v>4284</v>
      </c>
      <c r="E4432" s="145" t="s">
        <v>155</v>
      </c>
    </row>
    <row r="4433" spans="1:5" s="144" customFormat="1" ht="15" x14ac:dyDescent="0.2">
      <c r="A4433" s="146">
        <v>56765</v>
      </c>
      <c r="B4433" s="145">
        <v>8016</v>
      </c>
      <c r="C4433" s="146" t="s">
        <v>9851</v>
      </c>
      <c r="D4433" s="146" t="s">
        <v>1042</v>
      </c>
      <c r="E4433" s="145" t="s">
        <v>150</v>
      </c>
    </row>
    <row r="4434" spans="1:5" s="144" customFormat="1" ht="15" x14ac:dyDescent="0.2">
      <c r="A4434" s="146">
        <v>56767</v>
      </c>
      <c r="B4434" s="145">
        <v>8026</v>
      </c>
      <c r="C4434" s="146" t="s">
        <v>4286</v>
      </c>
      <c r="D4434" s="146" t="s">
        <v>4287</v>
      </c>
      <c r="E4434" s="145" t="s">
        <v>155</v>
      </c>
    </row>
    <row r="4435" spans="1:5" s="144" customFormat="1" ht="15" x14ac:dyDescent="0.2">
      <c r="A4435" s="146">
        <v>56771</v>
      </c>
      <c r="B4435" s="145">
        <v>8026</v>
      </c>
      <c r="C4435" s="146" t="s">
        <v>174</v>
      </c>
      <c r="D4435" s="146" t="s">
        <v>8819</v>
      </c>
      <c r="E4435" s="145" t="s">
        <v>150</v>
      </c>
    </row>
    <row r="4436" spans="1:5" s="144" customFormat="1" ht="15" x14ac:dyDescent="0.2">
      <c r="A4436" s="146">
        <v>56772</v>
      </c>
      <c r="B4436" s="145">
        <v>7007</v>
      </c>
      <c r="C4436" s="146" t="s">
        <v>155</v>
      </c>
      <c r="D4436" s="146" t="s">
        <v>8443</v>
      </c>
      <c r="E4436" s="145" t="s">
        <v>155</v>
      </c>
    </row>
    <row r="4437" spans="1:5" s="144" customFormat="1" ht="15" x14ac:dyDescent="0.2">
      <c r="A4437" s="146">
        <v>56776</v>
      </c>
      <c r="B4437" s="145">
        <v>6026</v>
      </c>
      <c r="C4437" s="146" t="s">
        <v>155</v>
      </c>
      <c r="D4437" s="146" t="s">
        <v>916</v>
      </c>
      <c r="E4437" s="145" t="s">
        <v>150</v>
      </c>
    </row>
    <row r="4438" spans="1:5" s="144" customFormat="1" ht="15" x14ac:dyDescent="0.2">
      <c r="A4438" s="146">
        <v>56794</v>
      </c>
      <c r="B4438" s="145">
        <v>3030</v>
      </c>
      <c r="C4438" s="146" t="s">
        <v>4288</v>
      </c>
      <c r="D4438" s="146" t="s">
        <v>4289</v>
      </c>
      <c r="E4438" s="145" t="s">
        <v>150</v>
      </c>
    </row>
    <row r="4439" spans="1:5" s="144" customFormat="1" ht="15" x14ac:dyDescent="0.2">
      <c r="A4439" s="146">
        <v>56795</v>
      </c>
      <c r="B4439" s="145">
        <v>3030</v>
      </c>
      <c r="C4439" s="146" t="s">
        <v>2215</v>
      </c>
      <c r="D4439" s="146" t="s">
        <v>4289</v>
      </c>
      <c r="E4439" s="145" t="s">
        <v>155</v>
      </c>
    </row>
    <row r="4440" spans="1:5" s="144" customFormat="1" ht="15" x14ac:dyDescent="0.2">
      <c r="A4440" s="146">
        <v>56804</v>
      </c>
      <c r="B4440" s="145">
        <v>3010</v>
      </c>
      <c r="C4440" s="146" t="s">
        <v>956</v>
      </c>
      <c r="D4440" s="146" t="s">
        <v>4114</v>
      </c>
      <c r="E4440" s="145" t="s">
        <v>155</v>
      </c>
    </row>
    <row r="4441" spans="1:5" s="144" customFormat="1" ht="15" x14ac:dyDescent="0.2">
      <c r="A4441" s="146">
        <v>56809</v>
      </c>
      <c r="B4441" s="145">
        <v>7022</v>
      </c>
      <c r="C4441" s="146" t="s">
        <v>174</v>
      </c>
      <c r="D4441" s="146" t="s">
        <v>4041</v>
      </c>
      <c r="E4441" s="145" t="s">
        <v>155</v>
      </c>
    </row>
    <row r="4442" spans="1:5" s="144" customFormat="1" ht="15" x14ac:dyDescent="0.2">
      <c r="A4442" s="146">
        <v>56810</v>
      </c>
      <c r="B4442" s="145">
        <v>6018</v>
      </c>
      <c r="C4442" s="146" t="s">
        <v>2413</v>
      </c>
      <c r="D4442" s="146" t="s">
        <v>4290</v>
      </c>
      <c r="E4442" s="145" t="s">
        <v>150</v>
      </c>
    </row>
    <row r="4443" spans="1:5" s="144" customFormat="1" ht="15" x14ac:dyDescent="0.2">
      <c r="A4443" s="146">
        <v>56811</v>
      </c>
      <c r="B4443" s="145">
        <v>8002</v>
      </c>
      <c r="C4443" s="146" t="s">
        <v>1627</v>
      </c>
      <c r="D4443" s="146" t="s">
        <v>4291</v>
      </c>
      <c r="E4443" s="145" t="s">
        <v>155</v>
      </c>
    </row>
    <row r="4444" spans="1:5" s="144" customFormat="1" ht="15" x14ac:dyDescent="0.2">
      <c r="A4444" s="146">
        <v>56812</v>
      </c>
      <c r="B4444" s="145">
        <v>6015</v>
      </c>
      <c r="C4444" s="146" t="s">
        <v>207</v>
      </c>
      <c r="D4444" s="146" t="s">
        <v>4261</v>
      </c>
      <c r="E4444" s="145" t="s">
        <v>155</v>
      </c>
    </row>
    <row r="4445" spans="1:5" s="144" customFormat="1" ht="15" x14ac:dyDescent="0.2">
      <c r="A4445" s="146">
        <v>56813</v>
      </c>
      <c r="B4445" s="145">
        <v>6015</v>
      </c>
      <c r="C4445" s="146" t="s">
        <v>156</v>
      </c>
      <c r="D4445" s="146" t="s">
        <v>4292</v>
      </c>
      <c r="E4445" s="145" t="s">
        <v>155</v>
      </c>
    </row>
    <row r="4446" spans="1:5" s="144" customFormat="1" ht="15" x14ac:dyDescent="0.2">
      <c r="A4446" s="146">
        <v>56819</v>
      </c>
      <c r="B4446" s="145">
        <v>8023</v>
      </c>
      <c r="C4446" s="146" t="s">
        <v>1856</v>
      </c>
      <c r="D4446" s="146" t="s">
        <v>4293</v>
      </c>
      <c r="E4446" s="145" t="s">
        <v>155</v>
      </c>
    </row>
    <row r="4447" spans="1:5" s="144" customFormat="1" ht="15" x14ac:dyDescent="0.2">
      <c r="A4447" s="146">
        <v>56820</v>
      </c>
      <c r="B4447" s="145">
        <v>6001</v>
      </c>
      <c r="C4447" s="146" t="s">
        <v>598</v>
      </c>
      <c r="D4447" s="146" t="s">
        <v>3915</v>
      </c>
      <c r="E4447" s="145" t="s">
        <v>155</v>
      </c>
    </row>
    <row r="4448" spans="1:5" s="144" customFormat="1" ht="15" x14ac:dyDescent="0.2">
      <c r="A4448" s="146">
        <v>56835</v>
      </c>
      <c r="B4448" s="145">
        <v>8003</v>
      </c>
      <c r="C4448" s="146" t="s">
        <v>331</v>
      </c>
      <c r="D4448" s="146" t="s">
        <v>4294</v>
      </c>
      <c r="E4448" s="145" t="s">
        <v>150</v>
      </c>
    </row>
    <row r="4449" spans="1:5" s="144" customFormat="1" ht="15" x14ac:dyDescent="0.2">
      <c r="A4449" s="146">
        <v>56841</v>
      </c>
      <c r="B4449" s="145">
        <v>5006</v>
      </c>
      <c r="C4449" s="146" t="s">
        <v>662</v>
      </c>
      <c r="D4449" s="146" t="s">
        <v>4295</v>
      </c>
      <c r="E4449" s="145" t="s">
        <v>155</v>
      </c>
    </row>
    <row r="4450" spans="1:5" s="144" customFormat="1" ht="15" x14ac:dyDescent="0.2">
      <c r="A4450" s="146">
        <v>56842</v>
      </c>
      <c r="B4450" s="145">
        <v>5006</v>
      </c>
      <c r="C4450" s="146" t="s">
        <v>4296</v>
      </c>
      <c r="D4450" s="146" t="s">
        <v>4297</v>
      </c>
      <c r="E4450" s="145" t="s">
        <v>155</v>
      </c>
    </row>
    <row r="4451" spans="1:5" s="144" customFormat="1" ht="15" x14ac:dyDescent="0.2">
      <c r="A4451" s="146">
        <v>56852</v>
      </c>
      <c r="B4451" s="145">
        <v>2001</v>
      </c>
      <c r="C4451" s="146" t="s">
        <v>4298</v>
      </c>
      <c r="D4451" s="146" t="s">
        <v>4299</v>
      </c>
      <c r="E4451" s="145" t="s">
        <v>150</v>
      </c>
    </row>
    <row r="4452" spans="1:5" s="144" customFormat="1" ht="15" x14ac:dyDescent="0.2">
      <c r="A4452" s="146">
        <v>56858</v>
      </c>
      <c r="B4452" s="145">
        <v>5002</v>
      </c>
      <c r="C4452" s="146" t="s">
        <v>879</v>
      </c>
      <c r="D4452" s="146" t="s">
        <v>4300</v>
      </c>
      <c r="E4452" s="145" t="s">
        <v>155</v>
      </c>
    </row>
    <row r="4453" spans="1:5" s="144" customFormat="1" ht="15" x14ac:dyDescent="0.2">
      <c r="A4453" s="146">
        <v>56868</v>
      </c>
      <c r="B4453" s="145">
        <v>5006</v>
      </c>
      <c r="C4453" s="146" t="s">
        <v>4301</v>
      </c>
      <c r="D4453" s="146" t="s">
        <v>4025</v>
      </c>
      <c r="E4453" s="145" t="s">
        <v>155</v>
      </c>
    </row>
    <row r="4454" spans="1:5" s="144" customFormat="1" ht="15" x14ac:dyDescent="0.2">
      <c r="A4454" s="146">
        <v>56869</v>
      </c>
      <c r="B4454" s="145">
        <v>3011</v>
      </c>
      <c r="C4454" s="146" t="s">
        <v>306</v>
      </c>
      <c r="D4454" s="146" t="s">
        <v>2672</v>
      </c>
      <c r="E4454" s="145" t="s">
        <v>155</v>
      </c>
    </row>
    <row r="4455" spans="1:5" s="144" customFormat="1" ht="15" x14ac:dyDescent="0.2">
      <c r="A4455" s="146">
        <v>56870</v>
      </c>
      <c r="B4455" s="145">
        <v>3011</v>
      </c>
      <c r="C4455" s="146" t="s">
        <v>4302</v>
      </c>
      <c r="D4455" s="146" t="s">
        <v>634</v>
      </c>
      <c r="E4455" s="145" t="s">
        <v>150</v>
      </c>
    </row>
    <row r="4456" spans="1:5" s="144" customFormat="1" ht="15" x14ac:dyDescent="0.2">
      <c r="A4456" s="146">
        <v>56888</v>
      </c>
      <c r="B4456" s="145">
        <v>8007</v>
      </c>
      <c r="C4456" s="146" t="s">
        <v>4304</v>
      </c>
      <c r="D4456" s="146" t="s">
        <v>4305</v>
      </c>
      <c r="E4456" s="145" t="s">
        <v>155</v>
      </c>
    </row>
    <row r="4457" spans="1:5" s="144" customFormat="1" ht="15" x14ac:dyDescent="0.2">
      <c r="A4457" s="146">
        <v>56901</v>
      </c>
      <c r="B4457" s="145">
        <v>7010</v>
      </c>
      <c r="C4457" s="146" t="s">
        <v>662</v>
      </c>
      <c r="D4457" s="146" t="s">
        <v>644</v>
      </c>
      <c r="E4457" s="145" t="s">
        <v>155</v>
      </c>
    </row>
    <row r="4458" spans="1:5" s="144" customFormat="1" ht="15" x14ac:dyDescent="0.2">
      <c r="A4458" s="146">
        <v>56908</v>
      </c>
      <c r="B4458" s="145">
        <v>3033</v>
      </c>
      <c r="C4458" s="146" t="s">
        <v>4306</v>
      </c>
      <c r="D4458" s="146" t="s">
        <v>4307</v>
      </c>
      <c r="E4458" s="145" t="s">
        <v>150</v>
      </c>
    </row>
    <row r="4459" spans="1:5" s="144" customFormat="1" ht="15" x14ac:dyDescent="0.2">
      <c r="A4459" s="146">
        <v>56910</v>
      </c>
      <c r="B4459" s="145">
        <v>8014</v>
      </c>
      <c r="C4459" s="146" t="s">
        <v>1434</v>
      </c>
      <c r="D4459" s="146" t="s">
        <v>4308</v>
      </c>
      <c r="E4459" s="145" t="s">
        <v>155</v>
      </c>
    </row>
    <row r="4460" spans="1:5" s="144" customFormat="1" ht="15" x14ac:dyDescent="0.2">
      <c r="A4460" s="146">
        <v>56920</v>
      </c>
      <c r="B4460" s="145">
        <v>6008</v>
      </c>
      <c r="C4460" s="146" t="s">
        <v>34</v>
      </c>
      <c r="D4460" s="146" t="s">
        <v>543</v>
      </c>
      <c r="E4460" s="145" t="s">
        <v>155</v>
      </c>
    </row>
    <row r="4461" spans="1:5" s="144" customFormat="1" ht="15" x14ac:dyDescent="0.2">
      <c r="A4461" s="146">
        <v>56926</v>
      </c>
      <c r="B4461" s="145">
        <v>6008</v>
      </c>
      <c r="C4461" s="146" t="s">
        <v>1329</v>
      </c>
      <c r="D4461" s="146" t="s">
        <v>590</v>
      </c>
      <c r="E4461" s="145" t="s">
        <v>155</v>
      </c>
    </row>
    <row r="4462" spans="1:5" s="144" customFormat="1" ht="15" x14ac:dyDescent="0.2">
      <c r="A4462" s="146">
        <v>56932</v>
      </c>
      <c r="B4462" s="145">
        <v>6030</v>
      </c>
      <c r="C4462" s="146" t="s">
        <v>224</v>
      </c>
      <c r="D4462" s="146" t="s">
        <v>4312</v>
      </c>
      <c r="E4462" s="145" t="s">
        <v>155</v>
      </c>
    </row>
    <row r="4463" spans="1:5" s="144" customFormat="1" ht="15" x14ac:dyDescent="0.2">
      <c r="A4463" s="146">
        <v>56939</v>
      </c>
      <c r="B4463" s="145">
        <v>3015</v>
      </c>
      <c r="C4463" s="146" t="s">
        <v>4313</v>
      </c>
      <c r="D4463" s="146" t="s">
        <v>3577</v>
      </c>
      <c r="E4463" s="145" t="s">
        <v>155</v>
      </c>
    </row>
    <row r="4464" spans="1:5" s="144" customFormat="1" ht="15" x14ac:dyDescent="0.2">
      <c r="A4464" s="146">
        <v>56952</v>
      </c>
      <c r="B4464" s="145">
        <v>2017</v>
      </c>
      <c r="C4464" s="146" t="s">
        <v>423</v>
      </c>
      <c r="D4464" s="146" t="s">
        <v>4314</v>
      </c>
      <c r="E4464" s="145" t="s">
        <v>155</v>
      </c>
    </row>
    <row r="4465" spans="1:5" s="144" customFormat="1" ht="15" x14ac:dyDescent="0.2">
      <c r="A4465" s="146">
        <v>56976</v>
      </c>
      <c r="B4465" s="145">
        <v>5004</v>
      </c>
      <c r="C4465" s="146" t="s">
        <v>263</v>
      </c>
      <c r="D4465" s="146" t="s">
        <v>3180</v>
      </c>
      <c r="E4465" s="145" t="s">
        <v>155</v>
      </c>
    </row>
    <row r="4466" spans="1:5" s="144" customFormat="1" ht="15" x14ac:dyDescent="0.2">
      <c r="A4466" s="146">
        <v>56978</v>
      </c>
      <c r="B4466" s="145">
        <v>5004</v>
      </c>
      <c r="C4466" s="146" t="s">
        <v>485</v>
      </c>
      <c r="D4466" s="146" t="s">
        <v>4001</v>
      </c>
      <c r="E4466" s="145" t="s">
        <v>150</v>
      </c>
    </row>
    <row r="4467" spans="1:5" s="144" customFormat="1" ht="15" x14ac:dyDescent="0.2">
      <c r="A4467" s="146">
        <v>56986</v>
      </c>
      <c r="B4467" s="145">
        <v>6008</v>
      </c>
      <c r="C4467" s="146" t="s">
        <v>287</v>
      </c>
      <c r="D4467" s="146" t="s">
        <v>4315</v>
      </c>
      <c r="E4467" s="145" t="s">
        <v>155</v>
      </c>
    </row>
    <row r="4468" spans="1:5" s="144" customFormat="1" ht="15" x14ac:dyDescent="0.2">
      <c r="A4468" s="146">
        <v>56992</v>
      </c>
      <c r="B4468" s="145">
        <v>2016</v>
      </c>
      <c r="C4468" s="146" t="s">
        <v>359</v>
      </c>
      <c r="D4468" s="146" t="s">
        <v>3894</v>
      </c>
      <c r="E4468" s="145" t="s">
        <v>155</v>
      </c>
    </row>
    <row r="4469" spans="1:5" s="144" customFormat="1" ht="15" x14ac:dyDescent="0.2">
      <c r="A4469" s="146">
        <v>56994</v>
      </c>
      <c r="B4469" s="145">
        <v>6015</v>
      </c>
      <c r="C4469" s="146" t="s">
        <v>845</v>
      </c>
      <c r="D4469" s="146" t="s">
        <v>4316</v>
      </c>
      <c r="E4469" s="145" t="s">
        <v>150</v>
      </c>
    </row>
    <row r="4470" spans="1:5" s="144" customFormat="1" ht="15" x14ac:dyDescent="0.2">
      <c r="A4470" s="146">
        <v>56997</v>
      </c>
      <c r="B4470" s="145">
        <v>5016</v>
      </c>
      <c r="C4470" s="146" t="s">
        <v>2957</v>
      </c>
      <c r="D4470" s="146" t="s">
        <v>1128</v>
      </c>
      <c r="E4470" s="145" t="s">
        <v>155</v>
      </c>
    </row>
    <row r="4471" spans="1:5" s="144" customFormat="1" ht="15" x14ac:dyDescent="0.2">
      <c r="A4471" s="146">
        <v>57001</v>
      </c>
      <c r="B4471" s="145">
        <v>3018</v>
      </c>
      <c r="C4471" s="146" t="s">
        <v>4317</v>
      </c>
      <c r="D4471" s="146" t="s">
        <v>1207</v>
      </c>
      <c r="E4471" s="145" t="s">
        <v>150</v>
      </c>
    </row>
    <row r="4472" spans="1:5" s="144" customFormat="1" ht="15" x14ac:dyDescent="0.2">
      <c r="A4472" s="146">
        <v>57008</v>
      </c>
      <c r="B4472" s="145">
        <v>8019</v>
      </c>
      <c r="C4472" s="146" t="s">
        <v>214</v>
      </c>
      <c r="D4472" s="146" t="s">
        <v>828</v>
      </c>
      <c r="E4472" s="145" t="s">
        <v>155</v>
      </c>
    </row>
    <row r="4473" spans="1:5" s="144" customFormat="1" ht="15" x14ac:dyDescent="0.2">
      <c r="A4473" s="146">
        <v>57012</v>
      </c>
      <c r="B4473" s="145">
        <v>5006</v>
      </c>
      <c r="C4473" s="146" t="s">
        <v>198</v>
      </c>
      <c r="D4473" s="146" t="s">
        <v>4318</v>
      </c>
      <c r="E4473" s="145" t="s">
        <v>150</v>
      </c>
    </row>
    <row r="4474" spans="1:5" s="144" customFormat="1" ht="15" x14ac:dyDescent="0.2">
      <c r="A4474" s="146">
        <v>57013</v>
      </c>
      <c r="B4474" s="145">
        <v>6026</v>
      </c>
      <c r="C4474" s="146" t="s">
        <v>1329</v>
      </c>
      <c r="D4474" s="146" t="s">
        <v>4319</v>
      </c>
      <c r="E4474" s="145" t="s">
        <v>155</v>
      </c>
    </row>
    <row r="4475" spans="1:5" s="144" customFormat="1" ht="15" x14ac:dyDescent="0.2">
      <c r="A4475" s="146">
        <v>57023</v>
      </c>
      <c r="B4475" s="145">
        <v>8022</v>
      </c>
      <c r="C4475" s="146" t="s">
        <v>4309</v>
      </c>
      <c r="D4475" s="146" t="s">
        <v>400</v>
      </c>
      <c r="E4475" s="145" t="s">
        <v>155</v>
      </c>
    </row>
    <row r="4476" spans="1:5" s="144" customFormat="1" ht="15" x14ac:dyDescent="0.2">
      <c r="A4476" s="146">
        <v>57032</v>
      </c>
      <c r="B4476" s="145">
        <v>5009</v>
      </c>
      <c r="C4476" s="146" t="s">
        <v>1240</v>
      </c>
      <c r="D4476" s="146" t="s">
        <v>4320</v>
      </c>
      <c r="E4476" s="145" t="s">
        <v>155</v>
      </c>
    </row>
    <row r="4477" spans="1:5" s="144" customFormat="1" ht="15" x14ac:dyDescent="0.2">
      <c r="A4477" s="146">
        <v>57033</v>
      </c>
      <c r="B4477" s="145">
        <v>1004</v>
      </c>
      <c r="C4477" s="146" t="s">
        <v>200</v>
      </c>
      <c r="D4477" s="146" t="s">
        <v>1642</v>
      </c>
      <c r="E4477" s="145" t="s">
        <v>155</v>
      </c>
    </row>
    <row r="4478" spans="1:5" s="144" customFormat="1" ht="15" x14ac:dyDescent="0.2">
      <c r="A4478" s="146">
        <v>57034</v>
      </c>
      <c r="B4478" s="145">
        <v>1004</v>
      </c>
      <c r="C4478" s="146" t="s">
        <v>156</v>
      </c>
      <c r="D4478" s="146" t="s">
        <v>1642</v>
      </c>
      <c r="E4478" s="145" t="s">
        <v>150</v>
      </c>
    </row>
    <row r="4479" spans="1:5" s="144" customFormat="1" ht="15" x14ac:dyDescent="0.2">
      <c r="A4479" s="146">
        <v>57038</v>
      </c>
      <c r="B4479" s="145">
        <v>1013</v>
      </c>
      <c r="C4479" s="146" t="s">
        <v>224</v>
      </c>
      <c r="D4479" s="146" t="s">
        <v>4321</v>
      </c>
      <c r="E4479" s="145" t="s">
        <v>150</v>
      </c>
    </row>
    <row r="4480" spans="1:5" s="144" customFormat="1" ht="15" x14ac:dyDescent="0.2">
      <c r="A4480" s="146">
        <v>57045</v>
      </c>
      <c r="B4480" s="145">
        <v>6029</v>
      </c>
      <c r="C4480" s="146" t="s">
        <v>188</v>
      </c>
      <c r="D4480" s="146" t="s">
        <v>4322</v>
      </c>
      <c r="E4480" s="145" t="s">
        <v>150</v>
      </c>
    </row>
    <row r="4481" spans="1:5" s="144" customFormat="1" ht="15" x14ac:dyDescent="0.2">
      <c r="A4481" s="146">
        <v>57061</v>
      </c>
      <c r="B4481" s="145">
        <v>8007</v>
      </c>
      <c r="C4481" s="146" t="s">
        <v>2407</v>
      </c>
      <c r="D4481" s="146" t="s">
        <v>3062</v>
      </c>
      <c r="E4481" s="145" t="s">
        <v>150</v>
      </c>
    </row>
    <row r="4482" spans="1:5" s="144" customFormat="1" ht="15" x14ac:dyDescent="0.2">
      <c r="A4482" s="146">
        <v>57067</v>
      </c>
      <c r="B4482" s="145">
        <v>2004</v>
      </c>
      <c r="C4482" s="146" t="s">
        <v>198</v>
      </c>
      <c r="D4482" s="146" t="s">
        <v>11224</v>
      </c>
      <c r="E4482" s="145" t="s">
        <v>155</v>
      </c>
    </row>
    <row r="4483" spans="1:5" s="144" customFormat="1" ht="15" x14ac:dyDescent="0.2">
      <c r="A4483" s="146">
        <v>57069</v>
      </c>
      <c r="B4483" s="145">
        <v>6025</v>
      </c>
      <c r="C4483" s="146" t="s">
        <v>4324</v>
      </c>
      <c r="D4483" s="146" t="s">
        <v>4325</v>
      </c>
      <c r="E4483" s="145" t="s">
        <v>155</v>
      </c>
    </row>
    <row r="4484" spans="1:5" s="144" customFormat="1" ht="15" x14ac:dyDescent="0.2">
      <c r="A4484" s="146">
        <v>57073</v>
      </c>
      <c r="B4484" s="145">
        <v>2017</v>
      </c>
      <c r="C4484" s="146" t="s">
        <v>207</v>
      </c>
      <c r="D4484" s="146" t="s">
        <v>4326</v>
      </c>
      <c r="E4484" s="145" t="s">
        <v>150</v>
      </c>
    </row>
    <row r="4485" spans="1:5" s="144" customFormat="1" ht="15" x14ac:dyDescent="0.2">
      <c r="A4485" s="146">
        <v>57091</v>
      </c>
      <c r="B4485" s="145">
        <v>8007</v>
      </c>
      <c r="C4485" s="146" t="s">
        <v>313</v>
      </c>
      <c r="D4485" s="146" t="s">
        <v>4329</v>
      </c>
      <c r="E4485" s="145" t="s">
        <v>150</v>
      </c>
    </row>
    <row r="4486" spans="1:5" s="144" customFormat="1" ht="15" x14ac:dyDescent="0.2">
      <c r="A4486" s="146">
        <v>57113</v>
      </c>
      <c r="B4486" s="145">
        <v>3004</v>
      </c>
      <c r="C4486" s="146" t="s">
        <v>611</v>
      </c>
      <c r="D4486" s="146" t="s">
        <v>4330</v>
      </c>
      <c r="E4486" s="145" t="s">
        <v>155</v>
      </c>
    </row>
    <row r="4487" spans="1:5" s="144" customFormat="1" ht="15" x14ac:dyDescent="0.2">
      <c r="A4487" s="146">
        <v>57114</v>
      </c>
      <c r="B4487" s="145">
        <v>8006</v>
      </c>
      <c r="C4487" s="146" t="s">
        <v>1053</v>
      </c>
      <c r="D4487" s="146" t="s">
        <v>1606</v>
      </c>
      <c r="E4487" s="145" t="s">
        <v>155</v>
      </c>
    </row>
    <row r="4488" spans="1:5" s="144" customFormat="1" ht="15" x14ac:dyDescent="0.2">
      <c r="A4488" s="146">
        <v>57122</v>
      </c>
      <c r="B4488" s="145">
        <v>7008</v>
      </c>
      <c r="C4488" s="146" t="s">
        <v>1329</v>
      </c>
      <c r="D4488" s="146" t="s">
        <v>4331</v>
      </c>
      <c r="E4488" s="145" t="s">
        <v>155</v>
      </c>
    </row>
    <row r="4489" spans="1:5" s="144" customFormat="1" ht="15" x14ac:dyDescent="0.2">
      <c r="A4489" s="146">
        <v>57130</v>
      </c>
      <c r="B4489" s="145">
        <v>8022</v>
      </c>
      <c r="C4489" s="146" t="s">
        <v>270</v>
      </c>
      <c r="D4489" s="146" t="s">
        <v>4333</v>
      </c>
      <c r="E4489" s="145" t="s">
        <v>155</v>
      </c>
    </row>
    <row r="4490" spans="1:5" s="144" customFormat="1" ht="15" x14ac:dyDescent="0.2">
      <c r="A4490" s="146">
        <v>57133</v>
      </c>
      <c r="B4490" s="145">
        <v>1006</v>
      </c>
      <c r="C4490" s="146" t="s">
        <v>219</v>
      </c>
      <c r="D4490" s="146" t="s">
        <v>4335</v>
      </c>
      <c r="E4490" s="145" t="s">
        <v>150</v>
      </c>
    </row>
    <row r="4491" spans="1:5" s="144" customFormat="1" ht="15" x14ac:dyDescent="0.2">
      <c r="A4491" s="146">
        <v>57134</v>
      </c>
      <c r="B4491" s="145">
        <v>3024</v>
      </c>
      <c r="C4491" s="146" t="s">
        <v>1329</v>
      </c>
      <c r="D4491" s="146" t="s">
        <v>195</v>
      </c>
      <c r="E4491" s="145" t="s">
        <v>150</v>
      </c>
    </row>
    <row r="4492" spans="1:5" s="144" customFormat="1" ht="15" x14ac:dyDescent="0.2">
      <c r="A4492" s="146">
        <v>57136</v>
      </c>
      <c r="B4492" s="145">
        <v>6015</v>
      </c>
      <c r="C4492" s="146" t="s">
        <v>2497</v>
      </c>
      <c r="D4492" s="146" t="s">
        <v>4336</v>
      </c>
      <c r="E4492" s="145" t="s">
        <v>155</v>
      </c>
    </row>
    <row r="4493" spans="1:5" s="144" customFormat="1" ht="15" x14ac:dyDescent="0.2">
      <c r="A4493" s="146">
        <v>57138</v>
      </c>
      <c r="B4493" s="145">
        <v>6007</v>
      </c>
      <c r="C4493" s="146" t="s">
        <v>442</v>
      </c>
      <c r="D4493" s="146" t="s">
        <v>2715</v>
      </c>
      <c r="E4493" s="145" t="s">
        <v>155</v>
      </c>
    </row>
    <row r="4494" spans="1:5" s="144" customFormat="1" ht="15" x14ac:dyDescent="0.2">
      <c r="A4494" s="146">
        <v>57141</v>
      </c>
      <c r="B4494" s="145">
        <v>2006</v>
      </c>
      <c r="C4494" s="146" t="s">
        <v>1492</v>
      </c>
      <c r="D4494" s="146" t="s">
        <v>2114</v>
      </c>
      <c r="E4494" s="145" t="s">
        <v>155</v>
      </c>
    </row>
    <row r="4495" spans="1:5" s="144" customFormat="1" ht="15" x14ac:dyDescent="0.2">
      <c r="A4495" s="146">
        <v>57142</v>
      </c>
      <c r="B4495" s="145">
        <v>1013</v>
      </c>
      <c r="C4495" s="146" t="s">
        <v>156</v>
      </c>
      <c r="D4495" s="146" t="s">
        <v>4337</v>
      </c>
      <c r="E4495" s="145" t="s">
        <v>155</v>
      </c>
    </row>
    <row r="4496" spans="1:5" s="144" customFormat="1" ht="15" x14ac:dyDescent="0.2">
      <c r="A4496" s="146">
        <v>57145</v>
      </c>
      <c r="B4496" s="145">
        <v>1013</v>
      </c>
      <c r="C4496" s="146" t="s">
        <v>2725</v>
      </c>
      <c r="D4496" s="146" t="s">
        <v>4338</v>
      </c>
      <c r="E4496" s="145" t="s">
        <v>155</v>
      </c>
    </row>
    <row r="4497" spans="1:5" s="144" customFormat="1" ht="15" x14ac:dyDescent="0.2">
      <c r="A4497" s="146">
        <v>57146</v>
      </c>
      <c r="B4497" s="145">
        <v>8010</v>
      </c>
      <c r="C4497" s="146" t="s">
        <v>1911</v>
      </c>
      <c r="D4497" s="146" t="s">
        <v>1941</v>
      </c>
      <c r="E4497" s="145" t="s">
        <v>155</v>
      </c>
    </row>
    <row r="4498" spans="1:5" s="144" customFormat="1" ht="15" x14ac:dyDescent="0.2">
      <c r="A4498" s="146">
        <v>57148</v>
      </c>
      <c r="B4498" s="145">
        <v>3015</v>
      </c>
      <c r="C4498" s="146" t="s">
        <v>649</v>
      </c>
      <c r="D4498" s="146" t="s">
        <v>4339</v>
      </c>
      <c r="E4498" s="145" t="s">
        <v>150</v>
      </c>
    </row>
    <row r="4499" spans="1:5" s="144" customFormat="1" ht="15" x14ac:dyDescent="0.2">
      <c r="A4499" s="146">
        <v>57152</v>
      </c>
      <c r="B4499" s="145">
        <v>7021</v>
      </c>
      <c r="C4499" s="146" t="s">
        <v>3283</v>
      </c>
      <c r="D4499" s="146" t="s">
        <v>4340</v>
      </c>
      <c r="E4499" s="145" t="s">
        <v>150</v>
      </c>
    </row>
    <row r="4500" spans="1:5" s="144" customFormat="1" ht="15" x14ac:dyDescent="0.2">
      <c r="A4500" s="146">
        <v>57157</v>
      </c>
      <c r="B4500" s="145">
        <v>5009</v>
      </c>
      <c r="C4500" s="146" t="s">
        <v>1046</v>
      </c>
      <c r="D4500" s="146" t="s">
        <v>4341</v>
      </c>
      <c r="E4500" s="145" t="s">
        <v>150</v>
      </c>
    </row>
    <row r="4501" spans="1:5" s="144" customFormat="1" ht="15" x14ac:dyDescent="0.2">
      <c r="A4501" s="146">
        <v>57160</v>
      </c>
      <c r="B4501" s="145">
        <v>6001</v>
      </c>
      <c r="C4501" s="146" t="s">
        <v>4343</v>
      </c>
      <c r="D4501" s="146" t="s">
        <v>2382</v>
      </c>
      <c r="E4501" s="145" t="s">
        <v>155</v>
      </c>
    </row>
    <row r="4502" spans="1:5" s="144" customFormat="1" ht="15" x14ac:dyDescent="0.2">
      <c r="A4502" s="146">
        <v>57161</v>
      </c>
      <c r="B4502" s="145">
        <v>6001</v>
      </c>
      <c r="C4502" s="146" t="s">
        <v>3438</v>
      </c>
      <c r="D4502" s="146" t="s">
        <v>3055</v>
      </c>
      <c r="E4502" s="145" t="s">
        <v>155</v>
      </c>
    </row>
    <row r="4503" spans="1:5" s="144" customFormat="1" ht="15" x14ac:dyDescent="0.2">
      <c r="A4503" s="146">
        <v>57162</v>
      </c>
      <c r="B4503" s="145">
        <v>6001</v>
      </c>
      <c r="C4503" s="146" t="s">
        <v>331</v>
      </c>
      <c r="D4503" s="146" t="s">
        <v>4344</v>
      </c>
      <c r="E4503" s="145" t="s">
        <v>155</v>
      </c>
    </row>
    <row r="4504" spans="1:5" s="144" customFormat="1" ht="15" x14ac:dyDescent="0.2">
      <c r="A4504" s="146">
        <v>57164</v>
      </c>
      <c r="B4504" s="145">
        <v>8003</v>
      </c>
      <c r="C4504" s="146" t="s">
        <v>4345</v>
      </c>
      <c r="D4504" s="146" t="s">
        <v>8234</v>
      </c>
      <c r="E4504" s="145" t="s">
        <v>155</v>
      </c>
    </row>
    <row r="4505" spans="1:5" s="144" customFormat="1" ht="15" x14ac:dyDescent="0.2">
      <c r="A4505" s="146">
        <v>57165</v>
      </c>
      <c r="B4505" s="145">
        <v>8016</v>
      </c>
      <c r="C4505" s="146" t="s">
        <v>4346</v>
      </c>
      <c r="D4505" s="146" t="s">
        <v>4347</v>
      </c>
      <c r="E4505" s="145" t="s">
        <v>155</v>
      </c>
    </row>
    <row r="4506" spans="1:5" s="144" customFormat="1" ht="15" x14ac:dyDescent="0.2">
      <c r="A4506" s="146">
        <v>57168</v>
      </c>
      <c r="B4506" s="145">
        <v>7007</v>
      </c>
      <c r="C4506" s="146" t="s">
        <v>2497</v>
      </c>
      <c r="D4506" s="146" t="s">
        <v>1395</v>
      </c>
      <c r="E4506" s="145" t="s">
        <v>155</v>
      </c>
    </row>
    <row r="4507" spans="1:5" s="144" customFormat="1" ht="15" x14ac:dyDescent="0.2">
      <c r="A4507" s="146">
        <v>57170</v>
      </c>
      <c r="B4507" s="145">
        <v>5003</v>
      </c>
      <c r="C4507" s="146" t="s">
        <v>181</v>
      </c>
      <c r="D4507" s="146" t="s">
        <v>1756</v>
      </c>
      <c r="E4507" s="145" t="s">
        <v>155</v>
      </c>
    </row>
    <row r="4508" spans="1:5" s="144" customFormat="1" ht="15" x14ac:dyDescent="0.2">
      <c r="A4508" s="146">
        <v>57171</v>
      </c>
      <c r="B4508" s="145">
        <v>3009</v>
      </c>
      <c r="C4508" s="146" t="s">
        <v>202</v>
      </c>
      <c r="D4508" s="146" t="s">
        <v>2492</v>
      </c>
      <c r="E4508" s="145" t="s">
        <v>155</v>
      </c>
    </row>
    <row r="4509" spans="1:5" s="144" customFormat="1" ht="15" x14ac:dyDescent="0.2">
      <c r="A4509" s="146">
        <v>57172</v>
      </c>
      <c r="B4509" s="145">
        <v>5009</v>
      </c>
      <c r="C4509" s="146" t="s">
        <v>911</v>
      </c>
      <c r="D4509" s="146" t="s">
        <v>4348</v>
      </c>
      <c r="E4509" s="145" t="s">
        <v>155</v>
      </c>
    </row>
    <row r="4510" spans="1:5" s="144" customFormat="1" ht="15" x14ac:dyDescent="0.2">
      <c r="A4510" s="146">
        <v>57173</v>
      </c>
      <c r="B4510" s="145">
        <v>8007</v>
      </c>
      <c r="C4510" s="146" t="s">
        <v>2530</v>
      </c>
      <c r="D4510" s="146" t="s">
        <v>4349</v>
      </c>
      <c r="E4510" s="145" t="s">
        <v>155</v>
      </c>
    </row>
    <row r="4511" spans="1:5" s="144" customFormat="1" ht="15" x14ac:dyDescent="0.2">
      <c r="A4511" s="146">
        <v>57174</v>
      </c>
      <c r="B4511" s="145">
        <v>8007</v>
      </c>
      <c r="C4511" s="146" t="s">
        <v>4350</v>
      </c>
      <c r="D4511" s="146" t="s">
        <v>4349</v>
      </c>
      <c r="E4511" s="145" t="s">
        <v>150</v>
      </c>
    </row>
    <row r="4512" spans="1:5" s="144" customFormat="1" ht="15" x14ac:dyDescent="0.2">
      <c r="A4512" s="146">
        <v>57176</v>
      </c>
      <c r="B4512" s="145">
        <v>8007</v>
      </c>
      <c r="C4512" s="146" t="s">
        <v>245</v>
      </c>
      <c r="D4512" s="146" t="s">
        <v>247</v>
      </c>
      <c r="E4512" s="145" t="s">
        <v>150</v>
      </c>
    </row>
    <row r="4513" spans="1:5" s="144" customFormat="1" ht="15" x14ac:dyDescent="0.2">
      <c r="A4513" s="146">
        <v>57181</v>
      </c>
      <c r="B4513" s="145">
        <v>2013</v>
      </c>
      <c r="C4513" s="146" t="s">
        <v>851</v>
      </c>
      <c r="D4513" s="146" t="s">
        <v>4351</v>
      </c>
      <c r="E4513" s="145" t="s">
        <v>155</v>
      </c>
    </row>
    <row r="4514" spans="1:5" s="144" customFormat="1" ht="15" x14ac:dyDescent="0.2">
      <c r="A4514" s="146">
        <v>57184</v>
      </c>
      <c r="B4514" s="145">
        <v>8010</v>
      </c>
      <c r="C4514" s="146" t="s">
        <v>4352</v>
      </c>
      <c r="D4514" s="146" t="s">
        <v>4353</v>
      </c>
      <c r="E4514" s="145" t="s">
        <v>155</v>
      </c>
    </row>
    <row r="4515" spans="1:5" s="144" customFormat="1" ht="15" x14ac:dyDescent="0.2">
      <c r="A4515" s="146">
        <v>57187</v>
      </c>
      <c r="B4515" s="145">
        <v>6023</v>
      </c>
      <c r="C4515" s="146" t="s">
        <v>1492</v>
      </c>
      <c r="D4515" s="146" t="s">
        <v>4354</v>
      </c>
      <c r="E4515" s="145" t="s">
        <v>155</v>
      </c>
    </row>
    <row r="4516" spans="1:5" s="144" customFormat="1" ht="15" x14ac:dyDescent="0.2">
      <c r="A4516" s="146">
        <v>57192</v>
      </c>
      <c r="B4516" s="145">
        <v>6029</v>
      </c>
      <c r="C4516" s="146" t="s">
        <v>186</v>
      </c>
      <c r="D4516" s="146" t="s">
        <v>4355</v>
      </c>
      <c r="E4516" s="145" t="s">
        <v>155</v>
      </c>
    </row>
    <row r="4517" spans="1:5" s="144" customFormat="1" ht="15" x14ac:dyDescent="0.2">
      <c r="A4517" s="146">
        <v>57193</v>
      </c>
      <c r="B4517" s="145">
        <v>5009</v>
      </c>
      <c r="C4517" s="146" t="s">
        <v>4356</v>
      </c>
      <c r="D4517" s="146" t="s">
        <v>4357</v>
      </c>
      <c r="E4517" s="145" t="s">
        <v>150</v>
      </c>
    </row>
    <row r="4518" spans="1:5" s="144" customFormat="1" ht="15" x14ac:dyDescent="0.2">
      <c r="A4518" s="146">
        <v>57194</v>
      </c>
      <c r="B4518" s="145">
        <v>5004</v>
      </c>
      <c r="C4518" s="146" t="s">
        <v>4358</v>
      </c>
      <c r="D4518" s="146" t="s">
        <v>4359</v>
      </c>
      <c r="E4518" s="145" t="s">
        <v>155</v>
      </c>
    </row>
    <row r="4519" spans="1:5" s="144" customFormat="1" ht="15" x14ac:dyDescent="0.2">
      <c r="A4519" s="146">
        <v>57199</v>
      </c>
      <c r="B4519" s="145">
        <v>1001</v>
      </c>
      <c r="C4519" s="146" t="s">
        <v>226</v>
      </c>
      <c r="D4519" s="146" t="s">
        <v>4360</v>
      </c>
      <c r="E4519" s="145" t="s">
        <v>155</v>
      </c>
    </row>
    <row r="4520" spans="1:5" s="144" customFormat="1" ht="15" x14ac:dyDescent="0.2">
      <c r="A4520" s="146">
        <v>57205</v>
      </c>
      <c r="B4520" s="145">
        <v>6021</v>
      </c>
      <c r="C4520" s="146" t="s">
        <v>1424</v>
      </c>
      <c r="D4520" s="146" t="s">
        <v>4361</v>
      </c>
      <c r="E4520" s="145" t="s">
        <v>150</v>
      </c>
    </row>
    <row r="4521" spans="1:5" s="144" customFormat="1" ht="15" x14ac:dyDescent="0.2">
      <c r="A4521" s="146">
        <v>57215</v>
      </c>
      <c r="B4521" s="145">
        <v>2018</v>
      </c>
      <c r="C4521" s="146" t="s">
        <v>156</v>
      </c>
      <c r="D4521" s="146" t="s">
        <v>4362</v>
      </c>
      <c r="E4521" s="145" t="s">
        <v>150</v>
      </c>
    </row>
    <row r="4522" spans="1:5" s="144" customFormat="1" ht="15" x14ac:dyDescent="0.2">
      <c r="A4522" s="146">
        <v>57224</v>
      </c>
      <c r="B4522" s="145">
        <v>7007</v>
      </c>
      <c r="C4522" s="146" t="s">
        <v>4363</v>
      </c>
      <c r="D4522" s="146" t="s">
        <v>4364</v>
      </c>
      <c r="E4522" s="145" t="s">
        <v>155</v>
      </c>
    </row>
    <row r="4523" spans="1:5" s="144" customFormat="1" ht="15" x14ac:dyDescent="0.2">
      <c r="A4523" s="146">
        <v>57233</v>
      </c>
      <c r="B4523" s="145">
        <v>8009</v>
      </c>
      <c r="C4523" s="146" t="s">
        <v>4365</v>
      </c>
      <c r="D4523" s="146" t="s">
        <v>1976</v>
      </c>
      <c r="E4523" s="145" t="s">
        <v>155</v>
      </c>
    </row>
    <row r="4524" spans="1:5" s="144" customFormat="1" ht="15" x14ac:dyDescent="0.2">
      <c r="A4524" s="146">
        <v>57236</v>
      </c>
      <c r="B4524" s="145">
        <v>6003</v>
      </c>
      <c r="C4524" s="146" t="s">
        <v>4366</v>
      </c>
      <c r="D4524" s="146" t="s">
        <v>4209</v>
      </c>
      <c r="E4524" s="145" t="s">
        <v>150</v>
      </c>
    </row>
    <row r="4525" spans="1:5" s="144" customFormat="1" ht="15" x14ac:dyDescent="0.2">
      <c r="A4525" s="146">
        <v>57238</v>
      </c>
      <c r="B4525" s="145">
        <v>8022</v>
      </c>
      <c r="C4525" s="146" t="s">
        <v>287</v>
      </c>
      <c r="D4525" s="146" t="s">
        <v>1922</v>
      </c>
      <c r="E4525" s="145" t="s">
        <v>155</v>
      </c>
    </row>
    <row r="4526" spans="1:5" s="144" customFormat="1" ht="15" x14ac:dyDescent="0.2">
      <c r="A4526" s="146">
        <v>57241</v>
      </c>
      <c r="B4526" s="145">
        <v>6008</v>
      </c>
      <c r="C4526" s="146" t="s">
        <v>4367</v>
      </c>
      <c r="D4526" s="146" t="s">
        <v>4368</v>
      </c>
      <c r="E4526" s="145" t="s">
        <v>155</v>
      </c>
    </row>
    <row r="4527" spans="1:5" s="144" customFormat="1" ht="15" x14ac:dyDescent="0.2">
      <c r="A4527" s="146">
        <v>57248</v>
      </c>
      <c r="B4527" s="145">
        <v>5009</v>
      </c>
      <c r="C4527" s="146" t="s">
        <v>158</v>
      </c>
      <c r="D4527" s="146" t="s">
        <v>3698</v>
      </c>
      <c r="E4527" s="145" t="s">
        <v>155</v>
      </c>
    </row>
    <row r="4528" spans="1:5" s="144" customFormat="1" ht="15" x14ac:dyDescent="0.2">
      <c r="A4528" s="146">
        <v>57252</v>
      </c>
      <c r="B4528" s="145">
        <v>5002</v>
      </c>
      <c r="C4528" s="146" t="s">
        <v>2502</v>
      </c>
      <c r="D4528" s="146" t="s">
        <v>550</v>
      </c>
      <c r="E4528" s="145" t="s">
        <v>150</v>
      </c>
    </row>
    <row r="4529" spans="1:5" s="144" customFormat="1" ht="15" x14ac:dyDescent="0.2">
      <c r="A4529" s="146">
        <v>57254</v>
      </c>
      <c r="B4529" s="145">
        <v>2020</v>
      </c>
      <c r="C4529" s="146" t="s">
        <v>1688</v>
      </c>
      <c r="D4529" s="146" t="s">
        <v>4370</v>
      </c>
      <c r="E4529" s="145" t="s">
        <v>155</v>
      </c>
    </row>
    <row r="4530" spans="1:5" s="144" customFormat="1" ht="15" x14ac:dyDescent="0.2">
      <c r="A4530" s="146">
        <v>57259</v>
      </c>
      <c r="B4530" s="145">
        <v>2007</v>
      </c>
      <c r="C4530" s="146" t="s">
        <v>4371</v>
      </c>
      <c r="D4530" s="146" t="s">
        <v>3546</v>
      </c>
      <c r="E4530" s="145" t="s">
        <v>155</v>
      </c>
    </row>
    <row r="4531" spans="1:5" s="144" customFormat="1" ht="15" x14ac:dyDescent="0.2">
      <c r="A4531" s="146">
        <v>57260</v>
      </c>
      <c r="B4531" s="145">
        <v>3024</v>
      </c>
      <c r="C4531" s="146" t="s">
        <v>1688</v>
      </c>
      <c r="D4531" s="146" t="s">
        <v>4372</v>
      </c>
      <c r="E4531" s="145" t="s">
        <v>150</v>
      </c>
    </row>
    <row r="4532" spans="1:5" s="144" customFormat="1" ht="15" x14ac:dyDescent="0.2">
      <c r="A4532" s="146">
        <v>57261</v>
      </c>
      <c r="B4532" s="145">
        <v>3024</v>
      </c>
      <c r="C4532" s="146" t="s">
        <v>4373</v>
      </c>
      <c r="D4532" s="146" t="s">
        <v>4374</v>
      </c>
      <c r="E4532" s="145" t="s">
        <v>155</v>
      </c>
    </row>
    <row r="4533" spans="1:5" s="144" customFormat="1" ht="15" x14ac:dyDescent="0.2">
      <c r="A4533" s="146">
        <v>57272</v>
      </c>
      <c r="B4533" s="145">
        <v>8027</v>
      </c>
      <c r="C4533" s="146" t="s">
        <v>188</v>
      </c>
      <c r="D4533" s="146" t="s">
        <v>2781</v>
      </c>
      <c r="E4533" s="145" t="s">
        <v>155</v>
      </c>
    </row>
    <row r="4534" spans="1:5" s="144" customFormat="1" ht="15" x14ac:dyDescent="0.2">
      <c r="A4534" s="146">
        <v>57289</v>
      </c>
      <c r="B4534" s="145">
        <v>6021</v>
      </c>
      <c r="C4534" s="146" t="s">
        <v>158</v>
      </c>
      <c r="D4534" s="146" t="s">
        <v>4361</v>
      </c>
      <c r="E4534" s="145" t="s">
        <v>155</v>
      </c>
    </row>
    <row r="4535" spans="1:5" s="144" customFormat="1" ht="15" x14ac:dyDescent="0.2">
      <c r="A4535" s="146">
        <v>57292</v>
      </c>
      <c r="B4535" s="145">
        <v>8010</v>
      </c>
      <c r="C4535" s="146" t="s">
        <v>4375</v>
      </c>
      <c r="D4535" s="146" t="s">
        <v>1209</v>
      </c>
      <c r="E4535" s="145" t="s">
        <v>155</v>
      </c>
    </row>
    <row r="4536" spans="1:5" s="144" customFormat="1" ht="15" x14ac:dyDescent="0.2">
      <c r="A4536" s="146">
        <v>57308</v>
      </c>
      <c r="B4536" s="145">
        <v>7007</v>
      </c>
      <c r="C4536" s="146" t="s">
        <v>9852</v>
      </c>
      <c r="D4536" s="146" t="s">
        <v>8994</v>
      </c>
      <c r="E4536" s="145" t="s">
        <v>155</v>
      </c>
    </row>
    <row r="4537" spans="1:5" s="144" customFormat="1" ht="15" x14ac:dyDescent="0.2">
      <c r="A4537" s="146">
        <v>57309</v>
      </c>
      <c r="B4537" s="145">
        <v>8012</v>
      </c>
      <c r="C4537" s="146" t="s">
        <v>9490</v>
      </c>
      <c r="D4537" s="146" t="s">
        <v>302</v>
      </c>
      <c r="E4537" s="145" t="s">
        <v>150</v>
      </c>
    </row>
    <row r="4538" spans="1:5" s="144" customFormat="1" ht="15" x14ac:dyDescent="0.2">
      <c r="A4538" s="146">
        <v>57310</v>
      </c>
      <c r="B4538" s="145">
        <v>8019</v>
      </c>
      <c r="C4538" s="146" t="s">
        <v>4376</v>
      </c>
      <c r="D4538" s="146" t="s">
        <v>4377</v>
      </c>
      <c r="E4538" s="145" t="s">
        <v>155</v>
      </c>
    </row>
    <row r="4539" spans="1:5" s="144" customFormat="1" ht="15" x14ac:dyDescent="0.2">
      <c r="A4539" s="146">
        <v>57319</v>
      </c>
      <c r="B4539" s="145">
        <v>7003</v>
      </c>
      <c r="C4539" s="146" t="s">
        <v>171</v>
      </c>
      <c r="D4539" s="146" t="s">
        <v>1736</v>
      </c>
      <c r="E4539" s="145" t="s">
        <v>155</v>
      </c>
    </row>
    <row r="4540" spans="1:5" s="144" customFormat="1" ht="15" x14ac:dyDescent="0.2">
      <c r="A4540" s="146">
        <v>57331</v>
      </c>
      <c r="B4540" s="145">
        <v>7017</v>
      </c>
      <c r="C4540" s="146" t="s">
        <v>11225</v>
      </c>
      <c r="D4540" s="146" t="s">
        <v>4379</v>
      </c>
      <c r="E4540" s="145" t="s">
        <v>150</v>
      </c>
    </row>
    <row r="4541" spans="1:5" s="144" customFormat="1" ht="15" x14ac:dyDescent="0.2">
      <c r="A4541" s="146">
        <v>57332</v>
      </c>
      <c r="B4541" s="145">
        <v>2017</v>
      </c>
      <c r="C4541" s="146" t="s">
        <v>171</v>
      </c>
      <c r="D4541" s="146" t="s">
        <v>4121</v>
      </c>
      <c r="E4541" s="145" t="s">
        <v>155</v>
      </c>
    </row>
    <row r="4542" spans="1:5" s="144" customFormat="1" ht="15" x14ac:dyDescent="0.2">
      <c r="A4542" s="146">
        <v>57335</v>
      </c>
      <c r="B4542" s="145">
        <v>8003</v>
      </c>
      <c r="C4542" s="146" t="s">
        <v>662</v>
      </c>
      <c r="D4542" s="146" t="s">
        <v>4380</v>
      </c>
      <c r="E4542" s="145" t="s">
        <v>155</v>
      </c>
    </row>
    <row r="4543" spans="1:5" s="144" customFormat="1" ht="15" x14ac:dyDescent="0.2">
      <c r="A4543" s="146">
        <v>57344</v>
      </c>
      <c r="B4543" s="145">
        <v>3018</v>
      </c>
      <c r="C4543" s="146" t="s">
        <v>202</v>
      </c>
      <c r="D4543" s="146" t="s">
        <v>4381</v>
      </c>
      <c r="E4543" s="145" t="s">
        <v>155</v>
      </c>
    </row>
    <row r="4544" spans="1:5" s="144" customFormat="1" ht="15" x14ac:dyDescent="0.2">
      <c r="A4544" s="146">
        <v>57347</v>
      </c>
      <c r="B4544" s="145">
        <v>8007</v>
      </c>
      <c r="C4544" s="146" t="s">
        <v>2750</v>
      </c>
      <c r="D4544" s="146" t="s">
        <v>4382</v>
      </c>
      <c r="E4544" s="145" t="s">
        <v>150</v>
      </c>
    </row>
    <row r="4545" spans="1:5" s="144" customFormat="1" ht="15" x14ac:dyDescent="0.2">
      <c r="A4545" s="146">
        <v>57350</v>
      </c>
      <c r="B4545" s="145">
        <v>6012</v>
      </c>
      <c r="C4545" s="146" t="s">
        <v>11226</v>
      </c>
      <c r="D4545" s="146" t="s">
        <v>11227</v>
      </c>
      <c r="E4545" s="145" t="s">
        <v>150</v>
      </c>
    </row>
    <row r="4546" spans="1:5" s="144" customFormat="1" ht="15" x14ac:dyDescent="0.2">
      <c r="A4546" s="146">
        <v>57351</v>
      </c>
      <c r="B4546" s="145">
        <v>8022</v>
      </c>
      <c r="C4546" s="146" t="s">
        <v>1508</v>
      </c>
      <c r="D4546" s="146" t="s">
        <v>4383</v>
      </c>
      <c r="E4546" s="145" t="s">
        <v>155</v>
      </c>
    </row>
    <row r="4547" spans="1:5" s="144" customFormat="1" ht="15" x14ac:dyDescent="0.2">
      <c r="A4547" s="146">
        <v>57355</v>
      </c>
      <c r="B4547" s="145">
        <v>6038</v>
      </c>
      <c r="C4547" s="146" t="s">
        <v>1424</v>
      </c>
      <c r="D4547" s="146" t="s">
        <v>629</v>
      </c>
      <c r="E4547" s="145" t="s">
        <v>155</v>
      </c>
    </row>
    <row r="4548" spans="1:5" s="144" customFormat="1" ht="15" x14ac:dyDescent="0.2">
      <c r="A4548" s="146">
        <v>57370</v>
      </c>
      <c r="B4548" s="145">
        <v>8012</v>
      </c>
      <c r="C4548" s="146" t="s">
        <v>156</v>
      </c>
      <c r="D4548" s="146" t="s">
        <v>999</v>
      </c>
      <c r="E4548" s="145" t="s">
        <v>155</v>
      </c>
    </row>
    <row r="4549" spans="1:5" s="144" customFormat="1" ht="15" x14ac:dyDescent="0.2">
      <c r="A4549" s="146">
        <v>57374</v>
      </c>
      <c r="B4549" s="145">
        <v>7015</v>
      </c>
      <c r="C4549" s="146" t="s">
        <v>1851</v>
      </c>
      <c r="D4549" s="146" t="s">
        <v>4385</v>
      </c>
      <c r="E4549" s="145" t="s">
        <v>150</v>
      </c>
    </row>
    <row r="4550" spans="1:5" s="144" customFormat="1" ht="15" x14ac:dyDescent="0.2">
      <c r="A4550" s="146">
        <v>57375</v>
      </c>
      <c r="B4550" s="145">
        <v>8002</v>
      </c>
      <c r="C4550" s="146" t="s">
        <v>207</v>
      </c>
      <c r="D4550" s="146" t="s">
        <v>467</v>
      </c>
      <c r="E4550" s="145" t="s">
        <v>155</v>
      </c>
    </row>
    <row r="4551" spans="1:5" s="144" customFormat="1" ht="15" x14ac:dyDescent="0.2">
      <c r="A4551" s="146">
        <v>57377</v>
      </c>
      <c r="B4551" s="145">
        <v>6034</v>
      </c>
      <c r="C4551" s="146" t="s">
        <v>3066</v>
      </c>
      <c r="D4551" s="146" t="s">
        <v>1630</v>
      </c>
      <c r="E4551" s="145" t="s">
        <v>155</v>
      </c>
    </row>
    <row r="4552" spans="1:5" s="144" customFormat="1" ht="15" x14ac:dyDescent="0.2">
      <c r="A4552" s="146">
        <v>57381</v>
      </c>
      <c r="B4552" s="145">
        <v>6020</v>
      </c>
      <c r="C4552" s="146" t="s">
        <v>287</v>
      </c>
      <c r="D4552" s="146" t="s">
        <v>4386</v>
      </c>
      <c r="E4552" s="145" t="s">
        <v>150</v>
      </c>
    </row>
    <row r="4553" spans="1:5" s="144" customFormat="1" ht="15" x14ac:dyDescent="0.2">
      <c r="A4553" s="146">
        <v>57385</v>
      </c>
      <c r="B4553" s="145">
        <v>3010</v>
      </c>
      <c r="C4553" s="146" t="s">
        <v>324</v>
      </c>
      <c r="D4553" s="146" t="s">
        <v>4387</v>
      </c>
      <c r="E4553" s="145" t="s">
        <v>155</v>
      </c>
    </row>
    <row r="4554" spans="1:5" s="144" customFormat="1" ht="15" x14ac:dyDescent="0.2">
      <c r="A4554" s="146">
        <v>57386</v>
      </c>
      <c r="B4554" s="145">
        <v>3011</v>
      </c>
      <c r="C4554" s="146" t="s">
        <v>181</v>
      </c>
      <c r="D4554" s="146" t="s">
        <v>8292</v>
      </c>
      <c r="E4554" s="145" t="s">
        <v>150</v>
      </c>
    </row>
    <row r="4555" spans="1:5" s="144" customFormat="1" ht="15" x14ac:dyDescent="0.2">
      <c r="A4555" s="146">
        <v>57390</v>
      </c>
      <c r="B4555" s="145">
        <v>8019</v>
      </c>
      <c r="C4555" s="146" t="s">
        <v>224</v>
      </c>
      <c r="D4555" s="146" t="s">
        <v>1872</v>
      </c>
      <c r="E4555" s="145" t="s">
        <v>155</v>
      </c>
    </row>
    <row r="4556" spans="1:5" s="144" customFormat="1" ht="15" x14ac:dyDescent="0.2">
      <c r="A4556" s="146">
        <v>57391</v>
      </c>
      <c r="B4556" s="145">
        <v>8019</v>
      </c>
      <c r="C4556" s="146" t="s">
        <v>4388</v>
      </c>
      <c r="D4556" s="146" t="s">
        <v>4389</v>
      </c>
      <c r="E4556" s="145" t="s">
        <v>150</v>
      </c>
    </row>
    <row r="4557" spans="1:5" s="144" customFormat="1" ht="15" x14ac:dyDescent="0.2">
      <c r="A4557" s="146">
        <v>57393</v>
      </c>
      <c r="B4557" s="145">
        <v>8019</v>
      </c>
      <c r="C4557" s="146" t="s">
        <v>219</v>
      </c>
      <c r="D4557" s="146" t="s">
        <v>180</v>
      </c>
      <c r="E4557" s="145" t="s">
        <v>155</v>
      </c>
    </row>
    <row r="4558" spans="1:5" s="144" customFormat="1" ht="15" x14ac:dyDescent="0.2">
      <c r="A4558" s="146">
        <v>57395</v>
      </c>
      <c r="B4558" s="145">
        <v>8012</v>
      </c>
      <c r="C4558" s="146" t="s">
        <v>485</v>
      </c>
      <c r="D4558" s="146" t="s">
        <v>4390</v>
      </c>
      <c r="E4558" s="145" t="s">
        <v>150</v>
      </c>
    </row>
    <row r="4559" spans="1:5" s="144" customFormat="1" ht="15" x14ac:dyDescent="0.2">
      <c r="A4559" s="146">
        <v>57398</v>
      </c>
      <c r="B4559" s="145">
        <v>5006</v>
      </c>
      <c r="C4559" s="146" t="s">
        <v>4391</v>
      </c>
      <c r="D4559" s="146" t="s">
        <v>4158</v>
      </c>
      <c r="E4559" s="145" t="s">
        <v>150</v>
      </c>
    </row>
    <row r="4560" spans="1:5" s="144" customFormat="1" ht="15" x14ac:dyDescent="0.2">
      <c r="A4560" s="146">
        <v>57401</v>
      </c>
      <c r="B4560" s="145">
        <v>8007</v>
      </c>
      <c r="C4560" s="146" t="s">
        <v>165</v>
      </c>
      <c r="D4560" s="146" t="s">
        <v>4392</v>
      </c>
      <c r="E4560" s="145" t="s">
        <v>150</v>
      </c>
    </row>
    <row r="4561" spans="1:5" s="144" customFormat="1" ht="15" x14ac:dyDescent="0.2">
      <c r="A4561" s="146">
        <v>57402</v>
      </c>
      <c r="B4561" s="145">
        <v>6033</v>
      </c>
      <c r="C4561" s="146" t="s">
        <v>259</v>
      </c>
      <c r="D4561" s="146" t="s">
        <v>4393</v>
      </c>
      <c r="E4561" s="145" t="s">
        <v>155</v>
      </c>
    </row>
    <row r="4562" spans="1:5" s="144" customFormat="1" ht="15" x14ac:dyDescent="0.2">
      <c r="A4562" s="146">
        <v>57403</v>
      </c>
      <c r="B4562" s="145">
        <v>6033</v>
      </c>
      <c r="C4562" s="146" t="s">
        <v>4394</v>
      </c>
      <c r="D4562" s="146" t="s">
        <v>1896</v>
      </c>
      <c r="E4562" s="145" t="s">
        <v>155</v>
      </c>
    </row>
    <row r="4563" spans="1:5" s="144" customFormat="1" ht="15" x14ac:dyDescent="0.2">
      <c r="A4563" s="146">
        <v>57413</v>
      </c>
      <c r="B4563" s="145">
        <v>8007</v>
      </c>
      <c r="C4563" s="146" t="s">
        <v>4395</v>
      </c>
      <c r="D4563" s="146" t="s">
        <v>4396</v>
      </c>
      <c r="E4563" s="145" t="s">
        <v>150</v>
      </c>
    </row>
    <row r="4564" spans="1:5" s="144" customFormat="1" ht="15" x14ac:dyDescent="0.2">
      <c r="A4564" s="146">
        <v>57416</v>
      </c>
      <c r="B4564" s="145">
        <v>8012</v>
      </c>
      <c r="C4564" s="146" t="s">
        <v>156</v>
      </c>
      <c r="D4564" s="146" t="s">
        <v>4397</v>
      </c>
      <c r="E4564" s="145" t="s">
        <v>155</v>
      </c>
    </row>
    <row r="4565" spans="1:5" s="144" customFormat="1" ht="15" x14ac:dyDescent="0.2">
      <c r="A4565" s="146">
        <v>57417</v>
      </c>
      <c r="B4565" s="145">
        <v>8012</v>
      </c>
      <c r="C4565" s="146" t="s">
        <v>4398</v>
      </c>
      <c r="D4565" s="146" t="s">
        <v>4399</v>
      </c>
      <c r="E4565" s="145" t="s">
        <v>150</v>
      </c>
    </row>
    <row r="4566" spans="1:5" s="144" customFormat="1" ht="15" x14ac:dyDescent="0.2">
      <c r="A4566" s="146">
        <v>57424</v>
      </c>
      <c r="B4566" s="145">
        <v>3009</v>
      </c>
      <c r="C4566" s="146" t="s">
        <v>4400</v>
      </c>
      <c r="D4566" s="146" t="s">
        <v>4401</v>
      </c>
      <c r="E4566" s="145" t="s">
        <v>150</v>
      </c>
    </row>
    <row r="4567" spans="1:5" s="144" customFormat="1" ht="15" x14ac:dyDescent="0.2">
      <c r="A4567" s="146">
        <v>57425</v>
      </c>
      <c r="B4567" s="145">
        <v>3009</v>
      </c>
      <c r="C4567" s="146" t="s">
        <v>1003</v>
      </c>
      <c r="D4567" s="146" t="s">
        <v>4402</v>
      </c>
      <c r="E4567" s="145" t="s">
        <v>155</v>
      </c>
    </row>
    <row r="4568" spans="1:5" s="144" customFormat="1" ht="15" x14ac:dyDescent="0.2">
      <c r="A4568" s="146">
        <v>57428</v>
      </c>
      <c r="B4568" s="145">
        <v>8007</v>
      </c>
      <c r="C4568" s="146" t="s">
        <v>4134</v>
      </c>
      <c r="D4568" s="146" t="s">
        <v>4403</v>
      </c>
      <c r="E4568" s="145" t="s">
        <v>150</v>
      </c>
    </row>
    <row r="4569" spans="1:5" s="144" customFormat="1" ht="15" x14ac:dyDescent="0.2">
      <c r="A4569" s="146">
        <v>57430</v>
      </c>
      <c r="B4569" s="145">
        <v>6018</v>
      </c>
      <c r="C4569" s="146" t="s">
        <v>165</v>
      </c>
      <c r="D4569" s="146" t="s">
        <v>3584</v>
      </c>
      <c r="E4569" s="145" t="s">
        <v>155</v>
      </c>
    </row>
    <row r="4570" spans="1:5" s="144" customFormat="1" ht="15" x14ac:dyDescent="0.2">
      <c r="A4570" s="146">
        <v>57433</v>
      </c>
      <c r="B4570" s="145">
        <v>6018</v>
      </c>
      <c r="C4570" s="146" t="s">
        <v>250</v>
      </c>
      <c r="D4570" s="146" t="s">
        <v>4404</v>
      </c>
      <c r="E4570" s="145" t="s">
        <v>155</v>
      </c>
    </row>
    <row r="4571" spans="1:5" s="144" customFormat="1" ht="15" x14ac:dyDescent="0.2">
      <c r="A4571" s="146">
        <v>57434</v>
      </c>
      <c r="B4571" s="145">
        <v>6018</v>
      </c>
      <c r="C4571" s="146" t="s">
        <v>313</v>
      </c>
      <c r="D4571" s="146" t="s">
        <v>4405</v>
      </c>
      <c r="E4571" s="145" t="s">
        <v>150</v>
      </c>
    </row>
    <row r="4572" spans="1:5" s="144" customFormat="1" ht="15" x14ac:dyDescent="0.2">
      <c r="A4572" s="146">
        <v>57447</v>
      </c>
      <c r="B4572" s="145">
        <v>5004</v>
      </c>
      <c r="C4572" s="146" t="s">
        <v>4406</v>
      </c>
      <c r="D4572" s="146" t="s">
        <v>4407</v>
      </c>
      <c r="E4572" s="145" t="s">
        <v>150</v>
      </c>
    </row>
    <row r="4573" spans="1:5" s="144" customFormat="1" ht="15" x14ac:dyDescent="0.2">
      <c r="A4573" s="146">
        <v>57448</v>
      </c>
      <c r="B4573" s="145">
        <v>5004</v>
      </c>
      <c r="C4573" s="146" t="s">
        <v>4408</v>
      </c>
      <c r="D4573" s="146" t="s">
        <v>4409</v>
      </c>
      <c r="E4573" s="145" t="s">
        <v>155</v>
      </c>
    </row>
    <row r="4574" spans="1:5" s="144" customFormat="1" ht="15" x14ac:dyDescent="0.2">
      <c r="A4574" s="146">
        <v>57449</v>
      </c>
      <c r="B4574" s="145">
        <v>5009</v>
      </c>
      <c r="C4574" s="146" t="s">
        <v>181</v>
      </c>
      <c r="D4574" s="146" t="s">
        <v>161</v>
      </c>
      <c r="E4574" s="145" t="s">
        <v>155</v>
      </c>
    </row>
    <row r="4575" spans="1:5" s="144" customFormat="1" ht="15" x14ac:dyDescent="0.2">
      <c r="A4575" s="146">
        <v>57450</v>
      </c>
      <c r="B4575" s="145">
        <v>8022</v>
      </c>
      <c r="C4575" s="146" t="s">
        <v>287</v>
      </c>
      <c r="D4575" s="146" t="s">
        <v>4410</v>
      </c>
      <c r="E4575" s="145" t="s">
        <v>155</v>
      </c>
    </row>
    <row r="4576" spans="1:5" s="144" customFormat="1" ht="15" x14ac:dyDescent="0.2">
      <c r="A4576" s="146">
        <v>57452</v>
      </c>
      <c r="B4576" s="145">
        <v>5003</v>
      </c>
      <c r="C4576" s="146" t="s">
        <v>1911</v>
      </c>
      <c r="D4576" s="146" t="s">
        <v>2520</v>
      </c>
      <c r="E4576" s="145" t="s">
        <v>155</v>
      </c>
    </row>
    <row r="4577" spans="1:5" s="144" customFormat="1" ht="15" x14ac:dyDescent="0.2">
      <c r="A4577" s="146">
        <v>57453</v>
      </c>
      <c r="B4577" s="145">
        <v>5003</v>
      </c>
      <c r="C4577" s="146" t="s">
        <v>150</v>
      </c>
      <c r="D4577" s="146" t="s">
        <v>10041</v>
      </c>
      <c r="E4577" s="145" t="s">
        <v>155</v>
      </c>
    </row>
    <row r="4578" spans="1:5" s="144" customFormat="1" ht="15" x14ac:dyDescent="0.2">
      <c r="A4578" s="146">
        <v>57462</v>
      </c>
      <c r="B4578" s="145">
        <v>5004</v>
      </c>
      <c r="C4578" s="146" t="s">
        <v>4411</v>
      </c>
      <c r="D4578" s="146" t="s">
        <v>4412</v>
      </c>
      <c r="E4578" s="145" t="s">
        <v>150</v>
      </c>
    </row>
    <row r="4579" spans="1:5" s="144" customFormat="1" ht="15" x14ac:dyDescent="0.2">
      <c r="A4579" s="146">
        <v>57467</v>
      </c>
      <c r="B4579" s="145">
        <v>3008</v>
      </c>
      <c r="C4579" s="146" t="s">
        <v>649</v>
      </c>
      <c r="D4579" s="146" t="s">
        <v>4413</v>
      </c>
      <c r="E4579" s="145" t="s">
        <v>155</v>
      </c>
    </row>
    <row r="4580" spans="1:5" s="144" customFormat="1" ht="15" x14ac:dyDescent="0.2">
      <c r="A4580" s="146">
        <v>57468</v>
      </c>
      <c r="B4580" s="145">
        <v>3008</v>
      </c>
      <c r="C4580" s="146" t="s">
        <v>647</v>
      </c>
      <c r="D4580" s="146" t="s">
        <v>4413</v>
      </c>
      <c r="E4580" s="145" t="s">
        <v>155</v>
      </c>
    </row>
    <row r="4581" spans="1:5" s="144" customFormat="1" ht="15" x14ac:dyDescent="0.2">
      <c r="A4581" s="146">
        <v>57469</v>
      </c>
      <c r="B4581" s="145">
        <v>7024</v>
      </c>
      <c r="C4581" s="146" t="s">
        <v>289</v>
      </c>
      <c r="D4581" s="146" t="s">
        <v>4414</v>
      </c>
      <c r="E4581" s="145" t="s">
        <v>155</v>
      </c>
    </row>
    <row r="4582" spans="1:5" s="144" customFormat="1" ht="15" x14ac:dyDescent="0.2">
      <c r="A4582" s="146">
        <v>57470</v>
      </c>
      <c r="B4582" s="145">
        <v>7024</v>
      </c>
      <c r="C4582" s="146" t="s">
        <v>4415</v>
      </c>
      <c r="D4582" s="146" t="s">
        <v>4416</v>
      </c>
      <c r="E4582" s="145" t="s">
        <v>150</v>
      </c>
    </row>
    <row r="4583" spans="1:5" s="144" customFormat="1" ht="15" x14ac:dyDescent="0.2">
      <c r="A4583" s="146">
        <v>57472</v>
      </c>
      <c r="B4583" s="145">
        <v>8016</v>
      </c>
      <c r="C4583" s="146" t="s">
        <v>158</v>
      </c>
      <c r="D4583" s="146" t="s">
        <v>771</v>
      </c>
      <c r="E4583" s="145" t="s">
        <v>155</v>
      </c>
    </row>
    <row r="4584" spans="1:5" s="144" customFormat="1" ht="15" x14ac:dyDescent="0.2">
      <c r="A4584" s="146">
        <v>57474</v>
      </c>
      <c r="B4584" s="145">
        <v>7011</v>
      </c>
      <c r="C4584" s="146" t="s">
        <v>188</v>
      </c>
      <c r="D4584" s="146" t="s">
        <v>4417</v>
      </c>
      <c r="E4584" s="145" t="s">
        <v>155</v>
      </c>
    </row>
    <row r="4585" spans="1:5" s="144" customFormat="1" ht="15" x14ac:dyDescent="0.2">
      <c r="A4585" s="146">
        <v>57476</v>
      </c>
      <c r="B4585" s="145">
        <v>6030</v>
      </c>
      <c r="C4585" s="146" t="s">
        <v>212</v>
      </c>
      <c r="D4585" s="146" t="s">
        <v>4418</v>
      </c>
      <c r="E4585" s="145" t="s">
        <v>155</v>
      </c>
    </row>
    <row r="4586" spans="1:5" s="144" customFormat="1" ht="15" x14ac:dyDescent="0.2">
      <c r="A4586" s="146">
        <v>57477</v>
      </c>
      <c r="B4586" s="145">
        <v>6030</v>
      </c>
      <c r="C4586" s="146" t="s">
        <v>300</v>
      </c>
      <c r="D4586" s="146" t="s">
        <v>4418</v>
      </c>
      <c r="E4586" s="145" t="s">
        <v>155</v>
      </c>
    </row>
    <row r="4587" spans="1:5" s="144" customFormat="1" ht="15" x14ac:dyDescent="0.2">
      <c r="A4587" s="146">
        <v>57479</v>
      </c>
      <c r="B4587" s="145">
        <v>8026</v>
      </c>
      <c r="C4587" s="146" t="s">
        <v>4419</v>
      </c>
      <c r="D4587" s="146" t="s">
        <v>439</v>
      </c>
      <c r="E4587" s="145" t="s">
        <v>155</v>
      </c>
    </row>
    <row r="4588" spans="1:5" s="144" customFormat="1" ht="15" x14ac:dyDescent="0.2">
      <c r="A4588" s="146">
        <v>57480</v>
      </c>
      <c r="B4588" s="145">
        <v>8007</v>
      </c>
      <c r="C4588" s="146" t="s">
        <v>598</v>
      </c>
      <c r="D4588" s="146" t="s">
        <v>2791</v>
      </c>
      <c r="E4588" s="145" t="s">
        <v>155</v>
      </c>
    </row>
    <row r="4589" spans="1:5" s="144" customFormat="1" ht="15" x14ac:dyDescent="0.2">
      <c r="A4589" s="146">
        <v>57481</v>
      </c>
      <c r="B4589" s="145">
        <v>7024</v>
      </c>
      <c r="C4589" s="146" t="s">
        <v>2120</v>
      </c>
      <c r="D4589" s="146" t="s">
        <v>4420</v>
      </c>
      <c r="E4589" s="145" t="s">
        <v>150</v>
      </c>
    </row>
    <row r="4590" spans="1:5" s="144" customFormat="1" ht="15" x14ac:dyDescent="0.2">
      <c r="A4590" s="146">
        <v>57483</v>
      </c>
      <c r="B4590" s="145">
        <v>6019</v>
      </c>
      <c r="C4590" s="146" t="s">
        <v>4421</v>
      </c>
      <c r="D4590" s="146" t="s">
        <v>4422</v>
      </c>
      <c r="E4590" s="145" t="s">
        <v>150</v>
      </c>
    </row>
    <row r="4591" spans="1:5" s="144" customFormat="1" ht="15" x14ac:dyDescent="0.2">
      <c r="A4591" s="146">
        <v>57485</v>
      </c>
      <c r="B4591" s="145">
        <v>8022</v>
      </c>
      <c r="C4591" s="146" t="s">
        <v>4378</v>
      </c>
      <c r="D4591" s="146" t="s">
        <v>2014</v>
      </c>
      <c r="E4591" s="145" t="s">
        <v>150</v>
      </c>
    </row>
    <row r="4592" spans="1:5" s="144" customFormat="1" ht="15" x14ac:dyDescent="0.2">
      <c r="A4592" s="146">
        <v>57488</v>
      </c>
      <c r="B4592" s="145">
        <v>3008</v>
      </c>
      <c r="C4592" s="146" t="s">
        <v>361</v>
      </c>
      <c r="D4592" s="146" t="s">
        <v>4423</v>
      </c>
      <c r="E4592" s="145" t="s">
        <v>155</v>
      </c>
    </row>
    <row r="4593" spans="1:5" s="144" customFormat="1" ht="15" x14ac:dyDescent="0.2">
      <c r="A4593" s="146">
        <v>57498</v>
      </c>
      <c r="B4593" s="145">
        <v>5002</v>
      </c>
      <c r="C4593" s="146" t="s">
        <v>4141</v>
      </c>
      <c r="D4593" s="146" t="s">
        <v>4424</v>
      </c>
      <c r="E4593" s="145" t="s">
        <v>155</v>
      </c>
    </row>
    <row r="4594" spans="1:5" s="144" customFormat="1" ht="15" x14ac:dyDescent="0.2">
      <c r="A4594" s="146">
        <v>57503</v>
      </c>
      <c r="B4594" s="145">
        <v>6003</v>
      </c>
      <c r="C4594" s="146" t="s">
        <v>4425</v>
      </c>
      <c r="D4594" s="146" t="s">
        <v>4426</v>
      </c>
      <c r="E4594" s="145" t="s">
        <v>150</v>
      </c>
    </row>
    <row r="4595" spans="1:5" s="144" customFormat="1" ht="15" x14ac:dyDescent="0.2">
      <c r="A4595" s="146">
        <v>57506</v>
      </c>
      <c r="B4595" s="145">
        <v>6025</v>
      </c>
      <c r="C4595" s="146" t="s">
        <v>202</v>
      </c>
      <c r="D4595" s="146" t="s">
        <v>4427</v>
      </c>
      <c r="E4595" s="145" t="s">
        <v>150</v>
      </c>
    </row>
    <row r="4596" spans="1:5" s="144" customFormat="1" ht="15" x14ac:dyDescent="0.2">
      <c r="A4596" s="146">
        <v>57509</v>
      </c>
      <c r="B4596" s="145">
        <v>6023</v>
      </c>
      <c r="C4596" s="146" t="s">
        <v>4428</v>
      </c>
      <c r="D4596" s="146" t="s">
        <v>4429</v>
      </c>
      <c r="E4596" s="145" t="s">
        <v>155</v>
      </c>
    </row>
    <row r="4597" spans="1:5" s="144" customFormat="1" ht="15" x14ac:dyDescent="0.2">
      <c r="A4597" s="146">
        <v>57515</v>
      </c>
      <c r="B4597" s="145">
        <v>2001</v>
      </c>
      <c r="C4597" s="146" t="s">
        <v>967</v>
      </c>
      <c r="D4597" s="146" t="s">
        <v>4430</v>
      </c>
      <c r="E4597" s="145" t="s">
        <v>150</v>
      </c>
    </row>
    <row r="4598" spans="1:5" s="144" customFormat="1" ht="15" x14ac:dyDescent="0.2">
      <c r="A4598" s="146">
        <v>57518</v>
      </c>
      <c r="B4598" s="145">
        <v>2001</v>
      </c>
      <c r="C4598" s="146" t="s">
        <v>179</v>
      </c>
      <c r="D4598" s="146" t="s">
        <v>4431</v>
      </c>
      <c r="E4598" s="145" t="s">
        <v>150</v>
      </c>
    </row>
    <row r="4599" spans="1:5" s="144" customFormat="1" ht="15" x14ac:dyDescent="0.2">
      <c r="A4599" s="146">
        <v>57522</v>
      </c>
      <c r="B4599" s="145">
        <v>1005</v>
      </c>
      <c r="C4599" s="146" t="s">
        <v>202</v>
      </c>
      <c r="D4599" s="146" t="s">
        <v>892</v>
      </c>
      <c r="E4599" s="145" t="s">
        <v>155</v>
      </c>
    </row>
    <row r="4600" spans="1:5" s="144" customFormat="1" ht="15" x14ac:dyDescent="0.2">
      <c r="A4600" s="146">
        <v>57525</v>
      </c>
      <c r="B4600" s="145">
        <v>1006</v>
      </c>
      <c r="C4600" s="146" t="s">
        <v>158</v>
      </c>
      <c r="D4600" s="146" t="s">
        <v>3219</v>
      </c>
      <c r="E4600" s="145" t="s">
        <v>155</v>
      </c>
    </row>
    <row r="4601" spans="1:5" s="144" customFormat="1" ht="15" x14ac:dyDescent="0.2">
      <c r="A4601" s="146">
        <v>57527</v>
      </c>
      <c r="B4601" s="145">
        <v>1006</v>
      </c>
      <c r="C4601" s="146" t="s">
        <v>451</v>
      </c>
      <c r="D4601" s="146" t="s">
        <v>1981</v>
      </c>
      <c r="E4601" s="145" t="s">
        <v>155</v>
      </c>
    </row>
    <row r="4602" spans="1:5" s="144" customFormat="1" ht="15" x14ac:dyDescent="0.2">
      <c r="A4602" s="146">
        <v>57529</v>
      </c>
      <c r="B4602" s="145">
        <v>3027</v>
      </c>
      <c r="C4602" s="146" t="s">
        <v>4433</v>
      </c>
      <c r="D4602" s="146" t="s">
        <v>683</v>
      </c>
      <c r="E4602" s="145" t="s">
        <v>155</v>
      </c>
    </row>
    <row r="4603" spans="1:5" s="144" customFormat="1" ht="15" x14ac:dyDescent="0.2">
      <c r="A4603" s="146">
        <v>57532</v>
      </c>
      <c r="B4603" s="145">
        <v>3027</v>
      </c>
      <c r="C4603" s="146" t="s">
        <v>181</v>
      </c>
      <c r="D4603" s="146" t="s">
        <v>2729</v>
      </c>
      <c r="E4603" s="145" t="s">
        <v>150</v>
      </c>
    </row>
    <row r="4604" spans="1:5" s="144" customFormat="1" ht="15" x14ac:dyDescent="0.2">
      <c r="A4604" s="146">
        <v>57533</v>
      </c>
      <c r="B4604" s="145">
        <v>8022</v>
      </c>
      <c r="C4604" s="146" t="s">
        <v>344</v>
      </c>
      <c r="D4604" s="146" t="s">
        <v>4434</v>
      </c>
      <c r="E4604" s="145" t="s">
        <v>150</v>
      </c>
    </row>
    <row r="4605" spans="1:5" s="144" customFormat="1" ht="15" x14ac:dyDescent="0.2">
      <c r="A4605" s="146">
        <v>57538</v>
      </c>
      <c r="B4605" s="145">
        <v>3017</v>
      </c>
      <c r="C4605" s="146" t="s">
        <v>4435</v>
      </c>
      <c r="D4605" s="146" t="s">
        <v>4436</v>
      </c>
      <c r="E4605" s="145" t="s">
        <v>150</v>
      </c>
    </row>
    <row r="4606" spans="1:5" s="144" customFormat="1" ht="15" x14ac:dyDescent="0.2">
      <c r="A4606" s="146">
        <v>57541</v>
      </c>
      <c r="B4606" s="145">
        <v>3017</v>
      </c>
      <c r="C4606" s="146" t="s">
        <v>4437</v>
      </c>
      <c r="D4606" s="146" t="s">
        <v>4311</v>
      </c>
      <c r="E4606" s="145" t="s">
        <v>150</v>
      </c>
    </row>
    <row r="4607" spans="1:5" s="144" customFormat="1" ht="15" x14ac:dyDescent="0.2">
      <c r="A4607" s="146">
        <v>57542</v>
      </c>
      <c r="B4607" s="145">
        <v>3017</v>
      </c>
      <c r="C4607" s="146" t="s">
        <v>4438</v>
      </c>
      <c r="D4607" s="146" t="s">
        <v>4311</v>
      </c>
      <c r="E4607" s="145" t="s">
        <v>155</v>
      </c>
    </row>
    <row r="4608" spans="1:5" s="144" customFormat="1" ht="15" x14ac:dyDescent="0.2">
      <c r="A4608" s="146">
        <v>57543</v>
      </c>
      <c r="B4608" s="145">
        <v>5010</v>
      </c>
      <c r="C4608" s="146" t="s">
        <v>224</v>
      </c>
      <c r="D4608" s="146" t="s">
        <v>4439</v>
      </c>
      <c r="E4608" s="145" t="s">
        <v>155</v>
      </c>
    </row>
    <row r="4609" spans="1:5" s="144" customFormat="1" ht="15" x14ac:dyDescent="0.2">
      <c r="A4609" s="146">
        <v>57555</v>
      </c>
      <c r="B4609" s="145">
        <v>6015</v>
      </c>
      <c r="C4609" s="146" t="s">
        <v>815</v>
      </c>
      <c r="D4609" s="146" t="s">
        <v>4441</v>
      </c>
      <c r="E4609" s="145" t="s">
        <v>155</v>
      </c>
    </row>
    <row r="4610" spans="1:5" s="144" customFormat="1" ht="15" x14ac:dyDescent="0.2">
      <c r="A4610" s="146">
        <v>57556</v>
      </c>
      <c r="B4610" s="145">
        <v>6015</v>
      </c>
      <c r="C4610" s="146" t="s">
        <v>156</v>
      </c>
      <c r="D4610" s="146" t="s">
        <v>4442</v>
      </c>
      <c r="E4610" s="145" t="s">
        <v>150</v>
      </c>
    </row>
    <row r="4611" spans="1:5" s="144" customFormat="1" ht="15" x14ac:dyDescent="0.2">
      <c r="A4611" s="146">
        <v>57557</v>
      </c>
      <c r="B4611" s="145">
        <v>6015</v>
      </c>
      <c r="C4611" s="146" t="s">
        <v>1592</v>
      </c>
      <c r="D4611" s="146" t="s">
        <v>4443</v>
      </c>
      <c r="E4611" s="145" t="s">
        <v>150</v>
      </c>
    </row>
    <row r="4612" spans="1:5" s="144" customFormat="1" ht="15" x14ac:dyDescent="0.2">
      <c r="A4612" s="146">
        <v>57563</v>
      </c>
      <c r="B4612" s="145">
        <v>8018</v>
      </c>
      <c r="C4612" s="146" t="s">
        <v>385</v>
      </c>
      <c r="D4612" s="146" t="s">
        <v>4444</v>
      </c>
      <c r="E4612" s="145" t="s">
        <v>155</v>
      </c>
    </row>
    <row r="4613" spans="1:5" s="144" customFormat="1" ht="15" x14ac:dyDescent="0.2">
      <c r="A4613" s="146">
        <v>57565</v>
      </c>
      <c r="B4613" s="145">
        <v>7024</v>
      </c>
      <c r="C4613" s="146" t="s">
        <v>181</v>
      </c>
      <c r="D4613" s="146" t="s">
        <v>180</v>
      </c>
      <c r="E4613" s="145" t="s">
        <v>150</v>
      </c>
    </row>
    <row r="4614" spans="1:5" s="144" customFormat="1" ht="15" x14ac:dyDescent="0.2">
      <c r="A4614" s="146">
        <v>57569</v>
      </c>
      <c r="B4614" s="145">
        <v>7024</v>
      </c>
      <c r="C4614" s="146" t="s">
        <v>324</v>
      </c>
      <c r="D4614" s="146" t="s">
        <v>839</v>
      </c>
      <c r="E4614" s="145" t="s">
        <v>155</v>
      </c>
    </row>
    <row r="4615" spans="1:5" s="144" customFormat="1" ht="15" x14ac:dyDescent="0.2">
      <c r="A4615" s="146">
        <v>57581</v>
      </c>
      <c r="B4615" s="145">
        <v>6013</v>
      </c>
      <c r="C4615" s="146" t="s">
        <v>174</v>
      </c>
      <c r="D4615" s="146" t="s">
        <v>389</v>
      </c>
      <c r="E4615" s="145" t="s">
        <v>155</v>
      </c>
    </row>
    <row r="4616" spans="1:5" s="144" customFormat="1" ht="15" x14ac:dyDescent="0.2">
      <c r="A4616" s="146">
        <v>57587</v>
      </c>
      <c r="B4616" s="145">
        <v>6025</v>
      </c>
      <c r="C4616" s="146" t="s">
        <v>202</v>
      </c>
      <c r="D4616" s="146" t="s">
        <v>4445</v>
      </c>
      <c r="E4616" s="145" t="s">
        <v>150</v>
      </c>
    </row>
    <row r="4617" spans="1:5" s="144" customFormat="1" ht="15" x14ac:dyDescent="0.2">
      <c r="A4617" s="146">
        <v>57591</v>
      </c>
      <c r="B4617" s="145">
        <v>3004</v>
      </c>
      <c r="C4617" s="146" t="s">
        <v>245</v>
      </c>
      <c r="D4617" s="146" t="s">
        <v>1202</v>
      </c>
      <c r="E4617" s="145" t="s">
        <v>155</v>
      </c>
    </row>
    <row r="4618" spans="1:5" s="144" customFormat="1" ht="15" x14ac:dyDescent="0.2">
      <c r="A4618" s="146">
        <v>57592</v>
      </c>
      <c r="B4618" s="145">
        <v>3004</v>
      </c>
      <c r="C4618" s="146" t="s">
        <v>196</v>
      </c>
      <c r="D4618" s="146" t="s">
        <v>1202</v>
      </c>
      <c r="E4618" s="145" t="s">
        <v>150</v>
      </c>
    </row>
    <row r="4619" spans="1:5" s="144" customFormat="1" ht="15" x14ac:dyDescent="0.2">
      <c r="A4619" s="146">
        <v>57593</v>
      </c>
      <c r="B4619" s="145">
        <v>3004</v>
      </c>
      <c r="C4619" s="146" t="s">
        <v>446</v>
      </c>
      <c r="D4619" s="146" t="s">
        <v>9853</v>
      </c>
      <c r="E4619" s="145" t="s">
        <v>150</v>
      </c>
    </row>
    <row r="4620" spans="1:5" s="144" customFormat="1" ht="15" x14ac:dyDescent="0.2">
      <c r="A4620" s="146">
        <v>57594</v>
      </c>
      <c r="B4620" s="145">
        <v>3004</v>
      </c>
      <c r="C4620" s="146" t="s">
        <v>4446</v>
      </c>
      <c r="D4620" s="146" t="s">
        <v>1631</v>
      </c>
      <c r="E4620" s="145" t="s">
        <v>155</v>
      </c>
    </row>
    <row r="4621" spans="1:5" s="144" customFormat="1" ht="15" x14ac:dyDescent="0.2">
      <c r="A4621" s="146">
        <v>57595</v>
      </c>
      <c r="B4621" s="145">
        <v>3004</v>
      </c>
      <c r="C4621" s="146" t="s">
        <v>1647</v>
      </c>
      <c r="D4621" s="146" t="s">
        <v>3101</v>
      </c>
      <c r="E4621" s="145" t="s">
        <v>155</v>
      </c>
    </row>
    <row r="4622" spans="1:5" s="144" customFormat="1" ht="15" x14ac:dyDescent="0.2">
      <c r="A4622" s="146">
        <v>57602</v>
      </c>
      <c r="B4622" s="145">
        <v>8007</v>
      </c>
      <c r="C4622" s="146" t="s">
        <v>392</v>
      </c>
      <c r="D4622" s="146" t="s">
        <v>223</v>
      </c>
      <c r="E4622" s="145" t="s">
        <v>155</v>
      </c>
    </row>
    <row r="4623" spans="1:5" s="144" customFormat="1" ht="15" x14ac:dyDescent="0.2">
      <c r="A4623" s="146">
        <v>57603</v>
      </c>
      <c r="B4623" s="145">
        <v>8007</v>
      </c>
      <c r="C4623" s="146" t="s">
        <v>171</v>
      </c>
      <c r="D4623" s="146" t="s">
        <v>223</v>
      </c>
      <c r="E4623" s="145" t="s">
        <v>150</v>
      </c>
    </row>
    <row r="4624" spans="1:5" s="144" customFormat="1" ht="15" x14ac:dyDescent="0.2">
      <c r="A4624" s="146">
        <v>57605</v>
      </c>
      <c r="B4624" s="145">
        <v>1017</v>
      </c>
      <c r="C4624" s="146" t="s">
        <v>4448</v>
      </c>
      <c r="D4624" s="146" t="s">
        <v>4449</v>
      </c>
      <c r="E4624" s="145" t="s">
        <v>155</v>
      </c>
    </row>
    <row r="4625" spans="1:5" s="144" customFormat="1" ht="15" x14ac:dyDescent="0.2">
      <c r="A4625" s="146">
        <v>57606</v>
      </c>
      <c r="B4625" s="145">
        <v>1017</v>
      </c>
      <c r="C4625" s="146" t="s">
        <v>1942</v>
      </c>
      <c r="D4625" s="146" t="s">
        <v>4450</v>
      </c>
      <c r="E4625" s="145" t="s">
        <v>155</v>
      </c>
    </row>
    <row r="4626" spans="1:5" s="144" customFormat="1" ht="15" x14ac:dyDescent="0.2">
      <c r="A4626" s="146">
        <v>57609</v>
      </c>
      <c r="B4626" s="145">
        <v>1017</v>
      </c>
      <c r="C4626" s="146" t="s">
        <v>4141</v>
      </c>
      <c r="D4626" s="146" t="s">
        <v>4449</v>
      </c>
      <c r="E4626" s="145" t="s">
        <v>150</v>
      </c>
    </row>
    <row r="4627" spans="1:5" s="144" customFormat="1" ht="15" x14ac:dyDescent="0.2">
      <c r="A4627" s="146">
        <v>57610</v>
      </c>
      <c r="B4627" s="145">
        <v>1017</v>
      </c>
      <c r="C4627" s="146" t="s">
        <v>207</v>
      </c>
      <c r="D4627" s="146" t="s">
        <v>715</v>
      </c>
      <c r="E4627" s="145" t="s">
        <v>155</v>
      </c>
    </row>
    <row r="4628" spans="1:5" s="144" customFormat="1" ht="15" x14ac:dyDescent="0.2">
      <c r="A4628" s="146">
        <v>57613</v>
      </c>
      <c r="B4628" s="145">
        <v>3005</v>
      </c>
      <c r="C4628" s="146" t="s">
        <v>4451</v>
      </c>
      <c r="D4628" s="146" t="s">
        <v>405</v>
      </c>
      <c r="E4628" s="145" t="s">
        <v>155</v>
      </c>
    </row>
    <row r="4629" spans="1:5" s="144" customFormat="1" ht="15" x14ac:dyDescent="0.2">
      <c r="A4629" s="146">
        <v>57617</v>
      </c>
      <c r="B4629" s="145">
        <v>1009</v>
      </c>
      <c r="C4629" s="146" t="s">
        <v>181</v>
      </c>
      <c r="D4629" s="146" t="s">
        <v>4452</v>
      </c>
      <c r="E4629" s="145" t="s">
        <v>150</v>
      </c>
    </row>
    <row r="4630" spans="1:5" s="144" customFormat="1" ht="15" x14ac:dyDescent="0.2">
      <c r="A4630" s="146">
        <v>57629</v>
      </c>
      <c r="B4630" s="145">
        <v>6019</v>
      </c>
      <c r="C4630" s="146" t="s">
        <v>319</v>
      </c>
      <c r="D4630" s="146" t="s">
        <v>4453</v>
      </c>
      <c r="E4630" s="145" t="s">
        <v>155</v>
      </c>
    </row>
    <row r="4631" spans="1:5" s="144" customFormat="1" ht="15" x14ac:dyDescent="0.2">
      <c r="A4631" s="146">
        <v>57630</v>
      </c>
      <c r="B4631" s="145">
        <v>6001</v>
      </c>
      <c r="C4631" s="146" t="s">
        <v>174</v>
      </c>
      <c r="D4631" s="146" t="s">
        <v>302</v>
      </c>
      <c r="E4631" s="145" t="s">
        <v>155</v>
      </c>
    </row>
    <row r="4632" spans="1:5" s="144" customFormat="1" ht="15" x14ac:dyDescent="0.2">
      <c r="A4632" s="146">
        <v>57634</v>
      </c>
      <c r="B4632" s="145">
        <v>6019</v>
      </c>
      <c r="C4632" s="146" t="s">
        <v>196</v>
      </c>
      <c r="D4632" s="146" t="s">
        <v>4454</v>
      </c>
      <c r="E4632" s="145" t="s">
        <v>155</v>
      </c>
    </row>
    <row r="4633" spans="1:5" s="144" customFormat="1" ht="15" x14ac:dyDescent="0.2">
      <c r="A4633" s="146">
        <v>57635</v>
      </c>
      <c r="B4633" s="145">
        <v>1005</v>
      </c>
      <c r="C4633" s="146" t="s">
        <v>306</v>
      </c>
      <c r="D4633" s="146" t="s">
        <v>2403</v>
      </c>
      <c r="E4633" s="145" t="s">
        <v>150</v>
      </c>
    </row>
    <row r="4634" spans="1:5" s="144" customFormat="1" ht="15" x14ac:dyDescent="0.2">
      <c r="A4634" s="146">
        <v>57646</v>
      </c>
      <c r="B4634" s="145">
        <v>3005</v>
      </c>
      <c r="C4634" s="146" t="s">
        <v>4456</v>
      </c>
      <c r="D4634" s="146" t="s">
        <v>510</v>
      </c>
      <c r="E4634" s="145" t="s">
        <v>155</v>
      </c>
    </row>
    <row r="4635" spans="1:5" s="144" customFormat="1" ht="15" x14ac:dyDescent="0.2">
      <c r="A4635" s="146">
        <v>57649</v>
      </c>
      <c r="B4635" s="145">
        <v>6033</v>
      </c>
      <c r="C4635" s="146" t="s">
        <v>177</v>
      </c>
      <c r="D4635" s="146" t="s">
        <v>1603</v>
      </c>
      <c r="E4635" s="145" t="s">
        <v>155</v>
      </c>
    </row>
    <row r="4636" spans="1:5" s="144" customFormat="1" ht="15" x14ac:dyDescent="0.2">
      <c r="A4636" s="146">
        <v>57650</v>
      </c>
      <c r="B4636" s="145">
        <v>6034</v>
      </c>
      <c r="C4636" s="146" t="s">
        <v>3208</v>
      </c>
      <c r="D4636" s="146" t="s">
        <v>4457</v>
      </c>
      <c r="E4636" s="145" t="s">
        <v>150</v>
      </c>
    </row>
    <row r="4637" spans="1:5" s="144" customFormat="1" ht="15" x14ac:dyDescent="0.2">
      <c r="A4637" s="146">
        <v>57651</v>
      </c>
      <c r="B4637" s="145">
        <v>6004</v>
      </c>
      <c r="C4637" s="146" t="s">
        <v>4458</v>
      </c>
      <c r="D4637" s="146" t="s">
        <v>3139</v>
      </c>
      <c r="E4637" s="145" t="s">
        <v>155</v>
      </c>
    </row>
    <row r="4638" spans="1:5" s="144" customFormat="1" ht="15" x14ac:dyDescent="0.2">
      <c r="A4638" s="146">
        <v>57662</v>
      </c>
      <c r="B4638" s="145">
        <v>5001</v>
      </c>
      <c r="C4638" s="146" t="s">
        <v>3169</v>
      </c>
      <c r="D4638" s="146" t="s">
        <v>4459</v>
      </c>
      <c r="E4638" s="145" t="s">
        <v>155</v>
      </c>
    </row>
    <row r="4639" spans="1:5" s="144" customFormat="1" ht="15" x14ac:dyDescent="0.2">
      <c r="A4639" s="146">
        <v>57663</v>
      </c>
      <c r="B4639" s="145">
        <v>5001</v>
      </c>
      <c r="C4639" s="146" t="s">
        <v>219</v>
      </c>
      <c r="D4639" s="146" t="s">
        <v>4460</v>
      </c>
      <c r="E4639" s="145" t="s">
        <v>155</v>
      </c>
    </row>
    <row r="4640" spans="1:5" s="144" customFormat="1" ht="15" x14ac:dyDescent="0.2">
      <c r="A4640" s="146">
        <v>57666</v>
      </c>
      <c r="B4640" s="145">
        <v>5001</v>
      </c>
      <c r="C4640" s="146" t="s">
        <v>156</v>
      </c>
      <c r="D4640" s="146" t="s">
        <v>3945</v>
      </c>
      <c r="E4640" s="145" t="s">
        <v>155</v>
      </c>
    </row>
    <row r="4641" spans="1:5" s="144" customFormat="1" ht="15" x14ac:dyDescent="0.2">
      <c r="A4641" s="146">
        <v>57675</v>
      </c>
      <c r="B4641" s="145">
        <v>5014</v>
      </c>
      <c r="C4641" s="146" t="s">
        <v>685</v>
      </c>
      <c r="D4641" s="146" t="s">
        <v>4462</v>
      </c>
      <c r="E4641" s="145" t="s">
        <v>155</v>
      </c>
    </row>
    <row r="4642" spans="1:5" s="144" customFormat="1" ht="15" x14ac:dyDescent="0.2">
      <c r="A4642" s="146">
        <v>57677</v>
      </c>
      <c r="B4642" s="145">
        <v>1014</v>
      </c>
      <c r="C4642" s="146" t="s">
        <v>685</v>
      </c>
      <c r="D4642" s="146" t="s">
        <v>1395</v>
      </c>
      <c r="E4642" s="145" t="s">
        <v>150</v>
      </c>
    </row>
    <row r="4643" spans="1:5" s="144" customFormat="1" ht="15" x14ac:dyDescent="0.2">
      <c r="A4643" s="146">
        <v>57678</v>
      </c>
      <c r="B4643" s="145">
        <v>7024</v>
      </c>
      <c r="C4643" s="146" t="s">
        <v>4101</v>
      </c>
      <c r="D4643" s="146" t="s">
        <v>4463</v>
      </c>
      <c r="E4643" s="145" t="s">
        <v>155</v>
      </c>
    </row>
    <row r="4644" spans="1:5" s="144" customFormat="1" ht="15" x14ac:dyDescent="0.2">
      <c r="A4644" s="146">
        <v>57682</v>
      </c>
      <c r="B4644" s="145">
        <v>8022</v>
      </c>
      <c r="C4644" s="146" t="s">
        <v>202</v>
      </c>
      <c r="D4644" s="146" t="s">
        <v>2527</v>
      </c>
      <c r="E4644" s="145" t="s">
        <v>150</v>
      </c>
    </row>
    <row r="4645" spans="1:5" s="144" customFormat="1" ht="15" x14ac:dyDescent="0.2">
      <c r="A4645" s="146">
        <v>57698</v>
      </c>
      <c r="B4645" s="145">
        <v>6007</v>
      </c>
      <c r="C4645" s="146" t="s">
        <v>280</v>
      </c>
      <c r="D4645" s="146" t="s">
        <v>4465</v>
      </c>
      <c r="E4645" s="145" t="s">
        <v>150</v>
      </c>
    </row>
    <row r="4646" spans="1:5" s="144" customFormat="1" ht="15" x14ac:dyDescent="0.2">
      <c r="A4646" s="146">
        <v>57712</v>
      </c>
      <c r="B4646" s="145">
        <v>6007</v>
      </c>
      <c r="C4646" s="146" t="s">
        <v>1560</v>
      </c>
      <c r="D4646" s="146" t="s">
        <v>4468</v>
      </c>
      <c r="E4646" s="145" t="s">
        <v>150</v>
      </c>
    </row>
    <row r="4647" spans="1:5" s="144" customFormat="1" ht="15" x14ac:dyDescent="0.2">
      <c r="A4647" s="146">
        <v>57722</v>
      </c>
      <c r="B4647" s="145">
        <v>6023</v>
      </c>
      <c r="C4647" s="146" t="s">
        <v>156</v>
      </c>
      <c r="D4647" s="146" t="s">
        <v>4469</v>
      </c>
      <c r="E4647" s="145" t="s">
        <v>155</v>
      </c>
    </row>
    <row r="4648" spans="1:5" s="144" customFormat="1" ht="15" x14ac:dyDescent="0.2">
      <c r="A4648" s="146">
        <v>57727</v>
      </c>
      <c r="B4648" s="145">
        <v>6023</v>
      </c>
      <c r="C4648" s="146" t="s">
        <v>179</v>
      </c>
      <c r="D4648" s="146" t="s">
        <v>4470</v>
      </c>
      <c r="E4648" s="145" t="s">
        <v>155</v>
      </c>
    </row>
    <row r="4649" spans="1:5" s="144" customFormat="1" ht="15" x14ac:dyDescent="0.2">
      <c r="A4649" s="146">
        <v>57731</v>
      </c>
      <c r="B4649" s="145">
        <v>5001</v>
      </c>
      <c r="C4649" s="146" t="s">
        <v>174</v>
      </c>
      <c r="D4649" s="146" t="s">
        <v>4471</v>
      </c>
      <c r="E4649" s="145" t="s">
        <v>155</v>
      </c>
    </row>
    <row r="4650" spans="1:5" s="144" customFormat="1" ht="15" x14ac:dyDescent="0.2">
      <c r="A4650" s="146">
        <v>57739</v>
      </c>
      <c r="B4650" s="145">
        <v>7007</v>
      </c>
      <c r="C4650" s="146" t="s">
        <v>1011</v>
      </c>
      <c r="D4650" s="146" t="s">
        <v>4472</v>
      </c>
      <c r="E4650" s="145" t="s">
        <v>150</v>
      </c>
    </row>
    <row r="4651" spans="1:5" s="144" customFormat="1" ht="15" x14ac:dyDescent="0.2">
      <c r="A4651" s="146">
        <v>57744</v>
      </c>
      <c r="B4651" s="145">
        <v>6010</v>
      </c>
      <c r="C4651" s="146" t="s">
        <v>4473</v>
      </c>
      <c r="D4651" s="146" t="s">
        <v>4474</v>
      </c>
      <c r="E4651" s="145" t="s">
        <v>155</v>
      </c>
    </row>
    <row r="4652" spans="1:5" s="144" customFormat="1" ht="15" x14ac:dyDescent="0.2">
      <c r="A4652" s="146">
        <v>57746</v>
      </c>
      <c r="B4652" s="145">
        <v>6010</v>
      </c>
      <c r="C4652" s="146" t="s">
        <v>4475</v>
      </c>
      <c r="D4652" s="146" t="s">
        <v>4476</v>
      </c>
      <c r="E4652" s="145" t="s">
        <v>150</v>
      </c>
    </row>
    <row r="4653" spans="1:5" s="144" customFormat="1" ht="15" x14ac:dyDescent="0.2">
      <c r="A4653" s="146">
        <v>57753</v>
      </c>
      <c r="B4653" s="145">
        <v>6010</v>
      </c>
      <c r="C4653" s="146" t="s">
        <v>1089</v>
      </c>
      <c r="D4653" s="146" t="s">
        <v>4477</v>
      </c>
      <c r="E4653" s="145" t="s">
        <v>150</v>
      </c>
    </row>
    <row r="4654" spans="1:5" s="144" customFormat="1" ht="15" x14ac:dyDescent="0.2">
      <c r="A4654" s="146">
        <v>57761</v>
      </c>
      <c r="B4654" s="145">
        <v>6010</v>
      </c>
      <c r="C4654" s="146" t="s">
        <v>196</v>
      </c>
      <c r="D4654" s="146" t="s">
        <v>3406</v>
      </c>
      <c r="E4654" s="145" t="s">
        <v>150</v>
      </c>
    </row>
    <row r="4655" spans="1:5" s="144" customFormat="1" ht="15" x14ac:dyDescent="0.2">
      <c r="A4655" s="146">
        <v>57771</v>
      </c>
      <c r="B4655" s="145">
        <v>6035</v>
      </c>
      <c r="C4655" s="146" t="s">
        <v>196</v>
      </c>
      <c r="D4655" s="146" t="s">
        <v>329</v>
      </c>
      <c r="E4655" s="145" t="s">
        <v>155</v>
      </c>
    </row>
    <row r="4656" spans="1:5" s="144" customFormat="1" ht="15" x14ac:dyDescent="0.2">
      <c r="A4656" s="146">
        <v>57783</v>
      </c>
      <c r="B4656" s="145">
        <v>3002</v>
      </c>
      <c r="C4656" s="146" t="s">
        <v>4464</v>
      </c>
      <c r="D4656" s="146" t="s">
        <v>2186</v>
      </c>
      <c r="E4656" s="145" t="s">
        <v>150</v>
      </c>
    </row>
    <row r="4657" spans="1:5" s="144" customFormat="1" ht="15" x14ac:dyDescent="0.2">
      <c r="A4657" s="146">
        <v>57788</v>
      </c>
      <c r="B4657" s="145">
        <v>8002</v>
      </c>
      <c r="C4657" s="146" t="s">
        <v>647</v>
      </c>
      <c r="D4657" s="146" t="s">
        <v>2527</v>
      </c>
      <c r="E4657" s="145" t="s">
        <v>150</v>
      </c>
    </row>
    <row r="4658" spans="1:5" s="144" customFormat="1" ht="15" x14ac:dyDescent="0.2">
      <c r="A4658" s="146">
        <v>57802</v>
      </c>
      <c r="B4658" s="145">
        <v>7003</v>
      </c>
      <c r="C4658" s="146" t="s">
        <v>181</v>
      </c>
      <c r="D4658" s="146" t="s">
        <v>4481</v>
      </c>
      <c r="E4658" s="145" t="s">
        <v>150</v>
      </c>
    </row>
    <row r="4659" spans="1:5" s="144" customFormat="1" ht="15" x14ac:dyDescent="0.2">
      <c r="A4659" s="146">
        <v>57805</v>
      </c>
      <c r="B4659" s="145">
        <v>7003</v>
      </c>
      <c r="C4659" s="146" t="s">
        <v>1082</v>
      </c>
      <c r="D4659" s="146" t="s">
        <v>4482</v>
      </c>
      <c r="E4659" s="145" t="s">
        <v>155</v>
      </c>
    </row>
    <row r="4660" spans="1:5" s="144" customFormat="1" ht="15" x14ac:dyDescent="0.2">
      <c r="A4660" s="146">
        <v>57806</v>
      </c>
      <c r="B4660" s="145">
        <v>7003</v>
      </c>
      <c r="C4660" s="146" t="s">
        <v>202</v>
      </c>
      <c r="D4660" s="146" t="s">
        <v>4483</v>
      </c>
      <c r="E4660" s="145" t="s">
        <v>150</v>
      </c>
    </row>
    <row r="4661" spans="1:5" s="144" customFormat="1" ht="15" x14ac:dyDescent="0.2">
      <c r="A4661" s="146">
        <v>57809</v>
      </c>
      <c r="B4661" s="145">
        <v>7003</v>
      </c>
      <c r="C4661" s="146" t="s">
        <v>179</v>
      </c>
      <c r="D4661" s="146" t="s">
        <v>725</v>
      </c>
      <c r="E4661" s="145" t="s">
        <v>155</v>
      </c>
    </row>
    <row r="4662" spans="1:5" s="144" customFormat="1" ht="15" x14ac:dyDescent="0.2">
      <c r="A4662" s="146">
        <v>57815</v>
      </c>
      <c r="B4662" s="145">
        <v>2002</v>
      </c>
      <c r="C4662" s="146" t="s">
        <v>156</v>
      </c>
      <c r="D4662" s="146" t="s">
        <v>977</v>
      </c>
      <c r="E4662" s="145" t="s">
        <v>150</v>
      </c>
    </row>
    <row r="4663" spans="1:5" s="144" customFormat="1" ht="15" x14ac:dyDescent="0.2">
      <c r="A4663" s="146">
        <v>57816</v>
      </c>
      <c r="B4663" s="145">
        <v>2014</v>
      </c>
      <c r="C4663" s="146" t="s">
        <v>4484</v>
      </c>
      <c r="D4663" s="146" t="s">
        <v>4485</v>
      </c>
      <c r="E4663" s="145" t="s">
        <v>150</v>
      </c>
    </row>
    <row r="4664" spans="1:5" s="144" customFormat="1" ht="15" x14ac:dyDescent="0.2">
      <c r="A4664" s="146">
        <v>57820</v>
      </c>
      <c r="B4664" s="145">
        <v>6004</v>
      </c>
      <c r="C4664" s="146" t="s">
        <v>662</v>
      </c>
      <c r="D4664" s="146" t="s">
        <v>460</v>
      </c>
      <c r="E4664" s="145" t="s">
        <v>150</v>
      </c>
    </row>
    <row r="4665" spans="1:5" s="144" customFormat="1" ht="15" x14ac:dyDescent="0.2">
      <c r="A4665" s="146">
        <v>57821</v>
      </c>
      <c r="B4665" s="145">
        <v>6004</v>
      </c>
      <c r="C4665" s="146" t="s">
        <v>158</v>
      </c>
      <c r="D4665" s="146" t="s">
        <v>460</v>
      </c>
      <c r="E4665" s="145" t="s">
        <v>155</v>
      </c>
    </row>
    <row r="4666" spans="1:5" s="144" customFormat="1" ht="15" x14ac:dyDescent="0.2">
      <c r="A4666" s="146">
        <v>57824</v>
      </c>
      <c r="B4666" s="145">
        <v>6006</v>
      </c>
      <c r="C4666" s="146" t="s">
        <v>156</v>
      </c>
      <c r="D4666" s="146" t="s">
        <v>4486</v>
      </c>
      <c r="E4666" s="145" t="s">
        <v>150</v>
      </c>
    </row>
    <row r="4667" spans="1:5" s="144" customFormat="1" ht="15" x14ac:dyDescent="0.2">
      <c r="A4667" s="146">
        <v>57831</v>
      </c>
      <c r="B4667" s="145">
        <v>8023</v>
      </c>
      <c r="C4667" s="146" t="s">
        <v>1344</v>
      </c>
      <c r="D4667" s="146" t="s">
        <v>3115</v>
      </c>
      <c r="E4667" s="145" t="s">
        <v>150</v>
      </c>
    </row>
    <row r="4668" spans="1:5" s="144" customFormat="1" ht="15" x14ac:dyDescent="0.2">
      <c r="A4668" s="146">
        <v>57832</v>
      </c>
      <c r="B4668" s="145">
        <v>5006</v>
      </c>
      <c r="C4668" s="146" t="s">
        <v>287</v>
      </c>
      <c r="D4668" s="146" t="s">
        <v>193</v>
      </c>
      <c r="E4668" s="145" t="s">
        <v>150</v>
      </c>
    </row>
    <row r="4669" spans="1:5" s="144" customFormat="1" ht="15" x14ac:dyDescent="0.2">
      <c r="A4669" s="146">
        <v>57833</v>
      </c>
      <c r="B4669" s="145">
        <v>5006</v>
      </c>
      <c r="C4669" s="146" t="s">
        <v>287</v>
      </c>
      <c r="D4669" s="146" t="s">
        <v>193</v>
      </c>
      <c r="E4669" s="145" t="s">
        <v>155</v>
      </c>
    </row>
    <row r="4670" spans="1:5" s="144" customFormat="1" ht="15" x14ac:dyDescent="0.2">
      <c r="A4670" s="146">
        <v>57836</v>
      </c>
      <c r="B4670" s="145">
        <v>5006</v>
      </c>
      <c r="C4670" s="146" t="s">
        <v>3419</v>
      </c>
      <c r="D4670" s="146" t="s">
        <v>4488</v>
      </c>
      <c r="E4670" s="145" t="s">
        <v>155</v>
      </c>
    </row>
    <row r="4671" spans="1:5" s="144" customFormat="1" ht="15" x14ac:dyDescent="0.2">
      <c r="A4671" s="146">
        <v>57840</v>
      </c>
      <c r="B4671" s="145">
        <v>6032</v>
      </c>
      <c r="C4671" s="146" t="s">
        <v>4489</v>
      </c>
      <c r="D4671" s="146" t="s">
        <v>10745</v>
      </c>
      <c r="E4671" s="145" t="s">
        <v>155</v>
      </c>
    </row>
    <row r="4672" spans="1:5" s="144" customFormat="1" ht="15" x14ac:dyDescent="0.2">
      <c r="A4672" s="146">
        <v>57843</v>
      </c>
      <c r="B4672" s="145">
        <v>6032</v>
      </c>
      <c r="C4672" s="146" t="s">
        <v>261</v>
      </c>
      <c r="D4672" s="146" t="s">
        <v>4490</v>
      </c>
      <c r="E4672" s="145" t="s">
        <v>150</v>
      </c>
    </row>
    <row r="4673" spans="1:5" s="144" customFormat="1" ht="15" x14ac:dyDescent="0.2">
      <c r="A4673" s="146">
        <v>57848</v>
      </c>
      <c r="B4673" s="145">
        <v>6032</v>
      </c>
      <c r="C4673" s="146" t="s">
        <v>1439</v>
      </c>
      <c r="D4673" s="146" t="s">
        <v>10745</v>
      </c>
      <c r="E4673" s="145" t="s">
        <v>150</v>
      </c>
    </row>
    <row r="4674" spans="1:5" s="144" customFormat="1" ht="15" x14ac:dyDescent="0.2">
      <c r="A4674" s="146">
        <v>57853</v>
      </c>
      <c r="B4674" s="145">
        <v>6032</v>
      </c>
      <c r="C4674" s="146" t="s">
        <v>1329</v>
      </c>
      <c r="D4674" s="146" t="s">
        <v>10994</v>
      </c>
      <c r="E4674" s="145" t="s">
        <v>150</v>
      </c>
    </row>
    <row r="4675" spans="1:5" s="144" customFormat="1" ht="15" x14ac:dyDescent="0.2">
      <c r="A4675" s="146">
        <v>57860</v>
      </c>
      <c r="B4675" s="145">
        <v>3030</v>
      </c>
      <c r="C4675" s="146" t="s">
        <v>1046</v>
      </c>
      <c r="D4675" s="146" t="s">
        <v>908</v>
      </c>
      <c r="E4675" s="145" t="s">
        <v>155</v>
      </c>
    </row>
    <row r="4676" spans="1:5" s="144" customFormat="1" ht="15" x14ac:dyDescent="0.2">
      <c r="A4676" s="146">
        <v>57861</v>
      </c>
      <c r="B4676" s="145">
        <v>3030</v>
      </c>
      <c r="C4676" s="146" t="s">
        <v>570</v>
      </c>
      <c r="D4676" s="146" t="s">
        <v>223</v>
      </c>
      <c r="E4676" s="145" t="s">
        <v>155</v>
      </c>
    </row>
    <row r="4677" spans="1:5" s="144" customFormat="1" ht="15" x14ac:dyDescent="0.2">
      <c r="A4677" s="146">
        <v>57862</v>
      </c>
      <c r="B4677" s="145">
        <v>3030</v>
      </c>
      <c r="C4677" s="146" t="s">
        <v>3916</v>
      </c>
      <c r="D4677" s="146" t="s">
        <v>223</v>
      </c>
      <c r="E4677" s="145" t="s">
        <v>150</v>
      </c>
    </row>
    <row r="4678" spans="1:5" s="144" customFormat="1" ht="15" x14ac:dyDescent="0.2">
      <c r="A4678" s="146">
        <v>57863</v>
      </c>
      <c r="B4678" s="145">
        <v>2017</v>
      </c>
      <c r="C4678" s="146" t="s">
        <v>1560</v>
      </c>
      <c r="D4678" s="146" t="s">
        <v>4491</v>
      </c>
      <c r="E4678" s="145" t="s">
        <v>155</v>
      </c>
    </row>
    <row r="4679" spans="1:5" s="144" customFormat="1" ht="15" x14ac:dyDescent="0.2">
      <c r="A4679" s="146">
        <v>57864</v>
      </c>
      <c r="B4679" s="145">
        <v>2017</v>
      </c>
      <c r="C4679" s="146" t="s">
        <v>165</v>
      </c>
      <c r="D4679" s="146" t="s">
        <v>8365</v>
      </c>
      <c r="E4679" s="145" t="s">
        <v>155</v>
      </c>
    </row>
    <row r="4680" spans="1:5" s="144" customFormat="1" ht="15" x14ac:dyDescent="0.2">
      <c r="A4680" s="146">
        <v>57875</v>
      </c>
      <c r="B4680" s="145">
        <v>2017</v>
      </c>
      <c r="C4680" s="146" t="s">
        <v>209</v>
      </c>
      <c r="D4680" s="146" t="s">
        <v>4492</v>
      </c>
      <c r="E4680" s="145" t="s">
        <v>155</v>
      </c>
    </row>
    <row r="4681" spans="1:5" s="144" customFormat="1" ht="15" x14ac:dyDescent="0.2">
      <c r="A4681" s="146">
        <v>57877</v>
      </c>
      <c r="B4681" s="145">
        <v>7021</v>
      </c>
      <c r="C4681" s="146" t="s">
        <v>1300</v>
      </c>
      <c r="D4681" s="146" t="s">
        <v>4493</v>
      </c>
      <c r="E4681" s="145" t="s">
        <v>155</v>
      </c>
    </row>
    <row r="4682" spans="1:5" s="144" customFormat="1" ht="15" x14ac:dyDescent="0.2">
      <c r="A4682" s="146">
        <v>57882</v>
      </c>
      <c r="B4682" s="145">
        <v>8025</v>
      </c>
      <c r="C4682" s="146" t="s">
        <v>662</v>
      </c>
      <c r="D4682" s="146" t="s">
        <v>901</v>
      </c>
      <c r="E4682" s="145" t="s">
        <v>155</v>
      </c>
    </row>
    <row r="4683" spans="1:5" s="144" customFormat="1" ht="15" x14ac:dyDescent="0.2">
      <c r="A4683" s="146">
        <v>57885</v>
      </c>
      <c r="B4683" s="145">
        <v>8025</v>
      </c>
      <c r="C4683" s="146" t="s">
        <v>156</v>
      </c>
      <c r="D4683" s="146" t="s">
        <v>4494</v>
      </c>
      <c r="E4683" s="145" t="s">
        <v>150</v>
      </c>
    </row>
    <row r="4684" spans="1:5" s="144" customFormat="1" ht="15" x14ac:dyDescent="0.2">
      <c r="A4684" s="146">
        <v>57890</v>
      </c>
      <c r="B4684" s="145">
        <v>8025</v>
      </c>
      <c r="C4684" s="146" t="s">
        <v>34</v>
      </c>
      <c r="D4684" s="146" t="s">
        <v>170</v>
      </c>
      <c r="E4684" s="145" t="s">
        <v>155</v>
      </c>
    </row>
    <row r="4685" spans="1:5" s="144" customFormat="1" ht="15" x14ac:dyDescent="0.2">
      <c r="A4685" s="146">
        <v>57909</v>
      </c>
      <c r="B4685" s="145">
        <v>2007</v>
      </c>
      <c r="C4685" s="146" t="s">
        <v>1344</v>
      </c>
      <c r="D4685" s="146" t="s">
        <v>4495</v>
      </c>
      <c r="E4685" s="145" t="s">
        <v>150</v>
      </c>
    </row>
    <row r="4686" spans="1:5" s="144" customFormat="1" ht="15" x14ac:dyDescent="0.2">
      <c r="A4686" s="146">
        <v>57916</v>
      </c>
      <c r="B4686" s="145">
        <v>3020</v>
      </c>
      <c r="C4686" s="146" t="s">
        <v>4498</v>
      </c>
      <c r="D4686" s="146" t="s">
        <v>4499</v>
      </c>
      <c r="E4686" s="145" t="s">
        <v>155</v>
      </c>
    </row>
    <row r="4687" spans="1:5" s="144" customFormat="1" ht="15" x14ac:dyDescent="0.2">
      <c r="A4687" s="146">
        <v>57917</v>
      </c>
      <c r="B4687" s="145">
        <v>3020</v>
      </c>
      <c r="C4687" s="146" t="s">
        <v>4500</v>
      </c>
      <c r="D4687" s="146" t="s">
        <v>4501</v>
      </c>
      <c r="E4687" s="145" t="s">
        <v>150</v>
      </c>
    </row>
    <row r="4688" spans="1:5" s="144" customFormat="1" ht="15" x14ac:dyDescent="0.2">
      <c r="A4688" s="146">
        <v>57918</v>
      </c>
      <c r="B4688" s="145">
        <v>7003</v>
      </c>
      <c r="C4688" s="146" t="s">
        <v>359</v>
      </c>
      <c r="D4688" s="146" t="s">
        <v>4502</v>
      </c>
      <c r="E4688" s="145" t="s">
        <v>155</v>
      </c>
    </row>
    <row r="4689" spans="1:5" s="144" customFormat="1" ht="15" x14ac:dyDescent="0.2">
      <c r="A4689" s="146">
        <v>57922</v>
      </c>
      <c r="B4689" s="145">
        <v>3018</v>
      </c>
      <c r="C4689" s="146" t="s">
        <v>4503</v>
      </c>
      <c r="D4689" s="146" t="s">
        <v>3757</v>
      </c>
      <c r="E4689" s="145" t="s">
        <v>150</v>
      </c>
    </row>
    <row r="4690" spans="1:5" s="144" customFormat="1" ht="15" x14ac:dyDescent="0.2">
      <c r="A4690" s="146">
        <v>57925</v>
      </c>
      <c r="B4690" s="145">
        <v>3014</v>
      </c>
      <c r="C4690" s="146" t="s">
        <v>4504</v>
      </c>
      <c r="D4690" s="146" t="s">
        <v>4505</v>
      </c>
      <c r="E4690" s="145" t="s">
        <v>155</v>
      </c>
    </row>
    <row r="4691" spans="1:5" s="144" customFormat="1" ht="15" x14ac:dyDescent="0.2">
      <c r="A4691" s="146">
        <v>57930</v>
      </c>
      <c r="B4691" s="145">
        <v>8016</v>
      </c>
      <c r="C4691" s="146" t="s">
        <v>1965</v>
      </c>
      <c r="D4691" s="146" t="s">
        <v>4507</v>
      </c>
      <c r="E4691" s="145" t="s">
        <v>155</v>
      </c>
    </row>
    <row r="4692" spans="1:5" s="144" customFormat="1" ht="15" x14ac:dyDescent="0.2">
      <c r="A4692" s="146">
        <v>57931</v>
      </c>
      <c r="B4692" s="145">
        <v>8024</v>
      </c>
      <c r="C4692" s="146" t="s">
        <v>171</v>
      </c>
      <c r="D4692" s="146" t="s">
        <v>4508</v>
      </c>
      <c r="E4692" s="145" t="s">
        <v>155</v>
      </c>
    </row>
    <row r="4693" spans="1:5" s="144" customFormat="1" ht="15" x14ac:dyDescent="0.2">
      <c r="A4693" s="146">
        <v>57934</v>
      </c>
      <c r="B4693" s="145">
        <v>2020</v>
      </c>
      <c r="C4693" s="146" t="s">
        <v>1521</v>
      </c>
      <c r="D4693" s="146" t="s">
        <v>4509</v>
      </c>
      <c r="E4693" s="145" t="s">
        <v>155</v>
      </c>
    </row>
    <row r="4694" spans="1:5" s="144" customFormat="1" ht="15" x14ac:dyDescent="0.2">
      <c r="A4694" s="146">
        <v>57936</v>
      </c>
      <c r="B4694" s="145">
        <v>2020</v>
      </c>
      <c r="C4694" s="146" t="s">
        <v>171</v>
      </c>
      <c r="D4694" s="146" t="s">
        <v>1244</v>
      </c>
      <c r="E4694" s="145" t="s">
        <v>155</v>
      </c>
    </row>
    <row r="4695" spans="1:5" s="144" customFormat="1" ht="15" x14ac:dyDescent="0.2">
      <c r="A4695" s="146">
        <v>57937</v>
      </c>
      <c r="B4695" s="145">
        <v>2020</v>
      </c>
      <c r="C4695" s="146" t="s">
        <v>4510</v>
      </c>
      <c r="D4695" s="146" t="s">
        <v>3276</v>
      </c>
      <c r="E4695" s="145" t="s">
        <v>150</v>
      </c>
    </row>
    <row r="4696" spans="1:5" s="144" customFormat="1" ht="15" x14ac:dyDescent="0.2">
      <c r="A4696" s="146">
        <v>57938</v>
      </c>
      <c r="B4696" s="145">
        <v>2020</v>
      </c>
      <c r="C4696" s="146" t="s">
        <v>4511</v>
      </c>
      <c r="D4696" s="146" t="s">
        <v>4512</v>
      </c>
      <c r="E4696" s="145" t="s">
        <v>150</v>
      </c>
    </row>
    <row r="4697" spans="1:5" s="144" customFormat="1" ht="15" x14ac:dyDescent="0.2">
      <c r="A4697" s="146">
        <v>57939</v>
      </c>
      <c r="B4697" s="145">
        <v>2020</v>
      </c>
      <c r="C4697" s="146" t="s">
        <v>2094</v>
      </c>
      <c r="D4697" s="146" t="s">
        <v>4513</v>
      </c>
      <c r="E4697" s="145" t="s">
        <v>150</v>
      </c>
    </row>
    <row r="4698" spans="1:5" s="144" customFormat="1" ht="15" x14ac:dyDescent="0.2">
      <c r="A4698" s="146">
        <v>57947</v>
      </c>
      <c r="B4698" s="145">
        <v>7006</v>
      </c>
      <c r="C4698" s="146" t="s">
        <v>621</v>
      </c>
      <c r="D4698" s="146" t="s">
        <v>4514</v>
      </c>
      <c r="E4698" s="145" t="s">
        <v>155</v>
      </c>
    </row>
    <row r="4699" spans="1:5" s="144" customFormat="1" ht="15" x14ac:dyDescent="0.2">
      <c r="A4699" s="146">
        <v>57957</v>
      </c>
      <c r="B4699" s="145">
        <v>6033</v>
      </c>
      <c r="C4699" s="146" t="s">
        <v>3557</v>
      </c>
      <c r="D4699" s="146" t="s">
        <v>8924</v>
      </c>
      <c r="E4699" s="145" t="s">
        <v>155</v>
      </c>
    </row>
    <row r="4700" spans="1:5" s="144" customFormat="1" ht="15" x14ac:dyDescent="0.2">
      <c r="A4700" s="146">
        <v>57959</v>
      </c>
      <c r="B4700" s="145">
        <v>8003</v>
      </c>
      <c r="C4700" s="146" t="s">
        <v>1329</v>
      </c>
      <c r="D4700" s="146" t="s">
        <v>4517</v>
      </c>
      <c r="E4700" s="145" t="s">
        <v>155</v>
      </c>
    </row>
    <row r="4701" spans="1:5" s="144" customFormat="1" ht="15" x14ac:dyDescent="0.2">
      <c r="A4701" s="146">
        <v>57963</v>
      </c>
      <c r="B4701" s="145">
        <v>3021</v>
      </c>
      <c r="C4701" s="146" t="s">
        <v>4518</v>
      </c>
      <c r="D4701" s="146" t="s">
        <v>4106</v>
      </c>
      <c r="E4701" s="145" t="s">
        <v>155</v>
      </c>
    </row>
    <row r="4702" spans="1:5" s="144" customFormat="1" ht="15" x14ac:dyDescent="0.2">
      <c r="A4702" s="146">
        <v>57964</v>
      </c>
      <c r="B4702" s="145">
        <v>3021</v>
      </c>
      <c r="C4702" s="146" t="s">
        <v>4519</v>
      </c>
      <c r="D4702" s="146" t="s">
        <v>4520</v>
      </c>
      <c r="E4702" s="145" t="s">
        <v>155</v>
      </c>
    </row>
    <row r="4703" spans="1:5" s="144" customFormat="1" ht="15" x14ac:dyDescent="0.2">
      <c r="A4703" s="146">
        <v>57969</v>
      </c>
      <c r="B4703" s="145">
        <v>3021</v>
      </c>
      <c r="C4703" s="146" t="s">
        <v>4521</v>
      </c>
      <c r="D4703" s="146" t="s">
        <v>4522</v>
      </c>
      <c r="E4703" s="145" t="s">
        <v>150</v>
      </c>
    </row>
    <row r="4704" spans="1:5" s="144" customFormat="1" ht="15" x14ac:dyDescent="0.2">
      <c r="A4704" s="146">
        <v>57972</v>
      </c>
      <c r="B4704" s="145">
        <v>3021</v>
      </c>
      <c r="C4704" s="146" t="s">
        <v>155</v>
      </c>
      <c r="D4704" s="146" t="s">
        <v>4523</v>
      </c>
      <c r="E4704" s="145" t="s">
        <v>150</v>
      </c>
    </row>
    <row r="4705" spans="1:5" s="144" customFormat="1" ht="15" x14ac:dyDescent="0.2">
      <c r="A4705" s="146">
        <v>57980</v>
      </c>
      <c r="B4705" s="145">
        <v>6018</v>
      </c>
      <c r="C4705" s="146" t="s">
        <v>1575</v>
      </c>
      <c r="D4705" s="146" t="s">
        <v>4524</v>
      </c>
      <c r="E4705" s="145" t="s">
        <v>155</v>
      </c>
    </row>
    <row r="4706" spans="1:5" s="144" customFormat="1" ht="15" x14ac:dyDescent="0.2">
      <c r="A4706" s="146">
        <v>57981</v>
      </c>
      <c r="B4706" s="145">
        <v>6027</v>
      </c>
      <c r="C4706" s="146" t="s">
        <v>331</v>
      </c>
      <c r="D4706" s="146" t="s">
        <v>4525</v>
      </c>
      <c r="E4706" s="145" t="s">
        <v>150</v>
      </c>
    </row>
    <row r="4707" spans="1:5" s="144" customFormat="1" ht="15" x14ac:dyDescent="0.2">
      <c r="A4707" s="146">
        <v>57988</v>
      </c>
      <c r="B4707" s="145">
        <v>5006</v>
      </c>
      <c r="C4707" s="146" t="s">
        <v>4527</v>
      </c>
      <c r="D4707" s="146" t="s">
        <v>4528</v>
      </c>
      <c r="E4707" s="145" t="s">
        <v>155</v>
      </c>
    </row>
    <row r="4708" spans="1:5" s="144" customFormat="1" ht="15" x14ac:dyDescent="0.2">
      <c r="A4708" s="146">
        <v>57993</v>
      </c>
      <c r="B4708" s="145">
        <v>6033</v>
      </c>
      <c r="C4708" s="146" t="s">
        <v>485</v>
      </c>
      <c r="D4708" s="146" t="s">
        <v>4529</v>
      </c>
      <c r="E4708" s="145" t="s">
        <v>150</v>
      </c>
    </row>
    <row r="4709" spans="1:5" s="144" customFormat="1" ht="15" x14ac:dyDescent="0.2">
      <c r="A4709" s="146">
        <v>57996</v>
      </c>
      <c r="B4709" s="145">
        <v>8016</v>
      </c>
      <c r="C4709" s="146" t="s">
        <v>3775</v>
      </c>
      <c r="D4709" s="146" t="s">
        <v>4530</v>
      </c>
      <c r="E4709" s="145" t="s">
        <v>150</v>
      </c>
    </row>
    <row r="4710" spans="1:5" s="144" customFormat="1" ht="15" x14ac:dyDescent="0.2">
      <c r="A4710" s="146">
        <v>57997</v>
      </c>
      <c r="B4710" s="145">
        <v>8016</v>
      </c>
      <c r="C4710" s="146" t="s">
        <v>4531</v>
      </c>
      <c r="D4710" s="146" t="s">
        <v>4530</v>
      </c>
      <c r="E4710" s="145" t="s">
        <v>155</v>
      </c>
    </row>
    <row r="4711" spans="1:5" s="144" customFormat="1" ht="15" x14ac:dyDescent="0.2">
      <c r="A4711" s="146">
        <v>58000</v>
      </c>
      <c r="B4711" s="145">
        <v>8002</v>
      </c>
      <c r="C4711" s="146" t="s">
        <v>7084</v>
      </c>
      <c r="D4711" s="146" t="s">
        <v>2362</v>
      </c>
      <c r="E4711" s="145" t="s">
        <v>150</v>
      </c>
    </row>
    <row r="4712" spans="1:5" s="144" customFormat="1" ht="15" x14ac:dyDescent="0.2">
      <c r="A4712" s="146">
        <v>58010</v>
      </c>
      <c r="B4712" s="145">
        <v>1013</v>
      </c>
      <c r="C4712" s="146" t="s">
        <v>156</v>
      </c>
      <c r="D4712" s="146" t="s">
        <v>4533</v>
      </c>
      <c r="E4712" s="145" t="s">
        <v>150</v>
      </c>
    </row>
    <row r="4713" spans="1:5" s="144" customFormat="1" ht="15" x14ac:dyDescent="0.2">
      <c r="A4713" s="146">
        <v>58028</v>
      </c>
      <c r="B4713" s="145">
        <v>3016</v>
      </c>
      <c r="C4713" s="146" t="s">
        <v>209</v>
      </c>
      <c r="D4713" s="146" t="s">
        <v>1640</v>
      </c>
      <c r="E4713" s="145" t="s">
        <v>150</v>
      </c>
    </row>
    <row r="4714" spans="1:5" s="144" customFormat="1" ht="15" x14ac:dyDescent="0.2">
      <c r="A4714" s="146">
        <v>58031</v>
      </c>
      <c r="B4714" s="145">
        <v>6003</v>
      </c>
      <c r="C4714" s="146" t="s">
        <v>4534</v>
      </c>
      <c r="D4714" s="146" t="s">
        <v>4535</v>
      </c>
      <c r="E4714" s="145" t="s">
        <v>150</v>
      </c>
    </row>
    <row r="4715" spans="1:5" s="144" customFormat="1" ht="15" x14ac:dyDescent="0.2">
      <c r="A4715" s="146">
        <v>58032</v>
      </c>
      <c r="B4715" s="145">
        <v>6018</v>
      </c>
      <c r="C4715" s="146" t="s">
        <v>270</v>
      </c>
      <c r="D4715" s="146" t="s">
        <v>4536</v>
      </c>
      <c r="E4715" s="145" t="s">
        <v>155</v>
      </c>
    </row>
    <row r="4716" spans="1:5" s="144" customFormat="1" ht="15" x14ac:dyDescent="0.2">
      <c r="A4716" s="146">
        <v>58034</v>
      </c>
      <c r="B4716" s="145">
        <v>5002</v>
      </c>
      <c r="C4716" s="146" t="s">
        <v>214</v>
      </c>
      <c r="D4716" s="146" t="s">
        <v>2555</v>
      </c>
      <c r="E4716" s="145" t="s">
        <v>150</v>
      </c>
    </row>
    <row r="4717" spans="1:5" s="144" customFormat="1" ht="15" x14ac:dyDescent="0.2">
      <c r="A4717" s="146">
        <v>58046</v>
      </c>
      <c r="B4717" s="145">
        <v>6021</v>
      </c>
      <c r="C4717" s="146" t="s">
        <v>324</v>
      </c>
      <c r="D4717" s="146" t="s">
        <v>4537</v>
      </c>
      <c r="E4717" s="145" t="s">
        <v>155</v>
      </c>
    </row>
    <row r="4718" spans="1:5" s="144" customFormat="1" ht="15" x14ac:dyDescent="0.2">
      <c r="A4718" s="146">
        <v>58057</v>
      </c>
      <c r="B4718" s="145">
        <v>4001</v>
      </c>
      <c r="C4718" s="146" t="s">
        <v>535</v>
      </c>
      <c r="D4718" s="146" t="s">
        <v>10042</v>
      </c>
      <c r="E4718" s="145" t="s">
        <v>155</v>
      </c>
    </row>
    <row r="4719" spans="1:5" s="144" customFormat="1" ht="15" x14ac:dyDescent="0.2">
      <c r="A4719" s="146">
        <v>58060</v>
      </c>
      <c r="B4719" s="145">
        <v>3009</v>
      </c>
      <c r="C4719" s="146" t="s">
        <v>8925</v>
      </c>
      <c r="D4719" s="146" t="s">
        <v>8889</v>
      </c>
      <c r="E4719" s="145" t="s">
        <v>155</v>
      </c>
    </row>
    <row r="4720" spans="1:5" s="144" customFormat="1" ht="15" x14ac:dyDescent="0.2">
      <c r="A4720" s="146">
        <v>58073</v>
      </c>
      <c r="B4720" s="145">
        <v>6024</v>
      </c>
      <c r="C4720" s="146" t="s">
        <v>34</v>
      </c>
      <c r="D4720" s="146" t="s">
        <v>1173</v>
      </c>
      <c r="E4720" s="145" t="s">
        <v>150</v>
      </c>
    </row>
    <row r="4721" spans="1:5" s="144" customFormat="1" ht="15" x14ac:dyDescent="0.2">
      <c r="A4721" s="146">
        <v>58075</v>
      </c>
      <c r="B4721" s="145">
        <v>6024</v>
      </c>
      <c r="C4721" s="146" t="s">
        <v>177</v>
      </c>
      <c r="D4721" s="146" t="s">
        <v>4539</v>
      </c>
      <c r="E4721" s="145" t="s">
        <v>150</v>
      </c>
    </row>
    <row r="4722" spans="1:5" s="144" customFormat="1" ht="15" x14ac:dyDescent="0.2">
      <c r="A4722" s="146">
        <v>58076</v>
      </c>
      <c r="B4722" s="145">
        <v>6017</v>
      </c>
      <c r="C4722" s="146" t="s">
        <v>2088</v>
      </c>
      <c r="D4722" s="146" t="s">
        <v>4540</v>
      </c>
      <c r="E4722" s="145" t="s">
        <v>155</v>
      </c>
    </row>
    <row r="4723" spans="1:5" s="144" customFormat="1" ht="15" x14ac:dyDescent="0.2">
      <c r="A4723" s="146">
        <v>58083</v>
      </c>
      <c r="B4723" s="145">
        <v>6017</v>
      </c>
      <c r="C4723" s="146" t="s">
        <v>4541</v>
      </c>
      <c r="D4723" s="146" t="s">
        <v>3812</v>
      </c>
      <c r="E4723" s="145" t="s">
        <v>155</v>
      </c>
    </row>
    <row r="4724" spans="1:5" s="144" customFormat="1" ht="15" x14ac:dyDescent="0.2">
      <c r="A4724" s="146">
        <v>58084</v>
      </c>
      <c r="B4724" s="145">
        <v>1019</v>
      </c>
      <c r="C4724" s="146" t="s">
        <v>662</v>
      </c>
      <c r="D4724" s="146" t="s">
        <v>4542</v>
      </c>
      <c r="E4724" s="145" t="s">
        <v>155</v>
      </c>
    </row>
    <row r="4725" spans="1:5" s="144" customFormat="1" ht="15" x14ac:dyDescent="0.2">
      <c r="A4725" s="146">
        <v>58087</v>
      </c>
      <c r="B4725" s="145">
        <v>7010</v>
      </c>
      <c r="C4725" s="146" t="s">
        <v>1575</v>
      </c>
      <c r="D4725" s="146" t="s">
        <v>4543</v>
      </c>
      <c r="E4725" s="145" t="s">
        <v>155</v>
      </c>
    </row>
    <row r="4726" spans="1:5" s="144" customFormat="1" ht="15" x14ac:dyDescent="0.2">
      <c r="A4726" s="146">
        <v>58100</v>
      </c>
      <c r="B4726" s="145">
        <v>5003</v>
      </c>
      <c r="C4726" s="146" t="s">
        <v>174</v>
      </c>
      <c r="D4726" s="146" t="s">
        <v>1394</v>
      </c>
      <c r="E4726" s="145" t="s">
        <v>155</v>
      </c>
    </row>
    <row r="4727" spans="1:5" s="144" customFormat="1" ht="15" x14ac:dyDescent="0.2">
      <c r="A4727" s="146">
        <v>58103</v>
      </c>
      <c r="B4727" s="145">
        <v>5006</v>
      </c>
      <c r="C4727" s="146" t="s">
        <v>1911</v>
      </c>
      <c r="D4727" s="146" t="s">
        <v>4544</v>
      </c>
      <c r="E4727" s="145" t="s">
        <v>155</v>
      </c>
    </row>
    <row r="4728" spans="1:5" s="144" customFormat="1" ht="15" x14ac:dyDescent="0.2">
      <c r="A4728" s="146">
        <v>58118</v>
      </c>
      <c r="B4728" s="145">
        <v>8017</v>
      </c>
      <c r="C4728" s="146" t="s">
        <v>4545</v>
      </c>
      <c r="D4728" s="146" t="s">
        <v>4546</v>
      </c>
      <c r="E4728" s="145" t="s">
        <v>150</v>
      </c>
    </row>
    <row r="4729" spans="1:5" s="144" customFormat="1" ht="15" x14ac:dyDescent="0.2">
      <c r="A4729" s="146">
        <v>58120</v>
      </c>
      <c r="B4729" s="145">
        <v>8017</v>
      </c>
      <c r="C4729" s="146" t="s">
        <v>1479</v>
      </c>
      <c r="D4729" s="146" t="s">
        <v>4548</v>
      </c>
      <c r="E4729" s="145" t="s">
        <v>150</v>
      </c>
    </row>
    <row r="4730" spans="1:5" s="144" customFormat="1" ht="15" x14ac:dyDescent="0.2">
      <c r="A4730" s="146">
        <v>58141</v>
      </c>
      <c r="B4730" s="145">
        <v>4008</v>
      </c>
      <c r="C4730" s="146" t="s">
        <v>1329</v>
      </c>
      <c r="D4730" s="146" t="s">
        <v>928</v>
      </c>
      <c r="E4730" s="145" t="s">
        <v>155</v>
      </c>
    </row>
    <row r="4731" spans="1:5" s="144" customFormat="1" ht="15" x14ac:dyDescent="0.2">
      <c r="A4731" s="146">
        <v>58142</v>
      </c>
      <c r="B4731" s="145">
        <v>7010</v>
      </c>
      <c r="C4731" s="146" t="s">
        <v>4549</v>
      </c>
      <c r="D4731" s="146" t="s">
        <v>4550</v>
      </c>
      <c r="E4731" s="145" t="s">
        <v>155</v>
      </c>
    </row>
    <row r="4732" spans="1:5" s="144" customFormat="1" ht="15" x14ac:dyDescent="0.2">
      <c r="A4732" s="146">
        <v>58143</v>
      </c>
      <c r="B4732" s="145">
        <v>7021</v>
      </c>
      <c r="C4732" s="146" t="s">
        <v>156</v>
      </c>
      <c r="D4732" s="146" t="s">
        <v>2866</v>
      </c>
      <c r="E4732" s="145" t="s">
        <v>155</v>
      </c>
    </row>
    <row r="4733" spans="1:5" s="144" customFormat="1" ht="15" x14ac:dyDescent="0.2">
      <c r="A4733" s="146">
        <v>58151</v>
      </c>
      <c r="B4733" s="145">
        <v>8019</v>
      </c>
      <c r="C4733" s="146" t="s">
        <v>171</v>
      </c>
      <c r="D4733" s="146" t="s">
        <v>4551</v>
      </c>
      <c r="E4733" s="145" t="s">
        <v>155</v>
      </c>
    </row>
    <row r="4734" spans="1:5" s="144" customFormat="1" ht="15" x14ac:dyDescent="0.2">
      <c r="A4734" s="146">
        <v>58153</v>
      </c>
      <c r="B4734" s="145">
        <v>6002</v>
      </c>
      <c r="C4734" s="146" t="s">
        <v>1046</v>
      </c>
      <c r="D4734" s="146" t="s">
        <v>3974</v>
      </c>
      <c r="E4734" s="145" t="s">
        <v>150</v>
      </c>
    </row>
    <row r="4735" spans="1:5" s="144" customFormat="1" ht="15" x14ac:dyDescent="0.2">
      <c r="A4735" s="146">
        <v>58160</v>
      </c>
      <c r="B4735" s="145">
        <v>8012</v>
      </c>
      <c r="C4735" s="146" t="s">
        <v>164</v>
      </c>
      <c r="D4735" s="146" t="s">
        <v>302</v>
      </c>
      <c r="E4735" s="145" t="s">
        <v>155</v>
      </c>
    </row>
    <row r="4736" spans="1:5" s="144" customFormat="1" ht="15" x14ac:dyDescent="0.2">
      <c r="A4736" s="146">
        <v>58171</v>
      </c>
      <c r="B4736" s="145">
        <v>6029</v>
      </c>
      <c r="C4736" s="146" t="s">
        <v>2756</v>
      </c>
      <c r="D4736" s="146" t="s">
        <v>839</v>
      </c>
      <c r="E4736" s="145" t="s">
        <v>155</v>
      </c>
    </row>
    <row r="4737" spans="1:5" s="144" customFormat="1" ht="15" x14ac:dyDescent="0.2">
      <c r="A4737" s="146">
        <v>58172</v>
      </c>
      <c r="B4737" s="145">
        <v>6029</v>
      </c>
      <c r="C4737" s="146" t="s">
        <v>1424</v>
      </c>
      <c r="D4737" s="146" t="s">
        <v>4552</v>
      </c>
      <c r="E4737" s="145" t="s">
        <v>150</v>
      </c>
    </row>
    <row r="4738" spans="1:5" s="144" customFormat="1" ht="15" x14ac:dyDescent="0.2">
      <c r="A4738" s="146">
        <v>58176</v>
      </c>
      <c r="B4738" s="145">
        <v>7024</v>
      </c>
      <c r="C4738" s="146" t="s">
        <v>165</v>
      </c>
      <c r="D4738" s="146" t="s">
        <v>4553</v>
      </c>
      <c r="E4738" s="145" t="s">
        <v>150</v>
      </c>
    </row>
    <row r="4739" spans="1:5" s="144" customFormat="1" ht="15" x14ac:dyDescent="0.2">
      <c r="A4739" s="146">
        <v>58181</v>
      </c>
      <c r="B4739" s="145">
        <v>1004</v>
      </c>
      <c r="C4739" s="146" t="s">
        <v>219</v>
      </c>
      <c r="D4739" s="146" t="s">
        <v>3504</v>
      </c>
      <c r="E4739" s="145" t="s">
        <v>155</v>
      </c>
    </row>
    <row r="4740" spans="1:5" s="144" customFormat="1" ht="15" x14ac:dyDescent="0.2">
      <c r="A4740" s="146">
        <v>58199</v>
      </c>
      <c r="B4740" s="145">
        <v>7008</v>
      </c>
      <c r="C4740" s="146" t="s">
        <v>845</v>
      </c>
      <c r="D4740" s="146" t="s">
        <v>4554</v>
      </c>
      <c r="E4740" s="145" t="s">
        <v>150</v>
      </c>
    </row>
    <row r="4741" spans="1:5" s="144" customFormat="1" ht="15" x14ac:dyDescent="0.2">
      <c r="A4741" s="146">
        <v>58200</v>
      </c>
      <c r="B4741" s="145">
        <v>7008</v>
      </c>
      <c r="C4741" s="146" t="s">
        <v>1030</v>
      </c>
      <c r="D4741" s="146" t="s">
        <v>4555</v>
      </c>
      <c r="E4741" s="145" t="s">
        <v>155</v>
      </c>
    </row>
    <row r="4742" spans="1:5" s="144" customFormat="1" ht="15" x14ac:dyDescent="0.2">
      <c r="A4742" s="146">
        <v>58202</v>
      </c>
      <c r="B4742" s="145">
        <v>3008</v>
      </c>
      <c r="C4742" s="146" t="s">
        <v>4556</v>
      </c>
      <c r="D4742" s="146" t="s">
        <v>1421</v>
      </c>
      <c r="E4742" s="145" t="s">
        <v>150</v>
      </c>
    </row>
    <row r="4743" spans="1:5" s="144" customFormat="1" ht="15" x14ac:dyDescent="0.2">
      <c r="A4743" s="146">
        <v>58204</v>
      </c>
      <c r="B4743" s="145">
        <v>6033</v>
      </c>
      <c r="C4743" s="146" t="s">
        <v>3188</v>
      </c>
      <c r="D4743" s="146" t="s">
        <v>4557</v>
      </c>
      <c r="E4743" s="145" t="s">
        <v>150</v>
      </c>
    </row>
    <row r="4744" spans="1:5" s="144" customFormat="1" ht="15" x14ac:dyDescent="0.2">
      <c r="A4744" s="146">
        <v>58205</v>
      </c>
      <c r="B4744" s="145">
        <v>6014</v>
      </c>
      <c r="C4744" s="146" t="s">
        <v>198</v>
      </c>
      <c r="D4744" s="146" t="s">
        <v>1658</v>
      </c>
      <c r="E4744" s="145" t="s">
        <v>155</v>
      </c>
    </row>
    <row r="4745" spans="1:5" s="144" customFormat="1" ht="15" x14ac:dyDescent="0.2">
      <c r="A4745" s="146">
        <v>58214</v>
      </c>
      <c r="B4745" s="145">
        <v>8002</v>
      </c>
      <c r="C4745" s="146" t="s">
        <v>174</v>
      </c>
      <c r="D4745" s="146" t="s">
        <v>2305</v>
      </c>
      <c r="E4745" s="145" t="s">
        <v>155</v>
      </c>
    </row>
    <row r="4746" spans="1:5" s="144" customFormat="1" ht="15" x14ac:dyDescent="0.2">
      <c r="A4746" s="146">
        <v>58217</v>
      </c>
      <c r="B4746" s="145">
        <v>6032</v>
      </c>
      <c r="C4746" s="146" t="s">
        <v>347</v>
      </c>
      <c r="D4746" s="146" t="s">
        <v>4558</v>
      </c>
      <c r="E4746" s="145" t="s">
        <v>150</v>
      </c>
    </row>
    <row r="4747" spans="1:5" s="144" customFormat="1" ht="15" x14ac:dyDescent="0.2">
      <c r="A4747" s="146">
        <v>58218</v>
      </c>
      <c r="B4747" s="145">
        <v>4002</v>
      </c>
      <c r="C4747" s="146" t="s">
        <v>4559</v>
      </c>
      <c r="D4747" s="146" t="s">
        <v>4560</v>
      </c>
      <c r="E4747" s="145" t="s">
        <v>155</v>
      </c>
    </row>
    <row r="4748" spans="1:5" s="144" customFormat="1" ht="15" x14ac:dyDescent="0.2">
      <c r="A4748" s="146">
        <v>58226</v>
      </c>
      <c r="B4748" s="145">
        <v>5015</v>
      </c>
      <c r="C4748" s="146" t="s">
        <v>202</v>
      </c>
      <c r="D4748" s="146" t="s">
        <v>2637</v>
      </c>
      <c r="E4748" s="145" t="s">
        <v>155</v>
      </c>
    </row>
    <row r="4749" spans="1:5" s="144" customFormat="1" ht="15" x14ac:dyDescent="0.2">
      <c r="A4749" s="146">
        <v>58236</v>
      </c>
      <c r="B4749" s="145">
        <v>4002</v>
      </c>
      <c r="C4749" s="146" t="s">
        <v>4309</v>
      </c>
      <c r="D4749" s="146" t="s">
        <v>3200</v>
      </c>
      <c r="E4749" s="145" t="s">
        <v>155</v>
      </c>
    </row>
    <row r="4750" spans="1:5" s="144" customFormat="1" ht="15" x14ac:dyDescent="0.2">
      <c r="A4750" s="146">
        <v>58242</v>
      </c>
      <c r="B4750" s="145">
        <v>8024</v>
      </c>
      <c r="C4750" s="146" t="s">
        <v>4561</v>
      </c>
      <c r="D4750" s="146" t="s">
        <v>4562</v>
      </c>
      <c r="E4750" s="145" t="s">
        <v>155</v>
      </c>
    </row>
    <row r="4751" spans="1:5" s="144" customFormat="1" ht="15" x14ac:dyDescent="0.2">
      <c r="A4751" s="146">
        <v>58243</v>
      </c>
      <c r="B4751" s="145">
        <v>8024</v>
      </c>
      <c r="C4751" s="146" t="s">
        <v>202</v>
      </c>
      <c r="D4751" s="146" t="s">
        <v>2029</v>
      </c>
      <c r="E4751" s="145" t="s">
        <v>150</v>
      </c>
    </row>
    <row r="4752" spans="1:5" s="144" customFormat="1" ht="15" x14ac:dyDescent="0.2">
      <c r="A4752" s="146">
        <v>58247</v>
      </c>
      <c r="B4752" s="145">
        <v>8009</v>
      </c>
      <c r="C4752" s="146" t="s">
        <v>9514</v>
      </c>
      <c r="D4752" s="146" t="s">
        <v>2743</v>
      </c>
      <c r="E4752" s="145" t="s">
        <v>155</v>
      </c>
    </row>
    <row r="4753" spans="1:5" s="144" customFormat="1" ht="15" x14ac:dyDescent="0.2">
      <c r="A4753" s="146">
        <v>58249</v>
      </c>
      <c r="B4753" s="145">
        <v>8007</v>
      </c>
      <c r="C4753" s="146" t="s">
        <v>331</v>
      </c>
      <c r="D4753" s="146" t="s">
        <v>4563</v>
      </c>
      <c r="E4753" s="145" t="s">
        <v>150</v>
      </c>
    </row>
    <row r="4754" spans="1:5" s="144" customFormat="1" ht="15" x14ac:dyDescent="0.2">
      <c r="A4754" s="146">
        <v>58254</v>
      </c>
      <c r="B4754" s="145">
        <v>3010</v>
      </c>
      <c r="C4754" s="146" t="s">
        <v>4564</v>
      </c>
      <c r="D4754" s="146" t="s">
        <v>1577</v>
      </c>
      <c r="E4754" s="145" t="s">
        <v>155</v>
      </c>
    </row>
    <row r="4755" spans="1:5" s="144" customFormat="1" ht="15" x14ac:dyDescent="0.2">
      <c r="A4755" s="146">
        <v>58257</v>
      </c>
      <c r="B4755" s="145">
        <v>8016</v>
      </c>
      <c r="C4755" s="146" t="s">
        <v>722</v>
      </c>
      <c r="D4755" s="146" t="s">
        <v>4565</v>
      </c>
      <c r="E4755" s="145" t="s">
        <v>150</v>
      </c>
    </row>
    <row r="4756" spans="1:5" s="144" customFormat="1" ht="15" x14ac:dyDescent="0.2">
      <c r="A4756" s="146">
        <v>58262</v>
      </c>
      <c r="B4756" s="145">
        <v>4009</v>
      </c>
      <c r="C4756" s="146" t="s">
        <v>156</v>
      </c>
      <c r="D4756" s="146" t="s">
        <v>4566</v>
      </c>
      <c r="E4756" s="145" t="s">
        <v>155</v>
      </c>
    </row>
    <row r="4757" spans="1:5" s="144" customFormat="1" ht="15" x14ac:dyDescent="0.2">
      <c r="A4757" s="146">
        <v>58267</v>
      </c>
      <c r="B4757" s="145">
        <v>7008</v>
      </c>
      <c r="C4757" s="146" t="s">
        <v>306</v>
      </c>
      <c r="D4757" s="146" t="s">
        <v>4567</v>
      </c>
      <c r="E4757" s="145" t="s">
        <v>150</v>
      </c>
    </row>
    <row r="4758" spans="1:5" s="144" customFormat="1" ht="15" x14ac:dyDescent="0.2">
      <c r="A4758" s="146">
        <v>58269</v>
      </c>
      <c r="B4758" s="145">
        <v>7015</v>
      </c>
      <c r="C4758" s="146" t="s">
        <v>181</v>
      </c>
      <c r="D4758" s="146" t="s">
        <v>4568</v>
      </c>
      <c r="E4758" s="145" t="s">
        <v>150</v>
      </c>
    </row>
    <row r="4759" spans="1:5" s="144" customFormat="1" ht="15" x14ac:dyDescent="0.2">
      <c r="A4759" s="146">
        <v>58271</v>
      </c>
      <c r="B4759" s="145">
        <v>8002</v>
      </c>
      <c r="C4759" s="146" t="s">
        <v>2879</v>
      </c>
      <c r="D4759" s="146" t="s">
        <v>2179</v>
      </c>
      <c r="E4759" s="145" t="s">
        <v>155</v>
      </c>
    </row>
    <row r="4760" spans="1:5" s="144" customFormat="1" ht="15" x14ac:dyDescent="0.2">
      <c r="A4760" s="146">
        <v>58272</v>
      </c>
      <c r="B4760" s="145">
        <v>6015</v>
      </c>
      <c r="C4760" s="146" t="s">
        <v>806</v>
      </c>
      <c r="D4760" s="146" t="s">
        <v>4569</v>
      </c>
      <c r="E4760" s="145" t="s">
        <v>155</v>
      </c>
    </row>
    <row r="4761" spans="1:5" s="144" customFormat="1" ht="15" x14ac:dyDescent="0.2">
      <c r="A4761" s="146">
        <v>58273</v>
      </c>
      <c r="B4761" s="145">
        <v>6001</v>
      </c>
      <c r="C4761" s="146" t="s">
        <v>359</v>
      </c>
      <c r="D4761" s="146" t="s">
        <v>1608</v>
      </c>
      <c r="E4761" s="145" t="s">
        <v>150</v>
      </c>
    </row>
    <row r="4762" spans="1:5" s="144" customFormat="1" ht="15" x14ac:dyDescent="0.2">
      <c r="A4762" s="146">
        <v>58276</v>
      </c>
      <c r="B4762" s="145">
        <v>6025</v>
      </c>
      <c r="C4762" s="146" t="s">
        <v>196</v>
      </c>
      <c r="D4762" s="146" t="s">
        <v>4570</v>
      </c>
      <c r="E4762" s="145" t="s">
        <v>150</v>
      </c>
    </row>
    <row r="4763" spans="1:5" s="144" customFormat="1" ht="15" x14ac:dyDescent="0.2">
      <c r="A4763" s="146">
        <v>58294</v>
      </c>
      <c r="B4763" s="145">
        <v>7014</v>
      </c>
      <c r="C4763" s="146" t="s">
        <v>188</v>
      </c>
      <c r="D4763" s="146" t="s">
        <v>3900</v>
      </c>
      <c r="E4763" s="145" t="s">
        <v>150</v>
      </c>
    </row>
    <row r="4764" spans="1:5" s="144" customFormat="1" ht="15" x14ac:dyDescent="0.2">
      <c r="A4764" s="146">
        <v>58301</v>
      </c>
      <c r="B4764" s="145">
        <v>3011</v>
      </c>
      <c r="C4764" s="146" t="s">
        <v>4572</v>
      </c>
      <c r="D4764" s="146" t="s">
        <v>2624</v>
      </c>
      <c r="E4764" s="145" t="s">
        <v>150</v>
      </c>
    </row>
    <row r="4765" spans="1:5" s="144" customFormat="1" ht="15" x14ac:dyDescent="0.2">
      <c r="A4765" s="146">
        <v>58312</v>
      </c>
      <c r="B4765" s="145">
        <v>2004</v>
      </c>
      <c r="C4765" s="146" t="s">
        <v>4573</v>
      </c>
      <c r="D4765" s="146" t="s">
        <v>4574</v>
      </c>
      <c r="E4765" s="145" t="s">
        <v>155</v>
      </c>
    </row>
    <row r="4766" spans="1:5" s="144" customFormat="1" ht="15" x14ac:dyDescent="0.2">
      <c r="A4766" s="146">
        <v>58313</v>
      </c>
      <c r="B4766" s="145">
        <v>2004</v>
      </c>
      <c r="C4766" s="146" t="s">
        <v>156</v>
      </c>
      <c r="D4766" s="146" t="s">
        <v>4574</v>
      </c>
      <c r="E4766" s="145" t="s">
        <v>150</v>
      </c>
    </row>
    <row r="4767" spans="1:5" s="144" customFormat="1" ht="15" x14ac:dyDescent="0.2">
      <c r="A4767" s="146">
        <v>58320</v>
      </c>
      <c r="B4767" s="145">
        <v>3008</v>
      </c>
      <c r="C4767" s="146" t="s">
        <v>2507</v>
      </c>
      <c r="D4767" s="146" t="s">
        <v>4575</v>
      </c>
      <c r="E4767" s="145" t="s">
        <v>150</v>
      </c>
    </row>
    <row r="4768" spans="1:5" s="144" customFormat="1" ht="15" x14ac:dyDescent="0.2">
      <c r="A4768" s="146">
        <v>58321</v>
      </c>
      <c r="B4768" s="145">
        <v>3008</v>
      </c>
      <c r="C4768" s="146" t="s">
        <v>1897</v>
      </c>
      <c r="D4768" s="146" t="s">
        <v>4576</v>
      </c>
      <c r="E4768" s="145" t="s">
        <v>155</v>
      </c>
    </row>
    <row r="4769" spans="1:5" s="144" customFormat="1" ht="15" x14ac:dyDescent="0.2">
      <c r="A4769" s="146">
        <v>58322</v>
      </c>
      <c r="B4769" s="145">
        <v>5006</v>
      </c>
      <c r="C4769" s="146" t="s">
        <v>4577</v>
      </c>
      <c r="D4769" s="146" t="s">
        <v>4161</v>
      </c>
      <c r="E4769" s="145" t="s">
        <v>150</v>
      </c>
    </row>
    <row r="4770" spans="1:5" s="144" customFormat="1" ht="15" x14ac:dyDescent="0.2">
      <c r="A4770" s="146">
        <v>58329</v>
      </c>
      <c r="B4770" s="145">
        <v>6001</v>
      </c>
      <c r="C4770" s="146" t="s">
        <v>1547</v>
      </c>
      <c r="D4770" s="146" t="s">
        <v>4578</v>
      </c>
      <c r="E4770" s="145" t="s">
        <v>150</v>
      </c>
    </row>
    <row r="4771" spans="1:5" s="144" customFormat="1" ht="15" x14ac:dyDescent="0.2">
      <c r="A4771" s="146">
        <v>58336</v>
      </c>
      <c r="B4771" s="145">
        <v>5001</v>
      </c>
      <c r="C4771" s="146" t="s">
        <v>3821</v>
      </c>
      <c r="D4771" s="146" t="s">
        <v>1366</v>
      </c>
      <c r="E4771" s="145" t="s">
        <v>155</v>
      </c>
    </row>
    <row r="4772" spans="1:5" s="144" customFormat="1" ht="15" x14ac:dyDescent="0.2">
      <c r="A4772" s="146">
        <v>58338</v>
      </c>
      <c r="B4772" s="145">
        <v>8017</v>
      </c>
      <c r="C4772" s="146" t="s">
        <v>2120</v>
      </c>
      <c r="D4772" s="146" t="s">
        <v>4580</v>
      </c>
      <c r="E4772" s="145" t="s">
        <v>150</v>
      </c>
    </row>
    <row r="4773" spans="1:5" s="144" customFormat="1" ht="15" x14ac:dyDescent="0.2">
      <c r="A4773" s="146">
        <v>58343</v>
      </c>
      <c r="B4773" s="145">
        <v>6010</v>
      </c>
      <c r="C4773" s="146" t="s">
        <v>709</v>
      </c>
      <c r="D4773" s="146" t="s">
        <v>4581</v>
      </c>
      <c r="E4773" s="145" t="s">
        <v>150</v>
      </c>
    </row>
    <row r="4774" spans="1:5" s="144" customFormat="1" ht="15" x14ac:dyDescent="0.2">
      <c r="A4774" s="146">
        <v>58358</v>
      </c>
      <c r="B4774" s="145">
        <v>6029</v>
      </c>
      <c r="C4774" s="146" t="s">
        <v>155</v>
      </c>
      <c r="D4774" s="146" t="s">
        <v>4583</v>
      </c>
      <c r="E4774" s="145" t="s">
        <v>155</v>
      </c>
    </row>
    <row r="4775" spans="1:5" s="144" customFormat="1" ht="15" x14ac:dyDescent="0.2">
      <c r="A4775" s="146">
        <v>58359</v>
      </c>
      <c r="B4775" s="145">
        <v>5004</v>
      </c>
      <c r="C4775" s="146" t="s">
        <v>4584</v>
      </c>
      <c r="D4775" s="146" t="s">
        <v>3336</v>
      </c>
      <c r="E4775" s="145" t="s">
        <v>155</v>
      </c>
    </row>
    <row r="4776" spans="1:5" s="144" customFormat="1" ht="15" x14ac:dyDescent="0.2">
      <c r="A4776" s="146">
        <v>58372</v>
      </c>
      <c r="B4776" s="145">
        <v>7022</v>
      </c>
      <c r="C4776" s="146" t="s">
        <v>4585</v>
      </c>
      <c r="D4776" s="146" t="s">
        <v>4586</v>
      </c>
      <c r="E4776" s="145" t="s">
        <v>150</v>
      </c>
    </row>
    <row r="4777" spans="1:5" s="144" customFormat="1" ht="15" x14ac:dyDescent="0.2">
      <c r="A4777" s="146">
        <v>58376</v>
      </c>
      <c r="B4777" s="145">
        <v>8026</v>
      </c>
      <c r="C4777" s="146" t="s">
        <v>631</v>
      </c>
      <c r="D4777" s="146" t="s">
        <v>4587</v>
      </c>
      <c r="E4777" s="145" t="s">
        <v>155</v>
      </c>
    </row>
    <row r="4778" spans="1:5" s="144" customFormat="1" ht="15" x14ac:dyDescent="0.2">
      <c r="A4778" s="146">
        <v>58381</v>
      </c>
      <c r="B4778" s="145">
        <v>1002</v>
      </c>
      <c r="C4778" s="146" t="s">
        <v>158</v>
      </c>
      <c r="D4778" s="146" t="s">
        <v>2665</v>
      </c>
      <c r="E4778" s="145" t="s">
        <v>155</v>
      </c>
    </row>
    <row r="4779" spans="1:5" s="144" customFormat="1" ht="15" x14ac:dyDescent="0.2">
      <c r="A4779" s="146">
        <v>58384</v>
      </c>
      <c r="B4779" s="145">
        <v>6035</v>
      </c>
      <c r="C4779" s="146" t="s">
        <v>1186</v>
      </c>
      <c r="D4779" s="146" t="s">
        <v>4588</v>
      </c>
      <c r="E4779" s="145" t="s">
        <v>155</v>
      </c>
    </row>
    <row r="4780" spans="1:5" s="144" customFormat="1" ht="15" x14ac:dyDescent="0.2">
      <c r="A4780" s="146">
        <v>58399</v>
      </c>
      <c r="B4780" s="145">
        <v>7017</v>
      </c>
      <c r="C4780" s="146" t="s">
        <v>2102</v>
      </c>
      <c r="D4780" s="146" t="s">
        <v>8820</v>
      </c>
      <c r="E4780" s="145" t="s">
        <v>155</v>
      </c>
    </row>
    <row r="4781" spans="1:5" s="144" customFormat="1" ht="15" x14ac:dyDescent="0.2">
      <c r="A4781" s="146">
        <v>58410</v>
      </c>
      <c r="B4781" s="145">
        <v>7010</v>
      </c>
      <c r="C4781" s="146" t="s">
        <v>202</v>
      </c>
      <c r="D4781" s="146" t="s">
        <v>4590</v>
      </c>
      <c r="E4781" s="145" t="s">
        <v>155</v>
      </c>
    </row>
    <row r="4782" spans="1:5" s="144" customFormat="1" ht="15" x14ac:dyDescent="0.2">
      <c r="A4782" s="146">
        <v>58411</v>
      </c>
      <c r="B4782" s="145">
        <v>7010</v>
      </c>
      <c r="C4782" s="146" t="s">
        <v>181</v>
      </c>
      <c r="D4782" s="146" t="s">
        <v>4590</v>
      </c>
      <c r="E4782" s="145" t="s">
        <v>150</v>
      </c>
    </row>
    <row r="4783" spans="1:5" s="144" customFormat="1" ht="15" x14ac:dyDescent="0.2">
      <c r="A4783" s="146">
        <v>58418</v>
      </c>
      <c r="B4783" s="145">
        <v>3024</v>
      </c>
      <c r="C4783" s="146" t="s">
        <v>198</v>
      </c>
      <c r="D4783" s="146" t="s">
        <v>4591</v>
      </c>
      <c r="E4783" s="145" t="s">
        <v>150</v>
      </c>
    </row>
    <row r="4784" spans="1:5" s="144" customFormat="1" ht="15" x14ac:dyDescent="0.2">
      <c r="A4784" s="146">
        <v>58419</v>
      </c>
      <c r="B4784" s="145">
        <v>3024</v>
      </c>
      <c r="C4784" s="146" t="s">
        <v>287</v>
      </c>
      <c r="D4784" s="146" t="s">
        <v>4591</v>
      </c>
      <c r="E4784" s="145" t="s">
        <v>155</v>
      </c>
    </row>
    <row r="4785" spans="1:5" s="144" customFormat="1" ht="15" x14ac:dyDescent="0.2">
      <c r="A4785" s="146">
        <v>58420</v>
      </c>
      <c r="B4785" s="145">
        <v>7016</v>
      </c>
      <c r="C4785" s="146" t="s">
        <v>181</v>
      </c>
      <c r="D4785" s="146" t="s">
        <v>3605</v>
      </c>
      <c r="E4785" s="145" t="s">
        <v>150</v>
      </c>
    </row>
    <row r="4786" spans="1:5" s="144" customFormat="1" ht="15" x14ac:dyDescent="0.2">
      <c r="A4786" s="146">
        <v>58421</v>
      </c>
      <c r="B4786" s="145">
        <v>7016</v>
      </c>
      <c r="C4786" s="146" t="s">
        <v>1474</v>
      </c>
      <c r="D4786" s="146" t="s">
        <v>2778</v>
      </c>
      <c r="E4786" s="145" t="s">
        <v>150</v>
      </c>
    </row>
    <row r="4787" spans="1:5" s="144" customFormat="1" ht="15" x14ac:dyDescent="0.2">
      <c r="A4787" s="146">
        <v>58438</v>
      </c>
      <c r="B4787" s="145">
        <v>5017</v>
      </c>
      <c r="C4787" s="146" t="s">
        <v>4461</v>
      </c>
      <c r="D4787" s="146" t="s">
        <v>4592</v>
      </c>
      <c r="E4787" s="145" t="s">
        <v>150</v>
      </c>
    </row>
    <row r="4788" spans="1:5" s="144" customFormat="1" ht="15" x14ac:dyDescent="0.2">
      <c r="A4788" s="146">
        <v>58439</v>
      </c>
      <c r="B4788" s="145">
        <v>8007</v>
      </c>
      <c r="C4788" s="146" t="s">
        <v>174</v>
      </c>
      <c r="D4788" s="146" t="s">
        <v>2219</v>
      </c>
      <c r="E4788" s="145" t="s">
        <v>155</v>
      </c>
    </row>
    <row r="4789" spans="1:5" s="144" customFormat="1" ht="15" x14ac:dyDescent="0.2">
      <c r="A4789" s="146">
        <v>58444</v>
      </c>
      <c r="B4789" s="145">
        <v>6007</v>
      </c>
      <c r="C4789" s="146" t="s">
        <v>1911</v>
      </c>
      <c r="D4789" s="146" t="s">
        <v>4593</v>
      </c>
      <c r="E4789" s="145" t="s">
        <v>155</v>
      </c>
    </row>
    <row r="4790" spans="1:5" s="144" customFormat="1" ht="15" x14ac:dyDescent="0.2">
      <c r="A4790" s="146">
        <v>58449</v>
      </c>
      <c r="B4790" s="145">
        <v>6018</v>
      </c>
      <c r="C4790" s="146" t="s">
        <v>174</v>
      </c>
      <c r="D4790" s="146" t="s">
        <v>4594</v>
      </c>
      <c r="E4790" s="145" t="s">
        <v>150</v>
      </c>
    </row>
    <row r="4791" spans="1:5" s="144" customFormat="1" ht="15" x14ac:dyDescent="0.2">
      <c r="A4791" s="146">
        <v>58461</v>
      </c>
      <c r="B4791" s="145">
        <v>6021</v>
      </c>
      <c r="C4791" s="146" t="s">
        <v>845</v>
      </c>
      <c r="D4791" s="146" t="s">
        <v>4595</v>
      </c>
      <c r="E4791" s="145" t="s">
        <v>150</v>
      </c>
    </row>
    <row r="4792" spans="1:5" s="144" customFormat="1" ht="15" x14ac:dyDescent="0.2">
      <c r="A4792" s="146">
        <v>58462</v>
      </c>
      <c r="B4792" s="145">
        <v>6025</v>
      </c>
      <c r="C4792" s="146" t="s">
        <v>202</v>
      </c>
      <c r="D4792" s="146" t="s">
        <v>4596</v>
      </c>
      <c r="E4792" s="145" t="s">
        <v>150</v>
      </c>
    </row>
    <row r="4793" spans="1:5" s="144" customFormat="1" ht="15" x14ac:dyDescent="0.2">
      <c r="A4793" s="146">
        <v>58463</v>
      </c>
      <c r="B4793" s="145">
        <v>8006</v>
      </c>
      <c r="C4793" s="146" t="s">
        <v>331</v>
      </c>
      <c r="D4793" s="146" t="s">
        <v>4597</v>
      </c>
      <c r="E4793" s="145" t="s">
        <v>155</v>
      </c>
    </row>
    <row r="4794" spans="1:5" s="144" customFormat="1" ht="15" x14ac:dyDescent="0.2">
      <c r="A4794" s="146">
        <v>58466</v>
      </c>
      <c r="B4794" s="145">
        <v>7009</v>
      </c>
      <c r="C4794" s="146" t="s">
        <v>155</v>
      </c>
      <c r="D4794" s="146" t="s">
        <v>3945</v>
      </c>
      <c r="E4794" s="145" t="s">
        <v>155</v>
      </c>
    </row>
    <row r="4795" spans="1:5" s="144" customFormat="1" ht="15" x14ac:dyDescent="0.2">
      <c r="A4795" s="146">
        <v>58469</v>
      </c>
      <c r="B4795" s="145">
        <v>3018</v>
      </c>
      <c r="C4795" s="146" t="s">
        <v>804</v>
      </c>
      <c r="D4795" s="146" t="s">
        <v>4598</v>
      </c>
      <c r="E4795" s="145" t="s">
        <v>155</v>
      </c>
    </row>
    <row r="4796" spans="1:5" s="144" customFormat="1" ht="15" x14ac:dyDescent="0.2">
      <c r="A4796" s="146">
        <v>58474</v>
      </c>
      <c r="B4796" s="145">
        <v>7010</v>
      </c>
      <c r="C4796" s="146" t="s">
        <v>202</v>
      </c>
      <c r="D4796" s="146" t="s">
        <v>4599</v>
      </c>
      <c r="E4796" s="145" t="s">
        <v>150</v>
      </c>
    </row>
    <row r="4797" spans="1:5" s="144" customFormat="1" ht="15" x14ac:dyDescent="0.2">
      <c r="A4797" s="146">
        <v>58481</v>
      </c>
      <c r="B4797" s="145">
        <v>3003</v>
      </c>
      <c r="C4797" s="146" t="s">
        <v>1370</v>
      </c>
      <c r="D4797" s="146" t="s">
        <v>4600</v>
      </c>
      <c r="E4797" s="145" t="s">
        <v>150</v>
      </c>
    </row>
    <row r="4798" spans="1:5" s="144" customFormat="1" ht="15" x14ac:dyDescent="0.2">
      <c r="A4798" s="146">
        <v>58492</v>
      </c>
      <c r="B4798" s="145">
        <v>6023</v>
      </c>
      <c r="C4798" s="146" t="s">
        <v>156</v>
      </c>
      <c r="D4798" s="146" t="s">
        <v>9661</v>
      </c>
      <c r="E4798" s="145" t="s">
        <v>155</v>
      </c>
    </row>
    <row r="4799" spans="1:5" s="144" customFormat="1" ht="15" x14ac:dyDescent="0.2">
      <c r="A4799" s="146">
        <v>58494</v>
      </c>
      <c r="B4799" s="145">
        <v>2016</v>
      </c>
      <c r="C4799" s="146" t="s">
        <v>202</v>
      </c>
      <c r="D4799" s="146" t="s">
        <v>946</v>
      </c>
      <c r="E4799" s="145" t="s">
        <v>155</v>
      </c>
    </row>
    <row r="4800" spans="1:5" s="144" customFormat="1" ht="15" x14ac:dyDescent="0.2">
      <c r="A4800" s="146">
        <v>58501</v>
      </c>
      <c r="B4800" s="145">
        <v>7013</v>
      </c>
      <c r="C4800" s="146" t="s">
        <v>306</v>
      </c>
      <c r="D4800" s="146" t="s">
        <v>4602</v>
      </c>
      <c r="E4800" s="145" t="s">
        <v>155</v>
      </c>
    </row>
    <row r="4801" spans="1:5" s="144" customFormat="1" ht="15" x14ac:dyDescent="0.2">
      <c r="A4801" s="146">
        <v>58502</v>
      </c>
      <c r="B4801" s="145">
        <v>7017</v>
      </c>
      <c r="C4801" s="146" t="s">
        <v>4603</v>
      </c>
      <c r="D4801" s="146" t="s">
        <v>3358</v>
      </c>
      <c r="E4801" s="145" t="s">
        <v>150</v>
      </c>
    </row>
    <row r="4802" spans="1:5" s="144" customFormat="1" ht="15" x14ac:dyDescent="0.2">
      <c r="A4802" s="146">
        <v>58503</v>
      </c>
      <c r="B4802" s="145">
        <v>5004</v>
      </c>
      <c r="C4802" s="146" t="s">
        <v>4604</v>
      </c>
      <c r="D4802" s="146" t="s">
        <v>4605</v>
      </c>
      <c r="E4802" s="145" t="s">
        <v>150</v>
      </c>
    </row>
    <row r="4803" spans="1:5" s="144" customFormat="1" ht="15" x14ac:dyDescent="0.2">
      <c r="A4803" s="146">
        <v>58508</v>
      </c>
      <c r="B4803" s="145">
        <v>6002</v>
      </c>
      <c r="C4803" s="146" t="s">
        <v>4606</v>
      </c>
      <c r="D4803" s="146" t="s">
        <v>4607</v>
      </c>
      <c r="E4803" s="145" t="s">
        <v>155</v>
      </c>
    </row>
    <row r="4804" spans="1:5" s="144" customFormat="1" ht="15" x14ac:dyDescent="0.2">
      <c r="A4804" s="146">
        <v>58512</v>
      </c>
      <c r="B4804" s="145">
        <v>3015</v>
      </c>
      <c r="C4804" s="146" t="s">
        <v>164</v>
      </c>
      <c r="D4804" s="146" t="s">
        <v>4568</v>
      </c>
      <c r="E4804" s="145" t="s">
        <v>155</v>
      </c>
    </row>
    <row r="4805" spans="1:5" s="144" customFormat="1" ht="15" x14ac:dyDescent="0.2">
      <c r="A4805" s="146">
        <v>58516</v>
      </c>
      <c r="B4805" s="145">
        <v>3024</v>
      </c>
      <c r="C4805" s="146" t="s">
        <v>287</v>
      </c>
      <c r="D4805" s="146" t="s">
        <v>4609</v>
      </c>
      <c r="E4805" s="145" t="s">
        <v>155</v>
      </c>
    </row>
    <row r="4806" spans="1:5" s="144" customFormat="1" ht="15" x14ac:dyDescent="0.2">
      <c r="A4806" s="146">
        <v>58517</v>
      </c>
      <c r="B4806" s="145">
        <v>5012</v>
      </c>
      <c r="C4806" s="146" t="s">
        <v>250</v>
      </c>
      <c r="D4806" s="146" t="s">
        <v>4610</v>
      </c>
      <c r="E4806" s="145" t="s">
        <v>150</v>
      </c>
    </row>
    <row r="4807" spans="1:5" s="144" customFormat="1" ht="15" x14ac:dyDescent="0.2">
      <c r="A4807" s="146">
        <v>58518</v>
      </c>
      <c r="B4807" s="145">
        <v>4010</v>
      </c>
      <c r="C4807" s="146" t="s">
        <v>4611</v>
      </c>
      <c r="D4807" s="146" t="s">
        <v>4612</v>
      </c>
      <c r="E4807" s="145" t="s">
        <v>155</v>
      </c>
    </row>
    <row r="4808" spans="1:5" s="144" customFormat="1" ht="15" x14ac:dyDescent="0.2">
      <c r="A4808" s="146">
        <v>58521</v>
      </c>
      <c r="B4808" s="145">
        <v>7010</v>
      </c>
      <c r="C4808" s="146" t="s">
        <v>485</v>
      </c>
      <c r="D4808" s="146" t="s">
        <v>302</v>
      </c>
      <c r="E4808" s="145" t="s">
        <v>150</v>
      </c>
    </row>
    <row r="4809" spans="1:5" s="144" customFormat="1" ht="15" x14ac:dyDescent="0.2">
      <c r="A4809" s="146">
        <v>58526</v>
      </c>
      <c r="B4809" s="145">
        <v>7009</v>
      </c>
      <c r="C4809" s="146" t="s">
        <v>4613</v>
      </c>
      <c r="D4809" s="146" t="s">
        <v>4614</v>
      </c>
      <c r="E4809" s="145" t="s">
        <v>155</v>
      </c>
    </row>
    <row r="4810" spans="1:5" s="144" customFormat="1" ht="15" x14ac:dyDescent="0.2">
      <c r="A4810" s="146">
        <v>58532</v>
      </c>
      <c r="B4810" s="145">
        <v>5011</v>
      </c>
      <c r="C4810" s="146" t="s">
        <v>449</v>
      </c>
      <c r="D4810" s="146" t="s">
        <v>9861</v>
      </c>
      <c r="E4810" s="145" t="s">
        <v>155</v>
      </c>
    </row>
    <row r="4811" spans="1:5" s="144" customFormat="1" ht="15" x14ac:dyDescent="0.2">
      <c r="A4811" s="146">
        <v>58534</v>
      </c>
      <c r="B4811" s="145">
        <v>5012</v>
      </c>
      <c r="C4811" s="146" t="s">
        <v>3819</v>
      </c>
      <c r="D4811" s="146" t="s">
        <v>4615</v>
      </c>
      <c r="E4811" s="145" t="s">
        <v>155</v>
      </c>
    </row>
    <row r="4812" spans="1:5" s="144" customFormat="1" ht="15" x14ac:dyDescent="0.2">
      <c r="A4812" s="146">
        <v>58537</v>
      </c>
      <c r="B4812" s="145">
        <v>6030</v>
      </c>
      <c r="C4812" s="146" t="s">
        <v>1547</v>
      </c>
      <c r="D4812" s="146" t="s">
        <v>4616</v>
      </c>
      <c r="E4812" s="145" t="s">
        <v>155</v>
      </c>
    </row>
    <row r="4813" spans="1:5" s="144" customFormat="1" ht="15" x14ac:dyDescent="0.2">
      <c r="A4813" s="146">
        <v>58539</v>
      </c>
      <c r="B4813" s="145">
        <v>8022</v>
      </c>
      <c r="C4813" s="146" t="s">
        <v>1977</v>
      </c>
      <c r="D4813" s="146" t="s">
        <v>732</v>
      </c>
      <c r="E4813" s="145" t="s">
        <v>155</v>
      </c>
    </row>
    <row r="4814" spans="1:5" s="144" customFormat="1" ht="15" x14ac:dyDescent="0.2">
      <c r="A4814" s="146">
        <v>58540</v>
      </c>
      <c r="B4814" s="145">
        <v>7013</v>
      </c>
      <c r="C4814" s="146" t="s">
        <v>4617</v>
      </c>
      <c r="D4814" s="146" t="s">
        <v>4618</v>
      </c>
      <c r="E4814" s="145" t="s">
        <v>150</v>
      </c>
    </row>
    <row r="4815" spans="1:5" s="144" customFormat="1" ht="15" x14ac:dyDescent="0.2">
      <c r="A4815" s="146">
        <v>58541</v>
      </c>
      <c r="B4815" s="145">
        <v>7013</v>
      </c>
      <c r="C4815" s="146" t="s">
        <v>662</v>
      </c>
      <c r="D4815" s="146" t="s">
        <v>4619</v>
      </c>
      <c r="E4815" s="145" t="s">
        <v>155</v>
      </c>
    </row>
    <row r="4816" spans="1:5" s="144" customFormat="1" ht="15" x14ac:dyDescent="0.2">
      <c r="A4816" s="146">
        <v>58542</v>
      </c>
      <c r="B4816" s="145">
        <v>3027</v>
      </c>
      <c r="C4816" s="146" t="s">
        <v>61</v>
      </c>
      <c r="D4816" s="146" t="s">
        <v>4620</v>
      </c>
      <c r="E4816" s="145" t="s">
        <v>155</v>
      </c>
    </row>
    <row r="4817" spans="1:5" s="144" customFormat="1" ht="15" x14ac:dyDescent="0.2">
      <c r="A4817" s="146">
        <v>58544</v>
      </c>
      <c r="B4817" s="145">
        <v>5009</v>
      </c>
      <c r="C4817" s="146" t="s">
        <v>525</v>
      </c>
      <c r="D4817" s="146" t="s">
        <v>4621</v>
      </c>
      <c r="E4817" s="145" t="s">
        <v>155</v>
      </c>
    </row>
    <row r="4818" spans="1:5" s="144" customFormat="1" ht="15" x14ac:dyDescent="0.2">
      <c r="A4818" s="146">
        <v>58553</v>
      </c>
      <c r="B4818" s="145">
        <v>7009</v>
      </c>
      <c r="C4818" s="146" t="s">
        <v>1011</v>
      </c>
      <c r="D4818" s="146" t="s">
        <v>4622</v>
      </c>
      <c r="E4818" s="145" t="s">
        <v>155</v>
      </c>
    </row>
    <row r="4819" spans="1:5" s="144" customFormat="1" ht="15" x14ac:dyDescent="0.2">
      <c r="A4819" s="146">
        <v>58554</v>
      </c>
      <c r="B4819" s="145">
        <v>3004</v>
      </c>
      <c r="C4819" s="146" t="s">
        <v>156</v>
      </c>
      <c r="D4819" s="146" t="s">
        <v>10542</v>
      </c>
      <c r="E4819" s="145" t="s">
        <v>155</v>
      </c>
    </row>
    <row r="4820" spans="1:5" s="144" customFormat="1" ht="15" x14ac:dyDescent="0.2">
      <c r="A4820" s="146">
        <v>58556</v>
      </c>
      <c r="B4820" s="145">
        <v>6019</v>
      </c>
      <c r="C4820" s="146" t="s">
        <v>202</v>
      </c>
      <c r="D4820" s="146" t="s">
        <v>2598</v>
      </c>
      <c r="E4820" s="145" t="s">
        <v>155</v>
      </c>
    </row>
    <row r="4821" spans="1:5" s="144" customFormat="1" ht="15" x14ac:dyDescent="0.2">
      <c r="A4821" s="146">
        <v>58589</v>
      </c>
      <c r="B4821" s="145">
        <v>2001</v>
      </c>
      <c r="C4821" s="146" t="s">
        <v>879</v>
      </c>
      <c r="D4821" s="146" t="s">
        <v>4624</v>
      </c>
      <c r="E4821" s="145" t="s">
        <v>155</v>
      </c>
    </row>
    <row r="4822" spans="1:5" s="144" customFormat="1" ht="15" x14ac:dyDescent="0.2">
      <c r="A4822" s="146">
        <v>58593</v>
      </c>
      <c r="B4822" s="145">
        <v>6003</v>
      </c>
      <c r="C4822" s="146" t="s">
        <v>174</v>
      </c>
      <c r="D4822" s="146" t="s">
        <v>4625</v>
      </c>
      <c r="E4822" s="145" t="s">
        <v>150</v>
      </c>
    </row>
    <row r="4823" spans="1:5" s="144" customFormat="1" ht="15" x14ac:dyDescent="0.2">
      <c r="A4823" s="146">
        <v>58595</v>
      </c>
      <c r="B4823" s="145">
        <v>3010</v>
      </c>
      <c r="C4823" s="146" t="s">
        <v>4626</v>
      </c>
      <c r="D4823" s="146" t="s">
        <v>8293</v>
      </c>
      <c r="E4823" s="145" t="s">
        <v>150</v>
      </c>
    </row>
    <row r="4824" spans="1:5" s="144" customFormat="1" ht="15" x14ac:dyDescent="0.2">
      <c r="A4824" s="146">
        <v>58598</v>
      </c>
      <c r="B4824" s="145">
        <v>3010</v>
      </c>
      <c r="C4824" s="146" t="s">
        <v>250</v>
      </c>
      <c r="D4824" s="146" t="s">
        <v>2843</v>
      </c>
      <c r="E4824" s="145" t="s">
        <v>155</v>
      </c>
    </row>
    <row r="4825" spans="1:5" s="144" customFormat="1" ht="15" x14ac:dyDescent="0.2">
      <c r="A4825" s="146">
        <v>58599</v>
      </c>
      <c r="B4825" s="145">
        <v>3010</v>
      </c>
      <c r="C4825" s="146" t="s">
        <v>2748</v>
      </c>
      <c r="D4825" s="146" t="s">
        <v>4627</v>
      </c>
      <c r="E4825" s="145" t="s">
        <v>150</v>
      </c>
    </row>
    <row r="4826" spans="1:5" s="144" customFormat="1" ht="15" x14ac:dyDescent="0.2">
      <c r="A4826" s="146">
        <v>58600</v>
      </c>
      <c r="B4826" s="145">
        <v>3010</v>
      </c>
      <c r="C4826" s="146" t="s">
        <v>4628</v>
      </c>
      <c r="D4826" s="146" t="s">
        <v>4629</v>
      </c>
      <c r="E4826" s="145" t="s">
        <v>150</v>
      </c>
    </row>
    <row r="4827" spans="1:5" s="144" customFormat="1" ht="15" x14ac:dyDescent="0.2">
      <c r="A4827" s="146">
        <v>58601</v>
      </c>
      <c r="B4827" s="145">
        <v>3010</v>
      </c>
      <c r="C4827" s="146" t="s">
        <v>4630</v>
      </c>
      <c r="D4827" s="146" t="s">
        <v>4631</v>
      </c>
      <c r="E4827" s="145" t="s">
        <v>150</v>
      </c>
    </row>
    <row r="4828" spans="1:5" s="144" customFormat="1" ht="15" x14ac:dyDescent="0.2">
      <c r="A4828" s="146">
        <v>58605</v>
      </c>
      <c r="B4828" s="145">
        <v>3010</v>
      </c>
      <c r="C4828" s="146" t="s">
        <v>202</v>
      </c>
      <c r="D4828" s="146" t="s">
        <v>8294</v>
      </c>
      <c r="E4828" s="145" t="s">
        <v>150</v>
      </c>
    </row>
    <row r="4829" spans="1:5" s="144" customFormat="1" ht="15" x14ac:dyDescent="0.2">
      <c r="A4829" s="146">
        <v>58609</v>
      </c>
      <c r="B4829" s="145">
        <v>3010</v>
      </c>
      <c r="C4829" s="146" t="s">
        <v>4632</v>
      </c>
      <c r="D4829" s="146" t="s">
        <v>223</v>
      </c>
      <c r="E4829" s="145" t="s">
        <v>155</v>
      </c>
    </row>
    <row r="4830" spans="1:5" s="144" customFormat="1" ht="15" x14ac:dyDescent="0.2">
      <c r="A4830" s="146">
        <v>58610</v>
      </c>
      <c r="B4830" s="145">
        <v>3010</v>
      </c>
      <c r="C4830" s="146" t="s">
        <v>4633</v>
      </c>
      <c r="D4830" s="146" t="s">
        <v>4634</v>
      </c>
      <c r="E4830" s="145" t="s">
        <v>150</v>
      </c>
    </row>
    <row r="4831" spans="1:5" s="144" customFormat="1" ht="15" x14ac:dyDescent="0.2">
      <c r="A4831" s="146">
        <v>58615</v>
      </c>
      <c r="B4831" s="145">
        <v>3010</v>
      </c>
      <c r="C4831" s="146" t="s">
        <v>446</v>
      </c>
      <c r="D4831" s="146" t="s">
        <v>4635</v>
      </c>
      <c r="E4831" s="145" t="s">
        <v>150</v>
      </c>
    </row>
    <row r="4832" spans="1:5" s="144" customFormat="1" ht="15" x14ac:dyDescent="0.2">
      <c r="A4832" s="146">
        <v>58625</v>
      </c>
      <c r="B4832" s="145">
        <v>8010</v>
      </c>
      <c r="C4832" s="146" t="s">
        <v>446</v>
      </c>
      <c r="D4832" s="146" t="s">
        <v>4637</v>
      </c>
      <c r="E4832" s="145" t="s">
        <v>150</v>
      </c>
    </row>
    <row r="4833" spans="1:5" s="144" customFormat="1" ht="15" x14ac:dyDescent="0.2">
      <c r="A4833" s="146">
        <v>58630</v>
      </c>
      <c r="B4833" s="145">
        <v>7010</v>
      </c>
      <c r="C4833" s="146" t="s">
        <v>1515</v>
      </c>
      <c r="D4833" s="146" t="s">
        <v>2062</v>
      </c>
      <c r="E4833" s="145" t="s">
        <v>155</v>
      </c>
    </row>
    <row r="4834" spans="1:5" s="144" customFormat="1" ht="15" x14ac:dyDescent="0.2">
      <c r="A4834" s="146">
        <v>58631</v>
      </c>
      <c r="B4834" s="145">
        <v>4004</v>
      </c>
      <c r="C4834" s="146" t="s">
        <v>3753</v>
      </c>
      <c r="D4834" s="146" t="s">
        <v>4608</v>
      </c>
      <c r="E4834" s="145" t="s">
        <v>155</v>
      </c>
    </row>
    <row r="4835" spans="1:5" s="144" customFormat="1" ht="15" x14ac:dyDescent="0.2">
      <c r="A4835" s="146">
        <v>58643</v>
      </c>
      <c r="B4835" s="145">
        <v>6010</v>
      </c>
      <c r="C4835" s="146" t="s">
        <v>1160</v>
      </c>
      <c r="D4835" s="146" t="s">
        <v>4638</v>
      </c>
      <c r="E4835" s="145" t="s">
        <v>155</v>
      </c>
    </row>
    <row r="4836" spans="1:5" s="144" customFormat="1" ht="15" x14ac:dyDescent="0.2">
      <c r="A4836" s="146">
        <v>58646</v>
      </c>
      <c r="B4836" s="145">
        <v>7010</v>
      </c>
      <c r="C4836" s="146" t="s">
        <v>451</v>
      </c>
      <c r="D4836" s="146" t="s">
        <v>4639</v>
      </c>
      <c r="E4836" s="145" t="s">
        <v>150</v>
      </c>
    </row>
    <row r="4837" spans="1:5" s="144" customFormat="1" ht="15" x14ac:dyDescent="0.2">
      <c r="A4837" s="146">
        <v>58647</v>
      </c>
      <c r="B4837" s="145">
        <v>6019</v>
      </c>
      <c r="C4837" s="146" t="s">
        <v>280</v>
      </c>
      <c r="D4837" s="146" t="s">
        <v>4640</v>
      </c>
      <c r="E4837" s="145" t="s">
        <v>155</v>
      </c>
    </row>
    <row r="4838" spans="1:5" s="144" customFormat="1" ht="15" x14ac:dyDescent="0.2">
      <c r="A4838" s="146">
        <v>58649</v>
      </c>
      <c r="B4838" s="145">
        <v>2007</v>
      </c>
      <c r="C4838" s="146" t="s">
        <v>407</v>
      </c>
      <c r="D4838" s="146" t="s">
        <v>2506</v>
      </c>
      <c r="E4838" s="145" t="s">
        <v>150</v>
      </c>
    </row>
    <row r="4839" spans="1:5" s="144" customFormat="1" ht="15" x14ac:dyDescent="0.2">
      <c r="A4839" s="146">
        <v>58651</v>
      </c>
      <c r="B4839" s="145">
        <v>7007</v>
      </c>
      <c r="C4839" s="146" t="s">
        <v>255</v>
      </c>
      <c r="D4839" s="146" t="s">
        <v>739</v>
      </c>
      <c r="E4839" s="145" t="s">
        <v>150</v>
      </c>
    </row>
    <row r="4840" spans="1:5" s="144" customFormat="1" ht="15" x14ac:dyDescent="0.2">
      <c r="A4840" s="146">
        <v>58658</v>
      </c>
      <c r="B4840" s="145">
        <v>6023</v>
      </c>
      <c r="C4840" s="146" t="s">
        <v>155</v>
      </c>
      <c r="D4840" s="146" t="s">
        <v>1895</v>
      </c>
      <c r="E4840" s="145" t="s">
        <v>155</v>
      </c>
    </row>
    <row r="4841" spans="1:5" s="144" customFormat="1" ht="15" x14ac:dyDescent="0.2">
      <c r="A4841" s="146">
        <v>58661</v>
      </c>
      <c r="B4841" s="145">
        <v>8007</v>
      </c>
      <c r="C4841" s="146" t="s">
        <v>156</v>
      </c>
      <c r="D4841" s="146" t="s">
        <v>4642</v>
      </c>
      <c r="E4841" s="145" t="s">
        <v>155</v>
      </c>
    </row>
    <row r="4842" spans="1:5" s="144" customFormat="1" ht="15" x14ac:dyDescent="0.2">
      <c r="A4842" s="146">
        <v>58668</v>
      </c>
      <c r="B4842" s="145">
        <v>6007</v>
      </c>
      <c r="C4842" s="146" t="s">
        <v>171</v>
      </c>
      <c r="D4842" s="146" t="s">
        <v>4643</v>
      </c>
      <c r="E4842" s="145" t="s">
        <v>155</v>
      </c>
    </row>
    <row r="4843" spans="1:5" s="144" customFormat="1" ht="15" x14ac:dyDescent="0.2">
      <c r="A4843" s="146">
        <v>58669</v>
      </c>
      <c r="B4843" s="145">
        <v>6007</v>
      </c>
      <c r="C4843" s="146" t="s">
        <v>651</v>
      </c>
      <c r="D4843" s="146" t="s">
        <v>787</v>
      </c>
      <c r="E4843" s="145" t="s">
        <v>155</v>
      </c>
    </row>
    <row r="4844" spans="1:5" s="144" customFormat="1" ht="15" x14ac:dyDescent="0.2">
      <c r="A4844" s="146">
        <v>58671</v>
      </c>
      <c r="B4844" s="145">
        <v>5004</v>
      </c>
      <c r="C4844" s="146" t="s">
        <v>4644</v>
      </c>
      <c r="D4844" s="146" t="s">
        <v>4645</v>
      </c>
      <c r="E4844" s="145" t="s">
        <v>155</v>
      </c>
    </row>
    <row r="4845" spans="1:5" s="144" customFormat="1" ht="15" x14ac:dyDescent="0.2">
      <c r="A4845" s="146">
        <v>58672</v>
      </c>
      <c r="B4845" s="145">
        <v>5004</v>
      </c>
      <c r="C4845" s="146" t="s">
        <v>4646</v>
      </c>
      <c r="D4845" s="146" t="s">
        <v>4647</v>
      </c>
      <c r="E4845" s="145" t="s">
        <v>150</v>
      </c>
    </row>
    <row r="4846" spans="1:5" s="144" customFormat="1" ht="15" x14ac:dyDescent="0.2">
      <c r="A4846" s="146">
        <v>58675</v>
      </c>
      <c r="B4846" s="145">
        <v>7007</v>
      </c>
      <c r="C4846" s="146" t="s">
        <v>1817</v>
      </c>
      <c r="D4846" s="146" t="s">
        <v>4648</v>
      </c>
      <c r="E4846" s="145" t="s">
        <v>155</v>
      </c>
    </row>
    <row r="4847" spans="1:5" s="144" customFormat="1" ht="15" x14ac:dyDescent="0.2">
      <c r="A4847" s="146">
        <v>58677</v>
      </c>
      <c r="B4847" s="145">
        <v>3016</v>
      </c>
      <c r="C4847" s="146" t="s">
        <v>4649</v>
      </c>
      <c r="D4847" s="146" t="s">
        <v>4650</v>
      </c>
      <c r="E4847" s="145" t="s">
        <v>4780</v>
      </c>
    </row>
    <row r="4848" spans="1:5" s="144" customFormat="1" ht="15" x14ac:dyDescent="0.2">
      <c r="A4848" s="146">
        <v>58681</v>
      </c>
      <c r="B4848" s="145">
        <v>6019</v>
      </c>
      <c r="C4848" s="146" t="s">
        <v>331</v>
      </c>
      <c r="D4848" s="146" t="s">
        <v>4651</v>
      </c>
      <c r="E4848" s="145" t="s">
        <v>150</v>
      </c>
    </row>
    <row r="4849" spans="1:5" s="144" customFormat="1" ht="15" x14ac:dyDescent="0.2">
      <c r="A4849" s="146">
        <v>58702</v>
      </c>
      <c r="B4849" s="145">
        <v>8016</v>
      </c>
      <c r="C4849" s="146" t="s">
        <v>1259</v>
      </c>
      <c r="D4849" s="146" t="s">
        <v>1042</v>
      </c>
      <c r="E4849" s="145" t="s">
        <v>150</v>
      </c>
    </row>
    <row r="4850" spans="1:5" s="144" customFormat="1" ht="15" x14ac:dyDescent="0.2">
      <c r="A4850" s="146">
        <v>58711</v>
      </c>
      <c r="B4850" s="145">
        <v>3013</v>
      </c>
      <c r="C4850" s="146" t="s">
        <v>722</v>
      </c>
      <c r="D4850" s="146" t="s">
        <v>2874</v>
      </c>
      <c r="E4850" s="145" t="s">
        <v>155</v>
      </c>
    </row>
    <row r="4851" spans="1:5" s="144" customFormat="1" ht="15" x14ac:dyDescent="0.2">
      <c r="A4851" s="146">
        <v>58716</v>
      </c>
      <c r="B4851" s="145">
        <v>6019</v>
      </c>
      <c r="C4851" s="146" t="s">
        <v>4652</v>
      </c>
      <c r="D4851" s="146" t="s">
        <v>533</v>
      </c>
      <c r="E4851" s="145" t="s">
        <v>155</v>
      </c>
    </row>
    <row r="4852" spans="1:5" s="144" customFormat="1" ht="15" x14ac:dyDescent="0.2">
      <c r="A4852" s="146">
        <v>58717</v>
      </c>
      <c r="B4852" s="145">
        <v>8022</v>
      </c>
      <c r="C4852" s="146" t="s">
        <v>1008</v>
      </c>
      <c r="D4852" s="146" t="s">
        <v>4653</v>
      </c>
      <c r="E4852" s="145" t="s">
        <v>155</v>
      </c>
    </row>
    <row r="4853" spans="1:5" s="144" customFormat="1" ht="15" x14ac:dyDescent="0.2">
      <c r="A4853" s="146">
        <v>58720</v>
      </c>
      <c r="B4853" s="145">
        <v>7024</v>
      </c>
      <c r="C4853" s="146" t="s">
        <v>4654</v>
      </c>
      <c r="D4853" s="146" t="s">
        <v>4655</v>
      </c>
      <c r="E4853" s="145" t="s">
        <v>150</v>
      </c>
    </row>
    <row r="4854" spans="1:5" s="144" customFormat="1" ht="15" x14ac:dyDescent="0.2">
      <c r="A4854" s="146">
        <v>58721</v>
      </c>
      <c r="B4854" s="145">
        <v>4004</v>
      </c>
      <c r="C4854" s="146" t="s">
        <v>11121</v>
      </c>
      <c r="D4854" s="146" t="s">
        <v>4015</v>
      </c>
      <c r="E4854" s="145" t="s">
        <v>155</v>
      </c>
    </row>
    <row r="4855" spans="1:5" s="144" customFormat="1" ht="15" x14ac:dyDescent="0.2">
      <c r="A4855" s="146">
        <v>58723</v>
      </c>
      <c r="B4855" s="145">
        <v>7006</v>
      </c>
      <c r="C4855" s="146" t="s">
        <v>287</v>
      </c>
      <c r="D4855" s="146" t="s">
        <v>460</v>
      </c>
      <c r="E4855" s="145" t="s">
        <v>150</v>
      </c>
    </row>
    <row r="4856" spans="1:5" s="144" customFormat="1" ht="15" x14ac:dyDescent="0.2">
      <c r="A4856" s="146">
        <v>58732</v>
      </c>
      <c r="B4856" s="145">
        <v>2002</v>
      </c>
      <c r="C4856" s="146" t="s">
        <v>287</v>
      </c>
      <c r="D4856" s="146" t="s">
        <v>4656</v>
      </c>
      <c r="E4856" s="145" t="s">
        <v>155</v>
      </c>
    </row>
    <row r="4857" spans="1:5" s="144" customFormat="1" ht="15" x14ac:dyDescent="0.2">
      <c r="A4857" s="146">
        <v>58738</v>
      </c>
      <c r="B4857" s="145">
        <v>3011</v>
      </c>
      <c r="C4857" s="146" t="s">
        <v>4657</v>
      </c>
      <c r="D4857" s="146" t="s">
        <v>1019</v>
      </c>
      <c r="E4857" s="145" t="s">
        <v>150</v>
      </c>
    </row>
    <row r="4858" spans="1:5" s="144" customFormat="1" ht="15" x14ac:dyDescent="0.2">
      <c r="A4858" s="146">
        <v>58746</v>
      </c>
      <c r="B4858" s="145">
        <v>6038</v>
      </c>
      <c r="C4858" s="146" t="s">
        <v>35</v>
      </c>
      <c r="D4858" s="146" t="s">
        <v>3685</v>
      </c>
      <c r="E4858" s="145" t="s">
        <v>150</v>
      </c>
    </row>
    <row r="4859" spans="1:5" s="144" customFormat="1" ht="15" x14ac:dyDescent="0.2">
      <c r="A4859" s="146">
        <v>58747</v>
      </c>
      <c r="B4859" s="145">
        <v>5006</v>
      </c>
      <c r="C4859" s="146" t="s">
        <v>4658</v>
      </c>
      <c r="D4859" s="146" t="s">
        <v>4659</v>
      </c>
      <c r="E4859" s="145" t="s">
        <v>155</v>
      </c>
    </row>
    <row r="4860" spans="1:5" s="144" customFormat="1" ht="15" x14ac:dyDescent="0.2">
      <c r="A4860" s="146">
        <v>58749</v>
      </c>
      <c r="B4860" s="145">
        <v>7006</v>
      </c>
      <c r="C4860" s="146" t="s">
        <v>575</v>
      </c>
      <c r="D4860" s="146" t="s">
        <v>4660</v>
      </c>
      <c r="E4860" s="145" t="s">
        <v>155</v>
      </c>
    </row>
    <row r="4861" spans="1:5" s="144" customFormat="1" ht="15" x14ac:dyDescent="0.2">
      <c r="A4861" s="146">
        <v>58751</v>
      </c>
      <c r="B4861" s="145">
        <v>8026</v>
      </c>
      <c r="C4861" s="146" t="s">
        <v>4661</v>
      </c>
      <c r="D4861" s="146" t="s">
        <v>8995</v>
      </c>
      <c r="E4861" s="145" t="s">
        <v>150</v>
      </c>
    </row>
    <row r="4862" spans="1:5" s="144" customFormat="1" ht="15" x14ac:dyDescent="0.2">
      <c r="A4862" s="146">
        <v>58754</v>
      </c>
      <c r="B4862" s="145">
        <v>7024</v>
      </c>
      <c r="C4862" s="146" t="s">
        <v>890</v>
      </c>
      <c r="D4862" s="146" t="s">
        <v>4662</v>
      </c>
      <c r="E4862" s="145" t="s">
        <v>155</v>
      </c>
    </row>
    <row r="4863" spans="1:5" s="144" customFormat="1" ht="15" x14ac:dyDescent="0.2">
      <c r="A4863" s="146">
        <v>58759</v>
      </c>
      <c r="B4863" s="145">
        <v>8025</v>
      </c>
      <c r="C4863" s="146" t="s">
        <v>287</v>
      </c>
      <c r="D4863" s="146" t="s">
        <v>1834</v>
      </c>
      <c r="E4863" s="145" t="s">
        <v>155</v>
      </c>
    </row>
    <row r="4864" spans="1:5" s="144" customFormat="1" ht="15" x14ac:dyDescent="0.2">
      <c r="A4864" s="146">
        <v>58761</v>
      </c>
      <c r="B4864" s="145">
        <v>6001</v>
      </c>
      <c r="C4864" s="146" t="s">
        <v>4663</v>
      </c>
      <c r="D4864" s="146" t="s">
        <v>4664</v>
      </c>
      <c r="E4864" s="145" t="s">
        <v>155</v>
      </c>
    </row>
    <row r="4865" spans="1:5" s="144" customFormat="1" ht="15" x14ac:dyDescent="0.2">
      <c r="A4865" s="146">
        <v>58764</v>
      </c>
      <c r="B4865" s="145">
        <v>6001</v>
      </c>
      <c r="C4865" s="146" t="s">
        <v>245</v>
      </c>
      <c r="D4865" s="146" t="s">
        <v>4665</v>
      </c>
      <c r="E4865" s="145" t="s">
        <v>155</v>
      </c>
    </row>
    <row r="4866" spans="1:5" s="144" customFormat="1" ht="15" x14ac:dyDescent="0.2">
      <c r="A4866" s="146">
        <v>58765</v>
      </c>
      <c r="B4866" s="145">
        <v>6001</v>
      </c>
      <c r="C4866" s="146" t="s">
        <v>2120</v>
      </c>
      <c r="D4866" s="146" t="s">
        <v>4666</v>
      </c>
      <c r="E4866" s="145" t="s">
        <v>150</v>
      </c>
    </row>
    <row r="4867" spans="1:5" s="144" customFormat="1" ht="15" x14ac:dyDescent="0.2">
      <c r="A4867" s="146">
        <v>58766</v>
      </c>
      <c r="B4867" s="145">
        <v>6029</v>
      </c>
      <c r="C4867" s="146" t="s">
        <v>4667</v>
      </c>
      <c r="D4867" s="146" t="s">
        <v>1747</v>
      </c>
      <c r="E4867" s="145" t="s">
        <v>155</v>
      </c>
    </row>
    <row r="4868" spans="1:5" s="144" customFormat="1" ht="15" x14ac:dyDescent="0.2">
      <c r="A4868" s="146">
        <v>58767</v>
      </c>
      <c r="B4868" s="145">
        <v>7022</v>
      </c>
      <c r="C4868" s="146" t="s">
        <v>2088</v>
      </c>
      <c r="D4868" s="146" t="s">
        <v>3902</v>
      </c>
      <c r="E4868" s="145" t="s">
        <v>150</v>
      </c>
    </row>
    <row r="4869" spans="1:5" s="144" customFormat="1" ht="15" x14ac:dyDescent="0.2">
      <c r="A4869" s="146">
        <v>58776</v>
      </c>
      <c r="B4869" s="145">
        <v>8002</v>
      </c>
      <c r="C4869" s="146" t="s">
        <v>2720</v>
      </c>
      <c r="D4869" s="146" t="s">
        <v>4668</v>
      </c>
      <c r="E4869" s="145" t="s">
        <v>150</v>
      </c>
    </row>
    <row r="4870" spans="1:5" s="144" customFormat="1" ht="15" x14ac:dyDescent="0.2">
      <c r="A4870" s="146">
        <v>58778</v>
      </c>
      <c r="B4870" s="145">
        <v>6002</v>
      </c>
      <c r="C4870" s="146" t="s">
        <v>4669</v>
      </c>
      <c r="D4870" s="146" t="s">
        <v>4670</v>
      </c>
      <c r="E4870" s="145" t="s">
        <v>155</v>
      </c>
    </row>
    <row r="4871" spans="1:5" s="144" customFormat="1" ht="15" x14ac:dyDescent="0.2">
      <c r="A4871" s="146">
        <v>58783</v>
      </c>
      <c r="B4871" s="145">
        <v>6001</v>
      </c>
      <c r="C4871" s="146" t="s">
        <v>1013</v>
      </c>
      <c r="D4871" s="146" t="s">
        <v>4672</v>
      </c>
      <c r="E4871" s="145" t="s">
        <v>150</v>
      </c>
    </row>
    <row r="4872" spans="1:5" s="144" customFormat="1" ht="15" x14ac:dyDescent="0.2">
      <c r="A4872" s="146">
        <v>58786</v>
      </c>
      <c r="B4872" s="145">
        <v>6001</v>
      </c>
      <c r="C4872" s="146" t="s">
        <v>2306</v>
      </c>
      <c r="D4872" s="146" t="s">
        <v>4673</v>
      </c>
      <c r="E4872" s="145" t="s">
        <v>150</v>
      </c>
    </row>
    <row r="4873" spans="1:5" s="144" customFormat="1" ht="15" x14ac:dyDescent="0.2">
      <c r="A4873" s="146">
        <v>58788</v>
      </c>
      <c r="B4873" s="145">
        <v>6004</v>
      </c>
      <c r="C4873" s="146" t="s">
        <v>209</v>
      </c>
      <c r="D4873" s="146" t="s">
        <v>4674</v>
      </c>
      <c r="E4873" s="145" t="s">
        <v>155</v>
      </c>
    </row>
    <row r="4874" spans="1:5" s="144" customFormat="1" ht="15" x14ac:dyDescent="0.2">
      <c r="A4874" s="146">
        <v>58794</v>
      </c>
      <c r="B4874" s="145">
        <v>6002</v>
      </c>
      <c r="C4874" s="146" t="s">
        <v>4675</v>
      </c>
      <c r="D4874" s="146" t="s">
        <v>4676</v>
      </c>
      <c r="E4874" s="145" t="s">
        <v>150</v>
      </c>
    </row>
    <row r="4875" spans="1:5" s="144" customFormat="1" ht="15" x14ac:dyDescent="0.2">
      <c r="A4875" s="146">
        <v>58796</v>
      </c>
      <c r="B4875" s="145">
        <v>2006</v>
      </c>
      <c r="C4875" s="146" t="s">
        <v>181</v>
      </c>
      <c r="D4875" s="146" t="s">
        <v>3483</v>
      </c>
      <c r="E4875" s="145" t="s">
        <v>150</v>
      </c>
    </row>
    <row r="4876" spans="1:5" s="144" customFormat="1" ht="15" x14ac:dyDescent="0.2">
      <c r="A4876" s="146">
        <v>58798</v>
      </c>
      <c r="B4876" s="145">
        <v>8023</v>
      </c>
      <c r="C4876" s="146" t="s">
        <v>1858</v>
      </c>
      <c r="D4876" s="146" t="s">
        <v>4677</v>
      </c>
      <c r="E4876" s="145" t="s">
        <v>155</v>
      </c>
    </row>
    <row r="4877" spans="1:5" s="144" customFormat="1" ht="15" x14ac:dyDescent="0.2">
      <c r="A4877" s="146">
        <v>58814</v>
      </c>
      <c r="B4877" s="145">
        <v>6012</v>
      </c>
      <c r="C4877" s="146" t="s">
        <v>4678</v>
      </c>
      <c r="D4877" s="146" t="s">
        <v>917</v>
      </c>
      <c r="E4877" s="145" t="s">
        <v>150</v>
      </c>
    </row>
    <row r="4878" spans="1:5" s="144" customFormat="1" ht="15" x14ac:dyDescent="0.2">
      <c r="A4878" s="146">
        <v>58817</v>
      </c>
      <c r="B4878" s="145">
        <v>6015</v>
      </c>
      <c r="C4878" s="146" t="s">
        <v>1003</v>
      </c>
      <c r="D4878" s="146" t="s">
        <v>4679</v>
      </c>
      <c r="E4878" s="145" t="s">
        <v>150</v>
      </c>
    </row>
    <row r="4879" spans="1:5" s="144" customFormat="1" ht="15" x14ac:dyDescent="0.2">
      <c r="A4879" s="146">
        <v>58823</v>
      </c>
      <c r="B4879" s="145">
        <v>2017</v>
      </c>
      <c r="C4879" s="146" t="s">
        <v>331</v>
      </c>
      <c r="D4879" s="146" t="s">
        <v>4680</v>
      </c>
      <c r="E4879" s="145" t="s">
        <v>150</v>
      </c>
    </row>
    <row r="4880" spans="1:5" s="144" customFormat="1" ht="15" x14ac:dyDescent="0.2">
      <c r="A4880" s="146">
        <v>58825</v>
      </c>
      <c r="B4880" s="145">
        <v>1019</v>
      </c>
      <c r="C4880" s="146" t="s">
        <v>4461</v>
      </c>
      <c r="D4880" s="146" t="s">
        <v>4681</v>
      </c>
      <c r="E4880" s="145" t="s">
        <v>155</v>
      </c>
    </row>
    <row r="4881" spans="1:5" s="144" customFormat="1" ht="15" x14ac:dyDescent="0.2">
      <c r="A4881" s="146">
        <v>58837</v>
      </c>
      <c r="B4881" s="145">
        <v>2007</v>
      </c>
      <c r="C4881" s="146" t="s">
        <v>4682</v>
      </c>
      <c r="D4881" s="146" t="s">
        <v>4683</v>
      </c>
      <c r="E4881" s="145" t="s">
        <v>155</v>
      </c>
    </row>
    <row r="4882" spans="1:5" s="144" customFormat="1" ht="15" x14ac:dyDescent="0.2">
      <c r="A4882" s="146">
        <v>58848</v>
      </c>
      <c r="B4882" s="145">
        <v>3004</v>
      </c>
      <c r="C4882" s="146" t="s">
        <v>331</v>
      </c>
      <c r="D4882" s="146" t="s">
        <v>1577</v>
      </c>
      <c r="E4882" s="145" t="s">
        <v>155</v>
      </c>
    </row>
    <row r="4883" spans="1:5" s="144" customFormat="1" ht="15" x14ac:dyDescent="0.2">
      <c r="A4883" s="146">
        <v>58849</v>
      </c>
      <c r="B4883" s="145">
        <v>3004</v>
      </c>
      <c r="C4883" s="146" t="s">
        <v>1424</v>
      </c>
      <c r="D4883" s="146" t="s">
        <v>8235</v>
      </c>
      <c r="E4883" s="145" t="s">
        <v>150</v>
      </c>
    </row>
    <row r="4884" spans="1:5" s="144" customFormat="1" ht="15" x14ac:dyDescent="0.2">
      <c r="A4884" s="146">
        <v>58852</v>
      </c>
      <c r="B4884" s="145">
        <v>8022</v>
      </c>
      <c r="C4884" s="146" t="s">
        <v>181</v>
      </c>
      <c r="D4884" s="146" t="s">
        <v>4684</v>
      </c>
      <c r="E4884" s="145" t="s">
        <v>150</v>
      </c>
    </row>
    <row r="4885" spans="1:5" s="144" customFormat="1" ht="15" x14ac:dyDescent="0.2">
      <c r="A4885" s="146">
        <v>58857</v>
      </c>
      <c r="B4885" s="145">
        <v>8007</v>
      </c>
      <c r="C4885" s="146" t="s">
        <v>4685</v>
      </c>
      <c r="D4885" s="146" t="s">
        <v>4686</v>
      </c>
      <c r="E4885" s="145" t="s">
        <v>150</v>
      </c>
    </row>
    <row r="4886" spans="1:5" s="144" customFormat="1" ht="15" x14ac:dyDescent="0.2">
      <c r="A4886" s="146">
        <v>58858</v>
      </c>
      <c r="B4886" s="145">
        <v>7003</v>
      </c>
      <c r="C4886" s="146" t="s">
        <v>171</v>
      </c>
      <c r="D4886" s="146" t="s">
        <v>2840</v>
      </c>
      <c r="E4886" s="145" t="s">
        <v>155</v>
      </c>
    </row>
    <row r="4887" spans="1:5" s="144" customFormat="1" ht="15" x14ac:dyDescent="0.2">
      <c r="A4887" s="146">
        <v>58859</v>
      </c>
      <c r="B4887" s="145">
        <v>7003</v>
      </c>
      <c r="C4887" s="146" t="s">
        <v>1424</v>
      </c>
      <c r="D4887" s="146" t="s">
        <v>4687</v>
      </c>
      <c r="E4887" s="145" t="s">
        <v>150</v>
      </c>
    </row>
    <row r="4888" spans="1:5" s="144" customFormat="1" ht="15" x14ac:dyDescent="0.2">
      <c r="A4888" s="146">
        <v>58860</v>
      </c>
      <c r="B4888" s="145">
        <v>1019</v>
      </c>
      <c r="C4888" s="146" t="s">
        <v>685</v>
      </c>
      <c r="D4888" s="146" t="s">
        <v>4688</v>
      </c>
      <c r="E4888" s="145" t="s">
        <v>155</v>
      </c>
    </row>
    <row r="4889" spans="1:5" s="144" customFormat="1" ht="15" x14ac:dyDescent="0.2">
      <c r="A4889" s="146">
        <v>58862</v>
      </c>
      <c r="B4889" s="145">
        <v>5002</v>
      </c>
      <c r="C4889" s="146" t="s">
        <v>156</v>
      </c>
      <c r="D4889" s="146" t="s">
        <v>4689</v>
      </c>
      <c r="E4889" s="145" t="s">
        <v>155</v>
      </c>
    </row>
    <row r="4890" spans="1:5" s="144" customFormat="1" ht="15" x14ac:dyDescent="0.2">
      <c r="A4890" s="146">
        <v>58864</v>
      </c>
      <c r="B4890" s="145">
        <v>6013</v>
      </c>
      <c r="C4890" s="146" t="s">
        <v>1732</v>
      </c>
      <c r="D4890" s="146" t="s">
        <v>4690</v>
      </c>
      <c r="E4890" s="145" t="s">
        <v>150</v>
      </c>
    </row>
    <row r="4891" spans="1:5" s="144" customFormat="1" ht="15" x14ac:dyDescent="0.2">
      <c r="A4891" s="146">
        <v>58865</v>
      </c>
      <c r="B4891" s="145">
        <v>8018</v>
      </c>
      <c r="C4891" s="146" t="s">
        <v>171</v>
      </c>
      <c r="D4891" s="146" t="s">
        <v>3294</v>
      </c>
      <c r="E4891" s="145" t="s">
        <v>155</v>
      </c>
    </row>
    <row r="4892" spans="1:5" s="144" customFormat="1" ht="15" x14ac:dyDescent="0.2">
      <c r="A4892" s="146">
        <v>58871</v>
      </c>
      <c r="B4892" s="145">
        <v>8003</v>
      </c>
      <c r="C4892" s="146" t="s">
        <v>169</v>
      </c>
      <c r="D4892" s="146" t="s">
        <v>4691</v>
      </c>
      <c r="E4892" s="145" t="s">
        <v>155</v>
      </c>
    </row>
    <row r="4893" spans="1:5" s="144" customFormat="1" ht="15" x14ac:dyDescent="0.2">
      <c r="A4893" s="146">
        <v>58872</v>
      </c>
      <c r="B4893" s="145">
        <v>3015</v>
      </c>
      <c r="C4893" s="146" t="s">
        <v>11228</v>
      </c>
      <c r="D4893" s="146" t="s">
        <v>4692</v>
      </c>
      <c r="E4893" s="145" t="s">
        <v>155</v>
      </c>
    </row>
    <row r="4894" spans="1:5" s="144" customFormat="1" ht="15" x14ac:dyDescent="0.2">
      <c r="A4894" s="146">
        <v>58876</v>
      </c>
      <c r="B4894" s="145">
        <v>5017</v>
      </c>
      <c r="C4894" s="146" t="s">
        <v>1013</v>
      </c>
      <c r="D4894" s="146" t="s">
        <v>4693</v>
      </c>
      <c r="E4894" s="145" t="s">
        <v>150</v>
      </c>
    </row>
    <row r="4895" spans="1:5" s="144" customFormat="1" ht="15" x14ac:dyDescent="0.2">
      <c r="A4895" s="146">
        <v>58877</v>
      </c>
      <c r="B4895" s="145">
        <v>5017</v>
      </c>
      <c r="C4895" s="146" t="s">
        <v>196</v>
      </c>
      <c r="D4895" s="146" t="s">
        <v>4693</v>
      </c>
      <c r="E4895" s="145" t="s">
        <v>155</v>
      </c>
    </row>
    <row r="4896" spans="1:5" s="144" customFormat="1" ht="15" x14ac:dyDescent="0.2">
      <c r="A4896" s="146">
        <v>58878</v>
      </c>
      <c r="B4896" s="145">
        <v>5017</v>
      </c>
      <c r="C4896" s="146" t="s">
        <v>2077</v>
      </c>
      <c r="D4896" s="146" t="s">
        <v>4694</v>
      </c>
      <c r="E4896" s="145" t="s">
        <v>155</v>
      </c>
    </row>
    <row r="4897" spans="1:5" s="144" customFormat="1" ht="15" x14ac:dyDescent="0.2">
      <c r="A4897" s="146">
        <v>58880</v>
      </c>
      <c r="B4897" s="145">
        <v>7010</v>
      </c>
      <c r="C4897" s="146" t="s">
        <v>174</v>
      </c>
      <c r="D4897" s="146" t="s">
        <v>4695</v>
      </c>
      <c r="E4897" s="145" t="s">
        <v>155</v>
      </c>
    </row>
    <row r="4898" spans="1:5" s="144" customFormat="1" ht="15" x14ac:dyDescent="0.2">
      <c r="A4898" s="146">
        <v>58881</v>
      </c>
      <c r="B4898" s="145">
        <v>7007</v>
      </c>
      <c r="C4898" s="146" t="s">
        <v>4696</v>
      </c>
      <c r="D4898" s="146" t="s">
        <v>4697</v>
      </c>
      <c r="E4898" s="145" t="s">
        <v>155</v>
      </c>
    </row>
    <row r="4899" spans="1:5" s="144" customFormat="1" ht="15" x14ac:dyDescent="0.2">
      <c r="A4899" s="146">
        <v>58886</v>
      </c>
      <c r="B4899" s="145">
        <v>8014</v>
      </c>
      <c r="C4899" s="146" t="s">
        <v>4572</v>
      </c>
      <c r="D4899" s="146" t="s">
        <v>4698</v>
      </c>
      <c r="E4899" s="145" t="s">
        <v>150</v>
      </c>
    </row>
    <row r="4900" spans="1:5" s="144" customFormat="1" ht="15" x14ac:dyDescent="0.2">
      <c r="A4900" s="146">
        <v>58891</v>
      </c>
      <c r="B4900" s="145">
        <v>6003</v>
      </c>
      <c r="C4900" s="146" t="s">
        <v>2673</v>
      </c>
      <c r="D4900" s="146" t="s">
        <v>4699</v>
      </c>
      <c r="E4900" s="145" t="s">
        <v>155</v>
      </c>
    </row>
    <row r="4901" spans="1:5" s="144" customFormat="1" ht="15" x14ac:dyDescent="0.2">
      <c r="A4901" s="146">
        <v>58892</v>
      </c>
      <c r="B4901" s="145">
        <v>3004</v>
      </c>
      <c r="C4901" s="146" t="s">
        <v>4700</v>
      </c>
      <c r="D4901" s="146" t="s">
        <v>2450</v>
      </c>
      <c r="E4901" s="145" t="s">
        <v>150</v>
      </c>
    </row>
    <row r="4902" spans="1:5" s="144" customFormat="1" ht="15" x14ac:dyDescent="0.2">
      <c r="A4902" s="146">
        <v>58893</v>
      </c>
      <c r="B4902" s="145">
        <v>3004</v>
      </c>
      <c r="C4902" s="146" t="s">
        <v>1691</v>
      </c>
      <c r="D4902" s="146" t="s">
        <v>2450</v>
      </c>
      <c r="E4902" s="145" t="s">
        <v>155</v>
      </c>
    </row>
    <row r="4903" spans="1:5" s="144" customFormat="1" ht="15" x14ac:dyDescent="0.2">
      <c r="A4903" s="146">
        <v>58895</v>
      </c>
      <c r="B4903" s="145">
        <v>5017</v>
      </c>
      <c r="C4903" s="146" t="s">
        <v>158</v>
      </c>
      <c r="D4903" s="146" t="s">
        <v>4694</v>
      </c>
      <c r="E4903" s="145" t="s">
        <v>155</v>
      </c>
    </row>
    <row r="4904" spans="1:5" s="144" customFormat="1" ht="15" x14ac:dyDescent="0.2">
      <c r="A4904" s="146">
        <v>58897</v>
      </c>
      <c r="B4904" s="145">
        <v>7015</v>
      </c>
      <c r="C4904" s="146" t="s">
        <v>4701</v>
      </c>
      <c r="D4904" s="146" t="s">
        <v>4157</v>
      </c>
      <c r="E4904" s="145" t="s">
        <v>155</v>
      </c>
    </row>
    <row r="4905" spans="1:5" s="144" customFormat="1" ht="15" x14ac:dyDescent="0.2">
      <c r="A4905" s="146">
        <v>58898</v>
      </c>
      <c r="B4905" s="145">
        <v>7015</v>
      </c>
      <c r="C4905" s="146" t="s">
        <v>300</v>
      </c>
      <c r="D4905" s="146" t="s">
        <v>4157</v>
      </c>
      <c r="E4905" s="145" t="s">
        <v>150</v>
      </c>
    </row>
    <row r="4906" spans="1:5" s="144" customFormat="1" ht="15" x14ac:dyDescent="0.2">
      <c r="A4906" s="146">
        <v>58902</v>
      </c>
      <c r="B4906" s="145">
        <v>5002</v>
      </c>
      <c r="C4906" s="146" t="s">
        <v>1459</v>
      </c>
      <c r="D4906" s="146" t="s">
        <v>4702</v>
      </c>
      <c r="E4906" s="145" t="s">
        <v>155</v>
      </c>
    </row>
    <row r="4907" spans="1:5" s="144" customFormat="1" ht="15" x14ac:dyDescent="0.2">
      <c r="A4907" s="146">
        <v>58906</v>
      </c>
      <c r="B4907" s="145">
        <v>3022</v>
      </c>
      <c r="C4907" s="146" t="s">
        <v>451</v>
      </c>
      <c r="D4907" s="146" t="s">
        <v>4703</v>
      </c>
      <c r="E4907" s="145" t="s">
        <v>150</v>
      </c>
    </row>
    <row r="4908" spans="1:5" s="144" customFormat="1" ht="15" x14ac:dyDescent="0.2">
      <c r="A4908" s="146">
        <v>58908</v>
      </c>
      <c r="B4908" s="145">
        <v>3004</v>
      </c>
      <c r="C4908" s="146" t="s">
        <v>181</v>
      </c>
      <c r="D4908" s="146" t="s">
        <v>3668</v>
      </c>
      <c r="E4908" s="145" t="s">
        <v>150</v>
      </c>
    </row>
    <row r="4909" spans="1:5" s="144" customFormat="1" ht="15" x14ac:dyDescent="0.2">
      <c r="A4909" s="146">
        <v>58918</v>
      </c>
      <c r="B4909" s="145">
        <v>1005</v>
      </c>
      <c r="C4909" s="146" t="s">
        <v>219</v>
      </c>
      <c r="D4909" s="146" t="s">
        <v>4704</v>
      </c>
      <c r="E4909" s="145" t="s">
        <v>155</v>
      </c>
    </row>
    <row r="4910" spans="1:5" s="144" customFormat="1" ht="15" x14ac:dyDescent="0.2">
      <c r="A4910" s="146">
        <v>58940</v>
      </c>
      <c r="B4910" s="145">
        <v>6018</v>
      </c>
      <c r="C4910" s="146" t="s">
        <v>1851</v>
      </c>
      <c r="D4910" s="146" t="s">
        <v>4706</v>
      </c>
      <c r="E4910" s="145" t="s">
        <v>150</v>
      </c>
    </row>
    <row r="4911" spans="1:5" s="144" customFormat="1" ht="15" x14ac:dyDescent="0.2">
      <c r="A4911" s="146">
        <v>58944</v>
      </c>
      <c r="B4911" s="145">
        <v>6018</v>
      </c>
      <c r="C4911" s="146" t="s">
        <v>3552</v>
      </c>
      <c r="D4911" s="146" t="s">
        <v>4707</v>
      </c>
      <c r="E4911" s="145" t="s">
        <v>155</v>
      </c>
    </row>
    <row r="4912" spans="1:5" s="144" customFormat="1" ht="15" x14ac:dyDescent="0.2">
      <c r="A4912" s="146">
        <v>58950</v>
      </c>
      <c r="B4912" s="145">
        <v>6018</v>
      </c>
      <c r="C4912" s="146" t="s">
        <v>181</v>
      </c>
      <c r="D4912" s="146" t="s">
        <v>4708</v>
      </c>
      <c r="E4912" s="145" t="s">
        <v>150</v>
      </c>
    </row>
    <row r="4913" spans="1:5" s="144" customFormat="1" ht="15" x14ac:dyDescent="0.2">
      <c r="A4913" s="146">
        <v>58953</v>
      </c>
      <c r="B4913" s="145">
        <v>6018</v>
      </c>
      <c r="C4913" s="146" t="s">
        <v>1424</v>
      </c>
      <c r="D4913" s="146" t="s">
        <v>4709</v>
      </c>
      <c r="E4913" s="145" t="s">
        <v>150</v>
      </c>
    </row>
    <row r="4914" spans="1:5" s="144" customFormat="1" ht="15" x14ac:dyDescent="0.2">
      <c r="A4914" s="146">
        <v>58956</v>
      </c>
      <c r="B4914" s="145">
        <v>6001</v>
      </c>
      <c r="C4914" s="146" t="s">
        <v>181</v>
      </c>
      <c r="D4914" s="146" t="s">
        <v>4710</v>
      </c>
      <c r="E4914" s="145" t="s">
        <v>155</v>
      </c>
    </row>
    <row r="4915" spans="1:5" s="144" customFormat="1" ht="15" x14ac:dyDescent="0.2">
      <c r="A4915" s="146">
        <v>58957</v>
      </c>
      <c r="B4915" s="145">
        <v>6001</v>
      </c>
      <c r="C4915" s="146" t="s">
        <v>156</v>
      </c>
      <c r="D4915" s="146" t="s">
        <v>2241</v>
      </c>
      <c r="E4915" s="145" t="s">
        <v>155</v>
      </c>
    </row>
    <row r="4916" spans="1:5" s="144" customFormat="1" ht="15" x14ac:dyDescent="0.2">
      <c r="A4916" s="146">
        <v>58960</v>
      </c>
      <c r="B4916" s="145">
        <v>7003</v>
      </c>
      <c r="C4916" s="146" t="s">
        <v>331</v>
      </c>
      <c r="D4916" s="146" t="s">
        <v>4711</v>
      </c>
      <c r="E4916" s="145" t="s">
        <v>155</v>
      </c>
    </row>
    <row r="4917" spans="1:5" s="144" customFormat="1" ht="15" x14ac:dyDescent="0.2">
      <c r="A4917" s="146">
        <v>58961</v>
      </c>
      <c r="B4917" s="145">
        <v>7003</v>
      </c>
      <c r="C4917" s="146" t="s">
        <v>2809</v>
      </c>
      <c r="D4917" s="146" t="s">
        <v>4711</v>
      </c>
      <c r="E4917" s="145" t="s">
        <v>150</v>
      </c>
    </row>
    <row r="4918" spans="1:5" s="144" customFormat="1" ht="15" x14ac:dyDescent="0.2">
      <c r="A4918" s="146">
        <v>58963</v>
      </c>
      <c r="B4918" s="145">
        <v>5002</v>
      </c>
      <c r="C4918" s="146" t="s">
        <v>2720</v>
      </c>
      <c r="D4918" s="146" t="s">
        <v>4020</v>
      </c>
      <c r="E4918" s="145" t="s">
        <v>155</v>
      </c>
    </row>
    <row r="4919" spans="1:5" s="144" customFormat="1" ht="15" x14ac:dyDescent="0.2">
      <c r="A4919" s="146">
        <v>58974</v>
      </c>
      <c r="B4919" s="145">
        <v>4010</v>
      </c>
      <c r="C4919" s="146" t="s">
        <v>179</v>
      </c>
      <c r="D4919" s="146" t="s">
        <v>4712</v>
      </c>
      <c r="E4919" s="145" t="s">
        <v>155</v>
      </c>
    </row>
    <row r="4920" spans="1:5" s="144" customFormat="1" ht="15" x14ac:dyDescent="0.2">
      <c r="A4920" s="146">
        <v>58976</v>
      </c>
      <c r="B4920" s="145">
        <v>5004</v>
      </c>
      <c r="C4920" s="146" t="s">
        <v>4713</v>
      </c>
      <c r="D4920" s="146" t="s">
        <v>4714</v>
      </c>
      <c r="E4920" s="145" t="s">
        <v>150</v>
      </c>
    </row>
    <row r="4921" spans="1:5" s="144" customFormat="1" ht="15" x14ac:dyDescent="0.2">
      <c r="A4921" s="146">
        <v>58980</v>
      </c>
      <c r="B4921" s="145">
        <v>6037</v>
      </c>
      <c r="C4921" s="146" t="s">
        <v>181</v>
      </c>
      <c r="D4921" s="146" t="s">
        <v>3359</v>
      </c>
      <c r="E4921" s="145" t="s">
        <v>150</v>
      </c>
    </row>
    <row r="4922" spans="1:5" s="144" customFormat="1" ht="15" x14ac:dyDescent="0.2">
      <c r="A4922" s="146">
        <v>58981</v>
      </c>
      <c r="B4922" s="145">
        <v>7019</v>
      </c>
      <c r="C4922" s="146" t="s">
        <v>198</v>
      </c>
      <c r="D4922" s="146" t="s">
        <v>10685</v>
      </c>
      <c r="E4922" s="145" t="s">
        <v>150</v>
      </c>
    </row>
    <row r="4923" spans="1:5" s="144" customFormat="1" ht="15" x14ac:dyDescent="0.2">
      <c r="A4923" s="146">
        <v>58985</v>
      </c>
      <c r="B4923" s="145">
        <v>1007</v>
      </c>
      <c r="C4923" s="146" t="s">
        <v>34</v>
      </c>
      <c r="D4923" s="146" t="s">
        <v>4715</v>
      </c>
      <c r="E4923" s="145" t="s">
        <v>155</v>
      </c>
    </row>
    <row r="4924" spans="1:5" s="144" customFormat="1" ht="15" x14ac:dyDescent="0.2">
      <c r="A4924" s="146">
        <v>58998</v>
      </c>
      <c r="B4924" s="145">
        <v>7003</v>
      </c>
      <c r="C4924" s="146" t="s">
        <v>181</v>
      </c>
      <c r="D4924" s="146" t="s">
        <v>4716</v>
      </c>
      <c r="E4924" s="145" t="s">
        <v>155</v>
      </c>
    </row>
    <row r="4925" spans="1:5" s="144" customFormat="1" ht="15" x14ac:dyDescent="0.2">
      <c r="A4925" s="146">
        <v>59004</v>
      </c>
      <c r="B4925" s="145">
        <v>7007</v>
      </c>
      <c r="C4925" s="146" t="s">
        <v>174</v>
      </c>
      <c r="D4925" s="146" t="s">
        <v>2202</v>
      </c>
      <c r="E4925" s="145" t="s">
        <v>155</v>
      </c>
    </row>
    <row r="4926" spans="1:5" s="144" customFormat="1" ht="15" x14ac:dyDescent="0.2">
      <c r="A4926" s="146">
        <v>59006</v>
      </c>
      <c r="B4926" s="145">
        <v>6023</v>
      </c>
      <c r="C4926" s="146" t="s">
        <v>1003</v>
      </c>
      <c r="D4926" s="146" t="s">
        <v>903</v>
      </c>
      <c r="E4926" s="145" t="s">
        <v>155</v>
      </c>
    </row>
    <row r="4927" spans="1:5" s="144" customFormat="1" ht="15" x14ac:dyDescent="0.2">
      <c r="A4927" s="146">
        <v>59012</v>
      </c>
      <c r="B4927" s="145">
        <v>3008</v>
      </c>
      <c r="C4927" s="146" t="s">
        <v>1257</v>
      </c>
      <c r="D4927" s="146" t="s">
        <v>4718</v>
      </c>
      <c r="E4927" s="145" t="s">
        <v>150</v>
      </c>
    </row>
    <row r="4928" spans="1:5" s="144" customFormat="1" ht="15" x14ac:dyDescent="0.2">
      <c r="A4928" s="146">
        <v>59018</v>
      </c>
      <c r="B4928" s="145">
        <v>7009</v>
      </c>
      <c r="C4928" s="146" t="s">
        <v>2088</v>
      </c>
      <c r="D4928" s="146" t="s">
        <v>4719</v>
      </c>
      <c r="E4928" s="145" t="s">
        <v>155</v>
      </c>
    </row>
    <row r="4929" spans="1:5" s="144" customFormat="1" ht="15" x14ac:dyDescent="0.2">
      <c r="A4929" s="146">
        <v>59021</v>
      </c>
      <c r="B4929" s="145">
        <v>7009</v>
      </c>
      <c r="C4929" s="146" t="s">
        <v>155</v>
      </c>
      <c r="D4929" s="146" t="s">
        <v>4720</v>
      </c>
      <c r="E4929" s="145" t="s">
        <v>150</v>
      </c>
    </row>
    <row r="4930" spans="1:5" s="144" customFormat="1" ht="15" x14ac:dyDescent="0.2">
      <c r="A4930" s="146">
        <v>59022</v>
      </c>
      <c r="B4930" s="145">
        <v>7013</v>
      </c>
      <c r="C4930" s="146" t="s">
        <v>158</v>
      </c>
      <c r="D4930" s="146" t="s">
        <v>302</v>
      </c>
      <c r="E4930" s="145" t="s">
        <v>155</v>
      </c>
    </row>
    <row r="4931" spans="1:5" s="144" customFormat="1" ht="15" x14ac:dyDescent="0.2">
      <c r="A4931" s="146">
        <v>59023</v>
      </c>
      <c r="B4931" s="145">
        <v>6033</v>
      </c>
      <c r="C4931" s="146" t="s">
        <v>306</v>
      </c>
      <c r="D4931" s="146" t="s">
        <v>4721</v>
      </c>
      <c r="E4931" s="145" t="s">
        <v>150</v>
      </c>
    </row>
    <row r="4932" spans="1:5" s="144" customFormat="1" ht="15" x14ac:dyDescent="0.2">
      <c r="A4932" s="146">
        <v>59024</v>
      </c>
      <c r="B4932" s="145">
        <v>6004</v>
      </c>
      <c r="C4932" s="146" t="s">
        <v>4722</v>
      </c>
      <c r="D4932" s="146" t="s">
        <v>4723</v>
      </c>
      <c r="E4932" s="145" t="s">
        <v>150</v>
      </c>
    </row>
    <row r="4933" spans="1:5" s="144" customFormat="1" ht="15" x14ac:dyDescent="0.2">
      <c r="A4933" s="146">
        <v>59028</v>
      </c>
      <c r="B4933" s="145">
        <v>8018</v>
      </c>
      <c r="C4933" s="146" t="s">
        <v>449</v>
      </c>
      <c r="D4933" s="146" t="s">
        <v>4157</v>
      </c>
      <c r="E4933" s="145" t="s">
        <v>155</v>
      </c>
    </row>
    <row r="4934" spans="1:5" s="144" customFormat="1" ht="15" x14ac:dyDescent="0.2">
      <c r="A4934" s="146">
        <v>59034</v>
      </c>
      <c r="B4934" s="145">
        <v>6002</v>
      </c>
      <c r="C4934" s="146" t="s">
        <v>756</v>
      </c>
      <c r="D4934" s="146" t="s">
        <v>4724</v>
      </c>
      <c r="E4934" s="145" t="s">
        <v>150</v>
      </c>
    </row>
    <row r="4935" spans="1:5" s="144" customFormat="1" ht="15" x14ac:dyDescent="0.2">
      <c r="A4935" s="146">
        <v>59035</v>
      </c>
      <c r="B4935" s="145">
        <v>6002</v>
      </c>
      <c r="C4935" s="146" t="s">
        <v>714</v>
      </c>
      <c r="D4935" s="146" t="s">
        <v>2606</v>
      </c>
      <c r="E4935" s="145" t="s">
        <v>155</v>
      </c>
    </row>
    <row r="4936" spans="1:5" s="144" customFormat="1" ht="15" x14ac:dyDescent="0.2">
      <c r="A4936" s="146">
        <v>59036</v>
      </c>
      <c r="B4936" s="145">
        <v>6002</v>
      </c>
      <c r="C4936" s="146" t="s">
        <v>446</v>
      </c>
      <c r="D4936" s="146" t="s">
        <v>4725</v>
      </c>
      <c r="E4936" s="145" t="s">
        <v>150</v>
      </c>
    </row>
    <row r="4937" spans="1:5" s="144" customFormat="1" ht="15" x14ac:dyDescent="0.2">
      <c r="A4937" s="146">
        <v>59037</v>
      </c>
      <c r="B4937" s="145">
        <v>6002</v>
      </c>
      <c r="C4937" s="146" t="s">
        <v>2158</v>
      </c>
      <c r="D4937" s="146" t="s">
        <v>4726</v>
      </c>
      <c r="E4937" s="145" t="s">
        <v>150</v>
      </c>
    </row>
    <row r="4938" spans="1:5" s="144" customFormat="1" ht="15" x14ac:dyDescent="0.2">
      <c r="A4938" s="146">
        <v>59043</v>
      </c>
      <c r="B4938" s="145">
        <v>6031</v>
      </c>
      <c r="C4938" s="146" t="s">
        <v>4727</v>
      </c>
      <c r="D4938" s="146" t="s">
        <v>4728</v>
      </c>
      <c r="E4938" s="145" t="s">
        <v>155</v>
      </c>
    </row>
    <row r="4939" spans="1:5" s="144" customFormat="1" ht="15" x14ac:dyDescent="0.2">
      <c r="A4939" s="146">
        <v>59044</v>
      </c>
      <c r="B4939" s="145">
        <v>6010</v>
      </c>
      <c r="C4939" s="146" t="s">
        <v>174</v>
      </c>
      <c r="D4939" s="146" t="s">
        <v>3987</v>
      </c>
      <c r="E4939" s="145" t="s">
        <v>150</v>
      </c>
    </row>
    <row r="4940" spans="1:5" s="144" customFormat="1" ht="15" x14ac:dyDescent="0.2">
      <c r="A4940" s="146">
        <v>59059</v>
      </c>
      <c r="B4940" s="145">
        <v>8024</v>
      </c>
      <c r="C4940" s="146" t="s">
        <v>171</v>
      </c>
      <c r="D4940" s="146" t="s">
        <v>4730</v>
      </c>
      <c r="E4940" s="145" t="s">
        <v>155</v>
      </c>
    </row>
    <row r="4941" spans="1:5" s="144" customFormat="1" ht="15" x14ac:dyDescent="0.2">
      <c r="A4941" s="146">
        <v>59060</v>
      </c>
      <c r="B4941" s="145">
        <v>8024</v>
      </c>
      <c r="C4941" s="146" t="s">
        <v>156</v>
      </c>
      <c r="D4941" s="146" t="s">
        <v>4731</v>
      </c>
      <c r="E4941" s="145" t="s">
        <v>150</v>
      </c>
    </row>
    <row r="4942" spans="1:5" s="144" customFormat="1" ht="15" x14ac:dyDescent="0.2">
      <c r="A4942" s="146">
        <v>59065</v>
      </c>
      <c r="B4942" s="145">
        <v>8024</v>
      </c>
      <c r="C4942" s="146" t="s">
        <v>268</v>
      </c>
      <c r="D4942" s="146" t="s">
        <v>2476</v>
      </c>
      <c r="E4942" s="145" t="s">
        <v>155</v>
      </c>
    </row>
    <row r="4943" spans="1:5" s="144" customFormat="1" ht="15" x14ac:dyDescent="0.2">
      <c r="A4943" s="146">
        <v>59066</v>
      </c>
      <c r="B4943" s="145">
        <v>8024</v>
      </c>
      <c r="C4943" s="146" t="s">
        <v>209</v>
      </c>
      <c r="D4943" s="146" t="s">
        <v>4732</v>
      </c>
      <c r="E4943" s="145" t="s">
        <v>155</v>
      </c>
    </row>
    <row r="4944" spans="1:5" s="144" customFormat="1" ht="15" x14ac:dyDescent="0.2">
      <c r="A4944" s="146">
        <v>59068</v>
      </c>
      <c r="B4944" s="145">
        <v>8006</v>
      </c>
      <c r="C4944" s="146" t="s">
        <v>815</v>
      </c>
      <c r="D4944" s="146" t="s">
        <v>4733</v>
      </c>
      <c r="E4944" s="145" t="s">
        <v>155</v>
      </c>
    </row>
    <row r="4945" spans="1:5" s="144" customFormat="1" ht="15" x14ac:dyDescent="0.2">
      <c r="A4945" s="146">
        <v>59069</v>
      </c>
      <c r="B4945" s="145">
        <v>8006</v>
      </c>
      <c r="C4945" s="146" t="s">
        <v>156</v>
      </c>
      <c r="D4945" s="146" t="s">
        <v>3294</v>
      </c>
      <c r="E4945" s="145" t="s">
        <v>155</v>
      </c>
    </row>
    <row r="4946" spans="1:5" s="144" customFormat="1" ht="15" x14ac:dyDescent="0.2">
      <c r="A4946" s="146">
        <v>59070</v>
      </c>
      <c r="B4946" s="145">
        <v>3015</v>
      </c>
      <c r="C4946" s="146" t="s">
        <v>4734</v>
      </c>
      <c r="D4946" s="146" t="s">
        <v>4735</v>
      </c>
      <c r="E4946" s="145" t="s">
        <v>155</v>
      </c>
    </row>
    <row r="4947" spans="1:5" s="144" customFormat="1" ht="15" x14ac:dyDescent="0.2">
      <c r="A4947" s="146">
        <v>59073</v>
      </c>
      <c r="B4947" s="145">
        <v>6033</v>
      </c>
      <c r="C4947" s="146" t="s">
        <v>2120</v>
      </c>
      <c r="D4947" s="146" t="s">
        <v>4736</v>
      </c>
      <c r="E4947" s="145" t="s">
        <v>150</v>
      </c>
    </row>
    <row r="4948" spans="1:5" s="144" customFormat="1" ht="15" x14ac:dyDescent="0.2">
      <c r="A4948" s="146">
        <v>59074</v>
      </c>
      <c r="B4948" s="145">
        <v>6015</v>
      </c>
      <c r="C4948" s="146" t="s">
        <v>4737</v>
      </c>
      <c r="D4948" s="146" t="s">
        <v>4738</v>
      </c>
      <c r="E4948" s="145" t="s">
        <v>150</v>
      </c>
    </row>
    <row r="4949" spans="1:5" s="144" customFormat="1" ht="15" x14ac:dyDescent="0.2">
      <c r="A4949" s="146">
        <v>59082</v>
      </c>
      <c r="B4949" s="145">
        <v>5015</v>
      </c>
      <c r="C4949" s="146" t="s">
        <v>4739</v>
      </c>
      <c r="D4949" s="146" t="s">
        <v>4740</v>
      </c>
      <c r="E4949" s="145" t="s">
        <v>150</v>
      </c>
    </row>
    <row r="4950" spans="1:5" s="144" customFormat="1" ht="15" x14ac:dyDescent="0.2">
      <c r="A4950" s="146">
        <v>59090</v>
      </c>
      <c r="B4950" s="145">
        <v>8007</v>
      </c>
      <c r="C4950" s="146" t="s">
        <v>3284</v>
      </c>
      <c r="D4950" s="146" t="s">
        <v>2026</v>
      </c>
      <c r="E4950" s="145" t="s">
        <v>155</v>
      </c>
    </row>
    <row r="4951" spans="1:5" s="144" customFormat="1" ht="15" x14ac:dyDescent="0.2">
      <c r="A4951" s="146">
        <v>59091</v>
      </c>
      <c r="B4951" s="145">
        <v>8007</v>
      </c>
      <c r="C4951" s="146" t="s">
        <v>177</v>
      </c>
      <c r="D4951" s="146" t="s">
        <v>2026</v>
      </c>
      <c r="E4951" s="145" t="s">
        <v>150</v>
      </c>
    </row>
    <row r="4952" spans="1:5" s="144" customFormat="1" ht="15" x14ac:dyDescent="0.2">
      <c r="A4952" s="146">
        <v>59092</v>
      </c>
      <c r="B4952" s="145">
        <v>8007</v>
      </c>
      <c r="C4952" s="146" t="s">
        <v>3309</v>
      </c>
      <c r="D4952" s="146" t="s">
        <v>4741</v>
      </c>
      <c r="E4952" s="145" t="s">
        <v>155</v>
      </c>
    </row>
    <row r="4953" spans="1:5" s="144" customFormat="1" ht="15" x14ac:dyDescent="0.2">
      <c r="A4953" s="146">
        <v>59093</v>
      </c>
      <c r="B4953" s="145">
        <v>8007</v>
      </c>
      <c r="C4953" s="146" t="s">
        <v>209</v>
      </c>
      <c r="D4953" s="146" t="s">
        <v>4741</v>
      </c>
      <c r="E4953" s="145" t="s">
        <v>150</v>
      </c>
    </row>
    <row r="4954" spans="1:5" s="144" customFormat="1" ht="15" x14ac:dyDescent="0.2">
      <c r="A4954" s="146">
        <v>59094</v>
      </c>
      <c r="B4954" s="145">
        <v>8007</v>
      </c>
      <c r="C4954" s="146" t="s">
        <v>4742</v>
      </c>
      <c r="D4954" s="146" t="s">
        <v>4743</v>
      </c>
      <c r="E4954" s="145" t="s">
        <v>155</v>
      </c>
    </row>
    <row r="4955" spans="1:5" s="144" customFormat="1" ht="15" x14ac:dyDescent="0.2">
      <c r="A4955" s="146">
        <v>59096</v>
      </c>
      <c r="B4955" s="145">
        <v>1009</v>
      </c>
      <c r="C4955" s="146" t="s">
        <v>156</v>
      </c>
      <c r="D4955" s="146" t="s">
        <v>2967</v>
      </c>
      <c r="E4955" s="145" t="s">
        <v>155</v>
      </c>
    </row>
    <row r="4956" spans="1:5" s="144" customFormat="1" ht="15" x14ac:dyDescent="0.2">
      <c r="A4956" s="146">
        <v>59101</v>
      </c>
      <c r="B4956" s="145">
        <v>8006</v>
      </c>
      <c r="C4956" s="146" t="s">
        <v>156</v>
      </c>
      <c r="D4956" s="146" t="s">
        <v>1972</v>
      </c>
      <c r="E4956" s="145" t="s">
        <v>155</v>
      </c>
    </row>
    <row r="4957" spans="1:5" s="144" customFormat="1" ht="15" x14ac:dyDescent="0.2">
      <c r="A4957" s="146">
        <v>59105</v>
      </c>
      <c r="B4957" s="145">
        <v>7009</v>
      </c>
      <c r="C4957" s="146" t="s">
        <v>4744</v>
      </c>
      <c r="D4957" s="146" t="s">
        <v>4369</v>
      </c>
      <c r="E4957" s="145" t="s">
        <v>155</v>
      </c>
    </row>
    <row r="4958" spans="1:5" s="144" customFormat="1" ht="15" x14ac:dyDescent="0.2">
      <c r="A4958" s="146">
        <v>59116</v>
      </c>
      <c r="B4958" s="145">
        <v>3005</v>
      </c>
      <c r="C4958" s="146" t="s">
        <v>4745</v>
      </c>
      <c r="D4958" s="146" t="s">
        <v>4746</v>
      </c>
      <c r="E4958" s="145" t="s">
        <v>155</v>
      </c>
    </row>
    <row r="4959" spans="1:5" s="144" customFormat="1" ht="15" x14ac:dyDescent="0.2">
      <c r="A4959" s="146">
        <v>59120</v>
      </c>
      <c r="B4959" s="145">
        <v>6006</v>
      </c>
      <c r="C4959" s="146" t="s">
        <v>1159</v>
      </c>
      <c r="D4959" s="146" t="s">
        <v>4747</v>
      </c>
      <c r="E4959" s="145" t="s">
        <v>155</v>
      </c>
    </row>
    <row r="4960" spans="1:5" s="144" customFormat="1" ht="15" x14ac:dyDescent="0.2">
      <c r="A4960" s="146">
        <v>59126</v>
      </c>
      <c r="B4960" s="145">
        <v>8019</v>
      </c>
      <c r="C4960" s="146" t="s">
        <v>2505</v>
      </c>
      <c r="D4960" s="146" t="s">
        <v>4748</v>
      </c>
      <c r="E4960" s="145" t="s">
        <v>150</v>
      </c>
    </row>
    <row r="4961" spans="1:5" s="144" customFormat="1" ht="15" x14ac:dyDescent="0.2">
      <c r="A4961" s="146">
        <v>59131</v>
      </c>
      <c r="B4961" s="145">
        <v>8019</v>
      </c>
      <c r="C4961" s="146" t="s">
        <v>169</v>
      </c>
      <c r="D4961" s="146" t="s">
        <v>4749</v>
      </c>
      <c r="E4961" s="145" t="s">
        <v>150</v>
      </c>
    </row>
    <row r="4962" spans="1:5" s="144" customFormat="1" ht="15" x14ac:dyDescent="0.2">
      <c r="A4962" s="146">
        <v>59138</v>
      </c>
      <c r="B4962" s="145">
        <v>6001</v>
      </c>
      <c r="C4962" s="146" t="s">
        <v>4750</v>
      </c>
      <c r="D4962" s="146" t="s">
        <v>8926</v>
      </c>
      <c r="E4962" s="145" t="s">
        <v>155</v>
      </c>
    </row>
    <row r="4963" spans="1:5" s="144" customFormat="1" ht="15" x14ac:dyDescent="0.2">
      <c r="A4963" s="146">
        <v>59141</v>
      </c>
      <c r="B4963" s="145">
        <v>5015</v>
      </c>
      <c r="C4963" s="146" t="s">
        <v>158</v>
      </c>
      <c r="D4963" s="146" t="s">
        <v>4751</v>
      </c>
      <c r="E4963" s="145" t="s">
        <v>150</v>
      </c>
    </row>
    <row r="4964" spans="1:5" s="144" customFormat="1" ht="15" x14ac:dyDescent="0.2">
      <c r="A4964" s="146">
        <v>59142</v>
      </c>
      <c r="B4964" s="145">
        <v>5015</v>
      </c>
      <c r="C4964" s="146" t="s">
        <v>219</v>
      </c>
      <c r="D4964" s="146" t="s">
        <v>3957</v>
      </c>
      <c r="E4964" s="145" t="s">
        <v>150</v>
      </c>
    </row>
    <row r="4965" spans="1:5" s="144" customFormat="1" ht="15" x14ac:dyDescent="0.2">
      <c r="A4965" s="146">
        <v>59148</v>
      </c>
      <c r="B4965" s="145">
        <v>2017</v>
      </c>
      <c r="C4965" s="146" t="s">
        <v>647</v>
      </c>
      <c r="D4965" s="146" t="s">
        <v>4752</v>
      </c>
      <c r="E4965" s="145" t="s">
        <v>155</v>
      </c>
    </row>
    <row r="4966" spans="1:5" s="144" customFormat="1" ht="15" x14ac:dyDescent="0.2">
      <c r="A4966" s="146">
        <v>59151</v>
      </c>
      <c r="B4966" s="145">
        <v>6033</v>
      </c>
      <c r="C4966" s="146" t="s">
        <v>165</v>
      </c>
      <c r="D4966" s="146" t="s">
        <v>4753</v>
      </c>
      <c r="E4966" s="145" t="s">
        <v>155</v>
      </c>
    </row>
    <row r="4967" spans="1:5" s="144" customFormat="1" ht="15" x14ac:dyDescent="0.2">
      <c r="A4967" s="146">
        <v>59158</v>
      </c>
      <c r="B4967" s="145">
        <v>3015</v>
      </c>
      <c r="C4967" s="146" t="s">
        <v>804</v>
      </c>
      <c r="D4967" s="146" t="s">
        <v>1922</v>
      </c>
      <c r="E4967" s="145" t="s">
        <v>155</v>
      </c>
    </row>
    <row r="4968" spans="1:5" s="144" customFormat="1" ht="15" x14ac:dyDescent="0.2">
      <c r="A4968" s="146">
        <v>59159</v>
      </c>
      <c r="B4968" s="145">
        <v>3015</v>
      </c>
      <c r="C4968" s="146" t="s">
        <v>4755</v>
      </c>
      <c r="D4968" s="146" t="s">
        <v>8996</v>
      </c>
      <c r="E4968" s="145" t="s">
        <v>150</v>
      </c>
    </row>
    <row r="4969" spans="1:5" s="144" customFormat="1" ht="15" x14ac:dyDescent="0.2">
      <c r="A4969" s="146">
        <v>59160</v>
      </c>
      <c r="B4969" s="145">
        <v>3015</v>
      </c>
      <c r="C4969" s="146" t="s">
        <v>4756</v>
      </c>
      <c r="D4969" s="146" t="s">
        <v>4757</v>
      </c>
      <c r="E4969" s="145" t="s">
        <v>150</v>
      </c>
    </row>
    <row r="4970" spans="1:5" s="144" customFormat="1" ht="15" x14ac:dyDescent="0.2">
      <c r="A4970" s="146">
        <v>59161</v>
      </c>
      <c r="B4970" s="145">
        <v>6010</v>
      </c>
      <c r="C4970" s="146" t="s">
        <v>188</v>
      </c>
      <c r="D4970" s="146" t="s">
        <v>10043</v>
      </c>
      <c r="E4970" s="145" t="s">
        <v>155</v>
      </c>
    </row>
    <row r="4971" spans="1:5" s="144" customFormat="1" ht="15" x14ac:dyDescent="0.2">
      <c r="A4971" s="146">
        <v>59162</v>
      </c>
      <c r="B4971" s="145">
        <v>6010</v>
      </c>
      <c r="C4971" s="146" t="s">
        <v>4758</v>
      </c>
      <c r="D4971" s="146" t="s">
        <v>4759</v>
      </c>
      <c r="E4971" s="145" t="s">
        <v>155</v>
      </c>
    </row>
    <row r="4972" spans="1:5" s="144" customFormat="1" ht="15" x14ac:dyDescent="0.2">
      <c r="A4972" s="146">
        <v>59163</v>
      </c>
      <c r="B4972" s="145">
        <v>6010</v>
      </c>
      <c r="C4972" s="146" t="s">
        <v>188</v>
      </c>
      <c r="D4972" s="146" t="s">
        <v>4760</v>
      </c>
      <c r="E4972" s="145" t="s">
        <v>150</v>
      </c>
    </row>
    <row r="4973" spans="1:5" s="144" customFormat="1" ht="15" x14ac:dyDescent="0.2">
      <c r="A4973" s="146">
        <v>59164</v>
      </c>
      <c r="B4973" s="145">
        <v>6010</v>
      </c>
      <c r="C4973" s="146" t="s">
        <v>219</v>
      </c>
      <c r="D4973" s="146" t="s">
        <v>4761</v>
      </c>
      <c r="E4973" s="145" t="s">
        <v>155</v>
      </c>
    </row>
    <row r="4974" spans="1:5" s="144" customFormat="1" ht="15" x14ac:dyDescent="0.2">
      <c r="A4974" s="146">
        <v>59171</v>
      </c>
      <c r="B4974" s="145">
        <v>6010</v>
      </c>
      <c r="C4974" s="146" t="s">
        <v>4762</v>
      </c>
      <c r="D4974" s="146" t="s">
        <v>4763</v>
      </c>
      <c r="E4974" s="145" t="s">
        <v>155</v>
      </c>
    </row>
    <row r="4975" spans="1:5" s="144" customFormat="1" ht="15" x14ac:dyDescent="0.2">
      <c r="A4975" s="146">
        <v>59173</v>
      </c>
      <c r="B4975" s="145">
        <v>6010</v>
      </c>
      <c r="C4975" s="146" t="s">
        <v>1344</v>
      </c>
      <c r="D4975" s="146" t="s">
        <v>272</v>
      </c>
      <c r="E4975" s="145" t="s">
        <v>150</v>
      </c>
    </row>
    <row r="4976" spans="1:5" s="144" customFormat="1" ht="15" x14ac:dyDescent="0.2">
      <c r="A4976" s="146">
        <v>59174</v>
      </c>
      <c r="B4976" s="145">
        <v>8003</v>
      </c>
      <c r="C4976" s="146" t="s">
        <v>4764</v>
      </c>
      <c r="D4976" s="146" t="s">
        <v>653</v>
      </c>
      <c r="E4976" s="145" t="s">
        <v>155</v>
      </c>
    </row>
    <row r="4977" spans="1:5" s="144" customFormat="1" ht="15" x14ac:dyDescent="0.2">
      <c r="A4977" s="146">
        <v>59176</v>
      </c>
      <c r="B4977" s="145">
        <v>8003</v>
      </c>
      <c r="C4977" s="146" t="s">
        <v>331</v>
      </c>
      <c r="D4977" s="146" t="s">
        <v>4765</v>
      </c>
      <c r="E4977" s="145" t="s">
        <v>150</v>
      </c>
    </row>
    <row r="4978" spans="1:5" s="144" customFormat="1" ht="15" x14ac:dyDescent="0.2">
      <c r="A4978" s="146">
        <v>59182</v>
      </c>
      <c r="B4978" s="145">
        <v>3025</v>
      </c>
      <c r="C4978" s="146" t="s">
        <v>1240</v>
      </c>
      <c r="D4978" s="146" t="s">
        <v>4766</v>
      </c>
      <c r="E4978" s="145" t="s">
        <v>150</v>
      </c>
    </row>
    <row r="4979" spans="1:5" s="144" customFormat="1" ht="15" x14ac:dyDescent="0.2">
      <c r="A4979" s="146">
        <v>59183</v>
      </c>
      <c r="B4979" s="145">
        <v>3025</v>
      </c>
      <c r="C4979" s="146" t="s">
        <v>1046</v>
      </c>
      <c r="D4979" s="146" t="s">
        <v>10686</v>
      </c>
      <c r="E4979" s="145" t="s">
        <v>150</v>
      </c>
    </row>
    <row r="4980" spans="1:5" s="144" customFormat="1" ht="15" x14ac:dyDescent="0.2">
      <c r="A4980" s="146">
        <v>59194</v>
      </c>
      <c r="B4980" s="145">
        <v>3021</v>
      </c>
      <c r="C4980" s="146" t="s">
        <v>4768</v>
      </c>
      <c r="D4980" s="146" t="s">
        <v>4769</v>
      </c>
      <c r="E4980" s="145" t="s">
        <v>150</v>
      </c>
    </row>
    <row r="4981" spans="1:5" s="144" customFormat="1" ht="15" x14ac:dyDescent="0.2">
      <c r="A4981" s="146">
        <v>59195</v>
      </c>
      <c r="B4981" s="145">
        <v>3021</v>
      </c>
      <c r="C4981" s="146" t="s">
        <v>4770</v>
      </c>
      <c r="D4981" s="146" t="s">
        <v>4769</v>
      </c>
      <c r="E4981" s="145" t="s">
        <v>155</v>
      </c>
    </row>
    <row r="4982" spans="1:5" s="144" customFormat="1" ht="15" x14ac:dyDescent="0.2">
      <c r="A4982" s="146">
        <v>59201</v>
      </c>
      <c r="B4982" s="145">
        <v>3021</v>
      </c>
      <c r="C4982" s="146" t="s">
        <v>204</v>
      </c>
      <c r="D4982" s="146" t="s">
        <v>2898</v>
      </c>
      <c r="E4982" s="145" t="s">
        <v>155</v>
      </c>
    </row>
    <row r="4983" spans="1:5" s="144" customFormat="1" ht="15" x14ac:dyDescent="0.2">
      <c r="A4983" s="146">
        <v>59202</v>
      </c>
      <c r="B4983" s="145">
        <v>3021</v>
      </c>
      <c r="C4983" s="146" t="s">
        <v>685</v>
      </c>
      <c r="D4983" s="146" t="s">
        <v>4771</v>
      </c>
      <c r="E4983" s="145" t="s">
        <v>155</v>
      </c>
    </row>
    <row r="4984" spans="1:5" s="144" customFormat="1" ht="15" x14ac:dyDescent="0.2">
      <c r="A4984" s="146">
        <v>59205</v>
      </c>
      <c r="B4984" s="145">
        <v>1007</v>
      </c>
      <c r="C4984" s="146" t="s">
        <v>1637</v>
      </c>
      <c r="D4984" s="146" t="s">
        <v>2364</v>
      </c>
      <c r="E4984" s="145" t="s">
        <v>150</v>
      </c>
    </row>
    <row r="4985" spans="1:5" s="144" customFormat="1" ht="15" x14ac:dyDescent="0.2">
      <c r="A4985" s="146">
        <v>59207</v>
      </c>
      <c r="B4985" s="145">
        <v>8010</v>
      </c>
      <c r="C4985" s="146" t="s">
        <v>4772</v>
      </c>
      <c r="D4985" s="146" t="s">
        <v>3320</v>
      </c>
      <c r="E4985" s="145" t="s">
        <v>155</v>
      </c>
    </row>
    <row r="4986" spans="1:5" s="144" customFormat="1" ht="15" x14ac:dyDescent="0.2">
      <c r="A4986" s="146">
        <v>59227</v>
      </c>
      <c r="B4986" s="145">
        <v>3011</v>
      </c>
      <c r="C4986" s="146" t="s">
        <v>4773</v>
      </c>
      <c r="D4986" s="146" t="s">
        <v>4774</v>
      </c>
      <c r="E4986" s="145" t="s">
        <v>155</v>
      </c>
    </row>
    <row r="4987" spans="1:5" s="144" customFormat="1" ht="15" x14ac:dyDescent="0.2">
      <c r="A4987" s="146">
        <v>59228</v>
      </c>
      <c r="B4987" s="145">
        <v>3011</v>
      </c>
      <c r="C4987" s="146" t="s">
        <v>4775</v>
      </c>
      <c r="D4987" s="146" t="s">
        <v>4774</v>
      </c>
      <c r="E4987" s="145" t="s">
        <v>150</v>
      </c>
    </row>
    <row r="4988" spans="1:5" s="144" customFormat="1" ht="15" x14ac:dyDescent="0.2">
      <c r="A4988" s="146">
        <v>59232</v>
      </c>
      <c r="B4988" s="145">
        <v>3020</v>
      </c>
      <c r="C4988" s="146" t="s">
        <v>4776</v>
      </c>
      <c r="D4988" s="146" t="s">
        <v>4777</v>
      </c>
      <c r="E4988" s="145" t="s">
        <v>155</v>
      </c>
    </row>
    <row r="4989" spans="1:5" s="144" customFormat="1" ht="15" x14ac:dyDescent="0.2">
      <c r="A4989" s="146">
        <v>59236</v>
      </c>
      <c r="B4989" s="145">
        <v>7014</v>
      </c>
      <c r="C4989" s="146" t="s">
        <v>4778</v>
      </c>
      <c r="D4989" s="146" t="s">
        <v>4779</v>
      </c>
      <c r="E4989" s="145" t="s">
        <v>155</v>
      </c>
    </row>
    <row r="4990" spans="1:5" s="144" customFormat="1" ht="15" x14ac:dyDescent="0.2">
      <c r="A4990" s="146">
        <v>59237</v>
      </c>
      <c r="B4990" s="145">
        <v>8023</v>
      </c>
      <c r="C4990" s="146" t="s">
        <v>662</v>
      </c>
      <c r="D4990" s="146" t="s">
        <v>4046</v>
      </c>
      <c r="E4990" s="145" t="s">
        <v>155</v>
      </c>
    </row>
    <row r="4991" spans="1:5" s="144" customFormat="1" ht="15" x14ac:dyDescent="0.2">
      <c r="A4991" s="146">
        <v>59241</v>
      </c>
      <c r="B4991" s="145">
        <v>2006</v>
      </c>
      <c r="C4991" s="146" t="s">
        <v>4780</v>
      </c>
      <c r="D4991" s="146" t="s">
        <v>4781</v>
      </c>
      <c r="E4991" s="145" t="s">
        <v>150</v>
      </c>
    </row>
    <row r="4992" spans="1:5" s="144" customFormat="1" ht="15" x14ac:dyDescent="0.2">
      <c r="A4992" s="146">
        <v>59254</v>
      </c>
      <c r="B4992" s="145">
        <v>6033</v>
      </c>
      <c r="C4992" s="146" t="s">
        <v>8444</v>
      </c>
      <c r="D4992" s="146" t="s">
        <v>4782</v>
      </c>
      <c r="E4992" s="145" t="s">
        <v>150</v>
      </c>
    </row>
    <row r="4993" spans="1:5" s="144" customFormat="1" ht="15" x14ac:dyDescent="0.2">
      <c r="A4993" s="146">
        <v>59255</v>
      </c>
      <c r="B4993" s="145">
        <v>6032</v>
      </c>
      <c r="C4993" s="146" t="s">
        <v>3951</v>
      </c>
      <c r="D4993" s="146" t="s">
        <v>4783</v>
      </c>
      <c r="E4993" s="145" t="s">
        <v>155</v>
      </c>
    </row>
    <row r="4994" spans="1:5" s="144" customFormat="1" ht="15" x14ac:dyDescent="0.2">
      <c r="A4994" s="146">
        <v>59259</v>
      </c>
      <c r="B4994" s="145">
        <v>6032</v>
      </c>
      <c r="C4994" s="146" t="s">
        <v>651</v>
      </c>
      <c r="D4994" s="146" t="s">
        <v>10995</v>
      </c>
      <c r="E4994" s="145" t="s">
        <v>155</v>
      </c>
    </row>
    <row r="4995" spans="1:5" s="144" customFormat="1" ht="15" x14ac:dyDescent="0.2">
      <c r="A4995" s="146">
        <v>59262</v>
      </c>
      <c r="B4995" s="145">
        <v>5001</v>
      </c>
      <c r="C4995" s="146" t="s">
        <v>2077</v>
      </c>
      <c r="D4995" s="146" t="s">
        <v>4784</v>
      </c>
      <c r="E4995" s="145" t="s">
        <v>150</v>
      </c>
    </row>
    <row r="4996" spans="1:5" s="144" customFormat="1" ht="15" x14ac:dyDescent="0.2">
      <c r="A4996" s="146">
        <v>59263</v>
      </c>
      <c r="B4996" s="145">
        <v>3020</v>
      </c>
      <c r="C4996" s="146" t="s">
        <v>287</v>
      </c>
      <c r="D4996" s="146" t="s">
        <v>4785</v>
      </c>
      <c r="E4996" s="145" t="s">
        <v>155</v>
      </c>
    </row>
    <row r="4997" spans="1:5" s="144" customFormat="1" ht="15" x14ac:dyDescent="0.2">
      <c r="A4997" s="146">
        <v>59264</v>
      </c>
      <c r="B4997" s="145">
        <v>5001</v>
      </c>
      <c r="C4997" s="146" t="s">
        <v>331</v>
      </c>
      <c r="D4997" s="146" t="s">
        <v>4784</v>
      </c>
      <c r="E4997" s="145" t="s">
        <v>155</v>
      </c>
    </row>
    <row r="4998" spans="1:5" s="144" customFormat="1" ht="15" x14ac:dyDescent="0.2">
      <c r="A4998" s="146">
        <v>59266</v>
      </c>
      <c r="B4998" s="145">
        <v>5001</v>
      </c>
      <c r="C4998" s="146" t="s">
        <v>4786</v>
      </c>
      <c r="D4998" s="146" t="s">
        <v>4787</v>
      </c>
      <c r="E4998" s="145" t="s">
        <v>155</v>
      </c>
    </row>
    <row r="4999" spans="1:5" s="144" customFormat="1" ht="15" x14ac:dyDescent="0.2">
      <c r="A4999" s="146">
        <v>59273</v>
      </c>
      <c r="B4999" s="145">
        <v>8009</v>
      </c>
      <c r="C4999" s="146" t="s">
        <v>1688</v>
      </c>
      <c r="D4999" s="146" t="s">
        <v>901</v>
      </c>
      <c r="E4999" s="145" t="s">
        <v>155</v>
      </c>
    </row>
    <row r="5000" spans="1:5" s="144" customFormat="1" ht="15" x14ac:dyDescent="0.2">
      <c r="A5000" s="146">
        <v>59278</v>
      </c>
      <c r="B5000" s="145">
        <v>5001</v>
      </c>
      <c r="C5000" s="146" t="s">
        <v>4789</v>
      </c>
      <c r="D5000" s="146" t="s">
        <v>2944</v>
      </c>
      <c r="E5000" s="145" t="s">
        <v>155</v>
      </c>
    </row>
    <row r="5001" spans="1:5" s="144" customFormat="1" ht="15" x14ac:dyDescent="0.2">
      <c r="A5001" s="146">
        <v>59285</v>
      </c>
      <c r="B5001" s="145">
        <v>6025</v>
      </c>
      <c r="C5001" s="146" t="s">
        <v>1856</v>
      </c>
      <c r="D5001" s="146" t="s">
        <v>4790</v>
      </c>
      <c r="E5001" s="145" t="s">
        <v>150</v>
      </c>
    </row>
    <row r="5002" spans="1:5" s="144" customFormat="1" ht="15" x14ac:dyDescent="0.2">
      <c r="A5002" s="146">
        <v>59288</v>
      </c>
      <c r="B5002" s="145">
        <v>2012</v>
      </c>
      <c r="C5002" s="146" t="s">
        <v>4791</v>
      </c>
      <c r="D5002" s="146" t="s">
        <v>2764</v>
      </c>
      <c r="E5002" s="145" t="s">
        <v>155</v>
      </c>
    </row>
    <row r="5003" spans="1:5" s="144" customFormat="1" ht="15" x14ac:dyDescent="0.2">
      <c r="A5003" s="146">
        <v>59292</v>
      </c>
      <c r="B5003" s="145">
        <v>2012</v>
      </c>
      <c r="C5003" s="146" t="s">
        <v>4792</v>
      </c>
      <c r="D5003" s="146" t="s">
        <v>4793</v>
      </c>
      <c r="E5003" s="145" t="s">
        <v>155</v>
      </c>
    </row>
    <row r="5004" spans="1:5" s="144" customFormat="1" ht="15" x14ac:dyDescent="0.2">
      <c r="A5004" s="146">
        <v>59293</v>
      </c>
      <c r="B5004" s="145">
        <v>2012</v>
      </c>
      <c r="C5004" s="146" t="s">
        <v>1554</v>
      </c>
      <c r="D5004" s="146" t="s">
        <v>2812</v>
      </c>
      <c r="E5004" s="145" t="s">
        <v>155</v>
      </c>
    </row>
    <row r="5005" spans="1:5" s="144" customFormat="1" ht="15" x14ac:dyDescent="0.2">
      <c r="A5005" s="146">
        <v>59297</v>
      </c>
      <c r="B5005" s="145">
        <v>6003</v>
      </c>
      <c r="C5005" s="146" t="s">
        <v>4794</v>
      </c>
      <c r="D5005" s="146" t="s">
        <v>2662</v>
      </c>
      <c r="E5005" s="145" t="s">
        <v>155</v>
      </c>
    </row>
    <row r="5006" spans="1:5" s="144" customFormat="1" ht="15" x14ac:dyDescent="0.2">
      <c r="A5006" s="146">
        <v>59300</v>
      </c>
      <c r="B5006" s="145">
        <v>6003</v>
      </c>
      <c r="C5006" s="146" t="s">
        <v>315</v>
      </c>
      <c r="D5006" s="146" t="s">
        <v>4795</v>
      </c>
      <c r="E5006" s="145" t="s">
        <v>155</v>
      </c>
    </row>
    <row r="5007" spans="1:5" s="144" customFormat="1" ht="15" x14ac:dyDescent="0.2">
      <c r="A5007" s="146">
        <v>59301</v>
      </c>
      <c r="B5007" s="145">
        <v>6035</v>
      </c>
      <c r="C5007" s="146" t="s">
        <v>231</v>
      </c>
      <c r="D5007" s="146" t="s">
        <v>3457</v>
      </c>
      <c r="E5007" s="145" t="s">
        <v>155</v>
      </c>
    </row>
    <row r="5008" spans="1:5" s="144" customFormat="1" ht="15" x14ac:dyDescent="0.2">
      <c r="A5008" s="146">
        <v>59306</v>
      </c>
      <c r="B5008" s="145">
        <v>7006</v>
      </c>
      <c r="C5008" s="146" t="s">
        <v>4796</v>
      </c>
      <c r="D5008" s="146" t="s">
        <v>4797</v>
      </c>
      <c r="E5008" s="145" t="s">
        <v>155</v>
      </c>
    </row>
    <row r="5009" spans="1:5" s="144" customFormat="1" ht="15" x14ac:dyDescent="0.2">
      <c r="A5009" s="146">
        <v>59309</v>
      </c>
      <c r="B5009" s="145">
        <v>6001</v>
      </c>
      <c r="C5009" s="146" t="s">
        <v>2240</v>
      </c>
      <c r="D5009" s="146" t="s">
        <v>4798</v>
      </c>
      <c r="E5009" s="145" t="s">
        <v>155</v>
      </c>
    </row>
    <row r="5010" spans="1:5" s="144" customFormat="1" ht="15" x14ac:dyDescent="0.2">
      <c r="A5010" s="146">
        <v>59310</v>
      </c>
      <c r="B5010" s="145">
        <v>6001</v>
      </c>
      <c r="C5010" s="146" t="s">
        <v>202</v>
      </c>
      <c r="D5010" s="146" t="s">
        <v>4046</v>
      </c>
      <c r="E5010" s="145" t="s">
        <v>155</v>
      </c>
    </row>
    <row r="5011" spans="1:5" s="144" customFormat="1" ht="15" x14ac:dyDescent="0.2">
      <c r="A5011" s="146">
        <v>59315</v>
      </c>
      <c r="B5011" s="145">
        <v>5001</v>
      </c>
      <c r="C5011" s="146" t="s">
        <v>202</v>
      </c>
      <c r="D5011" s="146" t="s">
        <v>3039</v>
      </c>
      <c r="E5011" s="145" t="s">
        <v>150</v>
      </c>
    </row>
    <row r="5012" spans="1:5" s="144" customFormat="1" ht="15" x14ac:dyDescent="0.2">
      <c r="A5012" s="146">
        <v>59316</v>
      </c>
      <c r="B5012" s="145">
        <v>5001</v>
      </c>
      <c r="C5012" s="146" t="s">
        <v>558</v>
      </c>
      <c r="D5012" s="146" t="s">
        <v>3039</v>
      </c>
      <c r="E5012" s="145" t="s">
        <v>155</v>
      </c>
    </row>
    <row r="5013" spans="1:5" s="144" customFormat="1" ht="15" x14ac:dyDescent="0.2">
      <c r="A5013" s="146">
        <v>59324</v>
      </c>
      <c r="B5013" s="145">
        <v>6025</v>
      </c>
      <c r="C5013" s="146" t="s">
        <v>1554</v>
      </c>
      <c r="D5013" s="146" t="s">
        <v>2481</v>
      </c>
      <c r="E5013" s="145" t="s">
        <v>150</v>
      </c>
    </row>
    <row r="5014" spans="1:5" s="144" customFormat="1" ht="15" x14ac:dyDescent="0.2">
      <c r="A5014" s="146">
        <v>59329</v>
      </c>
      <c r="B5014" s="145">
        <v>1006</v>
      </c>
      <c r="C5014" s="146" t="s">
        <v>1851</v>
      </c>
      <c r="D5014" s="146" t="s">
        <v>4799</v>
      </c>
      <c r="E5014" s="145" t="s">
        <v>155</v>
      </c>
    </row>
    <row r="5015" spans="1:5" s="144" customFormat="1" ht="15" x14ac:dyDescent="0.2">
      <c r="A5015" s="146">
        <v>59330</v>
      </c>
      <c r="B5015" s="145">
        <v>1006</v>
      </c>
      <c r="C5015" s="146" t="s">
        <v>202</v>
      </c>
      <c r="D5015" s="146" t="s">
        <v>4800</v>
      </c>
      <c r="E5015" s="145" t="s">
        <v>150</v>
      </c>
    </row>
    <row r="5016" spans="1:5" s="144" customFormat="1" ht="15" x14ac:dyDescent="0.2">
      <c r="A5016" s="146">
        <v>59334</v>
      </c>
      <c r="B5016" s="145">
        <v>3004</v>
      </c>
      <c r="C5016" s="146" t="s">
        <v>4801</v>
      </c>
      <c r="D5016" s="146" t="s">
        <v>1243</v>
      </c>
      <c r="E5016" s="145" t="s">
        <v>155</v>
      </c>
    </row>
    <row r="5017" spans="1:5" s="144" customFormat="1" ht="15" x14ac:dyDescent="0.2">
      <c r="A5017" s="146">
        <v>59336</v>
      </c>
      <c r="B5017" s="145">
        <v>6024</v>
      </c>
      <c r="C5017" s="146" t="s">
        <v>4141</v>
      </c>
      <c r="D5017" s="146" t="s">
        <v>4788</v>
      </c>
      <c r="E5017" s="145" t="s">
        <v>150</v>
      </c>
    </row>
    <row r="5018" spans="1:5" s="144" customFormat="1" ht="15" x14ac:dyDescent="0.2">
      <c r="A5018" s="146">
        <v>59337</v>
      </c>
      <c r="B5018" s="145">
        <v>6024</v>
      </c>
      <c r="C5018" s="146" t="s">
        <v>155</v>
      </c>
      <c r="D5018" s="146" t="s">
        <v>2729</v>
      </c>
      <c r="E5018" s="145" t="s">
        <v>150</v>
      </c>
    </row>
    <row r="5019" spans="1:5" s="144" customFormat="1" ht="15" x14ac:dyDescent="0.2">
      <c r="A5019" s="146">
        <v>59341</v>
      </c>
      <c r="B5019" s="145">
        <v>4004</v>
      </c>
      <c r="C5019" s="146" t="s">
        <v>1197</v>
      </c>
      <c r="D5019" s="146" t="s">
        <v>282</v>
      </c>
      <c r="E5019" s="145" t="s">
        <v>155</v>
      </c>
    </row>
    <row r="5020" spans="1:5" s="144" customFormat="1" ht="15" x14ac:dyDescent="0.2">
      <c r="A5020" s="146">
        <v>59359</v>
      </c>
      <c r="B5020" s="145">
        <v>7008</v>
      </c>
      <c r="C5020" s="146" t="s">
        <v>535</v>
      </c>
      <c r="D5020" s="146" t="s">
        <v>1541</v>
      </c>
      <c r="E5020" s="145" t="s">
        <v>150</v>
      </c>
    </row>
    <row r="5021" spans="1:5" s="144" customFormat="1" ht="15" x14ac:dyDescent="0.2">
      <c r="A5021" s="146">
        <v>59363</v>
      </c>
      <c r="B5021" s="145">
        <v>3025</v>
      </c>
      <c r="C5021" s="146" t="s">
        <v>4804</v>
      </c>
      <c r="D5021" s="146" t="s">
        <v>10687</v>
      </c>
      <c r="E5021" s="145" t="s">
        <v>150</v>
      </c>
    </row>
    <row r="5022" spans="1:5" s="144" customFormat="1" ht="15" x14ac:dyDescent="0.2">
      <c r="A5022" s="146">
        <v>59365</v>
      </c>
      <c r="B5022" s="145">
        <v>3025</v>
      </c>
      <c r="C5022" s="146" t="s">
        <v>714</v>
      </c>
      <c r="D5022" s="146" t="s">
        <v>4805</v>
      </c>
      <c r="E5022" s="145" t="s">
        <v>150</v>
      </c>
    </row>
    <row r="5023" spans="1:5" s="144" customFormat="1" ht="15" x14ac:dyDescent="0.2">
      <c r="A5023" s="146">
        <v>59366</v>
      </c>
      <c r="B5023" s="145">
        <v>3002</v>
      </c>
      <c r="C5023" s="146" t="s">
        <v>156</v>
      </c>
      <c r="D5023" s="146" t="s">
        <v>195</v>
      </c>
      <c r="E5023" s="145" t="s">
        <v>155</v>
      </c>
    </row>
    <row r="5024" spans="1:5" s="144" customFormat="1" ht="15" x14ac:dyDescent="0.2">
      <c r="A5024" s="146">
        <v>59368</v>
      </c>
      <c r="B5024" s="145">
        <v>1001</v>
      </c>
      <c r="C5024" s="146" t="s">
        <v>209</v>
      </c>
      <c r="D5024" s="146" t="s">
        <v>3257</v>
      </c>
      <c r="E5024" s="145" t="s">
        <v>155</v>
      </c>
    </row>
    <row r="5025" spans="1:5" s="144" customFormat="1" ht="15" x14ac:dyDescent="0.2">
      <c r="A5025" s="146">
        <v>59370</v>
      </c>
      <c r="B5025" s="145">
        <v>1001</v>
      </c>
      <c r="C5025" s="146" t="s">
        <v>8330</v>
      </c>
      <c r="D5025" s="146" t="s">
        <v>8331</v>
      </c>
      <c r="E5025" s="145" t="s">
        <v>150</v>
      </c>
    </row>
    <row r="5026" spans="1:5" s="144" customFormat="1" ht="15" x14ac:dyDescent="0.2">
      <c r="A5026" s="146">
        <v>59374</v>
      </c>
      <c r="B5026" s="145">
        <v>2007</v>
      </c>
      <c r="C5026" s="146" t="s">
        <v>4806</v>
      </c>
      <c r="D5026" s="146" t="s">
        <v>4807</v>
      </c>
      <c r="E5026" s="145" t="s">
        <v>150</v>
      </c>
    </row>
    <row r="5027" spans="1:5" s="144" customFormat="1" ht="15" x14ac:dyDescent="0.2">
      <c r="A5027" s="146">
        <v>59380</v>
      </c>
      <c r="B5027" s="145">
        <v>8012</v>
      </c>
      <c r="C5027" s="146" t="s">
        <v>207</v>
      </c>
      <c r="D5027" s="146" t="s">
        <v>4808</v>
      </c>
      <c r="E5027" s="145" t="s">
        <v>155</v>
      </c>
    </row>
    <row r="5028" spans="1:5" s="144" customFormat="1" ht="15" x14ac:dyDescent="0.2">
      <c r="A5028" s="146">
        <v>59388</v>
      </c>
      <c r="B5028" s="145">
        <v>3030</v>
      </c>
      <c r="C5028" s="146" t="s">
        <v>8445</v>
      </c>
      <c r="D5028" s="146" t="s">
        <v>2778</v>
      </c>
      <c r="E5028" s="145" t="s">
        <v>155</v>
      </c>
    </row>
    <row r="5029" spans="1:5" s="144" customFormat="1" ht="15" x14ac:dyDescent="0.2">
      <c r="A5029" s="146">
        <v>59396</v>
      </c>
      <c r="B5029" s="145">
        <v>6027</v>
      </c>
      <c r="C5029" s="146" t="s">
        <v>181</v>
      </c>
      <c r="D5029" s="146" t="s">
        <v>4379</v>
      </c>
      <c r="E5029" s="145" t="s">
        <v>150</v>
      </c>
    </row>
    <row r="5030" spans="1:5" s="144" customFormat="1" ht="15" x14ac:dyDescent="0.2">
      <c r="A5030" s="146">
        <v>59397</v>
      </c>
      <c r="B5030" s="145">
        <v>6027</v>
      </c>
      <c r="C5030" s="146" t="s">
        <v>177</v>
      </c>
      <c r="D5030" s="146" t="s">
        <v>4809</v>
      </c>
      <c r="E5030" s="145" t="s">
        <v>150</v>
      </c>
    </row>
    <row r="5031" spans="1:5" s="144" customFormat="1" ht="15" x14ac:dyDescent="0.2">
      <c r="A5031" s="146">
        <v>59405</v>
      </c>
      <c r="B5031" s="145">
        <v>7024</v>
      </c>
      <c r="C5031" s="146" t="s">
        <v>647</v>
      </c>
      <c r="D5031" s="146" t="s">
        <v>4810</v>
      </c>
      <c r="E5031" s="145" t="s">
        <v>155</v>
      </c>
    </row>
    <row r="5032" spans="1:5" s="144" customFormat="1" ht="15" x14ac:dyDescent="0.2">
      <c r="A5032" s="146">
        <v>59406</v>
      </c>
      <c r="B5032" s="145">
        <v>7024</v>
      </c>
      <c r="C5032" s="146" t="s">
        <v>156</v>
      </c>
      <c r="D5032" s="146" t="s">
        <v>429</v>
      </c>
      <c r="E5032" s="145" t="s">
        <v>155</v>
      </c>
    </row>
    <row r="5033" spans="1:5" s="144" customFormat="1" ht="15" x14ac:dyDescent="0.2">
      <c r="A5033" s="146">
        <v>59413</v>
      </c>
      <c r="B5033" s="145">
        <v>1006</v>
      </c>
      <c r="C5033" s="146" t="s">
        <v>344</v>
      </c>
      <c r="D5033" s="146" t="s">
        <v>4811</v>
      </c>
      <c r="E5033" s="145" t="s">
        <v>150</v>
      </c>
    </row>
    <row r="5034" spans="1:5" s="144" customFormat="1" ht="15" x14ac:dyDescent="0.2">
      <c r="A5034" s="146">
        <v>59416</v>
      </c>
      <c r="B5034" s="145">
        <v>7015</v>
      </c>
      <c r="C5034" s="146" t="s">
        <v>2881</v>
      </c>
      <c r="D5034" s="146" t="s">
        <v>2316</v>
      </c>
      <c r="E5034" s="145" t="s">
        <v>155</v>
      </c>
    </row>
    <row r="5035" spans="1:5" s="144" customFormat="1" ht="15" x14ac:dyDescent="0.2">
      <c r="A5035" s="146">
        <v>59417</v>
      </c>
      <c r="B5035" s="145">
        <v>7015</v>
      </c>
      <c r="C5035" s="146" t="s">
        <v>171</v>
      </c>
      <c r="D5035" s="146" t="s">
        <v>1754</v>
      </c>
      <c r="E5035" s="145" t="s">
        <v>155</v>
      </c>
    </row>
    <row r="5036" spans="1:5" s="144" customFormat="1" ht="15" x14ac:dyDescent="0.2">
      <c r="A5036" s="146">
        <v>59423</v>
      </c>
      <c r="B5036" s="145">
        <v>6027</v>
      </c>
      <c r="C5036" s="146" t="s">
        <v>1911</v>
      </c>
      <c r="D5036" s="146" t="s">
        <v>4812</v>
      </c>
      <c r="E5036" s="145" t="s">
        <v>150</v>
      </c>
    </row>
    <row r="5037" spans="1:5" s="144" customFormat="1" ht="15" x14ac:dyDescent="0.2">
      <c r="A5037" s="146">
        <v>59431</v>
      </c>
      <c r="B5037" s="145">
        <v>8014</v>
      </c>
      <c r="C5037" s="146" t="s">
        <v>181</v>
      </c>
      <c r="D5037" s="146" t="s">
        <v>1330</v>
      </c>
      <c r="E5037" s="145" t="s">
        <v>150</v>
      </c>
    </row>
    <row r="5038" spans="1:5" s="144" customFormat="1" ht="15" x14ac:dyDescent="0.2">
      <c r="A5038" s="146">
        <v>59432</v>
      </c>
      <c r="B5038" s="145">
        <v>7015</v>
      </c>
      <c r="C5038" s="146" t="s">
        <v>250</v>
      </c>
      <c r="D5038" s="146" t="s">
        <v>1330</v>
      </c>
      <c r="E5038" s="145" t="s">
        <v>150</v>
      </c>
    </row>
    <row r="5039" spans="1:5" s="144" customFormat="1" ht="15" x14ac:dyDescent="0.2">
      <c r="A5039" s="146">
        <v>59435</v>
      </c>
      <c r="B5039" s="145">
        <v>7015</v>
      </c>
      <c r="C5039" s="146" t="s">
        <v>4813</v>
      </c>
      <c r="D5039" s="146" t="s">
        <v>1105</v>
      </c>
      <c r="E5039" s="145" t="s">
        <v>155</v>
      </c>
    </row>
    <row r="5040" spans="1:5" s="144" customFormat="1" ht="15" x14ac:dyDescent="0.2">
      <c r="A5040" s="146">
        <v>59438</v>
      </c>
      <c r="B5040" s="145">
        <v>3010</v>
      </c>
      <c r="C5040" s="146" t="s">
        <v>4814</v>
      </c>
      <c r="D5040" s="146" t="s">
        <v>2958</v>
      </c>
      <c r="E5040" s="145" t="s">
        <v>150</v>
      </c>
    </row>
    <row r="5041" spans="1:5" s="144" customFormat="1" ht="15" x14ac:dyDescent="0.2">
      <c r="A5041" s="146">
        <v>59449</v>
      </c>
      <c r="B5041" s="145">
        <v>7006</v>
      </c>
      <c r="C5041" s="146" t="s">
        <v>245</v>
      </c>
      <c r="D5041" s="146" t="s">
        <v>4815</v>
      </c>
      <c r="E5041" s="145" t="s">
        <v>155</v>
      </c>
    </row>
    <row r="5042" spans="1:5" s="144" customFormat="1" ht="15" x14ac:dyDescent="0.2">
      <c r="A5042" s="146">
        <v>59452</v>
      </c>
      <c r="B5042" s="145">
        <v>4002</v>
      </c>
      <c r="C5042" s="146" t="s">
        <v>9514</v>
      </c>
      <c r="D5042" s="146" t="s">
        <v>9515</v>
      </c>
      <c r="E5042" s="145" t="s">
        <v>155</v>
      </c>
    </row>
    <row r="5043" spans="1:5" s="144" customFormat="1" ht="15" x14ac:dyDescent="0.2">
      <c r="A5043" s="146">
        <v>59489</v>
      </c>
      <c r="B5043" s="145">
        <v>1005</v>
      </c>
      <c r="C5043" s="146" t="s">
        <v>188</v>
      </c>
      <c r="D5043" s="146" t="s">
        <v>555</v>
      </c>
      <c r="E5043" s="145" t="s">
        <v>155</v>
      </c>
    </row>
    <row r="5044" spans="1:5" s="144" customFormat="1" ht="15" x14ac:dyDescent="0.2">
      <c r="A5044" s="146">
        <v>59493</v>
      </c>
      <c r="B5044" s="145">
        <v>1005</v>
      </c>
      <c r="C5044" s="146" t="s">
        <v>156</v>
      </c>
      <c r="D5044" s="146" t="s">
        <v>4817</v>
      </c>
      <c r="E5044" s="145" t="s">
        <v>155</v>
      </c>
    </row>
    <row r="5045" spans="1:5" s="144" customFormat="1" ht="15" x14ac:dyDescent="0.2">
      <c r="A5045" s="146">
        <v>59496</v>
      </c>
      <c r="B5045" s="145">
        <v>8024</v>
      </c>
      <c r="C5045" s="146" t="s">
        <v>207</v>
      </c>
      <c r="D5045" s="146" t="s">
        <v>4818</v>
      </c>
      <c r="E5045" s="145" t="s">
        <v>155</v>
      </c>
    </row>
    <row r="5046" spans="1:5" s="144" customFormat="1" ht="15" x14ac:dyDescent="0.2">
      <c r="A5046" s="146">
        <v>59503</v>
      </c>
      <c r="B5046" s="145">
        <v>6010</v>
      </c>
      <c r="C5046" s="146" t="s">
        <v>1259</v>
      </c>
      <c r="D5046" s="146" t="s">
        <v>4168</v>
      </c>
      <c r="E5046" s="145" t="s">
        <v>155</v>
      </c>
    </row>
    <row r="5047" spans="1:5" s="144" customFormat="1" ht="15" x14ac:dyDescent="0.2">
      <c r="A5047" s="146">
        <v>59505</v>
      </c>
      <c r="B5047" s="145">
        <v>1007</v>
      </c>
      <c r="C5047" s="146" t="s">
        <v>867</v>
      </c>
      <c r="D5047" s="146" t="s">
        <v>4819</v>
      </c>
      <c r="E5047" s="145" t="s">
        <v>155</v>
      </c>
    </row>
    <row r="5048" spans="1:5" s="144" customFormat="1" ht="15" x14ac:dyDescent="0.2">
      <c r="A5048" s="146">
        <v>59506</v>
      </c>
      <c r="B5048" s="145">
        <v>8024</v>
      </c>
      <c r="C5048" s="146" t="s">
        <v>174</v>
      </c>
      <c r="D5048" s="146" t="s">
        <v>3359</v>
      </c>
      <c r="E5048" s="145" t="s">
        <v>155</v>
      </c>
    </row>
    <row r="5049" spans="1:5" s="144" customFormat="1" ht="15" x14ac:dyDescent="0.2">
      <c r="A5049" s="146">
        <v>59508</v>
      </c>
      <c r="B5049" s="145">
        <v>3011</v>
      </c>
      <c r="C5049" s="146" t="s">
        <v>156</v>
      </c>
      <c r="D5049" s="146" t="s">
        <v>687</v>
      </c>
      <c r="E5049" s="145" t="s">
        <v>155</v>
      </c>
    </row>
    <row r="5050" spans="1:5" s="144" customFormat="1" ht="15" x14ac:dyDescent="0.2">
      <c r="A5050" s="146">
        <v>59509</v>
      </c>
      <c r="B5050" s="145">
        <v>3022</v>
      </c>
      <c r="C5050" s="146" t="s">
        <v>261</v>
      </c>
      <c r="D5050" s="146" t="s">
        <v>1577</v>
      </c>
      <c r="E5050" s="145" t="s">
        <v>155</v>
      </c>
    </row>
    <row r="5051" spans="1:5" s="144" customFormat="1" ht="15" x14ac:dyDescent="0.2">
      <c r="A5051" s="146">
        <v>59512</v>
      </c>
      <c r="B5051" s="145">
        <v>3022</v>
      </c>
      <c r="C5051" s="146" t="s">
        <v>4820</v>
      </c>
      <c r="D5051" s="146" t="s">
        <v>1297</v>
      </c>
      <c r="E5051" s="145" t="s">
        <v>150</v>
      </c>
    </row>
    <row r="5052" spans="1:5" s="144" customFormat="1" ht="15" x14ac:dyDescent="0.2">
      <c r="A5052" s="146">
        <v>59519</v>
      </c>
      <c r="B5052" s="145">
        <v>5004</v>
      </c>
      <c r="C5052" s="146" t="s">
        <v>4821</v>
      </c>
      <c r="D5052" s="146" t="s">
        <v>1101</v>
      </c>
      <c r="E5052" s="145" t="s">
        <v>155</v>
      </c>
    </row>
    <row r="5053" spans="1:5" s="144" customFormat="1" ht="15" x14ac:dyDescent="0.2">
      <c r="A5053" s="146">
        <v>59520</v>
      </c>
      <c r="B5053" s="145">
        <v>7014</v>
      </c>
      <c r="C5053" s="146" t="s">
        <v>174</v>
      </c>
      <c r="D5053" s="146" t="s">
        <v>2873</v>
      </c>
      <c r="E5053" s="145" t="s">
        <v>155</v>
      </c>
    </row>
    <row r="5054" spans="1:5" s="144" customFormat="1" ht="15" x14ac:dyDescent="0.2">
      <c r="A5054" s="146">
        <v>59521</v>
      </c>
      <c r="B5054" s="145">
        <v>7014</v>
      </c>
      <c r="C5054" s="146" t="s">
        <v>1942</v>
      </c>
      <c r="D5054" s="146" t="s">
        <v>4822</v>
      </c>
      <c r="E5054" s="145" t="s">
        <v>150</v>
      </c>
    </row>
    <row r="5055" spans="1:5" s="144" customFormat="1" ht="15" x14ac:dyDescent="0.2">
      <c r="A5055" s="146">
        <v>59523</v>
      </c>
      <c r="B5055" s="145">
        <v>7014</v>
      </c>
      <c r="C5055" s="146" t="s">
        <v>558</v>
      </c>
      <c r="D5055" s="146" t="s">
        <v>4823</v>
      </c>
      <c r="E5055" s="145" t="s">
        <v>150</v>
      </c>
    </row>
    <row r="5056" spans="1:5" s="144" customFormat="1" ht="15" x14ac:dyDescent="0.2">
      <c r="A5056" s="146">
        <v>59525</v>
      </c>
      <c r="B5056" s="145">
        <v>7003</v>
      </c>
      <c r="C5056" s="146" t="s">
        <v>156</v>
      </c>
      <c r="D5056" s="146" t="s">
        <v>2606</v>
      </c>
      <c r="E5056" s="145" t="s">
        <v>155</v>
      </c>
    </row>
    <row r="5057" spans="1:5" s="144" customFormat="1" ht="15" x14ac:dyDescent="0.2">
      <c r="A5057" s="146">
        <v>59526</v>
      </c>
      <c r="B5057" s="145">
        <v>7003</v>
      </c>
      <c r="C5057" s="146" t="s">
        <v>270</v>
      </c>
      <c r="D5057" s="146" t="s">
        <v>4824</v>
      </c>
      <c r="E5057" s="145" t="s">
        <v>150</v>
      </c>
    </row>
    <row r="5058" spans="1:5" s="144" customFormat="1" ht="15" x14ac:dyDescent="0.2">
      <c r="A5058" s="146">
        <v>59530</v>
      </c>
      <c r="B5058" s="145">
        <v>1006</v>
      </c>
      <c r="C5058" s="146" t="s">
        <v>156</v>
      </c>
      <c r="D5058" s="146" t="s">
        <v>4825</v>
      </c>
      <c r="E5058" s="145" t="s">
        <v>150</v>
      </c>
    </row>
    <row r="5059" spans="1:5" s="144" customFormat="1" ht="15" x14ac:dyDescent="0.2">
      <c r="A5059" s="146">
        <v>59536</v>
      </c>
      <c r="B5059" s="145">
        <v>7008</v>
      </c>
      <c r="C5059" s="146" t="s">
        <v>1492</v>
      </c>
      <c r="D5059" s="146" t="s">
        <v>4826</v>
      </c>
      <c r="E5059" s="145" t="s">
        <v>150</v>
      </c>
    </row>
    <row r="5060" spans="1:5" s="144" customFormat="1" ht="15" x14ac:dyDescent="0.2">
      <c r="A5060" s="146">
        <v>59538</v>
      </c>
      <c r="B5060" s="145">
        <v>3003</v>
      </c>
      <c r="C5060" s="146" t="s">
        <v>967</v>
      </c>
      <c r="D5060" s="146" t="s">
        <v>4829</v>
      </c>
      <c r="E5060" s="145" t="s">
        <v>155</v>
      </c>
    </row>
    <row r="5061" spans="1:5" s="144" customFormat="1" ht="15" x14ac:dyDescent="0.2">
      <c r="A5061" s="146">
        <v>59539</v>
      </c>
      <c r="B5061" s="145">
        <v>3003</v>
      </c>
      <c r="C5061" s="146" t="s">
        <v>3951</v>
      </c>
      <c r="D5061" s="146" t="s">
        <v>3013</v>
      </c>
      <c r="E5061" s="145" t="s">
        <v>155</v>
      </c>
    </row>
    <row r="5062" spans="1:5" s="144" customFormat="1" ht="15" x14ac:dyDescent="0.2">
      <c r="A5062" s="146">
        <v>59540</v>
      </c>
      <c r="B5062" s="145">
        <v>3018</v>
      </c>
      <c r="C5062" s="146" t="s">
        <v>4830</v>
      </c>
      <c r="D5062" s="146" t="s">
        <v>4831</v>
      </c>
      <c r="E5062" s="145" t="s">
        <v>155</v>
      </c>
    </row>
    <row r="5063" spans="1:5" s="144" customFormat="1" ht="15" x14ac:dyDescent="0.2">
      <c r="A5063" s="146">
        <v>59541</v>
      </c>
      <c r="B5063" s="145">
        <v>6025</v>
      </c>
      <c r="C5063" s="146" t="s">
        <v>1634</v>
      </c>
      <c r="D5063" s="146" t="s">
        <v>2846</v>
      </c>
      <c r="E5063" s="145" t="s">
        <v>155</v>
      </c>
    </row>
    <row r="5064" spans="1:5" s="144" customFormat="1" ht="15" x14ac:dyDescent="0.2">
      <c r="A5064" s="146">
        <v>59542</v>
      </c>
      <c r="B5064" s="145">
        <v>3024</v>
      </c>
      <c r="C5064" s="146" t="s">
        <v>1492</v>
      </c>
      <c r="D5064" s="146" t="s">
        <v>8446</v>
      </c>
      <c r="E5064" s="145" t="s">
        <v>155</v>
      </c>
    </row>
    <row r="5065" spans="1:5" s="144" customFormat="1" ht="15" x14ac:dyDescent="0.2">
      <c r="A5065" s="146">
        <v>59546</v>
      </c>
      <c r="B5065" s="145">
        <v>2020</v>
      </c>
      <c r="C5065" s="146" t="s">
        <v>158</v>
      </c>
      <c r="D5065" s="146" t="s">
        <v>3149</v>
      </c>
      <c r="E5065" s="145" t="s">
        <v>155</v>
      </c>
    </row>
    <row r="5066" spans="1:5" s="144" customFormat="1" ht="15" x14ac:dyDescent="0.2">
      <c r="A5066" s="146">
        <v>59547</v>
      </c>
      <c r="B5066" s="145">
        <v>2020</v>
      </c>
      <c r="C5066" s="146" t="s">
        <v>274</v>
      </c>
      <c r="D5066" s="146" t="s">
        <v>4832</v>
      </c>
      <c r="E5066" s="145" t="s">
        <v>155</v>
      </c>
    </row>
    <row r="5067" spans="1:5" s="144" customFormat="1" ht="15" x14ac:dyDescent="0.2">
      <c r="A5067" s="146">
        <v>59554</v>
      </c>
      <c r="B5067" s="145">
        <v>2020</v>
      </c>
      <c r="C5067" s="146" t="s">
        <v>1560</v>
      </c>
      <c r="D5067" s="146" t="s">
        <v>4513</v>
      </c>
      <c r="E5067" s="145" t="s">
        <v>155</v>
      </c>
    </row>
    <row r="5068" spans="1:5" s="144" customFormat="1" ht="15" x14ac:dyDescent="0.2">
      <c r="A5068" s="146">
        <v>59557</v>
      </c>
      <c r="B5068" s="145">
        <v>2018</v>
      </c>
      <c r="C5068" s="146" t="s">
        <v>685</v>
      </c>
      <c r="D5068" s="146" t="s">
        <v>4833</v>
      </c>
      <c r="E5068" s="145" t="s">
        <v>155</v>
      </c>
    </row>
    <row r="5069" spans="1:5" s="144" customFormat="1" ht="15" x14ac:dyDescent="0.2">
      <c r="A5069" s="146">
        <v>59562</v>
      </c>
      <c r="B5069" s="145">
        <v>6033</v>
      </c>
      <c r="C5069" s="146" t="s">
        <v>207</v>
      </c>
      <c r="D5069" s="146" t="s">
        <v>223</v>
      </c>
      <c r="E5069" s="145" t="s">
        <v>155</v>
      </c>
    </row>
    <row r="5070" spans="1:5" s="144" customFormat="1" ht="15" x14ac:dyDescent="0.2">
      <c r="A5070" s="146">
        <v>59565</v>
      </c>
      <c r="B5070" s="145">
        <v>3016</v>
      </c>
      <c r="C5070" s="146" t="s">
        <v>449</v>
      </c>
      <c r="D5070" s="146" t="s">
        <v>4834</v>
      </c>
      <c r="E5070" s="145" t="s">
        <v>155</v>
      </c>
    </row>
    <row r="5071" spans="1:5" s="144" customFormat="1" ht="15" x14ac:dyDescent="0.2">
      <c r="A5071" s="146">
        <v>59566</v>
      </c>
      <c r="B5071" s="145">
        <v>7008</v>
      </c>
      <c r="C5071" s="146" t="s">
        <v>1911</v>
      </c>
      <c r="D5071" s="146" t="s">
        <v>4835</v>
      </c>
      <c r="E5071" s="145" t="s">
        <v>150</v>
      </c>
    </row>
    <row r="5072" spans="1:5" s="144" customFormat="1" ht="15" x14ac:dyDescent="0.2">
      <c r="A5072" s="146">
        <v>59569</v>
      </c>
      <c r="B5072" s="145">
        <v>6025</v>
      </c>
      <c r="C5072" s="146" t="s">
        <v>171</v>
      </c>
      <c r="D5072" s="146" t="s">
        <v>4836</v>
      </c>
      <c r="E5072" s="145" t="s">
        <v>155</v>
      </c>
    </row>
    <row r="5073" spans="1:5" s="144" customFormat="1" ht="15" x14ac:dyDescent="0.2">
      <c r="A5073" s="146">
        <v>59570</v>
      </c>
      <c r="B5073" s="145">
        <v>6006</v>
      </c>
      <c r="C5073" s="146" t="s">
        <v>171</v>
      </c>
      <c r="D5073" s="146" t="s">
        <v>4837</v>
      </c>
      <c r="E5073" s="145" t="s">
        <v>150</v>
      </c>
    </row>
    <row r="5074" spans="1:5" s="144" customFormat="1" ht="15" x14ac:dyDescent="0.2">
      <c r="A5074" s="146">
        <v>59571</v>
      </c>
      <c r="B5074" s="145">
        <v>8023</v>
      </c>
      <c r="C5074" s="146" t="s">
        <v>34</v>
      </c>
      <c r="D5074" s="146" t="s">
        <v>4838</v>
      </c>
      <c r="E5074" s="145" t="s">
        <v>155</v>
      </c>
    </row>
    <row r="5075" spans="1:5" s="144" customFormat="1" ht="15" x14ac:dyDescent="0.2">
      <c r="A5075" s="146">
        <v>59572</v>
      </c>
      <c r="B5075" s="145">
        <v>8005</v>
      </c>
      <c r="C5075" s="146" t="s">
        <v>280</v>
      </c>
      <c r="D5075" s="146" t="s">
        <v>193</v>
      </c>
      <c r="E5075" s="145" t="s">
        <v>155</v>
      </c>
    </row>
    <row r="5076" spans="1:5" s="144" customFormat="1" ht="15" x14ac:dyDescent="0.2">
      <c r="A5076" s="146">
        <v>59573</v>
      </c>
      <c r="B5076" s="145">
        <v>6032</v>
      </c>
      <c r="C5076" s="146" t="s">
        <v>4000</v>
      </c>
      <c r="D5076" s="146" t="s">
        <v>4839</v>
      </c>
      <c r="E5076" s="145" t="s">
        <v>155</v>
      </c>
    </row>
    <row r="5077" spans="1:5" s="144" customFormat="1" ht="15" x14ac:dyDescent="0.2">
      <c r="A5077" s="146">
        <v>59581</v>
      </c>
      <c r="B5077" s="145">
        <v>2019</v>
      </c>
      <c r="C5077" s="146" t="s">
        <v>2083</v>
      </c>
      <c r="D5077" s="146" t="s">
        <v>916</v>
      </c>
      <c r="E5077" s="145" t="s">
        <v>155</v>
      </c>
    </row>
    <row r="5078" spans="1:5" s="144" customFormat="1" ht="15" x14ac:dyDescent="0.2">
      <c r="A5078" s="146">
        <v>59584</v>
      </c>
      <c r="B5078" s="145">
        <v>7008</v>
      </c>
      <c r="C5078" s="146" t="s">
        <v>685</v>
      </c>
      <c r="D5078" s="146" t="s">
        <v>1224</v>
      </c>
      <c r="E5078" s="145" t="s">
        <v>155</v>
      </c>
    </row>
    <row r="5079" spans="1:5" s="144" customFormat="1" ht="15" x14ac:dyDescent="0.2">
      <c r="A5079" s="146">
        <v>59592</v>
      </c>
      <c r="B5079" s="145">
        <v>4009</v>
      </c>
      <c r="C5079" s="146" t="s">
        <v>289</v>
      </c>
      <c r="D5079" s="146" t="s">
        <v>4840</v>
      </c>
      <c r="E5079" s="145" t="s">
        <v>155</v>
      </c>
    </row>
    <row r="5080" spans="1:5" s="144" customFormat="1" ht="15" x14ac:dyDescent="0.2">
      <c r="A5080" s="146">
        <v>59593</v>
      </c>
      <c r="B5080" s="145">
        <v>8023</v>
      </c>
      <c r="C5080" s="146" t="s">
        <v>848</v>
      </c>
      <c r="D5080" s="146" t="s">
        <v>1802</v>
      </c>
      <c r="E5080" s="145" t="s">
        <v>150</v>
      </c>
    </row>
    <row r="5081" spans="1:5" s="144" customFormat="1" ht="15" x14ac:dyDescent="0.2">
      <c r="A5081" s="146">
        <v>59597</v>
      </c>
      <c r="B5081" s="145">
        <v>4004</v>
      </c>
      <c r="C5081" s="146" t="s">
        <v>1492</v>
      </c>
      <c r="D5081" s="146" t="s">
        <v>2800</v>
      </c>
      <c r="E5081" s="145" t="s">
        <v>155</v>
      </c>
    </row>
    <row r="5082" spans="1:5" s="144" customFormat="1" ht="15" x14ac:dyDescent="0.2">
      <c r="A5082" s="146">
        <v>59608</v>
      </c>
      <c r="B5082" s="145">
        <v>8019</v>
      </c>
      <c r="C5082" s="146" t="s">
        <v>879</v>
      </c>
      <c r="D5082" s="146" t="s">
        <v>4842</v>
      </c>
      <c r="E5082" s="145" t="s">
        <v>155</v>
      </c>
    </row>
    <row r="5083" spans="1:5" s="144" customFormat="1" ht="15" x14ac:dyDescent="0.2">
      <c r="A5083" s="146">
        <v>59613</v>
      </c>
      <c r="B5083" s="145">
        <v>7014</v>
      </c>
      <c r="C5083" s="146" t="s">
        <v>879</v>
      </c>
      <c r="D5083" s="146" t="s">
        <v>4843</v>
      </c>
      <c r="E5083" s="145" t="s">
        <v>155</v>
      </c>
    </row>
    <row r="5084" spans="1:5" s="144" customFormat="1" ht="15" x14ac:dyDescent="0.2">
      <c r="A5084" s="146">
        <v>59614</v>
      </c>
      <c r="B5084" s="145">
        <v>7014</v>
      </c>
      <c r="C5084" s="146" t="s">
        <v>202</v>
      </c>
      <c r="D5084" s="146" t="s">
        <v>4843</v>
      </c>
      <c r="E5084" s="145" t="s">
        <v>150</v>
      </c>
    </row>
    <row r="5085" spans="1:5" s="144" customFormat="1" ht="15" x14ac:dyDescent="0.2">
      <c r="A5085" s="146">
        <v>59621</v>
      </c>
      <c r="B5085" s="145">
        <v>3008</v>
      </c>
      <c r="C5085" s="146" t="s">
        <v>4844</v>
      </c>
      <c r="D5085" s="146" t="s">
        <v>4845</v>
      </c>
      <c r="E5085" s="145" t="s">
        <v>155</v>
      </c>
    </row>
    <row r="5086" spans="1:5" s="144" customFormat="1" ht="15" x14ac:dyDescent="0.2">
      <c r="A5086" s="146">
        <v>59625</v>
      </c>
      <c r="B5086" s="145">
        <v>7011</v>
      </c>
      <c r="C5086" s="146" t="s">
        <v>324</v>
      </c>
      <c r="D5086" s="146" t="s">
        <v>2882</v>
      </c>
      <c r="E5086" s="145" t="s">
        <v>155</v>
      </c>
    </row>
    <row r="5087" spans="1:5" s="144" customFormat="1" ht="15" x14ac:dyDescent="0.2">
      <c r="A5087" s="146">
        <v>59632</v>
      </c>
      <c r="B5087" s="145">
        <v>5007</v>
      </c>
      <c r="C5087" s="146" t="s">
        <v>169</v>
      </c>
      <c r="D5087" s="146" t="s">
        <v>2892</v>
      </c>
      <c r="E5087" s="145" t="s">
        <v>155</v>
      </c>
    </row>
    <row r="5088" spans="1:5" s="144" customFormat="1" ht="15" x14ac:dyDescent="0.2">
      <c r="A5088" s="146">
        <v>59635</v>
      </c>
      <c r="B5088" s="145">
        <v>2017</v>
      </c>
      <c r="C5088" s="146" t="s">
        <v>4846</v>
      </c>
      <c r="D5088" s="146" t="s">
        <v>2668</v>
      </c>
      <c r="E5088" s="145" t="s">
        <v>155</v>
      </c>
    </row>
    <row r="5089" spans="1:5" s="144" customFormat="1" ht="15" x14ac:dyDescent="0.2">
      <c r="A5089" s="146">
        <v>59645</v>
      </c>
      <c r="B5089" s="145">
        <v>7022</v>
      </c>
      <c r="C5089" s="146" t="s">
        <v>11229</v>
      </c>
      <c r="D5089" s="146" t="s">
        <v>4578</v>
      </c>
      <c r="E5089" s="145" t="s">
        <v>155</v>
      </c>
    </row>
    <row r="5090" spans="1:5" s="144" customFormat="1" ht="15" x14ac:dyDescent="0.2">
      <c r="A5090" s="146">
        <v>59646</v>
      </c>
      <c r="B5090" s="145">
        <v>8009</v>
      </c>
      <c r="C5090" s="146" t="s">
        <v>1911</v>
      </c>
      <c r="D5090" s="146" t="s">
        <v>999</v>
      </c>
      <c r="E5090" s="145" t="s">
        <v>155</v>
      </c>
    </row>
    <row r="5091" spans="1:5" s="144" customFormat="1" ht="15" x14ac:dyDescent="0.2">
      <c r="A5091" s="146">
        <v>59647</v>
      </c>
      <c r="B5091" s="145">
        <v>7003</v>
      </c>
      <c r="C5091" s="146" t="s">
        <v>156</v>
      </c>
      <c r="D5091" s="146" t="s">
        <v>3600</v>
      </c>
      <c r="E5091" s="145" t="s">
        <v>155</v>
      </c>
    </row>
    <row r="5092" spans="1:5" s="144" customFormat="1" ht="15" x14ac:dyDescent="0.2">
      <c r="A5092" s="146">
        <v>59652</v>
      </c>
      <c r="B5092" s="145">
        <v>6013</v>
      </c>
      <c r="C5092" s="146" t="s">
        <v>300</v>
      </c>
      <c r="D5092" s="146" t="s">
        <v>4847</v>
      </c>
      <c r="E5092" s="145" t="s">
        <v>150</v>
      </c>
    </row>
    <row r="5093" spans="1:5" s="144" customFormat="1" ht="15" x14ac:dyDescent="0.2">
      <c r="A5093" s="146">
        <v>59659</v>
      </c>
      <c r="B5093" s="145">
        <v>7015</v>
      </c>
      <c r="C5093" s="146" t="s">
        <v>196</v>
      </c>
      <c r="D5093" s="146" t="s">
        <v>4848</v>
      </c>
      <c r="E5093" s="145" t="s">
        <v>155</v>
      </c>
    </row>
    <row r="5094" spans="1:5" s="144" customFormat="1" ht="15" x14ac:dyDescent="0.2">
      <c r="A5094" s="146">
        <v>59667</v>
      </c>
      <c r="B5094" s="145">
        <v>5002</v>
      </c>
      <c r="C5094" s="146" t="s">
        <v>347</v>
      </c>
      <c r="D5094" s="146" t="s">
        <v>1105</v>
      </c>
      <c r="E5094" s="145" t="s">
        <v>150</v>
      </c>
    </row>
    <row r="5095" spans="1:5" s="144" customFormat="1" ht="15" x14ac:dyDescent="0.2">
      <c r="A5095" s="146">
        <v>59671</v>
      </c>
      <c r="B5095" s="145">
        <v>6002</v>
      </c>
      <c r="C5095" s="146" t="s">
        <v>2750</v>
      </c>
      <c r="D5095" s="146" t="s">
        <v>4849</v>
      </c>
      <c r="E5095" s="145" t="s">
        <v>150</v>
      </c>
    </row>
    <row r="5096" spans="1:5" s="144" customFormat="1" ht="15" x14ac:dyDescent="0.2">
      <c r="A5096" s="146">
        <v>59677</v>
      </c>
      <c r="B5096" s="145">
        <v>5006</v>
      </c>
      <c r="C5096" s="146" t="s">
        <v>4850</v>
      </c>
      <c r="D5096" s="146" t="s">
        <v>4851</v>
      </c>
      <c r="E5096" s="145" t="s">
        <v>150</v>
      </c>
    </row>
    <row r="5097" spans="1:5" s="144" customFormat="1" ht="15" x14ac:dyDescent="0.2">
      <c r="A5097" s="146">
        <v>59678</v>
      </c>
      <c r="B5097" s="145">
        <v>5006</v>
      </c>
      <c r="C5097" s="146" t="s">
        <v>4852</v>
      </c>
      <c r="D5097" s="146" t="s">
        <v>4851</v>
      </c>
      <c r="E5097" s="145" t="s">
        <v>155</v>
      </c>
    </row>
    <row r="5098" spans="1:5" s="144" customFormat="1" ht="15" x14ac:dyDescent="0.2">
      <c r="A5098" s="146">
        <v>59683</v>
      </c>
      <c r="B5098" s="145">
        <v>8026</v>
      </c>
      <c r="C5098" s="146" t="s">
        <v>662</v>
      </c>
      <c r="D5098" s="146" t="s">
        <v>4853</v>
      </c>
      <c r="E5098" s="145" t="s">
        <v>155</v>
      </c>
    </row>
    <row r="5099" spans="1:5" s="144" customFormat="1" ht="15" x14ac:dyDescent="0.2">
      <c r="A5099" s="146">
        <v>59689</v>
      </c>
      <c r="B5099" s="145">
        <v>8022</v>
      </c>
      <c r="C5099" s="146" t="s">
        <v>9232</v>
      </c>
      <c r="D5099" s="146" t="s">
        <v>4854</v>
      </c>
      <c r="E5099" s="145" t="s">
        <v>155</v>
      </c>
    </row>
    <row r="5100" spans="1:5" s="144" customFormat="1" ht="15" x14ac:dyDescent="0.2">
      <c r="A5100" s="146">
        <v>59691</v>
      </c>
      <c r="B5100" s="145">
        <v>8022</v>
      </c>
      <c r="C5100" s="146" t="s">
        <v>289</v>
      </c>
      <c r="D5100" s="146" t="s">
        <v>1996</v>
      </c>
      <c r="E5100" s="145" t="s">
        <v>155</v>
      </c>
    </row>
    <row r="5101" spans="1:5" s="144" customFormat="1" ht="15" x14ac:dyDescent="0.2">
      <c r="A5101" s="146">
        <v>59694</v>
      </c>
      <c r="B5101" s="145">
        <v>6001</v>
      </c>
      <c r="C5101" s="146" t="s">
        <v>394</v>
      </c>
      <c r="D5101" s="146" t="s">
        <v>4855</v>
      </c>
      <c r="E5101" s="145" t="s">
        <v>150</v>
      </c>
    </row>
    <row r="5102" spans="1:5" s="144" customFormat="1" ht="15" x14ac:dyDescent="0.2">
      <c r="A5102" s="146">
        <v>59700</v>
      </c>
      <c r="B5102" s="145">
        <v>2011</v>
      </c>
      <c r="C5102" s="146" t="s">
        <v>4856</v>
      </c>
      <c r="D5102" s="146" t="s">
        <v>4857</v>
      </c>
      <c r="E5102" s="145" t="s">
        <v>155</v>
      </c>
    </row>
    <row r="5103" spans="1:5" s="144" customFormat="1" ht="15" x14ac:dyDescent="0.2">
      <c r="A5103" s="146">
        <v>59701</v>
      </c>
      <c r="B5103" s="145">
        <v>2017</v>
      </c>
      <c r="C5103" s="146" t="s">
        <v>722</v>
      </c>
      <c r="D5103" s="146" t="s">
        <v>4858</v>
      </c>
      <c r="E5103" s="145" t="s">
        <v>150</v>
      </c>
    </row>
    <row r="5104" spans="1:5" s="144" customFormat="1" ht="15" x14ac:dyDescent="0.2">
      <c r="A5104" s="146">
        <v>59705</v>
      </c>
      <c r="B5104" s="145">
        <v>3022</v>
      </c>
      <c r="C5104" s="146" t="s">
        <v>4859</v>
      </c>
      <c r="D5104" s="146" t="s">
        <v>1420</v>
      </c>
      <c r="E5104" s="145" t="s">
        <v>150</v>
      </c>
    </row>
    <row r="5105" spans="1:5" s="144" customFormat="1" ht="15" x14ac:dyDescent="0.2">
      <c r="A5105" s="146">
        <v>59710</v>
      </c>
      <c r="B5105" s="145">
        <v>6023</v>
      </c>
      <c r="C5105" s="146" t="s">
        <v>1911</v>
      </c>
      <c r="D5105" s="146" t="s">
        <v>460</v>
      </c>
      <c r="E5105" s="145" t="s">
        <v>155</v>
      </c>
    </row>
    <row r="5106" spans="1:5" s="144" customFormat="1" ht="15" x14ac:dyDescent="0.2">
      <c r="A5106" s="146">
        <v>59717</v>
      </c>
      <c r="B5106" s="145">
        <v>6021</v>
      </c>
      <c r="C5106" s="146" t="s">
        <v>1521</v>
      </c>
      <c r="D5106" s="146" t="s">
        <v>4861</v>
      </c>
      <c r="E5106" s="145" t="s">
        <v>155</v>
      </c>
    </row>
    <row r="5107" spans="1:5" s="144" customFormat="1" ht="15" x14ac:dyDescent="0.2">
      <c r="A5107" s="146">
        <v>59719</v>
      </c>
      <c r="B5107" s="145">
        <v>7024</v>
      </c>
      <c r="C5107" s="146" t="s">
        <v>4862</v>
      </c>
      <c r="D5107" s="146" t="s">
        <v>4863</v>
      </c>
      <c r="E5107" s="145" t="s">
        <v>155</v>
      </c>
    </row>
    <row r="5108" spans="1:5" s="144" customFormat="1" ht="15" x14ac:dyDescent="0.2">
      <c r="A5108" s="146">
        <v>59720</v>
      </c>
      <c r="B5108" s="145">
        <v>1017</v>
      </c>
      <c r="C5108" s="146" t="s">
        <v>4864</v>
      </c>
      <c r="D5108" s="146" t="s">
        <v>4865</v>
      </c>
      <c r="E5108" s="145" t="s">
        <v>150</v>
      </c>
    </row>
    <row r="5109" spans="1:5" s="144" customFormat="1" ht="15" x14ac:dyDescent="0.2">
      <c r="A5109" s="146">
        <v>59722</v>
      </c>
      <c r="B5109" s="145">
        <v>3025</v>
      </c>
      <c r="C5109" s="146" t="s">
        <v>11059</v>
      </c>
      <c r="D5109" s="146" t="s">
        <v>10044</v>
      </c>
      <c r="E5109" s="145" t="s">
        <v>150</v>
      </c>
    </row>
    <row r="5110" spans="1:5" s="144" customFormat="1" ht="15" x14ac:dyDescent="0.2">
      <c r="A5110" s="146">
        <v>59731</v>
      </c>
      <c r="B5110" s="145">
        <v>6029</v>
      </c>
      <c r="C5110" s="146" t="s">
        <v>9683</v>
      </c>
      <c r="D5110" s="146" t="s">
        <v>4866</v>
      </c>
      <c r="E5110" s="145" t="s">
        <v>155</v>
      </c>
    </row>
    <row r="5111" spans="1:5" s="144" customFormat="1" ht="15" x14ac:dyDescent="0.2">
      <c r="A5111" s="146">
        <v>59735</v>
      </c>
      <c r="B5111" s="145">
        <v>1006</v>
      </c>
      <c r="C5111" s="146" t="s">
        <v>2113</v>
      </c>
      <c r="D5111" s="146" t="s">
        <v>4867</v>
      </c>
      <c r="E5111" s="145" t="s">
        <v>150</v>
      </c>
    </row>
    <row r="5112" spans="1:5" s="144" customFormat="1" ht="15" x14ac:dyDescent="0.2">
      <c r="A5112" s="146">
        <v>59736</v>
      </c>
      <c r="B5112" s="145">
        <v>7022</v>
      </c>
      <c r="C5112" s="146" t="s">
        <v>177</v>
      </c>
      <c r="D5112" s="146" t="s">
        <v>1339</v>
      </c>
      <c r="E5112" s="145" t="s">
        <v>155</v>
      </c>
    </row>
    <row r="5113" spans="1:5" s="144" customFormat="1" ht="15" x14ac:dyDescent="0.2">
      <c r="A5113" s="146">
        <v>59738</v>
      </c>
      <c r="B5113" s="145">
        <v>6021</v>
      </c>
      <c r="C5113" s="146" t="s">
        <v>158</v>
      </c>
      <c r="D5113" s="146" t="s">
        <v>4868</v>
      </c>
      <c r="E5113" s="145" t="s">
        <v>155</v>
      </c>
    </row>
    <row r="5114" spans="1:5" s="144" customFormat="1" ht="15" x14ac:dyDescent="0.2">
      <c r="A5114" s="146">
        <v>59740</v>
      </c>
      <c r="B5114" s="145">
        <v>7024</v>
      </c>
      <c r="C5114" s="146" t="s">
        <v>4869</v>
      </c>
      <c r="D5114" s="146" t="s">
        <v>4870</v>
      </c>
      <c r="E5114" s="145" t="s">
        <v>150</v>
      </c>
    </row>
    <row r="5115" spans="1:5" s="144" customFormat="1" ht="15" x14ac:dyDescent="0.2">
      <c r="A5115" s="146">
        <v>59757</v>
      </c>
      <c r="B5115" s="145">
        <v>4003</v>
      </c>
      <c r="C5115" s="146" t="s">
        <v>4871</v>
      </c>
      <c r="D5115" s="146" t="s">
        <v>4872</v>
      </c>
      <c r="E5115" s="145" t="s">
        <v>155</v>
      </c>
    </row>
    <row r="5116" spans="1:5" s="144" customFormat="1" ht="15" x14ac:dyDescent="0.2">
      <c r="A5116" s="146">
        <v>59760</v>
      </c>
      <c r="B5116" s="145">
        <v>4004</v>
      </c>
      <c r="C5116" s="146" t="s">
        <v>1688</v>
      </c>
      <c r="D5116" s="146" t="s">
        <v>4873</v>
      </c>
      <c r="E5116" s="145" t="s">
        <v>155</v>
      </c>
    </row>
    <row r="5117" spans="1:5" s="144" customFormat="1" ht="15" x14ac:dyDescent="0.2">
      <c r="A5117" s="146">
        <v>59771</v>
      </c>
      <c r="B5117" s="145">
        <v>3009</v>
      </c>
      <c r="C5117" s="146" t="s">
        <v>181</v>
      </c>
      <c r="D5117" s="146" t="s">
        <v>4874</v>
      </c>
      <c r="E5117" s="145" t="s">
        <v>155</v>
      </c>
    </row>
    <row r="5118" spans="1:5" s="144" customFormat="1" ht="15" x14ac:dyDescent="0.2">
      <c r="A5118" s="146">
        <v>59773</v>
      </c>
      <c r="B5118" s="145">
        <v>6034</v>
      </c>
      <c r="C5118" s="146" t="s">
        <v>156</v>
      </c>
      <c r="D5118" s="146" t="s">
        <v>251</v>
      </c>
      <c r="E5118" s="145" t="s">
        <v>155</v>
      </c>
    </row>
    <row r="5119" spans="1:5" s="144" customFormat="1" ht="15" x14ac:dyDescent="0.2">
      <c r="A5119" s="146">
        <v>59781</v>
      </c>
      <c r="B5119" s="145">
        <v>5015</v>
      </c>
      <c r="C5119" s="146" t="s">
        <v>4875</v>
      </c>
      <c r="D5119" s="146" t="s">
        <v>4876</v>
      </c>
      <c r="E5119" s="145" t="s">
        <v>155</v>
      </c>
    </row>
    <row r="5120" spans="1:5" s="144" customFormat="1" ht="15" x14ac:dyDescent="0.2">
      <c r="A5120" s="146">
        <v>59782</v>
      </c>
      <c r="B5120" s="145">
        <v>5015</v>
      </c>
      <c r="C5120" s="146" t="s">
        <v>4877</v>
      </c>
      <c r="D5120" s="146" t="s">
        <v>4878</v>
      </c>
      <c r="E5120" s="145" t="s">
        <v>150</v>
      </c>
    </row>
    <row r="5121" spans="1:5" s="144" customFormat="1" ht="15" x14ac:dyDescent="0.2">
      <c r="A5121" s="146">
        <v>59784</v>
      </c>
      <c r="B5121" s="145">
        <v>2012</v>
      </c>
      <c r="C5121" s="146" t="s">
        <v>1123</v>
      </c>
      <c r="D5121" s="146" t="s">
        <v>4879</v>
      </c>
      <c r="E5121" s="145" t="s">
        <v>150</v>
      </c>
    </row>
    <row r="5122" spans="1:5" s="144" customFormat="1" ht="15" x14ac:dyDescent="0.2">
      <c r="A5122" s="146">
        <v>59786</v>
      </c>
      <c r="B5122" s="145">
        <v>1005</v>
      </c>
      <c r="C5122" s="146" t="s">
        <v>306</v>
      </c>
      <c r="D5122" s="146" t="s">
        <v>2976</v>
      </c>
      <c r="E5122" s="145" t="s">
        <v>155</v>
      </c>
    </row>
    <row r="5123" spans="1:5" s="144" customFormat="1" ht="15" x14ac:dyDescent="0.2">
      <c r="A5123" s="146">
        <v>59790</v>
      </c>
      <c r="B5123" s="145">
        <v>5017</v>
      </c>
      <c r="C5123" s="146" t="s">
        <v>4792</v>
      </c>
      <c r="D5123" s="146" t="s">
        <v>4880</v>
      </c>
      <c r="E5123" s="145" t="s">
        <v>150</v>
      </c>
    </row>
    <row r="5124" spans="1:5" s="144" customFormat="1" ht="15" x14ac:dyDescent="0.2">
      <c r="A5124" s="146">
        <v>59794</v>
      </c>
      <c r="B5124" s="145">
        <v>6026</v>
      </c>
      <c r="C5124" s="146" t="s">
        <v>202</v>
      </c>
      <c r="D5124" s="146" t="s">
        <v>11230</v>
      </c>
      <c r="E5124" s="145" t="s">
        <v>150</v>
      </c>
    </row>
    <row r="5125" spans="1:5" s="144" customFormat="1" ht="15" x14ac:dyDescent="0.2">
      <c r="A5125" s="146">
        <v>59799</v>
      </c>
      <c r="B5125" s="145">
        <v>6025</v>
      </c>
      <c r="C5125" s="146" t="s">
        <v>523</v>
      </c>
      <c r="D5125" s="146" t="s">
        <v>302</v>
      </c>
      <c r="E5125" s="145" t="s">
        <v>155</v>
      </c>
    </row>
    <row r="5126" spans="1:5" s="144" customFormat="1" ht="15" x14ac:dyDescent="0.2">
      <c r="A5126" s="146">
        <v>59802</v>
      </c>
      <c r="B5126" s="145">
        <v>6021</v>
      </c>
      <c r="C5126" s="146" t="s">
        <v>169</v>
      </c>
      <c r="D5126" s="146" t="s">
        <v>4492</v>
      </c>
      <c r="E5126" s="145" t="s">
        <v>150</v>
      </c>
    </row>
    <row r="5127" spans="1:5" s="144" customFormat="1" ht="15" x14ac:dyDescent="0.2">
      <c r="A5127" s="146">
        <v>59809</v>
      </c>
      <c r="B5127" s="145">
        <v>3024</v>
      </c>
      <c r="C5127" s="146" t="s">
        <v>4881</v>
      </c>
      <c r="D5127" s="146" t="s">
        <v>839</v>
      </c>
      <c r="E5127" s="145" t="s">
        <v>150</v>
      </c>
    </row>
    <row r="5128" spans="1:5" s="144" customFormat="1" ht="15" x14ac:dyDescent="0.2">
      <c r="A5128" s="146">
        <v>59810</v>
      </c>
      <c r="B5128" s="145">
        <v>3024</v>
      </c>
      <c r="C5128" s="146" t="s">
        <v>4882</v>
      </c>
      <c r="D5128" s="146" t="s">
        <v>839</v>
      </c>
      <c r="E5128" s="145" t="s">
        <v>155</v>
      </c>
    </row>
    <row r="5129" spans="1:5" s="144" customFormat="1" ht="15" x14ac:dyDescent="0.2">
      <c r="A5129" s="146">
        <v>59812</v>
      </c>
      <c r="B5129" s="145">
        <v>1003</v>
      </c>
      <c r="C5129" s="146" t="s">
        <v>4461</v>
      </c>
      <c r="D5129" s="146" t="s">
        <v>480</v>
      </c>
      <c r="E5129" s="145" t="s">
        <v>155</v>
      </c>
    </row>
    <row r="5130" spans="1:5" s="144" customFormat="1" ht="15" x14ac:dyDescent="0.2">
      <c r="A5130" s="146">
        <v>59815</v>
      </c>
      <c r="B5130" s="145">
        <v>8014</v>
      </c>
      <c r="C5130" s="146" t="s">
        <v>4883</v>
      </c>
      <c r="D5130" s="146" t="s">
        <v>4884</v>
      </c>
      <c r="E5130" s="145" t="s">
        <v>150</v>
      </c>
    </row>
    <row r="5131" spans="1:5" s="144" customFormat="1" ht="15" x14ac:dyDescent="0.2">
      <c r="A5131" s="146">
        <v>59818</v>
      </c>
      <c r="B5131" s="145">
        <v>8016</v>
      </c>
      <c r="C5131" s="146" t="s">
        <v>158</v>
      </c>
      <c r="D5131" s="146" t="s">
        <v>4885</v>
      </c>
      <c r="E5131" s="145" t="s">
        <v>150</v>
      </c>
    </row>
    <row r="5132" spans="1:5" s="144" customFormat="1" ht="15" x14ac:dyDescent="0.2">
      <c r="A5132" s="146">
        <v>59819</v>
      </c>
      <c r="B5132" s="145">
        <v>6029</v>
      </c>
      <c r="C5132" s="146" t="s">
        <v>177</v>
      </c>
      <c r="D5132" s="146" t="s">
        <v>401</v>
      </c>
      <c r="E5132" s="145" t="s">
        <v>155</v>
      </c>
    </row>
    <row r="5133" spans="1:5" s="144" customFormat="1" ht="15" x14ac:dyDescent="0.2">
      <c r="A5133" s="146">
        <v>59821</v>
      </c>
      <c r="B5133" s="145">
        <v>6003</v>
      </c>
      <c r="C5133" s="146" t="s">
        <v>2440</v>
      </c>
      <c r="D5133" s="146" t="s">
        <v>4886</v>
      </c>
      <c r="E5133" s="145" t="s">
        <v>155</v>
      </c>
    </row>
    <row r="5134" spans="1:5" s="144" customFormat="1" ht="15" x14ac:dyDescent="0.2">
      <c r="A5134" s="146">
        <v>59822</v>
      </c>
      <c r="B5134" s="145">
        <v>6009</v>
      </c>
      <c r="C5134" s="146" t="s">
        <v>4887</v>
      </c>
      <c r="D5134" s="146" t="s">
        <v>4888</v>
      </c>
      <c r="E5134" s="145" t="s">
        <v>155</v>
      </c>
    </row>
    <row r="5135" spans="1:5" s="144" customFormat="1" ht="15" x14ac:dyDescent="0.2">
      <c r="A5135" s="146">
        <v>59825</v>
      </c>
      <c r="B5135" s="145">
        <v>6025</v>
      </c>
      <c r="C5135" s="146" t="s">
        <v>188</v>
      </c>
      <c r="D5135" s="146" t="s">
        <v>4889</v>
      </c>
      <c r="E5135" s="145" t="s">
        <v>155</v>
      </c>
    </row>
    <row r="5136" spans="1:5" s="144" customFormat="1" ht="15" x14ac:dyDescent="0.2">
      <c r="A5136" s="146">
        <v>59833</v>
      </c>
      <c r="B5136" s="145">
        <v>4009</v>
      </c>
      <c r="C5136" s="146" t="s">
        <v>4890</v>
      </c>
      <c r="D5136" s="146" t="s">
        <v>4891</v>
      </c>
      <c r="E5136" s="145" t="s">
        <v>155</v>
      </c>
    </row>
    <row r="5137" spans="1:5" s="144" customFormat="1" ht="15" x14ac:dyDescent="0.2">
      <c r="A5137" s="146">
        <v>59834</v>
      </c>
      <c r="B5137" s="145">
        <v>7014</v>
      </c>
      <c r="C5137" s="146" t="s">
        <v>196</v>
      </c>
      <c r="D5137" s="146" t="s">
        <v>4892</v>
      </c>
      <c r="E5137" s="145" t="s">
        <v>155</v>
      </c>
    </row>
    <row r="5138" spans="1:5" s="144" customFormat="1" ht="15" x14ac:dyDescent="0.2">
      <c r="A5138" s="146">
        <v>59835</v>
      </c>
      <c r="B5138" s="145">
        <v>6020</v>
      </c>
      <c r="C5138" s="146" t="s">
        <v>4893</v>
      </c>
      <c r="D5138" s="146" t="s">
        <v>4894</v>
      </c>
      <c r="E5138" s="145" t="s">
        <v>155</v>
      </c>
    </row>
    <row r="5139" spans="1:5" s="144" customFormat="1" ht="15" x14ac:dyDescent="0.2">
      <c r="A5139" s="146">
        <v>59836</v>
      </c>
      <c r="B5139" s="145">
        <v>6020</v>
      </c>
      <c r="C5139" s="146" t="s">
        <v>4895</v>
      </c>
      <c r="D5139" s="146" t="s">
        <v>4894</v>
      </c>
      <c r="E5139" s="145" t="s">
        <v>150</v>
      </c>
    </row>
    <row r="5140" spans="1:5" s="144" customFormat="1" ht="15" x14ac:dyDescent="0.2">
      <c r="A5140" s="146">
        <v>59840</v>
      </c>
      <c r="B5140" s="145">
        <v>3011</v>
      </c>
      <c r="C5140" s="146" t="s">
        <v>196</v>
      </c>
      <c r="D5140" s="146" t="s">
        <v>4896</v>
      </c>
      <c r="E5140" s="145" t="s">
        <v>155</v>
      </c>
    </row>
    <row r="5141" spans="1:5" s="144" customFormat="1" ht="15" x14ac:dyDescent="0.2">
      <c r="A5141" s="146">
        <v>59846</v>
      </c>
      <c r="B5141" s="145">
        <v>3018</v>
      </c>
      <c r="C5141" s="146" t="s">
        <v>4897</v>
      </c>
      <c r="D5141" s="146" t="s">
        <v>696</v>
      </c>
      <c r="E5141" s="145" t="s">
        <v>155</v>
      </c>
    </row>
    <row r="5142" spans="1:5" s="144" customFormat="1" ht="15" x14ac:dyDescent="0.2">
      <c r="A5142" s="146">
        <v>59849</v>
      </c>
      <c r="B5142" s="145">
        <v>1009</v>
      </c>
      <c r="C5142" s="146" t="s">
        <v>485</v>
      </c>
      <c r="D5142" s="146" t="s">
        <v>4898</v>
      </c>
      <c r="E5142" s="145" t="s">
        <v>150</v>
      </c>
    </row>
    <row r="5143" spans="1:5" s="144" customFormat="1" ht="15" x14ac:dyDescent="0.2">
      <c r="A5143" s="146">
        <v>59869</v>
      </c>
      <c r="B5143" s="145">
        <v>7007</v>
      </c>
      <c r="C5143" s="146" t="s">
        <v>4899</v>
      </c>
      <c r="D5143" s="146" t="s">
        <v>4900</v>
      </c>
      <c r="E5143" s="145" t="s">
        <v>155</v>
      </c>
    </row>
    <row r="5144" spans="1:5" s="144" customFormat="1" ht="15" x14ac:dyDescent="0.2">
      <c r="A5144" s="146">
        <v>59879</v>
      </c>
      <c r="B5144" s="145">
        <v>7008</v>
      </c>
      <c r="C5144" s="146" t="s">
        <v>155</v>
      </c>
      <c r="D5144" s="146" t="s">
        <v>4903</v>
      </c>
      <c r="E5144" s="145" t="s">
        <v>150</v>
      </c>
    </row>
    <row r="5145" spans="1:5" s="144" customFormat="1" ht="15" x14ac:dyDescent="0.2">
      <c r="A5145" s="146">
        <v>59881</v>
      </c>
      <c r="B5145" s="145">
        <v>6007</v>
      </c>
      <c r="C5145" s="146" t="s">
        <v>181</v>
      </c>
      <c r="D5145" s="146" t="s">
        <v>2522</v>
      </c>
      <c r="E5145" s="145" t="s">
        <v>150</v>
      </c>
    </row>
    <row r="5146" spans="1:5" s="144" customFormat="1" ht="15" x14ac:dyDescent="0.2">
      <c r="A5146" s="146">
        <v>59882</v>
      </c>
      <c r="B5146" s="145">
        <v>5002</v>
      </c>
      <c r="C5146" s="146" t="s">
        <v>1647</v>
      </c>
      <c r="D5146" s="146" t="s">
        <v>700</v>
      </c>
      <c r="E5146" s="145" t="s">
        <v>155</v>
      </c>
    </row>
    <row r="5147" spans="1:5" s="144" customFormat="1" ht="15" x14ac:dyDescent="0.2">
      <c r="A5147" s="146">
        <v>59883</v>
      </c>
      <c r="B5147" s="145">
        <v>6034</v>
      </c>
      <c r="C5147" s="146" t="s">
        <v>2303</v>
      </c>
      <c r="D5147" s="146" t="s">
        <v>4904</v>
      </c>
      <c r="E5147" s="145" t="s">
        <v>150</v>
      </c>
    </row>
    <row r="5148" spans="1:5" s="144" customFormat="1" ht="15" x14ac:dyDescent="0.2">
      <c r="A5148" s="146">
        <v>59893</v>
      </c>
      <c r="B5148" s="145">
        <v>5004</v>
      </c>
      <c r="C5148" s="146" t="s">
        <v>4905</v>
      </c>
      <c r="D5148" s="146" t="s">
        <v>4906</v>
      </c>
      <c r="E5148" s="145" t="s">
        <v>155</v>
      </c>
    </row>
    <row r="5149" spans="1:5" s="144" customFormat="1" ht="15" x14ac:dyDescent="0.2">
      <c r="A5149" s="146">
        <v>59901</v>
      </c>
      <c r="B5149" s="145">
        <v>5017</v>
      </c>
      <c r="C5149" s="146" t="s">
        <v>171</v>
      </c>
      <c r="D5149" s="146" t="s">
        <v>1857</v>
      </c>
      <c r="E5149" s="145" t="s">
        <v>155</v>
      </c>
    </row>
    <row r="5150" spans="1:5" s="144" customFormat="1" ht="15" x14ac:dyDescent="0.2">
      <c r="A5150" s="146">
        <v>59903</v>
      </c>
      <c r="B5150" s="145">
        <v>5009</v>
      </c>
      <c r="C5150" s="146" t="s">
        <v>202</v>
      </c>
      <c r="D5150" s="146" t="s">
        <v>4907</v>
      </c>
      <c r="E5150" s="145" t="s">
        <v>155</v>
      </c>
    </row>
    <row r="5151" spans="1:5" s="144" customFormat="1" ht="15" x14ac:dyDescent="0.2">
      <c r="A5151" s="146">
        <v>59905</v>
      </c>
      <c r="B5151" s="145">
        <v>5009</v>
      </c>
      <c r="C5151" s="146" t="s">
        <v>156</v>
      </c>
      <c r="D5151" s="146" t="s">
        <v>4908</v>
      </c>
      <c r="E5151" s="145" t="s">
        <v>150</v>
      </c>
    </row>
    <row r="5152" spans="1:5" s="144" customFormat="1" ht="15" x14ac:dyDescent="0.2">
      <c r="A5152" s="146">
        <v>59906</v>
      </c>
      <c r="B5152" s="145">
        <v>7021</v>
      </c>
      <c r="C5152" s="146" t="s">
        <v>523</v>
      </c>
      <c r="D5152" s="146" t="s">
        <v>4293</v>
      </c>
      <c r="E5152" s="145" t="s">
        <v>150</v>
      </c>
    </row>
    <row r="5153" spans="1:5" s="144" customFormat="1" ht="15" x14ac:dyDescent="0.2">
      <c r="A5153" s="146">
        <v>59907</v>
      </c>
      <c r="B5153" s="145">
        <v>7021</v>
      </c>
      <c r="C5153" s="146" t="s">
        <v>289</v>
      </c>
      <c r="D5153" s="146" t="s">
        <v>4293</v>
      </c>
      <c r="E5153" s="145" t="s">
        <v>155</v>
      </c>
    </row>
    <row r="5154" spans="1:5" s="144" customFormat="1" ht="15" x14ac:dyDescent="0.2">
      <c r="A5154" s="146">
        <v>59915</v>
      </c>
      <c r="B5154" s="145">
        <v>6034</v>
      </c>
      <c r="C5154" s="146" t="s">
        <v>1082</v>
      </c>
      <c r="D5154" s="146" t="s">
        <v>273</v>
      </c>
      <c r="E5154" s="145" t="s">
        <v>155</v>
      </c>
    </row>
    <row r="5155" spans="1:5" s="144" customFormat="1" ht="15" x14ac:dyDescent="0.2">
      <c r="A5155" s="146">
        <v>59916</v>
      </c>
      <c r="B5155" s="145">
        <v>7003</v>
      </c>
      <c r="C5155" s="146" t="s">
        <v>165</v>
      </c>
      <c r="D5155" s="146" t="s">
        <v>4148</v>
      </c>
      <c r="E5155" s="145" t="s">
        <v>150</v>
      </c>
    </row>
    <row r="5156" spans="1:5" s="144" customFormat="1" ht="15" x14ac:dyDescent="0.2">
      <c r="A5156" s="146">
        <v>59917</v>
      </c>
      <c r="B5156" s="145">
        <v>6002</v>
      </c>
      <c r="C5156" s="146" t="s">
        <v>2098</v>
      </c>
      <c r="D5156" s="146" t="s">
        <v>4909</v>
      </c>
      <c r="E5156" s="145" t="s">
        <v>155</v>
      </c>
    </row>
    <row r="5157" spans="1:5" s="144" customFormat="1" ht="15" x14ac:dyDescent="0.2">
      <c r="A5157" s="146">
        <v>59922</v>
      </c>
      <c r="B5157" s="145">
        <v>5002</v>
      </c>
      <c r="C5157" s="146" t="s">
        <v>754</v>
      </c>
      <c r="D5157" s="146" t="s">
        <v>4910</v>
      </c>
      <c r="E5157" s="145" t="s">
        <v>150</v>
      </c>
    </row>
    <row r="5158" spans="1:5" s="144" customFormat="1" ht="15" x14ac:dyDescent="0.2">
      <c r="A5158" s="146">
        <v>59931</v>
      </c>
      <c r="B5158" s="145">
        <v>6009</v>
      </c>
      <c r="C5158" s="146" t="s">
        <v>11122</v>
      </c>
      <c r="D5158" s="146" t="s">
        <v>2944</v>
      </c>
      <c r="E5158" s="145" t="s">
        <v>155</v>
      </c>
    </row>
    <row r="5159" spans="1:5" s="144" customFormat="1" ht="15" x14ac:dyDescent="0.2">
      <c r="A5159" s="146">
        <v>59934</v>
      </c>
      <c r="B5159" s="145">
        <v>3027</v>
      </c>
      <c r="C5159" s="146" t="s">
        <v>662</v>
      </c>
      <c r="D5159" s="146" t="s">
        <v>4912</v>
      </c>
      <c r="E5159" s="145" t="s">
        <v>155</v>
      </c>
    </row>
    <row r="5160" spans="1:5" s="144" customFormat="1" ht="15" x14ac:dyDescent="0.2">
      <c r="A5160" s="146">
        <v>59936</v>
      </c>
      <c r="B5160" s="145">
        <v>6033</v>
      </c>
      <c r="C5160" s="146" t="s">
        <v>156</v>
      </c>
      <c r="D5160" s="146" t="s">
        <v>8378</v>
      </c>
      <c r="E5160" s="145" t="s">
        <v>150</v>
      </c>
    </row>
    <row r="5161" spans="1:5" s="144" customFormat="1" ht="15" x14ac:dyDescent="0.2">
      <c r="A5161" s="146">
        <v>59943</v>
      </c>
      <c r="B5161" s="145">
        <v>1005</v>
      </c>
      <c r="C5161" s="146" t="s">
        <v>171</v>
      </c>
      <c r="D5161" s="146" t="s">
        <v>4913</v>
      </c>
      <c r="E5161" s="145" t="s">
        <v>150</v>
      </c>
    </row>
    <row r="5162" spans="1:5" s="144" customFormat="1" ht="15" x14ac:dyDescent="0.2">
      <c r="A5162" s="146">
        <v>59944</v>
      </c>
      <c r="B5162" s="145">
        <v>1005</v>
      </c>
      <c r="C5162" s="146" t="s">
        <v>202</v>
      </c>
      <c r="D5162" s="146" t="s">
        <v>11231</v>
      </c>
      <c r="E5162" s="145" t="s">
        <v>150</v>
      </c>
    </row>
    <row r="5163" spans="1:5" s="144" customFormat="1" ht="15" x14ac:dyDescent="0.2">
      <c r="A5163" s="146">
        <v>59949</v>
      </c>
      <c r="B5163" s="145">
        <v>1005</v>
      </c>
      <c r="C5163" s="146" t="s">
        <v>156</v>
      </c>
      <c r="D5163" s="146" t="s">
        <v>789</v>
      </c>
      <c r="E5163" s="145" t="s">
        <v>155</v>
      </c>
    </row>
    <row r="5164" spans="1:5" s="144" customFormat="1" ht="15" x14ac:dyDescent="0.2">
      <c r="A5164" s="146">
        <v>59951</v>
      </c>
      <c r="B5164" s="145">
        <v>6018</v>
      </c>
      <c r="C5164" s="146" t="s">
        <v>978</v>
      </c>
      <c r="D5164" s="146" t="s">
        <v>4914</v>
      </c>
      <c r="E5164" s="145" t="s">
        <v>150</v>
      </c>
    </row>
    <row r="5165" spans="1:5" s="144" customFormat="1" ht="15" x14ac:dyDescent="0.2">
      <c r="A5165" s="146">
        <v>59963</v>
      </c>
      <c r="B5165" s="145">
        <v>3014</v>
      </c>
      <c r="C5165" s="146" t="s">
        <v>3066</v>
      </c>
      <c r="D5165" s="146" t="s">
        <v>2906</v>
      </c>
      <c r="E5165" s="145" t="s">
        <v>4780</v>
      </c>
    </row>
    <row r="5166" spans="1:5" s="144" customFormat="1" ht="15" x14ac:dyDescent="0.2">
      <c r="A5166" s="146">
        <v>59964</v>
      </c>
      <c r="B5166" s="145">
        <v>3014</v>
      </c>
      <c r="C5166" s="146" t="s">
        <v>2568</v>
      </c>
      <c r="D5166" s="146" t="s">
        <v>2662</v>
      </c>
      <c r="E5166" s="145" t="s">
        <v>150</v>
      </c>
    </row>
    <row r="5167" spans="1:5" s="144" customFormat="1" ht="15" x14ac:dyDescent="0.2">
      <c r="A5167" s="146">
        <v>59965</v>
      </c>
      <c r="B5167" s="145">
        <v>6002</v>
      </c>
      <c r="C5167" s="146" t="s">
        <v>2568</v>
      </c>
      <c r="D5167" s="146" t="s">
        <v>4915</v>
      </c>
      <c r="E5167" s="145" t="s">
        <v>155</v>
      </c>
    </row>
    <row r="5168" spans="1:5" s="144" customFormat="1" ht="15" x14ac:dyDescent="0.2">
      <c r="A5168" s="146">
        <v>59970</v>
      </c>
      <c r="B5168" s="145">
        <v>3003</v>
      </c>
      <c r="C5168" s="146" t="s">
        <v>4916</v>
      </c>
      <c r="D5168" s="146" t="s">
        <v>318</v>
      </c>
      <c r="E5168" s="145" t="s">
        <v>155</v>
      </c>
    </row>
    <row r="5169" spans="1:5" s="144" customFormat="1" ht="15" x14ac:dyDescent="0.2">
      <c r="A5169" s="146">
        <v>59971</v>
      </c>
      <c r="B5169" s="145">
        <v>3003</v>
      </c>
      <c r="C5169" s="146" t="s">
        <v>1160</v>
      </c>
      <c r="D5169" s="146" t="s">
        <v>318</v>
      </c>
      <c r="E5169" s="145" t="s">
        <v>150</v>
      </c>
    </row>
    <row r="5170" spans="1:5" s="144" customFormat="1" ht="15" x14ac:dyDescent="0.2">
      <c r="A5170" s="146">
        <v>59976</v>
      </c>
      <c r="B5170" s="145">
        <v>5017</v>
      </c>
      <c r="C5170" s="146" t="s">
        <v>4869</v>
      </c>
      <c r="D5170" s="146" t="s">
        <v>2012</v>
      </c>
      <c r="E5170" s="145" t="s">
        <v>155</v>
      </c>
    </row>
    <row r="5171" spans="1:5" s="144" customFormat="1" ht="15" x14ac:dyDescent="0.2">
      <c r="A5171" s="146">
        <v>59984</v>
      </c>
      <c r="B5171" s="145">
        <v>8026</v>
      </c>
      <c r="C5171" s="146" t="s">
        <v>4918</v>
      </c>
      <c r="D5171" s="146" t="s">
        <v>3219</v>
      </c>
      <c r="E5171" s="145" t="s">
        <v>155</v>
      </c>
    </row>
    <row r="5172" spans="1:5" s="144" customFormat="1" ht="15" x14ac:dyDescent="0.2">
      <c r="A5172" s="146">
        <v>59985</v>
      </c>
      <c r="B5172" s="145">
        <v>6020</v>
      </c>
      <c r="C5172" s="146" t="s">
        <v>4919</v>
      </c>
      <c r="D5172" s="146" t="s">
        <v>405</v>
      </c>
      <c r="E5172" s="145" t="s">
        <v>150</v>
      </c>
    </row>
    <row r="5173" spans="1:5" s="144" customFormat="1" ht="15" x14ac:dyDescent="0.2">
      <c r="A5173" s="146">
        <v>59986</v>
      </c>
      <c r="B5173" s="145">
        <v>2012</v>
      </c>
      <c r="C5173" s="146" t="s">
        <v>4920</v>
      </c>
      <c r="D5173" s="146" t="s">
        <v>4921</v>
      </c>
      <c r="E5173" s="145" t="s">
        <v>150</v>
      </c>
    </row>
    <row r="5174" spans="1:5" s="144" customFormat="1" ht="15" x14ac:dyDescent="0.2">
      <c r="A5174" s="146">
        <v>59987</v>
      </c>
      <c r="B5174" s="145">
        <v>3011</v>
      </c>
      <c r="C5174" s="146" t="s">
        <v>3832</v>
      </c>
      <c r="D5174" s="146" t="s">
        <v>2757</v>
      </c>
      <c r="E5174" s="145" t="s">
        <v>150</v>
      </c>
    </row>
    <row r="5175" spans="1:5" s="144" customFormat="1" ht="15" x14ac:dyDescent="0.2">
      <c r="A5175" s="146">
        <v>59990</v>
      </c>
      <c r="B5175" s="145">
        <v>6006</v>
      </c>
      <c r="C5175" s="146" t="s">
        <v>3753</v>
      </c>
      <c r="D5175" s="146" t="s">
        <v>161</v>
      </c>
      <c r="E5175" s="145" t="s">
        <v>155</v>
      </c>
    </row>
    <row r="5176" spans="1:5" s="144" customFormat="1" ht="15" x14ac:dyDescent="0.2">
      <c r="A5176" s="146">
        <v>59992</v>
      </c>
      <c r="B5176" s="145">
        <v>7015</v>
      </c>
      <c r="C5176" s="146" t="s">
        <v>1851</v>
      </c>
      <c r="D5176" s="146" t="s">
        <v>4922</v>
      </c>
      <c r="E5176" s="145" t="s">
        <v>155</v>
      </c>
    </row>
    <row r="5177" spans="1:5" s="144" customFormat="1" ht="15" x14ac:dyDescent="0.2">
      <c r="A5177" s="146">
        <v>59994</v>
      </c>
      <c r="B5177" s="145">
        <v>6013</v>
      </c>
      <c r="C5177" s="146" t="s">
        <v>219</v>
      </c>
      <c r="D5177" s="146" t="s">
        <v>4923</v>
      </c>
      <c r="E5177" s="145" t="s">
        <v>150</v>
      </c>
    </row>
    <row r="5178" spans="1:5" s="144" customFormat="1" ht="15" x14ac:dyDescent="0.2">
      <c r="A5178" s="146">
        <v>60003</v>
      </c>
      <c r="B5178" s="145">
        <v>3015</v>
      </c>
      <c r="C5178" s="146" t="s">
        <v>596</v>
      </c>
      <c r="D5178" s="146" t="s">
        <v>8997</v>
      </c>
      <c r="E5178" s="145" t="s">
        <v>150</v>
      </c>
    </row>
    <row r="5179" spans="1:5" s="144" customFormat="1" ht="15" x14ac:dyDescent="0.2">
      <c r="A5179" s="146">
        <v>60015</v>
      </c>
      <c r="B5179" s="145">
        <v>3016</v>
      </c>
      <c r="C5179" s="146" t="s">
        <v>4273</v>
      </c>
      <c r="D5179" s="146" t="s">
        <v>4924</v>
      </c>
      <c r="E5179" s="145" t="s">
        <v>150</v>
      </c>
    </row>
    <row r="5180" spans="1:5" s="144" customFormat="1" ht="15" x14ac:dyDescent="0.2">
      <c r="A5180" s="146">
        <v>60017</v>
      </c>
      <c r="B5180" s="145">
        <v>5006</v>
      </c>
      <c r="C5180" s="146" t="s">
        <v>2164</v>
      </c>
      <c r="D5180" s="146" t="s">
        <v>447</v>
      </c>
      <c r="E5180" s="145" t="s">
        <v>150</v>
      </c>
    </row>
    <row r="5181" spans="1:5" s="144" customFormat="1" ht="15" x14ac:dyDescent="0.2">
      <c r="A5181" s="146">
        <v>60018</v>
      </c>
      <c r="B5181" s="145">
        <v>7013</v>
      </c>
      <c r="C5181" s="146" t="s">
        <v>207</v>
      </c>
      <c r="D5181" s="146" t="s">
        <v>431</v>
      </c>
      <c r="E5181" s="145" t="s">
        <v>155</v>
      </c>
    </row>
    <row r="5182" spans="1:5" s="144" customFormat="1" ht="15" x14ac:dyDescent="0.2">
      <c r="A5182" s="146">
        <v>60022</v>
      </c>
      <c r="B5182" s="145">
        <v>5002</v>
      </c>
      <c r="C5182" s="146" t="s">
        <v>1049</v>
      </c>
      <c r="D5182" s="146" t="s">
        <v>4925</v>
      </c>
      <c r="E5182" s="145" t="s">
        <v>150</v>
      </c>
    </row>
    <row r="5183" spans="1:5" s="144" customFormat="1" ht="15" x14ac:dyDescent="0.2">
      <c r="A5183" s="146">
        <v>60026</v>
      </c>
      <c r="B5183" s="145">
        <v>1007</v>
      </c>
      <c r="C5183" s="146" t="s">
        <v>165</v>
      </c>
      <c r="D5183" s="146" t="s">
        <v>1130</v>
      </c>
      <c r="E5183" s="145" t="s">
        <v>155</v>
      </c>
    </row>
    <row r="5184" spans="1:5" s="144" customFormat="1" ht="15" x14ac:dyDescent="0.2">
      <c r="A5184" s="146">
        <v>60028</v>
      </c>
      <c r="B5184" s="145">
        <v>1007</v>
      </c>
      <c r="C5184" s="146" t="s">
        <v>647</v>
      </c>
      <c r="D5184" s="146" t="s">
        <v>1409</v>
      </c>
      <c r="E5184" s="145" t="s">
        <v>155</v>
      </c>
    </row>
    <row r="5185" spans="1:5" s="144" customFormat="1" ht="15" x14ac:dyDescent="0.2">
      <c r="A5185" s="146">
        <v>60040</v>
      </c>
      <c r="B5185" s="145">
        <v>7007</v>
      </c>
      <c r="C5185" s="146" t="s">
        <v>174</v>
      </c>
      <c r="D5185" s="146" t="s">
        <v>4926</v>
      </c>
      <c r="E5185" s="145" t="s">
        <v>150</v>
      </c>
    </row>
    <row r="5186" spans="1:5" s="144" customFormat="1" ht="15" x14ac:dyDescent="0.2">
      <c r="A5186" s="146">
        <v>60043</v>
      </c>
      <c r="B5186" s="145">
        <v>6001</v>
      </c>
      <c r="C5186" s="146" t="s">
        <v>4927</v>
      </c>
      <c r="D5186" s="146" t="s">
        <v>4928</v>
      </c>
      <c r="E5186" s="145" t="s">
        <v>155</v>
      </c>
    </row>
    <row r="5187" spans="1:5" s="144" customFormat="1" ht="15" x14ac:dyDescent="0.2">
      <c r="A5187" s="146">
        <v>60049</v>
      </c>
      <c r="B5187" s="145">
        <v>8009</v>
      </c>
      <c r="C5187" s="146" t="s">
        <v>188</v>
      </c>
      <c r="D5187" s="146" t="s">
        <v>4929</v>
      </c>
      <c r="E5187" s="145" t="s">
        <v>155</v>
      </c>
    </row>
    <row r="5188" spans="1:5" s="144" customFormat="1" ht="15" x14ac:dyDescent="0.2">
      <c r="A5188" s="146">
        <v>60050</v>
      </c>
      <c r="B5188" s="145">
        <v>2006</v>
      </c>
      <c r="C5188" s="146" t="s">
        <v>4930</v>
      </c>
      <c r="D5188" s="146" t="s">
        <v>4931</v>
      </c>
      <c r="E5188" s="145" t="s">
        <v>155</v>
      </c>
    </row>
    <row r="5189" spans="1:5" s="144" customFormat="1" ht="15" x14ac:dyDescent="0.2">
      <c r="A5189" s="146">
        <v>60057</v>
      </c>
      <c r="B5189" s="145">
        <v>3025</v>
      </c>
      <c r="C5189" s="146" t="s">
        <v>1911</v>
      </c>
      <c r="D5189" s="146" t="s">
        <v>4686</v>
      </c>
      <c r="E5189" s="145" t="s">
        <v>150</v>
      </c>
    </row>
    <row r="5190" spans="1:5" s="144" customFormat="1" ht="15" x14ac:dyDescent="0.2">
      <c r="A5190" s="146">
        <v>60061</v>
      </c>
      <c r="B5190" s="145">
        <v>5001</v>
      </c>
      <c r="C5190" s="146" t="s">
        <v>2884</v>
      </c>
      <c r="D5190" s="146" t="s">
        <v>1814</v>
      </c>
      <c r="E5190" s="145" t="s">
        <v>155</v>
      </c>
    </row>
    <row r="5191" spans="1:5" s="144" customFormat="1" ht="15" x14ac:dyDescent="0.2">
      <c r="A5191" s="146">
        <v>60063</v>
      </c>
      <c r="B5191" s="145">
        <v>8026</v>
      </c>
      <c r="C5191" s="146" t="s">
        <v>277</v>
      </c>
      <c r="D5191" s="146" t="s">
        <v>946</v>
      </c>
      <c r="E5191" s="145" t="s">
        <v>155</v>
      </c>
    </row>
    <row r="5192" spans="1:5" s="144" customFormat="1" ht="15" x14ac:dyDescent="0.2">
      <c r="A5192" s="146">
        <v>60067</v>
      </c>
      <c r="B5192" s="145">
        <v>3015</v>
      </c>
      <c r="C5192" s="146" t="s">
        <v>306</v>
      </c>
      <c r="D5192" s="146" t="s">
        <v>590</v>
      </c>
      <c r="E5192" s="145" t="s">
        <v>155</v>
      </c>
    </row>
    <row r="5193" spans="1:5" s="144" customFormat="1" ht="15" x14ac:dyDescent="0.2">
      <c r="A5193" s="146">
        <v>60068</v>
      </c>
      <c r="B5193" s="145">
        <v>6034</v>
      </c>
      <c r="C5193" s="146" t="s">
        <v>488</v>
      </c>
      <c r="D5193" s="146" t="s">
        <v>4932</v>
      </c>
      <c r="E5193" s="145" t="s">
        <v>155</v>
      </c>
    </row>
    <row r="5194" spans="1:5" s="144" customFormat="1" ht="15" x14ac:dyDescent="0.2">
      <c r="A5194" s="146">
        <v>60079</v>
      </c>
      <c r="B5194" s="145">
        <v>7021</v>
      </c>
      <c r="C5194" s="146" t="s">
        <v>4933</v>
      </c>
      <c r="D5194" s="146" t="s">
        <v>1736</v>
      </c>
      <c r="E5194" s="145" t="s">
        <v>155</v>
      </c>
    </row>
    <row r="5195" spans="1:5" s="144" customFormat="1" ht="15" x14ac:dyDescent="0.2">
      <c r="A5195" s="146">
        <v>60086</v>
      </c>
      <c r="B5195" s="145">
        <v>1002</v>
      </c>
      <c r="C5195" s="146" t="s">
        <v>1729</v>
      </c>
      <c r="D5195" s="146" t="s">
        <v>4934</v>
      </c>
      <c r="E5195" s="145" t="s">
        <v>155</v>
      </c>
    </row>
    <row r="5196" spans="1:5" s="144" customFormat="1" ht="15" x14ac:dyDescent="0.2">
      <c r="A5196" s="146">
        <v>60088</v>
      </c>
      <c r="B5196" s="145">
        <v>5006</v>
      </c>
      <c r="C5196" s="146" t="s">
        <v>4671</v>
      </c>
      <c r="D5196" s="146" t="s">
        <v>4935</v>
      </c>
      <c r="E5196" s="145" t="s">
        <v>150</v>
      </c>
    </row>
    <row r="5197" spans="1:5" s="144" customFormat="1" ht="15" x14ac:dyDescent="0.2">
      <c r="A5197" s="146">
        <v>60092</v>
      </c>
      <c r="B5197" s="145">
        <v>6015</v>
      </c>
      <c r="C5197" s="146" t="s">
        <v>714</v>
      </c>
      <c r="D5197" s="146" t="s">
        <v>4548</v>
      </c>
      <c r="E5197" s="145" t="s">
        <v>150</v>
      </c>
    </row>
    <row r="5198" spans="1:5" s="144" customFormat="1" ht="15" x14ac:dyDescent="0.2">
      <c r="A5198" s="146">
        <v>60093</v>
      </c>
      <c r="B5198" s="145">
        <v>6015</v>
      </c>
      <c r="C5198" s="146" t="s">
        <v>156</v>
      </c>
      <c r="D5198" s="146" t="s">
        <v>2029</v>
      </c>
      <c r="E5198" s="145" t="s">
        <v>155</v>
      </c>
    </row>
    <row r="5199" spans="1:5" s="144" customFormat="1" ht="15" x14ac:dyDescent="0.2">
      <c r="A5199" s="146">
        <v>60096</v>
      </c>
      <c r="B5199" s="145">
        <v>8022</v>
      </c>
      <c r="C5199" s="146" t="s">
        <v>202</v>
      </c>
      <c r="D5199" s="146" t="s">
        <v>4936</v>
      </c>
      <c r="E5199" s="145" t="s">
        <v>155</v>
      </c>
    </row>
    <row r="5200" spans="1:5" s="144" customFormat="1" ht="15" x14ac:dyDescent="0.2">
      <c r="A5200" s="146">
        <v>60101</v>
      </c>
      <c r="B5200" s="145">
        <v>8014</v>
      </c>
      <c r="C5200" s="146" t="s">
        <v>2057</v>
      </c>
      <c r="D5200" s="146" t="s">
        <v>4308</v>
      </c>
      <c r="E5200" s="145" t="s">
        <v>155</v>
      </c>
    </row>
    <row r="5201" spans="1:5" s="144" customFormat="1" ht="15" x14ac:dyDescent="0.2">
      <c r="A5201" s="146">
        <v>60104</v>
      </c>
      <c r="B5201" s="145">
        <v>6034</v>
      </c>
      <c r="C5201" s="146" t="s">
        <v>4937</v>
      </c>
      <c r="D5201" s="146" t="s">
        <v>4938</v>
      </c>
      <c r="E5201" s="145" t="s">
        <v>155</v>
      </c>
    </row>
    <row r="5202" spans="1:5" s="144" customFormat="1" ht="15" x14ac:dyDescent="0.2">
      <c r="A5202" s="146">
        <v>60111</v>
      </c>
      <c r="B5202" s="145">
        <v>8022</v>
      </c>
      <c r="C5202" s="146" t="s">
        <v>11060</v>
      </c>
      <c r="D5202" s="146" t="s">
        <v>11061</v>
      </c>
      <c r="E5202" s="145" t="s">
        <v>150</v>
      </c>
    </row>
    <row r="5203" spans="1:5" s="144" customFormat="1" ht="15" x14ac:dyDescent="0.2">
      <c r="A5203" s="146">
        <v>60113</v>
      </c>
      <c r="B5203" s="145">
        <v>3020</v>
      </c>
      <c r="C5203" s="146" t="s">
        <v>1329</v>
      </c>
      <c r="D5203" s="146" t="s">
        <v>4939</v>
      </c>
      <c r="E5203" s="145" t="s">
        <v>155</v>
      </c>
    </row>
    <row r="5204" spans="1:5" s="144" customFormat="1" ht="15" x14ac:dyDescent="0.2">
      <c r="A5204" s="146">
        <v>60117</v>
      </c>
      <c r="B5204" s="145">
        <v>6023</v>
      </c>
      <c r="C5204" s="146" t="s">
        <v>4273</v>
      </c>
      <c r="D5204" s="146" t="s">
        <v>4940</v>
      </c>
      <c r="E5204" s="145" t="s">
        <v>155</v>
      </c>
    </row>
    <row r="5205" spans="1:5" s="144" customFormat="1" ht="15" x14ac:dyDescent="0.2">
      <c r="A5205" s="146">
        <v>60118</v>
      </c>
      <c r="B5205" s="145">
        <v>6029</v>
      </c>
      <c r="C5205" s="146" t="s">
        <v>4941</v>
      </c>
      <c r="D5205" s="146" t="s">
        <v>318</v>
      </c>
      <c r="E5205" s="145" t="s">
        <v>155</v>
      </c>
    </row>
    <row r="5206" spans="1:5" s="144" customFormat="1" ht="15" x14ac:dyDescent="0.2">
      <c r="A5206" s="146">
        <v>60122</v>
      </c>
      <c r="B5206" s="145">
        <v>7023</v>
      </c>
      <c r="C5206" s="146" t="s">
        <v>181</v>
      </c>
      <c r="D5206" s="146" t="s">
        <v>2455</v>
      </c>
      <c r="E5206" s="145" t="s">
        <v>150</v>
      </c>
    </row>
    <row r="5207" spans="1:5" s="144" customFormat="1" ht="15" x14ac:dyDescent="0.2">
      <c r="A5207" s="146">
        <v>60125</v>
      </c>
      <c r="B5207" s="145">
        <v>7022</v>
      </c>
      <c r="C5207" s="146" t="s">
        <v>1911</v>
      </c>
      <c r="D5207" s="146" t="s">
        <v>3142</v>
      </c>
      <c r="E5207" s="145" t="s">
        <v>155</v>
      </c>
    </row>
    <row r="5208" spans="1:5" s="144" customFormat="1" ht="15" x14ac:dyDescent="0.2">
      <c r="A5208" s="146">
        <v>60127</v>
      </c>
      <c r="B5208" s="145">
        <v>7015</v>
      </c>
      <c r="C5208" s="146" t="s">
        <v>1080</v>
      </c>
      <c r="D5208" s="146" t="s">
        <v>4942</v>
      </c>
      <c r="E5208" s="145" t="s">
        <v>155</v>
      </c>
    </row>
    <row r="5209" spans="1:5" s="144" customFormat="1" ht="15" x14ac:dyDescent="0.2">
      <c r="A5209" s="146">
        <v>60136</v>
      </c>
      <c r="B5209" s="145">
        <v>7015</v>
      </c>
      <c r="C5209" s="146" t="s">
        <v>827</v>
      </c>
      <c r="D5209" s="146" t="s">
        <v>2476</v>
      </c>
      <c r="E5209" s="145" t="s">
        <v>155</v>
      </c>
    </row>
    <row r="5210" spans="1:5" s="144" customFormat="1" ht="15" x14ac:dyDescent="0.2">
      <c r="A5210" s="146">
        <v>60140</v>
      </c>
      <c r="B5210" s="145">
        <v>8022</v>
      </c>
      <c r="C5210" s="146" t="s">
        <v>156</v>
      </c>
      <c r="D5210" s="146" t="s">
        <v>260</v>
      </c>
      <c r="E5210" s="145" t="s">
        <v>155</v>
      </c>
    </row>
    <row r="5211" spans="1:5" s="144" customFormat="1" ht="15" x14ac:dyDescent="0.2">
      <c r="A5211" s="146">
        <v>60141</v>
      </c>
      <c r="B5211" s="145">
        <v>6008</v>
      </c>
      <c r="C5211" s="146" t="s">
        <v>2083</v>
      </c>
      <c r="D5211" s="146" t="s">
        <v>260</v>
      </c>
      <c r="E5211" s="145" t="s">
        <v>155</v>
      </c>
    </row>
    <row r="5212" spans="1:5" s="144" customFormat="1" ht="15" x14ac:dyDescent="0.2">
      <c r="A5212" s="146">
        <v>60153</v>
      </c>
      <c r="B5212" s="145">
        <v>1009</v>
      </c>
      <c r="C5212" s="146" t="s">
        <v>2756</v>
      </c>
      <c r="D5212" s="146" t="s">
        <v>4943</v>
      </c>
      <c r="E5212" s="145" t="s">
        <v>150</v>
      </c>
    </row>
    <row r="5213" spans="1:5" s="144" customFormat="1" ht="15" x14ac:dyDescent="0.2">
      <c r="A5213" s="146">
        <v>60154</v>
      </c>
      <c r="B5213" s="145">
        <v>1004</v>
      </c>
      <c r="C5213" s="146" t="s">
        <v>155</v>
      </c>
      <c r="D5213" s="146" t="s">
        <v>1770</v>
      </c>
      <c r="E5213" s="145" t="s">
        <v>155</v>
      </c>
    </row>
    <row r="5214" spans="1:5" s="144" customFormat="1" ht="15" x14ac:dyDescent="0.2">
      <c r="A5214" s="146">
        <v>60160</v>
      </c>
      <c r="B5214" s="145">
        <v>5010</v>
      </c>
      <c r="C5214" s="146" t="s">
        <v>4944</v>
      </c>
      <c r="D5214" s="146" t="s">
        <v>4945</v>
      </c>
      <c r="E5214" s="145" t="s">
        <v>155</v>
      </c>
    </row>
    <row r="5215" spans="1:5" s="144" customFormat="1" ht="15" x14ac:dyDescent="0.2">
      <c r="A5215" s="146">
        <v>60166</v>
      </c>
      <c r="B5215" s="145">
        <v>6006</v>
      </c>
      <c r="C5215" s="146" t="s">
        <v>181</v>
      </c>
      <c r="D5215" s="146" t="s">
        <v>4946</v>
      </c>
      <c r="E5215" s="145" t="s">
        <v>155</v>
      </c>
    </row>
    <row r="5216" spans="1:5" s="144" customFormat="1" ht="15" x14ac:dyDescent="0.2">
      <c r="A5216" s="146">
        <v>60169</v>
      </c>
      <c r="B5216" s="145">
        <v>1001</v>
      </c>
      <c r="C5216" s="146" t="s">
        <v>171</v>
      </c>
      <c r="D5216" s="146" t="s">
        <v>4947</v>
      </c>
      <c r="E5216" s="145" t="s">
        <v>150</v>
      </c>
    </row>
    <row r="5217" spans="1:5" s="144" customFormat="1" ht="15" x14ac:dyDescent="0.2">
      <c r="A5217" s="146">
        <v>60170</v>
      </c>
      <c r="B5217" s="145">
        <v>7010</v>
      </c>
      <c r="C5217" s="146" t="s">
        <v>2335</v>
      </c>
      <c r="D5217" s="146" t="s">
        <v>3358</v>
      </c>
      <c r="E5217" s="145" t="s">
        <v>150</v>
      </c>
    </row>
    <row r="5218" spans="1:5" s="144" customFormat="1" ht="15" x14ac:dyDescent="0.2">
      <c r="A5218" s="146">
        <v>60175</v>
      </c>
      <c r="B5218" s="145">
        <v>4006</v>
      </c>
      <c r="C5218" s="146" t="s">
        <v>662</v>
      </c>
      <c r="D5218" s="146" t="s">
        <v>9662</v>
      </c>
      <c r="E5218" s="145" t="s">
        <v>155</v>
      </c>
    </row>
    <row r="5219" spans="1:5" s="144" customFormat="1" ht="15" x14ac:dyDescent="0.2">
      <c r="A5219" s="146">
        <v>60180</v>
      </c>
      <c r="B5219" s="145">
        <v>3011</v>
      </c>
      <c r="C5219" s="146" t="s">
        <v>2341</v>
      </c>
      <c r="D5219" s="146" t="s">
        <v>1019</v>
      </c>
      <c r="E5219" s="145" t="s">
        <v>155</v>
      </c>
    </row>
    <row r="5220" spans="1:5" s="144" customFormat="1" ht="15" x14ac:dyDescent="0.2">
      <c r="A5220" s="146">
        <v>60191</v>
      </c>
      <c r="B5220" s="145">
        <v>5011</v>
      </c>
      <c r="C5220" s="146" t="s">
        <v>209</v>
      </c>
      <c r="D5220" s="146" t="s">
        <v>4948</v>
      </c>
      <c r="E5220" s="145" t="s">
        <v>150</v>
      </c>
    </row>
    <row r="5221" spans="1:5" s="144" customFormat="1" ht="15" x14ac:dyDescent="0.2">
      <c r="A5221" s="146">
        <v>60192</v>
      </c>
      <c r="B5221" s="145">
        <v>5011</v>
      </c>
      <c r="C5221" s="146" t="s">
        <v>4949</v>
      </c>
      <c r="D5221" s="146" t="s">
        <v>4948</v>
      </c>
      <c r="E5221" s="145" t="s">
        <v>155</v>
      </c>
    </row>
    <row r="5222" spans="1:5" s="144" customFormat="1" ht="15" x14ac:dyDescent="0.2">
      <c r="A5222" s="146">
        <v>60196</v>
      </c>
      <c r="B5222" s="145">
        <v>8005</v>
      </c>
      <c r="C5222" s="146" t="s">
        <v>306</v>
      </c>
      <c r="D5222" s="146" t="s">
        <v>4950</v>
      </c>
      <c r="E5222" s="145" t="s">
        <v>150</v>
      </c>
    </row>
    <row r="5223" spans="1:5" s="144" customFormat="1" ht="15" x14ac:dyDescent="0.2">
      <c r="A5223" s="146">
        <v>60197</v>
      </c>
      <c r="B5223" s="145">
        <v>8005</v>
      </c>
      <c r="C5223" s="146" t="s">
        <v>280</v>
      </c>
      <c r="D5223" s="146" t="s">
        <v>4951</v>
      </c>
      <c r="E5223" s="145" t="s">
        <v>150</v>
      </c>
    </row>
    <row r="5224" spans="1:5" s="144" customFormat="1" ht="15" x14ac:dyDescent="0.2">
      <c r="A5224" s="146">
        <v>60198</v>
      </c>
      <c r="B5224" s="145">
        <v>8005</v>
      </c>
      <c r="C5224" s="146" t="s">
        <v>181</v>
      </c>
      <c r="D5224" s="146" t="s">
        <v>4952</v>
      </c>
      <c r="E5224" s="145" t="s">
        <v>150</v>
      </c>
    </row>
    <row r="5225" spans="1:5" s="144" customFormat="1" ht="15" x14ac:dyDescent="0.2">
      <c r="A5225" s="146">
        <v>60200</v>
      </c>
      <c r="B5225" s="145">
        <v>8005</v>
      </c>
      <c r="C5225" s="146" t="s">
        <v>300</v>
      </c>
      <c r="D5225" s="146" t="s">
        <v>4953</v>
      </c>
      <c r="E5225" s="145" t="s">
        <v>150</v>
      </c>
    </row>
    <row r="5226" spans="1:5" s="144" customFormat="1" ht="15" x14ac:dyDescent="0.2">
      <c r="A5226" s="146">
        <v>60201</v>
      </c>
      <c r="B5226" s="145">
        <v>2017</v>
      </c>
      <c r="C5226" s="146" t="s">
        <v>487</v>
      </c>
      <c r="D5226" s="146" t="s">
        <v>445</v>
      </c>
      <c r="E5226" s="145" t="s">
        <v>155</v>
      </c>
    </row>
    <row r="5227" spans="1:5" s="144" customFormat="1" ht="15" x14ac:dyDescent="0.2">
      <c r="A5227" s="146">
        <v>60202</v>
      </c>
      <c r="B5227" s="145">
        <v>2017</v>
      </c>
      <c r="C5227" s="146" t="s">
        <v>2374</v>
      </c>
      <c r="D5227" s="146" t="s">
        <v>4954</v>
      </c>
      <c r="E5227" s="145" t="s">
        <v>150</v>
      </c>
    </row>
    <row r="5228" spans="1:5" s="144" customFormat="1" ht="15" x14ac:dyDescent="0.2">
      <c r="A5228" s="146">
        <v>60209</v>
      </c>
      <c r="B5228" s="145">
        <v>2001</v>
      </c>
      <c r="C5228" s="146" t="s">
        <v>207</v>
      </c>
      <c r="D5228" s="146" t="s">
        <v>510</v>
      </c>
      <c r="E5228" s="145" t="s">
        <v>150</v>
      </c>
    </row>
    <row r="5229" spans="1:5" s="144" customFormat="1" ht="15" x14ac:dyDescent="0.2">
      <c r="A5229" s="146">
        <v>60210</v>
      </c>
      <c r="B5229" s="145">
        <v>6002</v>
      </c>
      <c r="C5229" s="146" t="s">
        <v>4141</v>
      </c>
      <c r="D5229" s="146" t="s">
        <v>4955</v>
      </c>
      <c r="E5229" s="145" t="s">
        <v>150</v>
      </c>
    </row>
    <row r="5230" spans="1:5" s="144" customFormat="1" ht="15" x14ac:dyDescent="0.2">
      <c r="A5230" s="146">
        <v>60216</v>
      </c>
      <c r="B5230" s="145">
        <v>6001</v>
      </c>
      <c r="C5230" s="146" t="s">
        <v>188</v>
      </c>
      <c r="D5230" s="146" t="s">
        <v>9663</v>
      </c>
      <c r="E5230" s="145" t="s">
        <v>150</v>
      </c>
    </row>
    <row r="5231" spans="1:5" s="144" customFormat="1" ht="15" x14ac:dyDescent="0.2">
      <c r="A5231" s="146">
        <v>60217</v>
      </c>
      <c r="B5231" s="145">
        <v>6001</v>
      </c>
      <c r="C5231" s="146" t="s">
        <v>3422</v>
      </c>
      <c r="D5231" s="146" t="s">
        <v>358</v>
      </c>
      <c r="E5231" s="145" t="s">
        <v>155</v>
      </c>
    </row>
    <row r="5232" spans="1:5" s="144" customFormat="1" ht="15" x14ac:dyDescent="0.2">
      <c r="A5232" s="146">
        <v>60220</v>
      </c>
      <c r="B5232" s="145">
        <v>3008</v>
      </c>
      <c r="C5232" s="146" t="s">
        <v>4956</v>
      </c>
      <c r="D5232" s="146" t="s">
        <v>4957</v>
      </c>
      <c r="E5232" s="145" t="s">
        <v>155</v>
      </c>
    </row>
    <row r="5233" spans="1:5" s="144" customFormat="1" ht="15" x14ac:dyDescent="0.2">
      <c r="A5233" s="146">
        <v>60221</v>
      </c>
      <c r="B5233" s="145">
        <v>3008</v>
      </c>
      <c r="C5233" s="146" t="s">
        <v>4958</v>
      </c>
      <c r="D5233" s="146" t="s">
        <v>4957</v>
      </c>
      <c r="E5233" s="145" t="s">
        <v>150</v>
      </c>
    </row>
    <row r="5234" spans="1:5" s="144" customFormat="1" ht="15" x14ac:dyDescent="0.2">
      <c r="A5234" s="146">
        <v>60223</v>
      </c>
      <c r="B5234" s="145">
        <v>7009</v>
      </c>
      <c r="C5234" s="146" t="s">
        <v>4959</v>
      </c>
      <c r="D5234" s="146" t="s">
        <v>4960</v>
      </c>
      <c r="E5234" s="145" t="s">
        <v>155</v>
      </c>
    </row>
    <row r="5235" spans="1:5" s="144" customFormat="1" ht="15" x14ac:dyDescent="0.2">
      <c r="A5235" s="146">
        <v>60224</v>
      </c>
      <c r="B5235" s="145">
        <v>6010</v>
      </c>
      <c r="C5235" s="146" t="s">
        <v>158</v>
      </c>
      <c r="D5235" s="146" t="s">
        <v>10045</v>
      </c>
      <c r="E5235" s="145" t="s">
        <v>155</v>
      </c>
    </row>
    <row r="5236" spans="1:5" s="144" customFormat="1" ht="15" x14ac:dyDescent="0.2">
      <c r="A5236" s="146">
        <v>60227</v>
      </c>
      <c r="B5236" s="145">
        <v>3012</v>
      </c>
      <c r="C5236" s="146" t="s">
        <v>4961</v>
      </c>
      <c r="D5236" s="146" t="s">
        <v>788</v>
      </c>
      <c r="E5236" s="145" t="s">
        <v>155</v>
      </c>
    </row>
    <row r="5237" spans="1:5" s="144" customFormat="1" ht="15" x14ac:dyDescent="0.2">
      <c r="A5237" s="146">
        <v>60230</v>
      </c>
      <c r="B5237" s="145">
        <v>3012</v>
      </c>
      <c r="C5237" s="146" t="s">
        <v>4962</v>
      </c>
      <c r="D5237" s="146" t="s">
        <v>4963</v>
      </c>
      <c r="E5237" s="145" t="s">
        <v>155</v>
      </c>
    </row>
    <row r="5238" spans="1:5" s="144" customFormat="1" ht="15" x14ac:dyDescent="0.2">
      <c r="A5238" s="146">
        <v>60232</v>
      </c>
      <c r="B5238" s="145">
        <v>3012</v>
      </c>
      <c r="C5238" s="146" t="s">
        <v>2673</v>
      </c>
      <c r="D5238" s="146" t="s">
        <v>4964</v>
      </c>
      <c r="E5238" s="145" t="s">
        <v>150</v>
      </c>
    </row>
    <row r="5239" spans="1:5" s="144" customFormat="1" ht="15" x14ac:dyDescent="0.2">
      <c r="A5239" s="146">
        <v>60244</v>
      </c>
      <c r="B5239" s="145">
        <v>6002</v>
      </c>
      <c r="C5239" s="146" t="s">
        <v>9664</v>
      </c>
      <c r="D5239" s="146" t="s">
        <v>663</v>
      </c>
      <c r="E5239" s="145" t="s">
        <v>155</v>
      </c>
    </row>
    <row r="5240" spans="1:5" s="144" customFormat="1" ht="15" x14ac:dyDescent="0.2">
      <c r="A5240" s="146">
        <v>60251</v>
      </c>
      <c r="B5240" s="145">
        <v>6017</v>
      </c>
      <c r="C5240" s="146" t="s">
        <v>4965</v>
      </c>
      <c r="D5240" s="146" t="s">
        <v>4966</v>
      </c>
      <c r="E5240" s="145" t="s">
        <v>155</v>
      </c>
    </row>
    <row r="5241" spans="1:5" s="144" customFormat="1" ht="15" x14ac:dyDescent="0.2">
      <c r="A5241" s="146">
        <v>60254</v>
      </c>
      <c r="B5241" s="145">
        <v>6017</v>
      </c>
      <c r="C5241" s="146" t="s">
        <v>315</v>
      </c>
      <c r="D5241" s="146" t="s">
        <v>1182</v>
      </c>
      <c r="E5241" s="145" t="s">
        <v>150</v>
      </c>
    </row>
    <row r="5242" spans="1:5" s="144" customFormat="1" ht="15" x14ac:dyDescent="0.2">
      <c r="A5242" s="146">
        <v>60255</v>
      </c>
      <c r="B5242" s="145">
        <v>7003</v>
      </c>
      <c r="C5242" s="146" t="s">
        <v>1003</v>
      </c>
      <c r="D5242" s="146" t="s">
        <v>2965</v>
      </c>
      <c r="E5242" s="145" t="s">
        <v>155</v>
      </c>
    </row>
    <row r="5243" spans="1:5" s="144" customFormat="1" ht="15" x14ac:dyDescent="0.2">
      <c r="A5243" s="146">
        <v>60256</v>
      </c>
      <c r="B5243" s="145">
        <v>6017</v>
      </c>
      <c r="C5243" s="146" t="s">
        <v>3983</v>
      </c>
      <c r="D5243" s="146" t="s">
        <v>1182</v>
      </c>
      <c r="E5243" s="145" t="s">
        <v>155</v>
      </c>
    </row>
    <row r="5244" spans="1:5" s="144" customFormat="1" ht="15" x14ac:dyDescent="0.2">
      <c r="A5244" s="146">
        <v>60259</v>
      </c>
      <c r="B5244" s="145">
        <v>6017</v>
      </c>
      <c r="C5244" s="146" t="s">
        <v>194</v>
      </c>
      <c r="D5244" s="146" t="s">
        <v>3127</v>
      </c>
      <c r="E5244" s="145" t="s">
        <v>155</v>
      </c>
    </row>
    <row r="5245" spans="1:5" s="144" customFormat="1" ht="15" x14ac:dyDescent="0.2">
      <c r="A5245" s="146">
        <v>60270</v>
      </c>
      <c r="B5245" s="145">
        <v>7003</v>
      </c>
      <c r="C5245" s="146" t="s">
        <v>359</v>
      </c>
      <c r="D5245" s="146" t="s">
        <v>3149</v>
      </c>
      <c r="E5245" s="145" t="s">
        <v>155</v>
      </c>
    </row>
    <row r="5246" spans="1:5" s="144" customFormat="1" ht="15" x14ac:dyDescent="0.2">
      <c r="A5246" s="146">
        <v>60271</v>
      </c>
      <c r="B5246" s="145">
        <v>7003</v>
      </c>
      <c r="C5246" s="146" t="s">
        <v>1488</v>
      </c>
      <c r="D5246" s="146" t="s">
        <v>836</v>
      </c>
      <c r="E5246" s="145" t="s">
        <v>155</v>
      </c>
    </row>
    <row r="5247" spans="1:5" s="144" customFormat="1" ht="15" x14ac:dyDescent="0.2">
      <c r="A5247" s="146">
        <v>60272</v>
      </c>
      <c r="B5247" s="145">
        <v>7003</v>
      </c>
      <c r="C5247" s="146" t="s">
        <v>306</v>
      </c>
      <c r="D5247" s="146" t="s">
        <v>3146</v>
      </c>
      <c r="E5247" s="145" t="s">
        <v>155</v>
      </c>
    </row>
    <row r="5248" spans="1:5" s="144" customFormat="1" ht="15" x14ac:dyDescent="0.2">
      <c r="A5248" s="146">
        <v>60273</v>
      </c>
      <c r="B5248" s="145">
        <v>7003</v>
      </c>
      <c r="C5248" s="146" t="s">
        <v>174</v>
      </c>
      <c r="D5248" s="146" t="s">
        <v>4967</v>
      </c>
      <c r="E5248" s="145" t="s">
        <v>150</v>
      </c>
    </row>
    <row r="5249" spans="1:5" s="144" customFormat="1" ht="15" x14ac:dyDescent="0.2">
      <c r="A5249" s="146">
        <v>60276</v>
      </c>
      <c r="B5249" s="145">
        <v>5015</v>
      </c>
      <c r="C5249" s="146" t="s">
        <v>198</v>
      </c>
      <c r="D5249" s="146" t="s">
        <v>2121</v>
      </c>
      <c r="E5249" s="145" t="s">
        <v>150</v>
      </c>
    </row>
    <row r="5250" spans="1:5" s="144" customFormat="1" ht="15" x14ac:dyDescent="0.2">
      <c r="A5250" s="146">
        <v>60277</v>
      </c>
      <c r="B5250" s="145">
        <v>5015</v>
      </c>
      <c r="C5250" s="146" t="s">
        <v>34</v>
      </c>
      <c r="D5250" s="146" t="s">
        <v>4968</v>
      </c>
      <c r="E5250" s="145" t="s">
        <v>155</v>
      </c>
    </row>
    <row r="5251" spans="1:5" s="144" customFormat="1" ht="15" x14ac:dyDescent="0.2">
      <c r="A5251" s="146">
        <v>60278</v>
      </c>
      <c r="B5251" s="145">
        <v>5015</v>
      </c>
      <c r="C5251" s="146" t="s">
        <v>198</v>
      </c>
      <c r="D5251" s="146" t="s">
        <v>4969</v>
      </c>
      <c r="E5251" s="145" t="s">
        <v>150</v>
      </c>
    </row>
    <row r="5252" spans="1:5" s="144" customFormat="1" ht="15" x14ac:dyDescent="0.2">
      <c r="A5252" s="146">
        <v>60283</v>
      </c>
      <c r="B5252" s="145">
        <v>2020</v>
      </c>
      <c r="C5252" s="146" t="s">
        <v>1356</v>
      </c>
      <c r="D5252" s="146" t="s">
        <v>4970</v>
      </c>
      <c r="E5252" s="145" t="s">
        <v>150</v>
      </c>
    </row>
    <row r="5253" spans="1:5" s="144" customFormat="1" ht="15" x14ac:dyDescent="0.2">
      <c r="A5253" s="146">
        <v>60290</v>
      </c>
      <c r="B5253" s="145">
        <v>1006</v>
      </c>
      <c r="C5253" s="146" t="s">
        <v>1637</v>
      </c>
      <c r="D5253" s="146" t="s">
        <v>4971</v>
      </c>
      <c r="E5253" s="145" t="s">
        <v>155</v>
      </c>
    </row>
    <row r="5254" spans="1:5" s="144" customFormat="1" ht="15" x14ac:dyDescent="0.2">
      <c r="A5254" s="146">
        <v>60291</v>
      </c>
      <c r="B5254" s="145">
        <v>1006</v>
      </c>
      <c r="C5254" s="146" t="s">
        <v>649</v>
      </c>
      <c r="D5254" s="146" t="s">
        <v>4972</v>
      </c>
      <c r="E5254" s="145" t="s">
        <v>155</v>
      </c>
    </row>
    <row r="5255" spans="1:5" s="144" customFormat="1" ht="15" x14ac:dyDescent="0.2">
      <c r="A5255" s="146">
        <v>60292</v>
      </c>
      <c r="B5255" s="145">
        <v>1006</v>
      </c>
      <c r="C5255" s="146" t="s">
        <v>280</v>
      </c>
      <c r="D5255" s="146" t="s">
        <v>3219</v>
      </c>
      <c r="E5255" s="145" t="s">
        <v>155</v>
      </c>
    </row>
    <row r="5256" spans="1:5" s="144" customFormat="1" ht="15" x14ac:dyDescent="0.2">
      <c r="A5256" s="146">
        <v>60294</v>
      </c>
      <c r="B5256" s="145">
        <v>1006</v>
      </c>
      <c r="C5256" s="146" t="s">
        <v>4145</v>
      </c>
      <c r="D5256" s="146" t="s">
        <v>460</v>
      </c>
      <c r="E5256" s="145" t="s">
        <v>155</v>
      </c>
    </row>
    <row r="5257" spans="1:5" s="144" customFormat="1" ht="15" x14ac:dyDescent="0.2">
      <c r="A5257" s="146">
        <v>60297</v>
      </c>
      <c r="B5257" s="145">
        <v>5001</v>
      </c>
      <c r="C5257" s="146" t="s">
        <v>1547</v>
      </c>
      <c r="D5257" s="146" t="s">
        <v>4973</v>
      </c>
      <c r="E5257" s="145" t="s">
        <v>155</v>
      </c>
    </row>
    <row r="5258" spans="1:5" s="144" customFormat="1" ht="15" x14ac:dyDescent="0.2">
      <c r="A5258" s="146">
        <v>60301</v>
      </c>
      <c r="B5258" s="145">
        <v>5001</v>
      </c>
      <c r="C5258" s="146" t="s">
        <v>4974</v>
      </c>
      <c r="D5258" s="146" t="s">
        <v>4975</v>
      </c>
      <c r="E5258" s="145" t="s">
        <v>155</v>
      </c>
    </row>
    <row r="5259" spans="1:5" s="144" customFormat="1" ht="15" x14ac:dyDescent="0.2">
      <c r="A5259" s="146">
        <v>60307</v>
      </c>
      <c r="B5259" s="145">
        <v>6023</v>
      </c>
      <c r="C5259" s="146" t="s">
        <v>171</v>
      </c>
      <c r="D5259" s="146" t="s">
        <v>2996</v>
      </c>
      <c r="E5259" s="145" t="s">
        <v>155</v>
      </c>
    </row>
    <row r="5260" spans="1:5" s="144" customFormat="1" ht="15" x14ac:dyDescent="0.2">
      <c r="A5260" s="146">
        <v>60312</v>
      </c>
      <c r="B5260" s="145">
        <v>6010</v>
      </c>
      <c r="C5260" s="146" t="s">
        <v>3632</v>
      </c>
      <c r="D5260" s="146" t="s">
        <v>4976</v>
      </c>
      <c r="E5260" s="145" t="s">
        <v>150</v>
      </c>
    </row>
    <row r="5261" spans="1:5" s="144" customFormat="1" ht="15" x14ac:dyDescent="0.2">
      <c r="A5261" s="146">
        <v>60313</v>
      </c>
      <c r="B5261" s="145">
        <v>6010</v>
      </c>
      <c r="C5261" s="146" t="s">
        <v>4977</v>
      </c>
      <c r="D5261" s="146" t="s">
        <v>888</v>
      </c>
      <c r="E5261" s="145" t="s">
        <v>155</v>
      </c>
    </row>
    <row r="5262" spans="1:5" s="144" customFormat="1" ht="15" x14ac:dyDescent="0.2">
      <c r="A5262" s="146">
        <v>60314</v>
      </c>
      <c r="B5262" s="145">
        <v>6010</v>
      </c>
      <c r="C5262" s="146" t="s">
        <v>1521</v>
      </c>
      <c r="D5262" s="146" t="s">
        <v>223</v>
      </c>
      <c r="E5262" s="145" t="s">
        <v>155</v>
      </c>
    </row>
    <row r="5263" spans="1:5" s="144" customFormat="1" ht="15" x14ac:dyDescent="0.2">
      <c r="A5263" s="146">
        <v>60315</v>
      </c>
      <c r="B5263" s="145">
        <v>6010</v>
      </c>
      <c r="C5263" s="146" t="s">
        <v>289</v>
      </c>
      <c r="D5263" s="146" t="s">
        <v>10046</v>
      </c>
      <c r="E5263" s="145" t="s">
        <v>150</v>
      </c>
    </row>
    <row r="5264" spans="1:5" s="144" customFormat="1" ht="15" x14ac:dyDescent="0.2">
      <c r="A5264" s="146">
        <v>60321</v>
      </c>
      <c r="B5264" s="145">
        <v>6010</v>
      </c>
      <c r="C5264" s="146" t="s">
        <v>4803</v>
      </c>
      <c r="D5264" s="146" t="s">
        <v>4978</v>
      </c>
      <c r="E5264" s="145" t="s">
        <v>150</v>
      </c>
    </row>
    <row r="5265" spans="1:5" s="144" customFormat="1" ht="15" x14ac:dyDescent="0.2">
      <c r="A5265" s="146">
        <v>60324</v>
      </c>
      <c r="B5265" s="145">
        <v>6010</v>
      </c>
      <c r="C5265" s="146" t="s">
        <v>226</v>
      </c>
      <c r="D5265" s="146" t="s">
        <v>10047</v>
      </c>
      <c r="E5265" s="145" t="s">
        <v>150</v>
      </c>
    </row>
    <row r="5266" spans="1:5" s="144" customFormat="1" ht="15" x14ac:dyDescent="0.2">
      <c r="A5266" s="146">
        <v>60325</v>
      </c>
      <c r="B5266" s="145">
        <v>6010</v>
      </c>
      <c r="C5266" s="146" t="s">
        <v>202</v>
      </c>
      <c r="D5266" s="146" t="s">
        <v>4979</v>
      </c>
      <c r="E5266" s="145" t="s">
        <v>150</v>
      </c>
    </row>
    <row r="5267" spans="1:5" s="144" customFormat="1" ht="15" x14ac:dyDescent="0.2">
      <c r="A5267" s="146">
        <v>60328</v>
      </c>
      <c r="B5267" s="145">
        <v>6010</v>
      </c>
      <c r="C5267" s="146" t="s">
        <v>4980</v>
      </c>
      <c r="D5267" s="146" t="s">
        <v>775</v>
      </c>
      <c r="E5267" s="145" t="s">
        <v>155</v>
      </c>
    </row>
    <row r="5268" spans="1:5" s="144" customFormat="1" ht="15" x14ac:dyDescent="0.2">
      <c r="A5268" s="146">
        <v>60333</v>
      </c>
      <c r="B5268" s="145">
        <v>8006</v>
      </c>
      <c r="C5268" s="146" t="s">
        <v>1637</v>
      </c>
      <c r="D5268" s="146" t="s">
        <v>4981</v>
      </c>
      <c r="E5268" s="145" t="s">
        <v>150</v>
      </c>
    </row>
    <row r="5269" spans="1:5" s="144" customFormat="1" ht="15" x14ac:dyDescent="0.2">
      <c r="A5269" s="146">
        <v>60337</v>
      </c>
      <c r="B5269" s="145">
        <v>6029</v>
      </c>
      <c r="C5269" s="146" t="s">
        <v>630</v>
      </c>
      <c r="D5269" s="146" t="s">
        <v>180</v>
      </c>
      <c r="E5269" s="145" t="s">
        <v>155</v>
      </c>
    </row>
    <row r="5270" spans="1:5" s="144" customFormat="1" ht="15" x14ac:dyDescent="0.2">
      <c r="A5270" s="146">
        <v>60340</v>
      </c>
      <c r="B5270" s="145">
        <v>6029</v>
      </c>
      <c r="C5270" s="146" t="s">
        <v>535</v>
      </c>
      <c r="D5270" s="146" t="s">
        <v>4982</v>
      </c>
      <c r="E5270" s="145" t="s">
        <v>150</v>
      </c>
    </row>
    <row r="5271" spans="1:5" s="144" customFormat="1" ht="15" x14ac:dyDescent="0.2">
      <c r="A5271" s="146">
        <v>60351</v>
      </c>
      <c r="B5271" s="145">
        <v>2006</v>
      </c>
      <c r="C5271" s="146" t="s">
        <v>287</v>
      </c>
      <c r="D5271" s="146" t="s">
        <v>4983</v>
      </c>
      <c r="E5271" s="145" t="s">
        <v>155</v>
      </c>
    </row>
    <row r="5272" spans="1:5" s="144" customFormat="1" ht="15" x14ac:dyDescent="0.2">
      <c r="A5272" s="146">
        <v>60369</v>
      </c>
      <c r="B5272" s="145">
        <v>8024</v>
      </c>
      <c r="C5272" s="146" t="s">
        <v>169</v>
      </c>
      <c r="D5272" s="146" t="s">
        <v>4985</v>
      </c>
      <c r="E5272" s="145" t="s">
        <v>150</v>
      </c>
    </row>
    <row r="5273" spans="1:5" s="144" customFormat="1" ht="15" x14ac:dyDescent="0.2">
      <c r="A5273" s="146">
        <v>60372</v>
      </c>
      <c r="B5273" s="145">
        <v>8024</v>
      </c>
      <c r="C5273" s="146" t="s">
        <v>1473</v>
      </c>
      <c r="D5273" s="146" t="s">
        <v>4986</v>
      </c>
      <c r="E5273" s="145" t="s">
        <v>150</v>
      </c>
    </row>
    <row r="5274" spans="1:5" s="144" customFormat="1" ht="15" x14ac:dyDescent="0.2">
      <c r="A5274" s="146">
        <v>60383</v>
      </c>
      <c r="B5274" s="145">
        <v>2017</v>
      </c>
      <c r="C5274" s="146" t="s">
        <v>596</v>
      </c>
      <c r="D5274" s="146" t="s">
        <v>4987</v>
      </c>
      <c r="E5274" s="145" t="s">
        <v>155</v>
      </c>
    </row>
    <row r="5275" spans="1:5" s="144" customFormat="1" ht="15" x14ac:dyDescent="0.2">
      <c r="A5275" s="146">
        <v>60386</v>
      </c>
      <c r="B5275" s="145">
        <v>7003</v>
      </c>
      <c r="C5275" s="146" t="s">
        <v>4988</v>
      </c>
      <c r="D5275" s="146" t="s">
        <v>4989</v>
      </c>
      <c r="E5275" s="145" t="s">
        <v>155</v>
      </c>
    </row>
    <row r="5276" spans="1:5" s="144" customFormat="1" ht="15" x14ac:dyDescent="0.2">
      <c r="A5276" s="146">
        <v>60390</v>
      </c>
      <c r="B5276" s="145">
        <v>2002</v>
      </c>
      <c r="C5276" s="146" t="s">
        <v>196</v>
      </c>
      <c r="D5276" s="146" t="s">
        <v>3200</v>
      </c>
      <c r="E5276" s="145" t="s">
        <v>155</v>
      </c>
    </row>
    <row r="5277" spans="1:5" s="144" customFormat="1" ht="15" x14ac:dyDescent="0.2">
      <c r="A5277" s="146">
        <v>60391</v>
      </c>
      <c r="B5277" s="145">
        <v>8011</v>
      </c>
      <c r="C5277" s="146" t="s">
        <v>196</v>
      </c>
      <c r="D5277" s="146" t="s">
        <v>1305</v>
      </c>
      <c r="E5277" s="145" t="s">
        <v>155</v>
      </c>
    </row>
    <row r="5278" spans="1:5" s="144" customFormat="1" ht="15" x14ac:dyDescent="0.2">
      <c r="A5278" s="146">
        <v>60399</v>
      </c>
      <c r="B5278" s="145">
        <v>6001</v>
      </c>
      <c r="C5278" s="146" t="s">
        <v>2126</v>
      </c>
      <c r="D5278" s="146" t="s">
        <v>1207</v>
      </c>
      <c r="E5278" s="145" t="s">
        <v>155</v>
      </c>
    </row>
    <row r="5279" spans="1:5" s="144" customFormat="1" ht="15" x14ac:dyDescent="0.2">
      <c r="A5279" s="146">
        <v>60404</v>
      </c>
      <c r="B5279" s="145">
        <v>6001</v>
      </c>
      <c r="C5279" s="146" t="s">
        <v>207</v>
      </c>
      <c r="D5279" s="146" t="s">
        <v>3271</v>
      </c>
      <c r="E5279" s="145" t="s">
        <v>155</v>
      </c>
    </row>
    <row r="5280" spans="1:5" s="144" customFormat="1" ht="15" x14ac:dyDescent="0.2">
      <c r="A5280" s="146">
        <v>60406</v>
      </c>
      <c r="B5280" s="145">
        <v>5001</v>
      </c>
      <c r="C5280" s="146" t="s">
        <v>4451</v>
      </c>
      <c r="D5280" s="146" t="s">
        <v>2991</v>
      </c>
      <c r="E5280" s="145" t="s">
        <v>155</v>
      </c>
    </row>
    <row r="5281" spans="1:5" s="144" customFormat="1" ht="15" x14ac:dyDescent="0.2">
      <c r="A5281" s="146">
        <v>60407</v>
      </c>
      <c r="B5281" s="145">
        <v>5001</v>
      </c>
      <c r="C5281" s="146" t="s">
        <v>3808</v>
      </c>
      <c r="D5281" s="146" t="s">
        <v>2991</v>
      </c>
      <c r="E5281" s="145" t="s">
        <v>150</v>
      </c>
    </row>
    <row r="5282" spans="1:5" s="144" customFormat="1" ht="15" x14ac:dyDescent="0.2">
      <c r="A5282" s="146">
        <v>60410</v>
      </c>
      <c r="B5282" s="145">
        <v>5001</v>
      </c>
      <c r="C5282" s="146" t="s">
        <v>4467</v>
      </c>
      <c r="D5282" s="146" t="s">
        <v>4991</v>
      </c>
      <c r="E5282" s="145" t="s">
        <v>155</v>
      </c>
    </row>
    <row r="5283" spans="1:5" s="144" customFormat="1" ht="15" x14ac:dyDescent="0.2">
      <c r="A5283" s="146">
        <v>60414</v>
      </c>
      <c r="B5283" s="145">
        <v>5002</v>
      </c>
      <c r="C5283" s="146" t="s">
        <v>202</v>
      </c>
      <c r="D5283" s="146" t="s">
        <v>4992</v>
      </c>
      <c r="E5283" s="145" t="s">
        <v>155</v>
      </c>
    </row>
    <row r="5284" spans="1:5" s="144" customFormat="1" ht="15" x14ac:dyDescent="0.2">
      <c r="A5284" s="146">
        <v>60415</v>
      </c>
      <c r="B5284" s="145">
        <v>5002</v>
      </c>
      <c r="C5284" s="146" t="s">
        <v>1046</v>
      </c>
      <c r="D5284" s="146" t="s">
        <v>4993</v>
      </c>
      <c r="E5284" s="145" t="s">
        <v>150</v>
      </c>
    </row>
    <row r="5285" spans="1:5" s="144" customFormat="1" ht="15" x14ac:dyDescent="0.2">
      <c r="A5285" s="146">
        <v>60425</v>
      </c>
      <c r="B5285" s="145">
        <v>5004</v>
      </c>
      <c r="C5285" s="146" t="s">
        <v>4994</v>
      </c>
      <c r="D5285" s="146" t="s">
        <v>4995</v>
      </c>
      <c r="E5285" s="145" t="s">
        <v>150</v>
      </c>
    </row>
    <row r="5286" spans="1:5" s="144" customFormat="1" ht="15" x14ac:dyDescent="0.2">
      <c r="A5286" s="146">
        <v>60426</v>
      </c>
      <c r="B5286" s="145">
        <v>1013</v>
      </c>
      <c r="C5286" s="146" t="s">
        <v>10048</v>
      </c>
      <c r="D5286" s="146" t="s">
        <v>2293</v>
      </c>
      <c r="E5286" s="145" t="s">
        <v>155</v>
      </c>
    </row>
    <row r="5287" spans="1:5" s="144" customFormat="1" ht="15" x14ac:dyDescent="0.2">
      <c r="A5287" s="146">
        <v>60428</v>
      </c>
      <c r="B5287" s="145">
        <v>1013</v>
      </c>
      <c r="C5287" s="146" t="s">
        <v>4996</v>
      </c>
      <c r="D5287" s="146" t="s">
        <v>4997</v>
      </c>
      <c r="E5287" s="145" t="s">
        <v>155</v>
      </c>
    </row>
    <row r="5288" spans="1:5" s="144" customFormat="1" ht="15" x14ac:dyDescent="0.2">
      <c r="A5288" s="146">
        <v>60430</v>
      </c>
      <c r="B5288" s="145">
        <v>6014</v>
      </c>
      <c r="C5288" s="146" t="s">
        <v>4998</v>
      </c>
      <c r="D5288" s="146" t="s">
        <v>826</v>
      </c>
      <c r="E5288" s="145" t="s">
        <v>150</v>
      </c>
    </row>
    <row r="5289" spans="1:5" s="144" customFormat="1" ht="15" x14ac:dyDescent="0.2">
      <c r="A5289" s="146">
        <v>60438</v>
      </c>
      <c r="B5289" s="145">
        <v>1005</v>
      </c>
      <c r="C5289" s="146" t="s">
        <v>344</v>
      </c>
      <c r="D5289" s="146" t="s">
        <v>4999</v>
      </c>
      <c r="E5289" s="145" t="s">
        <v>150</v>
      </c>
    </row>
    <row r="5290" spans="1:5" s="144" customFormat="1" ht="15" x14ac:dyDescent="0.2">
      <c r="A5290" s="146">
        <v>60443</v>
      </c>
      <c r="B5290" s="145">
        <v>1005</v>
      </c>
      <c r="C5290" s="146" t="s">
        <v>1300</v>
      </c>
      <c r="D5290" s="146" t="s">
        <v>1726</v>
      </c>
      <c r="E5290" s="145" t="s">
        <v>155</v>
      </c>
    </row>
    <row r="5291" spans="1:5" s="144" customFormat="1" ht="15" x14ac:dyDescent="0.2">
      <c r="A5291" s="146">
        <v>60444</v>
      </c>
      <c r="B5291" s="145">
        <v>1005</v>
      </c>
      <c r="C5291" s="146" t="s">
        <v>156</v>
      </c>
      <c r="D5291" s="146" t="s">
        <v>901</v>
      </c>
      <c r="E5291" s="145" t="s">
        <v>150</v>
      </c>
    </row>
    <row r="5292" spans="1:5" s="144" customFormat="1" ht="15" x14ac:dyDescent="0.2">
      <c r="A5292" s="146">
        <v>60445</v>
      </c>
      <c r="B5292" s="145">
        <v>1005</v>
      </c>
      <c r="C5292" s="146" t="s">
        <v>171</v>
      </c>
      <c r="D5292" s="146" t="s">
        <v>5000</v>
      </c>
      <c r="E5292" s="145" t="s">
        <v>150</v>
      </c>
    </row>
    <row r="5293" spans="1:5" s="144" customFormat="1" ht="15" x14ac:dyDescent="0.2">
      <c r="A5293" s="146">
        <v>60452</v>
      </c>
      <c r="B5293" s="145">
        <v>1005</v>
      </c>
      <c r="C5293" s="146" t="s">
        <v>156</v>
      </c>
      <c r="D5293" s="146" t="s">
        <v>5001</v>
      </c>
      <c r="E5293" s="145" t="s">
        <v>155</v>
      </c>
    </row>
    <row r="5294" spans="1:5" s="144" customFormat="1" ht="15" x14ac:dyDescent="0.2">
      <c r="A5294" s="146">
        <v>60454</v>
      </c>
      <c r="B5294" s="145">
        <v>1005</v>
      </c>
      <c r="C5294" s="146" t="s">
        <v>171</v>
      </c>
      <c r="D5294" s="146" t="s">
        <v>663</v>
      </c>
      <c r="E5294" s="145" t="s">
        <v>155</v>
      </c>
    </row>
    <row r="5295" spans="1:5" s="144" customFormat="1" ht="15" x14ac:dyDescent="0.2">
      <c r="A5295" s="146">
        <v>60455</v>
      </c>
      <c r="B5295" s="145">
        <v>1005</v>
      </c>
      <c r="C5295" s="146" t="s">
        <v>207</v>
      </c>
      <c r="D5295" s="146" t="s">
        <v>5002</v>
      </c>
      <c r="E5295" s="145" t="s">
        <v>150</v>
      </c>
    </row>
    <row r="5296" spans="1:5" s="144" customFormat="1" ht="15" x14ac:dyDescent="0.2">
      <c r="A5296" s="146">
        <v>60458</v>
      </c>
      <c r="B5296" s="145">
        <v>1005</v>
      </c>
      <c r="C5296" s="146" t="s">
        <v>179</v>
      </c>
      <c r="D5296" s="146" t="s">
        <v>5003</v>
      </c>
      <c r="E5296" s="145" t="s">
        <v>155</v>
      </c>
    </row>
    <row r="5297" spans="1:5" s="144" customFormat="1" ht="15" x14ac:dyDescent="0.2">
      <c r="A5297" s="146">
        <v>60466</v>
      </c>
      <c r="B5297" s="145">
        <v>1005</v>
      </c>
      <c r="C5297" s="146" t="s">
        <v>158</v>
      </c>
      <c r="D5297" s="146" t="s">
        <v>5004</v>
      </c>
      <c r="E5297" s="145" t="s">
        <v>150</v>
      </c>
    </row>
    <row r="5298" spans="1:5" s="144" customFormat="1" ht="15" x14ac:dyDescent="0.2">
      <c r="A5298" s="146">
        <v>60467</v>
      </c>
      <c r="B5298" s="145">
        <v>3005</v>
      </c>
      <c r="C5298" s="146" t="s">
        <v>630</v>
      </c>
      <c r="D5298" s="146" t="s">
        <v>5005</v>
      </c>
      <c r="E5298" s="145" t="s">
        <v>155</v>
      </c>
    </row>
    <row r="5299" spans="1:5" s="144" customFormat="1" ht="15" x14ac:dyDescent="0.2">
      <c r="A5299" s="146">
        <v>60468</v>
      </c>
      <c r="B5299" s="145">
        <v>3005</v>
      </c>
      <c r="C5299" s="146" t="s">
        <v>1515</v>
      </c>
      <c r="D5299" s="146" t="s">
        <v>3684</v>
      </c>
      <c r="E5299" s="145" t="s">
        <v>155</v>
      </c>
    </row>
    <row r="5300" spans="1:5" s="144" customFormat="1" ht="15" x14ac:dyDescent="0.2">
      <c r="A5300" s="146">
        <v>60469</v>
      </c>
      <c r="B5300" s="145">
        <v>3005</v>
      </c>
      <c r="C5300" s="146" t="s">
        <v>2593</v>
      </c>
      <c r="D5300" s="146" t="s">
        <v>739</v>
      </c>
      <c r="E5300" s="145" t="s">
        <v>155</v>
      </c>
    </row>
    <row r="5301" spans="1:5" s="144" customFormat="1" ht="15" x14ac:dyDescent="0.2">
      <c r="A5301" s="146">
        <v>60470</v>
      </c>
      <c r="B5301" s="145">
        <v>6008</v>
      </c>
      <c r="C5301" s="146" t="s">
        <v>535</v>
      </c>
      <c r="D5301" s="146" t="s">
        <v>170</v>
      </c>
      <c r="E5301" s="145" t="s">
        <v>150</v>
      </c>
    </row>
    <row r="5302" spans="1:5" s="144" customFormat="1" ht="15" x14ac:dyDescent="0.2">
      <c r="A5302" s="146">
        <v>60471</v>
      </c>
      <c r="B5302" s="145">
        <v>8007</v>
      </c>
      <c r="C5302" s="146" t="s">
        <v>1547</v>
      </c>
      <c r="D5302" s="146" t="s">
        <v>5006</v>
      </c>
      <c r="E5302" s="145" t="s">
        <v>150</v>
      </c>
    </row>
    <row r="5303" spans="1:5" s="144" customFormat="1" ht="15" x14ac:dyDescent="0.2">
      <c r="A5303" s="146">
        <v>60472</v>
      </c>
      <c r="B5303" s="145">
        <v>8007</v>
      </c>
      <c r="C5303" s="146" t="s">
        <v>1684</v>
      </c>
      <c r="D5303" s="146" t="s">
        <v>5007</v>
      </c>
      <c r="E5303" s="145" t="s">
        <v>155</v>
      </c>
    </row>
    <row r="5304" spans="1:5" s="144" customFormat="1" ht="15" x14ac:dyDescent="0.2">
      <c r="A5304" s="146">
        <v>60473</v>
      </c>
      <c r="B5304" s="145">
        <v>8007</v>
      </c>
      <c r="C5304" s="146" t="s">
        <v>156</v>
      </c>
      <c r="D5304" s="146" t="s">
        <v>5008</v>
      </c>
      <c r="E5304" s="145" t="s">
        <v>155</v>
      </c>
    </row>
    <row r="5305" spans="1:5" s="144" customFormat="1" ht="15" x14ac:dyDescent="0.2">
      <c r="A5305" s="146">
        <v>60476</v>
      </c>
      <c r="B5305" s="145">
        <v>6033</v>
      </c>
      <c r="C5305" s="146" t="s">
        <v>300</v>
      </c>
      <c r="D5305" s="146" t="s">
        <v>5009</v>
      </c>
      <c r="E5305" s="145" t="s">
        <v>150</v>
      </c>
    </row>
    <row r="5306" spans="1:5" s="144" customFormat="1" ht="15" x14ac:dyDescent="0.2">
      <c r="A5306" s="146">
        <v>60482</v>
      </c>
      <c r="B5306" s="145">
        <v>6033</v>
      </c>
      <c r="C5306" s="146" t="s">
        <v>858</v>
      </c>
      <c r="D5306" s="146" t="s">
        <v>5010</v>
      </c>
      <c r="E5306" s="145" t="s">
        <v>150</v>
      </c>
    </row>
    <row r="5307" spans="1:5" s="144" customFormat="1" ht="15" x14ac:dyDescent="0.2">
      <c r="A5307" s="146">
        <v>60483</v>
      </c>
      <c r="B5307" s="145">
        <v>4009</v>
      </c>
      <c r="C5307" s="146" t="s">
        <v>5011</v>
      </c>
      <c r="D5307" s="146" t="s">
        <v>5012</v>
      </c>
      <c r="E5307" s="145" t="s">
        <v>155</v>
      </c>
    </row>
    <row r="5308" spans="1:5" s="144" customFormat="1" ht="15" x14ac:dyDescent="0.2">
      <c r="A5308" s="146">
        <v>60490</v>
      </c>
      <c r="B5308" s="145">
        <v>7003</v>
      </c>
      <c r="C5308" s="146" t="s">
        <v>5013</v>
      </c>
      <c r="D5308" s="146" t="s">
        <v>5014</v>
      </c>
      <c r="E5308" s="145" t="s">
        <v>155</v>
      </c>
    </row>
    <row r="5309" spans="1:5" s="144" customFormat="1" ht="15" x14ac:dyDescent="0.2">
      <c r="A5309" s="146">
        <v>60491</v>
      </c>
      <c r="B5309" s="145">
        <v>6025</v>
      </c>
      <c r="C5309" s="146" t="s">
        <v>156</v>
      </c>
      <c r="D5309" s="146" t="s">
        <v>5015</v>
      </c>
      <c r="E5309" s="145" t="s">
        <v>155</v>
      </c>
    </row>
    <row r="5310" spans="1:5" s="144" customFormat="1" ht="15" x14ac:dyDescent="0.2">
      <c r="A5310" s="146">
        <v>60493</v>
      </c>
      <c r="B5310" s="145">
        <v>8007</v>
      </c>
      <c r="C5310" s="146" t="s">
        <v>5016</v>
      </c>
      <c r="D5310" s="146" t="s">
        <v>2188</v>
      </c>
      <c r="E5310" s="145" t="s">
        <v>155</v>
      </c>
    </row>
    <row r="5311" spans="1:5" s="144" customFormat="1" ht="15" x14ac:dyDescent="0.2">
      <c r="A5311" s="146">
        <v>60497</v>
      </c>
      <c r="B5311" s="145">
        <v>8007</v>
      </c>
      <c r="C5311" s="146" t="s">
        <v>655</v>
      </c>
      <c r="D5311" s="146" t="s">
        <v>5017</v>
      </c>
      <c r="E5311" s="145" t="s">
        <v>155</v>
      </c>
    </row>
    <row r="5312" spans="1:5" s="144" customFormat="1" ht="15" x14ac:dyDescent="0.2">
      <c r="A5312" s="146">
        <v>60499</v>
      </c>
      <c r="B5312" s="145">
        <v>1019</v>
      </c>
      <c r="C5312" s="146" t="s">
        <v>198</v>
      </c>
      <c r="D5312" s="146" t="s">
        <v>1395</v>
      </c>
      <c r="E5312" s="145" t="s">
        <v>155</v>
      </c>
    </row>
    <row r="5313" spans="1:5" s="144" customFormat="1" ht="15" x14ac:dyDescent="0.2">
      <c r="A5313" s="146">
        <v>60504</v>
      </c>
      <c r="B5313" s="145">
        <v>6015</v>
      </c>
      <c r="C5313" s="146" t="s">
        <v>1911</v>
      </c>
      <c r="D5313" s="146" t="s">
        <v>4754</v>
      </c>
      <c r="E5313" s="145" t="s">
        <v>155</v>
      </c>
    </row>
    <row r="5314" spans="1:5" s="144" customFormat="1" ht="15" x14ac:dyDescent="0.2">
      <c r="A5314" s="146">
        <v>60506</v>
      </c>
      <c r="B5314" s="145">
        <v>6015</v>
      </c>
      <c r="C5314" s="146" t="s">
        <v>1882</v>
      </c>
      <c r="D5314" s="146" t="s">
        <v>5018</v>
      </c>
      <c r="E5314" s="145" t="s">
        <v>155</v>
      </c>
    </row>
    <row r="5315" spans="1:5" s="144" customFormat="1" ht="15" x14ac:dyDescent="0.2">
      <c r="A5315" s="146">
        <v>60510</v>
      </c>
      <c r="B5315" s="145">
        <v>6015</v>
      </c>
      <c r="C5315" s="146" t="s">
        <v>5019</v>
      </c>
      <c r="D5315" s="146" t="s">
        <v>5020</v>
      </c>
      <c r="E5315" s="145" t="s">
        <v>155</v>
      </c>
    </row>
    <row r="5316" spans="1:5" s="144" customFormat="1" ht="15" x14ac:dyDescent="0.2">
      <c r="A5316" s="146">
        <v>60514</v>
      </c>
      <c r="B5316" s="145">
        <v>6007</v>
      </c>
      <c r="C5316" s="146" t="s">
        <v>5021</v>
      </c>
      <c r="D5316" s="146" t="s">
        <v>297</v>
      </c>
      <c r="E5316" s="145" t="s">
        <v>150</v>
      </c>
    </row>
    <row r="5317" spans="1:5" s="144" customFormat="1" ht="15" x14ac:dyDescent="0.2">
      <c r="A5317" s="146">
        <v>60519</v>
      </c>
      <c r="B5317" s="145">
        <v>1007</v>
      </c>
      <c r="C5317" s="146" t="s">
        <v>181</v>
      </c>
      <c r="D5317" s="146" t="s">
        <v>5023</v>
      </c>
      <c r="E5317" s="145" t="s">
        <v>155</v>
      </c>
    </row>
    <row r="5318" spans="1:5" s="144" customFormat="1" ht="15" x14ac:dyDescent="0.2">
      <c r="A5318" s="146">
        <v>60522</v>
      </c>
      <c r="B5318" s="145">
        <v>6032</v>
      </c>
      <c r="C5318" s="146" t="s">
        <v>1221</v>
      </c>
      <c r="D5318" s="146" t="s">
        <v>5025</v>
      </c>
      <c r="E5318" s="145" t="s">
        <v>150</v>
      </c>
    </row>
    <row r="5319" spans="1:5" s="144" customFormat="1" ht="15" x14ac:dyDescent="0.2">
      <c r="A5319" s="146">
        <v>60523</v>
      </c>
      <c r="B5319" s="145">
        <v>6012</v>
      </c>
      <c r="C5319" s="146" t="s">
        <v>1329</v>
      </c>
      <c r="D5319" s="146" t="s">
        <v>5026</v>
      </c>
      <c r="E5319" s="145" t="s">
        <v>155</v>
      </c>
    </row>
    <row r="5320" spans="1:5" s="144" customFormat="1" ht="15" x14ac:dyDescent="0.2">
      <c r="A5320" s="146">
        <v>60524</v>
      </c>
      <c r="B5320" s="145">
        <v>6012</v>
      </c>
      <c r="C5320" s="146" t="s">
        <v>4178</v>
      </c>
      <c r="D5320" s="146" t="s">
        <v>1987</v>
      </c>
      <c r="E5320" s="145" t="s">
        <v>150</v>
      </c>
    </row>
    <row r="5321" spans="1:5" s="144" customFormat="1" ht="15" x14ac:dyDescent="0.2">
      <c r="A5321" s="146">
        <v>60525</v>
      </c>
      <c r="B5321" s="145">
        <v>7010</v>
      </c>
      <c r="C5321" s="146" t="s">
        <v>1008</v>
      </c>
      <c r="D5321" s="146" t="s">
        <v>5027</v>
      </c>
      <c r="E5321" s="145" t="s">
        <v>150</v>
      </c>
    </row>
    <row r="5322" spans="1:5" s="144" customFormat="1" ht="15" x14ac:dyDescent="0.2">
      <c r="A5322" s="146">
        <v>60530</v>
      </c>
      <c r="B5322" s="145">
        <v>7010</v>
      </c>
      <c r="C5322" s="146" t="s">
        <v>156</v>
      </c>
      <c r="D5322" s="146" t="s">
        <v>3934</v>
      </c>
      <c r="E5322" s="145" t="s">
        <v>155</v>
      </c>
    </row>
    <row r="5323" spans="1:5" s="144" customFormat="1" ht="15" x14ac:dyDescent="0.2">
      <c r="A5323" s="146">
        <v>60544</v>
      </c>
      <c r="B5323" s="145">
        <v>7003</v>
      </c>
      <c r="C5323" s="146" t="s">
        <v>5028</v>
      </c>
      <c r="D5323" s="146" t="s">
        <v>5029</v>
      </c>
      <c r="E5323" s="145" t="s">
        <v>150</v>
      </c>
    </row>
    <row r="5324" spans="1:5" s="144" customFormat="1" ht="15" x14ac:dyDescent="0.2">
      <c r="A5324" s="146">
        <v>60545</v>
      </c>
      <c r="B5324" s="145">
        <v>2007</v>
      </c>
      <c r="C5324" s="146" t="s">
        <v>2539</v>
      </c>
      <c r="D5324" s="146" t="s">
        <v>3336</v>
      </c>
      <c r="E5324" s="145" t="s">
        <v>155</v>
      </c>
    </row>
    <row r="5325" spans="1:5" s="144" customFormat="1" ht="15" x14ac:dyDescent="0.2">
      <c r="A5325" s="146">
        <v>60546</v>
      </c>
      <c r="B5325" s="145">
        <v>2007</v>
      </c>
      <c r="C5325" s="146" t="s">
        <v>5030</v>
      </c>
      <c r="D5325" s="146" t="s">
        <v>5031</v>
      </c>
      <c r="E5325" s="145" t="s">
        <v>150</v>
      </c>
    </row>
    <row r="5326" spans="1:5" s="144" customFormat="1" ht="15" x14ac:dyDescent="0.2">
      <c r="A5326" s="146">
        <v>60558</v>
      </c>
      <c r="B5326" s="145">
        <v>4004</v>
      </c>
      <c r="C5326" s="146" t="s">
        <v>1344</v>
      </c>
      <c r="D5326" s="146" t="s">
        <v>5032</v>
      </c>
      <c r="E5326" s="145" t="s">
        <v>155</v>
      </c>
    </row>
    <row r="5327" spans="1:5" s="144" customFormat="1" ht="15" x14ac:dyDescent="0.2">
      <c r="A5327" s="146">
        <v>60560</v>
      </c>
      <c r="B5327" s="145">
        <v>3003</v>
      </c>
      <c r="C5327" s="146" t="s">
        <v>1769</v>
      </c>
      <c r="D5327" s="146" t="s">
        <v>447</v>
      </c>
      <c r="E5327" s="145" t="s">
        <v>150</v>
      </c>
    </row>
    <row r="5328" spans="1:5" s="144" customFormat="1" ht="15" x14ac:dyDescent="0.2">
      <c r="A5328" s="146">
        <v>60561</v>
      </c>
      <c r="B5328" s="145">
        <v>3003</v>
      </c>
      <c r="C5328" s="146" t="s">
        <v>5033</v>
      </c>
      <c r="D5328" s="146" t="s">
        <v>447</v>
      </c>
      <c r="E5328" s="145" t="s">
        <v>155</v>
      </c>
    </row>
    <row r="5329" spans="1:5" s="144" customFormat="1" ht="15" x14ac:dyDescent="0.2">
      <c r="A5329" s="146">
        <v>60563</v>
      </c>
      <c r="B5329" s="145">
        <v>2004</v>
      </c>
      <c r="C5329" s="146" t="s">
        <v>4461</v>
      </c>
      <c r="D5329" s="146" t="s">
        <v>1736</v>
      </c>
      <c r="E5329" s="145" t="s">
        <v>150</v>
      </c>
    </row>
    <row r="5330" spans="1:5" s="144" customFormat="1" ht="15" x14ac:dyDescent="0.2">
      <c r="A5330" s="146">
        <v>60566</v>
      </c>
      <c r="B5330" s="145">
        <v>8012</v>
      </c>
      <c r="C5330" s="146" t="s">
        <v>1688</v>
      </c>
      <c r="D5330" s="146" t="s">
        <v>5034</v>
      </c>
      <c r="E5330" s="145" t="s">
        <v>155</v>
      </c>
    </row>
    <row r="5331" spans="1:5" s="144" customFormat="1" ht="15" x14ac:dyDescent="0.2">
      <c r="A5331" s="146">
        <v>60567</v>
      </c>
      <c r="B5331" s="145">
        <v>8012</v>
      </c>
      <c r="C5331" s="146" t="s">
        <v>1329</v>
      </c>
      <c r="D5331" s="146" t="s">
        <v>5035</v>
      </c>
      <c r="E5331" s="145" t="s">
        <v>155</v>
      </c>
    </row>
    <row r="5332" spans="1:5" s="144" customFormat="1" ht="15" x14ac:dyDescent="0.2">
      <c r="A5332" s="146">
        <v>60569</v>
      </c>
      <c r="B5332" s="145">
        <v>8002</v>
      </c>
      <c r="C5332" s="146" t="s">
        <v>449</v>
      </c>
      <c r="D5332" s="146" t="s">
        <v>5036</v>
      </c>
      <c r="E5332" s="145" t="s">
        <v>150</v>
      </c>
    </row>
    <row r="5333" spans="1:5" s="144" customFormat="1" ht="15" x14ac:dyDescent="0.2">
      <c r="A5333" s="146">
        <v>60570</v>
      </c>
      <c r="B5333" s="145">
        <v>8018</v>
      </c>
      <c r="C5333" s="146" t="s">
        <v>156</v>
      </c>
      <c r="D5333" s="146" t="s">
        <v>789</v>
      </c>
      <c r="E5333" s="145" t="s">
        <v>155</v>
      </c>
    </row>
    <row r="5334" spans="1:5" s="144" customFormat="1" ht="15" x14ac:dyDescent="0.2">
      <c r="A5334" s="146">
        <v>60571</v>
      </c>
      <c r="B5334" s="145">
        <v>6035</v>
      </c>
      <c r="C5334" s="146" t="s">
        <v>156</v>
      </c>
      <c r="D5334" s="146" t="s">
        <v>5037</v>
      </c>
      <c r="E5334" s="145" t="s">
        <v>155</v>
      </c>
    </row>
    <row r="5335" spans="1:5" s="144" customFormat="1" ht="15" x14ac:dyDescent="0.2">
      <c r="A5335" s="146">
        <v>60573</v>
      </c>
      <c r="B5335" s="145">
        <v>3020</v>
      </c>
      <c r="C5335" s="146" t="s">
        <v>5038</v>
      </c>
      <c r="D5335" s="146" t="s">
        <v>1484</v>
      </c>
      <c r="E5335" s="145" t="s">
        <v>150</v>
      </c>
    </row>
    <row r="5336" spans="1:5" s="144" customFormat="1" ht="15" x14ac:dyDescent="0.2">
      <c r="A5336" s="146">
        <v>60575</v>
      </c>
      <c r="B5336" s="145">
        <v>7010</v>
      </c>
      <c r="C5336" s="146" t="s">
        <v>4395</v>
      </c>
      <c r="D5336" s="146" t="s">
        <v>5039</v>
      </c>
      <c r="E5336" s="145" t="s">
        <v>150</v>
      </c>
    </row>
    <row r="5337" spans="1:5" s="144" customFormat="1" ht="15" x14ac:dyDescent="0.2">
      <c r="A5337" s="146">
        <v>60581</v>
      </c>
      <c r="B5337" s="145">
        <v>6006</v>
      </c>
      <c r="C5337" s="146" t="s">
        <v>34</v>
      </c>
      <c r="D5337" s="146" t="s">
        <v>5040</v>
      </c>
      <c r="E5337" s="145" t="s">
        <v>155</v>
      </c>
    </row>
    <row r="5338" spans="1:5" s="144" customFormat="1" ht="15" x14ac:dyDescent="0.2">
      <c r="A5338" s="146">
        <v>60593</v>
      </c>
      <c r="B5338" s="145">
        <v>6031</v>
      </c>
      <c r="C5338" s="146" t="s">
        <v>647</v>
      </c>
      <c r="D5338" s="146" t="s">
        <v>5041</v>
      </c>
      <c r="E5338" s="145" t="s">
        <v>155</v>
      </c>
    </row>
    <row r="5339" spans="1:5" s="144" customFormat="1" ht="15" x14ac:dyDescent="0.2">
      <c r="A5339" s="146">
        <v>60594</v>
      </c>
      <c r="B5339" s="145">
        <v>5014</v>
      </c>
      <c r="C5339" s="146" t="s">
        <v>662</v>
      </c>
      <c r="D5339" s="146" t="s">
        <v>2422</v>
      </c>
      <c r="E5339" s="145" t="s">
        <v>155</v>
      </c>
    </row>
    <row r="5340" spans="1:5" s="144" customFormat="1" ht="15" x14ac:dyDescent="0.2">
      <c r="A5340" s="146">
        <v>60595</v>
      </c>
      <c r="B5340" s="145">
        <v>5014</v>
      </c>
      <c r="C5340" s="146" t="s">
        <v>662</v>
      </c>
      <c r="D5340" s="146" t="s">
        <v>5042</v>
      </c>
      <c r="E5340" s="145" t="s">
        <v>150</v>
      </c>
    </row>
    <row r="5341" spans="1:5" s="144" customFormat="1" ht="15" x14ac:dyDescent="0.2">
      <c r="A5341" s="146">
        <v>60607</v>
      </c>
      <c r="B5341" s="145">
        <v>5002</v>
      </c>
      <c r="C5341" s="146" t="s">
        <v>181</v>
      </c>
      <c r="D5341" s="146" t="s">
        <v>5043</v>
      </c>
      <c r="E5341" s="145" t="s">
        <v>150</v>
      </c>
    </row>
    <row r="5342" spans="1:5" s="144" customFormat="1" ht="15" x14ac:dyDescent="0.2">
      <c r="A5342" s="146">
        <v>60609</v>
      </c>
      <c r="B5342" s="145">
        <v>1002</v>
      </c>
      <c r="C5342" s="146" t="s">
        <v>181</v>
      </c>
      <c r="D5342" s="146" t="s">
        <v>5044</v>
      </c>
      <c r="E5342" s="145" t="s">
        <v>150</v>
      </c>
    </row>
    <row r="5343" spans="1:5" s="144" customFormat="1" ht="15" x14ac:dyDescent="0.2">
      <c r="A5343" s="146">
        <v>60614</v>
      </c>
      <c r="B5343" s="145">
        <v>3021</v>
      </c>
      <c r="C5343" s="146" t="s">
        <v>5045</v>
      </c>
      <c r="D5343" s="146" t="s">
        <v>4106</v>
      </c>
      <c r="E5343" s="145" t="s">
        <v>155</v>
      </c>
    </row>
    <row r="5344" spans="1:5" s="144" customFormat="1" ht="15" x14ac:dyDescent="0.2">
      <c r="A5344" s="146">
        <v>60615</v>
      </c>
      <c r="B5344" s="145">
        <v>3021</v>
      </c>
      <c r="C5344" s="146" t="s">
        <v>4521</v>
      </c>
      <c r="D5344" s="146" t="s">
        <v>4106</v>
      </c>
      <c r="E5344" s="145" t="s">
        <v>150</v>
      </c>
    </row>
    <row r="5345" spans="1:5" s="144" customFormat="1" ht="15" x14ac:dyDescent="0.2">
      <c r="A5345" s="146">
        <v>60618</v>
      </c>
      <c r="B5345" s="145">
        <v>3021</v>
      </c>
      <c r="C5345" s="146" t="s">
        <v>5046</v>
      </c>
      <c r="D5345" s="146" t="s">
        <v>2545</v>
      </c>
      <c r="E5345" s="145" t="s">
        <v>155</v>
      </c>
    </row>
    <row r="5346" spans="1:5" s="144" customFormat="1" ht="15" x14ac:dyDescent="0.2">
      <c r="A5346" s="146">
        <v>60621</v>
      </c>
      <c r="B5346" s="145">
        <v>3021</v>
      </c>
      <c r="C5346" s="146" t="s">
        <v>164</v>
      </c>
      <c r="D5346" s="146" t="s">
        <v>5047</v>
      </c>
      <c r="E5346" s="145" t="s">
        <v>150</v>
      </c>
    </row>
    <row r="5347" spans="1:5" s="144" customFormat="1" ht="15" x14ac:dyDescent="0.2">
      <c r="A5347" s="146">
        <v>60622</v>
      </c>
      <c r="B5347" s="145">
        <v>3021</v>
      </c>
      <c r="C5347" s="146" t="s">
        <v>662</v>
      </c>
      <c r="D5347" s="146" t="s">
        <v>2763</v>
      </c>
      <c r="E5347" s="145" t="s">
        <v>155</v>
      </c>
    </row>
    <row r="5348" spans="1:5" s="144" customFormat="1" ht="15" x14ac:dyDescent="0.2">
      <c r="A5348" s="146">
        <v>60623</v>
      </c>
      <c r="B5348" s="145">
        <v>3021</v>
      </c>
      <c r="C5348" s="146" t="s">
        <v>5048</v>
      </c>
      <c r="D5348" s="146" t="s">
        <v>1207</v>
      </c>
      <c r="E5348" s="145" t="s">
        <v>155</v>
      </c>
    </row>
    <row r="5349" spans="1:5" s="144" customFormat="1" ht="15" x14ac:dyDescent="0.2">
      <c r="A5349" s="146">
        <v>60625</v>
      </c>
      <c r="B5349" s="145">
        <v>2017</v>
      </c>
      <c r="C5349" s="146" t="s">
        <v>5049</v>
      </c>
      <c r="D5349" s="146" t="s">
        <v>5050</v>
      </c>
      <c r="E5349" s="145" t="s">
        <v>155</v>
      </c>
    </row>
    <row r="5350" spans="1:5" s="144" customFormat="1" ht="15" x14ac:dyDescent="0.2">
      <c r="A5350" s="146">
        <v>60632</v>
      </c>
      <c r="B5350" s="145">
        <v>1016</v>
      </c>
      <c r="C5350" s="146" t="s">
        <v>198</v>
      </c>
      <c r="D5350" s="146" t="s">
        <v>5051</v>
      </c>
      <c r="E5350" s="145" t="s">
        <v>150</v>
      </c>
    </row>
    <row r="5351" spans="1:5" s="144" customFormat="1" ht="15" x14ac:dyDescent="0.2">
      <c r="A5351" s="146">
        <v>60648</v>
      </c>
      <c r="B5351" s="145">
        <v>5001</v>
      </c>
      <c r="C5351" s="146" t="s">
        <v>324</v>
      </c>
      <c r="D5351" s="146" t="s">
        <v>5053</v>
      </c>
      <c r="E5351" s="145" t="s">
        <v>155</v>
      </c>
    </row>
    <row r="5352" spans="1:5" s="144" customFormat="1" ht="15" x14ac:dyDescent="0.2">
      <c r="A5352" s="146">
        <v>60649</v>
      </c>
      <c r="B5352" s="145">
        <v>5001</v>
      </c>
      <c r="C5352" s="146" t="s">
        <v>5054</v>
      </c>
      <c r="D5352" s="146" t="s">
        <v>2191</v>
      </c>
      <c r="E5352" s="145" t="s">
        <v>150</v>
      </c>
    </row>
    <row r="5353" spans="1:5" s="144" customFormat="1" ht="15" x14ac:dyDescent="0.2">
      <c r="A5353" s="146">
        <v>60655</v>
      </c>
      <c r="B5353" s="145">
        <v>3018</v>
      </c>
      <c r="C5353" s="146" t="s">
        <v>5055</v>
      </c>
      <c r="D5353" s="146" t="s">
        <v>420</v>
      </c>
      <c r="E5353" s="145" t="s">
        <v>155</v>
      </c>
    </row>
    <row r="5354" spans="1:5" s="144" customFormat="1" ht="15" x14ac:dyDescent="0.2">
      <c r="A5354" s="146">
        <v>60659</v>
      </c>
      <c r="B5354" s="145">
        <v>7015</v>
      </c>
      <c r="C5354" s="146" t="s">
        <v>4649</v>
      </c>
      <c r="D5354" s="146" t="s">
        <v>5056</v>
      </c>
      <c r="E5354" s="145" t="s">
        <v>155</v>
      </c>
    </row>
    <row r="5355" spans="1:5" s="144" customFormat="1" ht="15" x14ac:dyDescent="0.2">
      <c r="A5355" s="146">
        <v>60661</v>
      </c>
      <c r="B5355" s="145">
        <v>7015</v>
      </c>
      <c r="C5355" s="146" t="s">
        <v>331</v>
      </c>
      <c r="D5355" s="146" t="s">
        <v>5057</v>
      </c>
      <c r="E5355" s="145" t="s">
        <v>155</v>
      </c>
    </row>
    <row r="5356" spans="1:5" s="144" customFormat="1" ht="15" x14ac:dyDescent="0.2">
      <c r="A5356" s="146">
        <v>60668</v>
      </c>
      <c r="B5356" s="145">
        <v>7015</v>
      </c>
      <c r="C5356" s="146" t="s">
        <v>596</v>
      </c>
      <c r="D5356" s="146" t="s">
        <v>3200</v>
      </c>
      <c r="E5356" s="145" t="s">
        <v>155</v>
      </c>
    </row>
    <row r="5357" spans="1:5" s="144" customFormat="1" ht="15" x14ac:dyDescent="0.2">
      <c r="A5357" s="146">
        <v>60671</v>
      </c>
      <c r="B5357" s="145">
        <v>5001</v>
      </c>
      <c r="C5357" s="146" t="s">
        <v>2756</v>
      </c>
      <c r="D5357" s="146" t="s">
        <v>5058</v>
      </c>
      <c r="E5357" s="145" t="s">
        <v>150</v>
      </c>
    </row>
    <row r="5358" spans="1:5" s="144" customFormat="1" ht="15" x14ac:dyDescent="0.2">
      <c r="A5358" s="146">
        <v>60672</v>
      </c>
      <c r="B5358" s="145">
        <v>5001</v>
      </c>
      <c r="C5358" s="146" t="s">
        <v>2936</v>
      </c>
      <c r="D5358" s="146" t="s">
        <v>5059</v>
      </c>
      <c r="E5358" s="145" t="s">
        <v>150</v>
      </c>
    </row>
    <row r="5359" spans="1:5" s="144" customFormat="1" ht="15" x14ac:dyDescent="0.2">
      <c r="A5359" s="146">
        <v>60677</v>
      </c>
      <c r="B5359" s="145">
        <v>6029</v>
      </c>
      <c r="C5359" s="146" t="s">
        <v>4394</v>
      </c>
      <c r="D5359" s="146" t="s">
        <v>5060</v>
      </c>
      <c r="E5359" s="145" t="s">
        <v>155</v>
      </c>
    </row>
    <row r="5360" spans="1:5" s="144" customFormat="1" ht="15" x14ac:dyDescent="0.2">
      <c r="A5360" s="146">
        <v>60678</v>
      </c>
      <c r="B5360" s="145">
        <v>7014</v>
      </c>
      <c r="C5360" s="146" t="s">
        <v>156</v>
      </c>
      <c r="D5360" s="146" t="s">
        <v>3848</v>
      </c>
      <c r="E5360" s="145" t="s">
        <v>155</v>
      </c>
    </row>
    <row r="5361" spans="1:5" s="144" customFormat="1" ht="15" x14ac:dyDescent="0.2">
      <c r="A5361" s="146">
        <v>60682</v>
      </c>
      <c r="B5361" s="145">
        <v>3008</v>
      </c>
      <c r="C5361" s="146" t="s">
        <v>5061</v>
      </c>
      <c r="D5361" s="146" t="s">
        <v>5062</v>
      </c>
      <c r="E5361" s="145" t="s">
        <v>150</v>
      </c>
    </row>
    <row r="5362" spans="1:5" s="144" customFormat="1" ht="15" x14ac:dyDescent="0.2">
      <c r="A5362" s="146">
        <v>60685</v>
      </c>
      <c r="B5362" s="145">
        <v>7016</v>
      </c>
      <c r="C5362" s="146" t="s">
        <v>181</v>
      </c>
      <c r="D5362" s="146" t="s">
        <v>5063</v>
      </c>
      <c r="E5362" s="145" t="s">
        <v>150</v>
      </c>
    </row>
    <row r="5363" spans="1:5" s="144" customFormat="1" ht="15" x14ac:dyDescent="0.2">
      <c r="A5363" s="146">
        <v>60686</v>
      </c>
      <c r="B5363" s="145">
        <v>8011</v>
      </c>
      <c r="C5363" s="146" t="s">
        <v>714</v>
      </c>
      <c r="D5363" s="146" t="s">
        <v>5064</v>
      </c>
      <c r="E5363" s="145" t="s">
        <v>155</v>
      </c>
    </row>
    <row r="5364" spans="1:5" s="144" customFormat="1" ht="15" x14ac:dyDescent="0.2">
      <c r="A5364" s="146">
        <v>60694</v>
      </c>
      <c r="B5364" s="145">
        <v>4002</v>
      </c>
      <c r="C5364" s="146" t="s">
        <v>5065</v>
      </c>
      <c r="D5364" s="146" t="s">
        <v>5066</v>
      </c>
      <c r="E5364" s="145" t="s">
        <v>150</v>
      </c>
    </row>
    <row r="5365" spans="1:5" s="144" customFormat="1" ht="15" x14ac:dyDescent="0.2">
      <c r="A5365" s="146">
        <v>60700</v>
      </c>
      <c r="B5365" s="145">
        <v>1006</v>
      </c>
      <c r="C5365" s="146" t="s">
        <v>1729</v>
      </c>
      <c r="D5365" s="146" t="s">
        <v>3044</v>
      </c>
      <c r="E5365" s="145" t="s">
        <v>155</v>
      </c>
    </row>
    <row r="5366" spans="1:5" s="144" customFormat="1" ht="15" x14ac:dyDescent="0.2">
      <c r="A5366" s="146">
        <v>60701</v>
      </c>
      <c r="B5366" s="145">
        <v>8002</v>
      </c>
      <c r="C5366" s="146" t="s">
        <v>171</v>
      </c>
      <c r="D5366" s="146" t="s">
        <v>5067</v>
      </c>
      <c r="E5366" s="145" t="s">
        <v>155</v>
      </c>
    </row>
    <row r="5367" spans="1:5" s="144" customFormat="1" ht="15" x14ac:dyDescent="0.2">
      <c r="A5367" s="146">
        <v>60712</v>
      </c>
      <c r="B5367" s="145">
        <v>5009</v>
      </c>
      <c r="C5367" s="146" t="s">
        <v>5068</v>
      </c>
      <c r="D5367" s="146" t="s">
        <v>383</v>
      </c>
      <c r="E5367" s="145" t="s">
        <v>155</v>
      </c>
    </row>
    <row r="5368" spans="1:5" s="144" customFormat="1" ht="15" x14ac:dyDescent="0.2">
      <c r="A5368" s="146">
        <v>60717</v>
      </c>
      <c r="B5368" s="145">
        <v>2018</v>
      </c>
      <c r="C5368" s="146" t="s">
        <v>324</v>
      </c>
      <c r="D5368" s="146" t="s">
        <v>5069</v>
      </c>
      <c r="E5368" s="145" t="s">
        <v>155</v>
      </c>
    </row>
    <row r="5369" spans="1:5" s="144" customFormat="1" ht="15" x14ac:dyDescent="0.2">
      <c r="A5369" s="146">
        <v>60719</v>
      </c>
      <c r="B5369" s="145">
        <v>6017</v>
      </c>
      <c r="C5369" s="146" t="s">
        <v>848</v>
      </c>
      <c r="D5369" s="146" t="s">
        <v>5070</v>
      </c>
      <c r="E5369" s="145" t="s">
        <v>155</v>
      </c>
    </row>
    <row r="5370" spans="1:5" s="144" customFormat="1" ht="15" x14ac:dyDescent="0.2">
      <c r="A5370" s="146">
        <v>60722</v>
      </c>
      <c r="B5370" s="145">
        <v>2012</v>
      </c>
      <c r="C5370" s="146" t="s">
        <v>5071</v>
      </c>
      <c r="D5370" s="146" t="s">
        <v>5072</v>
      </c>
      <c r="E5370" s="145" t="s">
        <v>155</v>
      </c>
    </row>
    <row r="5371" spans="1:5" s="144" customFormat="1" ht="15" x14ac:dyDescent="0.2">
      <c r="A5371" s="146">
        <v>60731</v>
      </c>
      <c r="B5371" s="145">
        <v>6018</v>
      </c>
      <c r="C5371" s="146" t="s">
        <v>1977</v>
      </c>
      <c r="D5371" s="146" t="s">
        <v>5073</v>
      </c>
      <c r="E5371" s="145" t="s">
        <v>155</v>
      </c>
    </row>
    <row r="5372" spans="1:5" s="144" customFormat="1" ht="15" x14ac:dyDescent="0.2">
      <c r="A5372" s="146">
        <v>60733</v>
      </c>
      <c r="B5372" s="145">
        <v>6018</v>
      </c>
      <c r="C5372" s="146" t="s">
        <v>5074</v>
      </c>
      <c r="D5372" s="146" t="s">
        <v>5075</v>
      </c>
      <c r="E5372" s="145" t="s">
        <v>150</v>
      </c>
    </row>
    <row r="5373" spans="1:5" s="144" customFormat="1" ht="15" x14ac:dyDescent="0.2">
      <c r="A5373" s="146">
        <v>60735</v>
      </c>
      <c r="B5373" s="145">
        <v>6018</v>
      </c>
      <c r="C5373" s="146" t="s">
        <v>5076</v>
      </c>
      <c r="D5373" s="146" t="s">
        <v>2200</v>
      </c>
      <c r="E5373" s="145" t="s">
        <v>155</v>
      </c>
    </row>
    <row r="5374" spans="1:5" s="144" customFormat="1" ht="15" x14ac:dyDescent="0.2">
      <c r="A5374" s="146">
        <v>60738</v>
      </c>
      <c r="B5374" s="145">
        <v>5016</v>
      </c>
      <c r="C5374" s="146" t="s">
        <v>214</v>
      </c>
      <c r="D5374" s="146" t="s">
        <v>3592</v>
      </c>
      <c r="E5374" s="145" t="s">
        <v>155</v>
      </c>
    </row>
    <row r="5375" spans="1:5" s="144" customFormat="1" ht="15" x14ac:dyDescent="0.2">
      <c r="A5375" s="146">
        <v>60739</v>
      </c>
      <c r="B5375" s="145">
        <v>5016</v>
      </c>
      <c r="C5375" s="146" t="s">
        <v>1620</v>
      </c>
      <c r="D5375" s="146" t="s">
        <v>1616</v>
      </c>
      <c r="E5375" s="145" t="s">
        <v>155</v>
      </c>
    </row>
    <row r="5376" spans="1:5" s="144" customFormat="1" ht="15" x14ac:dyDescent="0.2">
      <c r="A5376" s="146">
        <v>60741</v>
      </c>
      <c r="B5376" s="145">
        <v>5016</v>
      </c>
      <c r="C5376" s="146" t="s">
        <v>5078</v>
      </c>
      <c r="D5376" s="146" t="s">
        <v>5079</v>
      </c>
      <c r="E5376" s="145" t="s">
        <v>155</v>
      </c>
    </row>
    <row r="5377" spans="1:5" s="144" customFormat="1" ht="15" x14ac:dyDescent="0.2">
      <c r="A5377" s="146">
        <v>60754</v>
      </c>
      <c r="B5377" s="145">
        <v>1009</v>
      </c>
      <c r="C5377" s="146" t="s">
        <v>1089</v>
      </c>
      <c r="D5377" s="146" t="s">
        <v>628</v>
      </c>
      <c r="E5377" s="145" t="s">
        <v>155</v>
      </c>
    </row>
    <row r="5378" spans="1:5" s="144" customFormat="1" ht="15" x14ac:dyDescent="0.2">
      <c r="A5378" s="146">
        <v>60755</v>
      </c>
      <c r="B5378" s="145">
        <v>7009</v>
      </c>
      <c r="C5378" s="146" t="s">
        <v>1688</v>
      </c>
      <c r="D5378" s="146" t="s">
        <v>5080</v>
      </c>
      <c r="E5378" s="145" t="s">
        <v>155</v>
      </c>
    </row>
    <row r="5379" spans="1:5" s="144" customFormat="1" ht="15" x14ac:dyDescent="0.2">
      <c r="A5379" s="146">
        <v>60756</v>
      </c>
      <c r="B5379" s="145">
        <v>7007</v>
      </c>
      <c r="C5379" s="146" t="s">
        <v>158</v>
      </c>
      <c r="D5379" s="146" t="s">
        <v>5081</v>
      </c>
      <c r="E5379" s="145" t="s">
        <v>155</v>
      </c>
    </row>
    <row r="5380" spans="1:5" s="144" customFormat="1" ht="15" x14ac:dyDescent="0.2">
      <c r="A5380" s="146">
        <v>60776</v>
      </c>
      <c r="B5380" s="145">
        <v>6009</v>
      </c>
      <c r="C5380" s="146" t="s">
        <v>5082</v>
      </c>
      <c r="D5380" s="146" t="s">
        <v>5083</v>
      </c>
      <c r="E5380" s="145" t="s">
        <v>150</v>
      </c>
    </row>
    <row r="5381" spans="1:5" s="144" customFormat="1" ht="15" x14ac:dyDescent="0.2">
      <c r="A5381" s="146">
        <v>60778</v>
      </c>
      <c r="B5381" s="145">
        <v>6009</v>
      </c>
      <c r="C5381" s="146" t="s">
        <v>5084</v>
      </c>
      <c r="D5381" s="146" t="s">
        <v>1360</v>
      </c>
      <c r="E5381" s="145" t="s">
        <v>150</v>
      </c>
    </row>
    <row r="5382" spans="1:5" s="144" customFormat="1" ht="15" x14ac:dyDescent="0.2">
      <c r="A5382" s="146">
        <v>60781</v>
      </c>
      <c r="B5382" s="145">
        <v>3010</v>
      </c>
      <c r="C5382" s="146" t="s">
        <v>196</v>
      </c>
      <c r="D5382" s="146" t="s">
        <v>5085</v>
      </c>
      <c r="E5382" s="145" t="s">
        <v>155</v>
      </c>
    </row>
    <row r="5383" spans="1:5" s="144" customFormat="1" ht="15" x14ac:dyDescent="0.2">
      <c r="A5383" s="146">
        <v>60785</v>
      </c>
      <c r="B5383" s="145">
        <v>7028</v>
      </c>
      <c r="C5383" s="146" t="s">
        <v>287</v>
      </c>
      <c r="D5383" s="146" t="s">
        <v>5086</v>
      </c>
      <c r="E5383" s="145" t="s">
        <v>155</v>
      </c>
    </row>
    <row r="5384" spans="1:5" s="144" customFormat="1" ht="15" x14ac:dyDescent="0.2">
      <c r="A5384" s="146">
        <v>60786</v>
      </c>
      <c r="B5384" s="145">
        <v>7028</v>
      </c>
      <c r="C5384" s="146" t="s">
        <v>662</v>
      </c>
      <c r="D5384" s="146" t="s">
        <v>302</v>
      </c>
      <c r="E5384" s="145" t="s">
        <v>155</v>
      </c>
    </row>
    <row r="5385" spans="1:5" s="144" customFormat="1" ht="15" x14ac:dyDescent="0.2">
      <c r="A5385" s="146">
        <v>60787</v>
      </c>
      <c r="B5385" s="145">
        <v>7028</v>
      </c>
      <c r="C5385" s="146" t="s">
        <v>1688</v>
      </c>
      <c r="D5385" s="146" t="s">
        <v>302</v>
      </c>
      <c r="E5385" s="145" t="s">
        <v>150</v>
      </c>
    </row>
    <row r="5386" spans="1:5" s="144" customFormat="1" ht="15" x14ac:dyDescent="0.2">
      <c r="A5386" s="146">
        <v>60788</v>
      </c>
      <c r="B5386" s="145">
        <v>7028</v>
      </c>
      <c r="C5386" s="146" t="s">
        <v>2083</v>
      </c>
      <c r="D5386" s="146" t="s">
        <v>2406</v>
      </c>
      <c r="E5386" s="145" t="s">
        <v>155</v>
      </c>
    </row>
    <row r="5387" spans="1:5" s="144" customFormat="1" ht="15" x14ac:dyDescent="0.2">
      <c r="A5387" s="146">
        <v>60789</v>
      </c>
      <c r="B5387" s="145">
        <v>7028</v>
      </c>
      <c r="C5387" s="146" t="s">
        <v>155</v>
      </c>
      <c r="D5387" s="146" t="s">
        <v>4493</v>
      </c>
      <c r="E5387" s="145" t="s">
        <v>150</v>
      </c>
    </row>
    <row r="5388" spans="1:5" s="144" customFormat="1" ht="15" x14ac:dyDescent="0.2">
      <c r="A5388" s="146">
        <v>60790</v>
      </c>
      <c r="B5388" s="145">
        <v>7028</v>
      </c>
      <c r="C5388" s="146" t="s">
        <v>4461</v>
      </c>
      <c r="D5388" s="146" t="s">
        <v>2477</v>
      </c>
      <c r="E5388" s="145" t="s">
        <v>155</v>
      </c>
    </row>
    <row r="5389" spans="1:5" s="144" customFormat="1" ht="15" x14ac:dyDescent="0.2">
      <c r="A5389" s="146">
        <v>60791</v>
      </c>
      <c r="B5389" s="145">
        <v>7028</v>
      </c>
      <c r="C5389" s="146" t="s">
        <v>2083</v>
      </c>
      <c r="D5389" s="146" t="s">
        <v>5087</v>
      </c>
      <c r="E5389" s="145" t="s">
        <v>155</v>
      </c>
    </row>
    <row r="5390" spans="1:5" s="144" customFormat="1" ht="15" x14ac:dyDescent="0.2">
      <c r="A5390" s="146">
        <v>60794</v>
      </c>
      <c r="B5390" s="145">
        <v>7028</v>
      </c>
      <c r="C5390" s="146" t="s">
        <v>662</v>
      </c>
      <c r="D5390" s="146" t="s">
        <v>406</v>
      </c>
      <c r="E5390" s="145" t="s">
        <v>155</v>
      </c>
    </row>
    <row r="5391" spans="1:5" s="144" customFormat="1" ht="15" x14ac:dyDescent="0.2">
      <c r="A5391" s="146">
        <v>60797</v>
      </c>
      <c r="B5391" s="145">
        <v>7028</v>
      </c>
      <c r="C5391" s="146" t="s">
        <v>1688</v>
      </c>
      <c r="D5391" s="146" t="s">
        <v>5089</v>
      </c>
      <c r="E5391" s="145" t="s">
        <v>155</v>
      </c>
    </row>
    <row r="5392" spans="1:5" s="144" customFormat="1" ht="15" x14ac:dyDescent="0.2">
      <c r="A5392" s="146">
        <v>60802</v>
      </c>
      <c r="B5392" s="145">
        <v>7028</v>
      </c>
      <c r="C5392" s="146" t="s">
        <v>34</v>
      </c>
      <c r="D5392" s="146" t="s">
        <v>3497</v>
      </c>
      <c r="E5392" s="145" t="s">
        <v>155</v>
      </c>
    </row>
    <row r="5393" spans="1:5" s="144" customFormat="1" ht="15" x14ac:dyDescent="0.2">
      <c r="A5393" s="146">
        <v>60803</v>
      </c>
      <c r="B5393" s="145">
        <v>7028</v>
      </c>
      <c r="C5393" s="146" t="s">
        <v>5090</v>
      </c>
      <c r="D5393" s="146" t="s">
        <v>4282</v>
      </c>
      <c r="E5393" s="145" t="s">
        <v>155</v>
      </c>
    </row>
    <row r="5394" spans="1:5" s="144" customFormat="1" ht="15" x14ac:dyDescent="0.2">
      <c r="A5394" s="146">
        <v>60804</v>
      </c>
      <c r="B5394" s="145">
        <v>7028</v>
      </c>
      <c r="C5394" s="146" t="s">
        <v>5091</v>
      </c>
      <c r="D5394" s="146" t="s">
        <v>4282</v>
      </c>
      <c r="E5394" s="145" t="s">
        <v>150</v>
      </c>
    </row>
    <row r="5395" spans="1:5" s="144" customFormat="1" ht="15" x14ac:dyDescent="0.2">
      <c r="A5395" s="146">
        <v>60805</v>
      </c>
      <c r="B5395" s="145">
        <v>3011</v>
      </c>
      <c r="C5395" s="146" t="s">
        <v>5092</v>
      </c>
      <c r="D5395" s="146" t="s">
        <v>5093</v>
      </c>
      <c r="E5395" s="145" t="s">
        <v>150</v>
      </c>
    </row>
    <row r="5396" spans="1:5" s="144" customFormat="1" ht="15" x14ac:dyDescent="0.2">
      <c r="A5396" s="146">
        <v>60809</v>
      </c>
      <c r="B5396" s="145">
        <v>6032</v>
      </c>
      <c r="C5396" s="146" t="s">
        <v>202</v>
      </c>
      <c r="D5396" s="146" t="s">
        <v>10988</v>
      </c>
      <c r="E5396" s="145" t="s">
        <v>150</v>
      </c>
    </row>
    <row r="5397" spans="1:5" s="144" customFormat="1" ht="15" x14ac:dyDescent="0.2">
      <c r="A5397" s="146">
        <v>60810</v>
      </c>
      <c r="B5397" s="145">
        <v>3033</v>
      </c>
      <c r="C5397" s="146" t="s">
        <v>5094</v>
      </c>
      <c r="D5397" s="146" t="s">
        <v>5095</v>
      </c>
      <c r="E5397" s="145" t="s">
        <v>150</v>
      </c>
    </row>
    <row r="5398" spans="1:5" s="144" customFormat="1" ht="15" x14ac:dyDescent="0.2">
      <c r="A5398" s="146">
        <v>60811</v>
      </c>
      <c r="B5398" s="145">
        <v>4001</v>
      </c>
      <c r="C5398" s="146" t="s">
        <v>204</v>
      </c>
      <c r="D5398" s="146" t="s">
        <v>223</v>
      </c>
      <c r="E5398" s="145" t="s">
        <v>150</v>
      </c>
    </row>
    <row r="5399" spans="1:5" s="144" customFormat="1" ht="15" x14ac:dyDescent="0.2">
      <c r="A5399" s="146">
        <v>60816</v>
      </c>
      <c r="B5399" s="145">
        <v>4010</v>
      </c>
      <c r="C5399" s="146" t="s">
        <v>9233</v>
      </c>
      <c r="D5399" s="146" t="s">
        <v>9491</v>
      </c>
      <c r="E5399" s="145" t="s">
        <v>155</v>
      </c>
    </row>
    <row r="5400" spans="1:5" s="144" customFormat="1" ht="15" x14ac:dyDescent="0.2">
      <c r="A5400" s="146">
        <v>60822</v>
      </c>
      <c r="B5400" s="145">
        <v>6015</v>
      </c>
      <c r="C5400" s="146" t="s">
        <v>198</v>
      </c>
      <c r="D5400" s="146" t="s">
        <v>5096</v>
      </c>
      <c r="E5400" s="145" t="s">
        <v>150</v>
      </c>
    </row>
    <row r="5401" spans="1:5" s="144" customFormat="1" ht="15" x14ac:dyDescent="0.2">
      <c r="A5401" s="146">
        <v>60823</v>
      </c>
      <c r="B5401" s="145">
        <v>3016</v>
      </c>
      <c r="C5401" s="146" t="s">
        <v>3949</v>
      </c>
      <c r="D5401" s="146" t="s">
        <v>4089</v>
      </c>
      <c r="E5401" s="145" t="s">
        <v>155</v>
      </c>
    </row>
    <row r="5402" spans="1:5" s="144" customFormat="1" ht="15" x14ac:dyDescent="0.2">
      <c r="A5402" s="146">
        <v>60825</v>
      </c>
      <c r="B5402" s="145">
        <v>3016</v>
      </c>
      <c r="C5402" s="146" t="s">
        <v>5097</v>
      </c>
      <c r="D5402" s="146" t="s">
        <v>4089</v>
      </c>
      <c r="E5402" s="145" t="s">
        <v>150</v>
      </c>
    </row>
    <row r="5403" spans="1:5" s="144" customFormat="1" ht="15" x14ac:dyDescent="0.2">
      <c r="A5403" s="146">
        <v>60832</v>
      </c>
      <c r="B5403" s="145">
        <v>8002</v>
      </c>
      <c r="C5403" s="146" t="s">
        <v>10543</v>
      </c>
      <c r="D5403" s="146" t="s">
        <v>4828</v>
      </c>
      <c r="E5403" s="145" t="s">
        <v>155</v>
      </c>
    </row>
    <row r="5404" spans="1:5" s="144" customFormat="1" ht="15" x14ac:dyDescent="0.2">
      <c r="A5404" s="146">
        <v>60848</v>
      </c>
      <c r="B5404" s="145">
        <v>3018</v>
      </c>
      <c r="C5404" s="146" t="s">
        <v>5099</v>
      </c>
      <c r="D5404" s="146" t="s">
        <v>5100</v>
      </c>
      <c r="E5404" s="145" t="s">
        <v>150</v>
      </c>
    </row>
    <row r="5405" spans="1:5" s="144" customFormat="1" ht="15" x14ac:dyDescent="0.2">
      <c r="A5405" s="146">
        <v>60868</v>
      </c>
      <c r="B5405" s="145">
        <v>6021</v>
      </c>
      <c r="C5405" s="146" t="s">
        <v>1851</v>
      </c>
      <c r="D5405" s="146" t="s">
        <v>8295</v>
      </c>
      <c r="E5405" s="145" t="s">
        <v>150</v>
      </c>
    </row>
    <row r="5406" spans="1:5" s="144" customFormat="1" ht="15" x14ac:dyDescent="0.2">
      <c r="A5406" s="146">
        <v>60870</v>
      </c>
      <c r="B5406" s="145">
        <v>8002</v>
      </c>
      <c r="C5406" s="146" t="s">
        <v>5101</v>
      </c>
      <c r="D5406" s="146" t="s">
        <v>5102</v>
      </c>
      <c r="E5406" s="145" t="s">
        <v>150</v>
      </c>
    </row>
    <row r="5407" spans="1:5" s="144" customFormat="1" ht="15" x14ac:dyDescent="0.2">
      <c r="A5407" s="146">
        <v>60871</v>
      </c>
      <c r="B5407" s="145">
        <v>7007</v>
      </c>
      <c r="C5407" s="146" t="s">
        <v>289</v>
      </c>
      <c r="D5407" s="146" t="s">
        <v>4203</v>
      </c>
      <c r="E5407" s="145" t="s">
        <v>150</v>
      </c>
    </row>
    <row r="5408" spans="1:5" s="144" customFormat="1" ht="15" x14ac:dyDescent="0.2">
      <c r="A5408" s="146">
        <v>60872</v>
      </c>
      <c r="B5408" s="145">
        <v>7010</v>
      </c>
      <c r="C5408" s="146" t="s">
        <v>1512</v>
      </c>
      <c r="D5408" s="146" t="s">
        <v>1786</v>
      </c>
      <c r="E5408" s="145" t="s">
        <v>155</v>
      </c>
    </row>
    <row r="5409" spans="1:5" s="144" customFormat="1" ht="15" x14ac:dyDescent="0.2">
      <c r="A5409" s="146">
        <v>60874</v>
      </c>
      <c r="B5409" s="145">
        <v>6006</v>
      </c>
      <c r="C5409" s="146" t="s">
        <v>287</v>
      </c>
      <c r="D5409" s="146" t="s">
        <v>1532</v>
      </c>
      <c r="E5409" s="145" t="s">
        <v>155</v>
      </c>
    </row>
    <row r="5410" spans="1:5" s="144" customFormat="1" ht="15" x14ac:dyDescent="0.2">
      <c r="A5410" s="146">
        <v>60877</v>
      </c>
      <c r="B5410" s="145">
        <v>8025</v>
      </c>
      <c r="C5410" s="146" t="s">
        <v>198</v>
      </c>
      <c r="D5410" s="146" t="s">
        <v>5103</v>
      </c>
      <c r="E5410" s="145" t="s">
        <v>155</v>
      </c>
    </row>
    <row r="5411" spans="1:5" s="144" customFormat="1" ht="15" x14ac:dyDescent="0.2">
      <c r="A5411" s="146">
        <v>60879</v>
      </c>
      <c r="B5411" s="145">
        <v>5002</v>
      </c>
      <c r="C5411" s="146" t="s">
        <v>287</v>
      </c>
      <c r="D5411" s="146" t="s">
        <v>3359</v>
      </c>
      <c r="E5411" s="145" t="s">
        <v>150</v>
      </c>
    </row>
    <row r="5412" spans="1:5" s="144" customFormat="1" ht="15" x14ac:dyDescent="0.2">
      <c r="A5412" s="146">
        <v>60880</v>
      </c>
      <c r="B5412" s="145">
        <v>5002</v>
      </c>
      <c r="C5412" s="146" t="s">
        <v>155</v>
      </c>
      <c r="D5412" s="146" t="s">
        <v>3359</v>
      </c>
      <c r="E5412" s="145" t="s">
        <v>155</v>
      </c>
    </row>
    <row r="5413" spans="1:5" s="144" customFormat="1" ht="15" x14ac:dyDescent="0.2">
      <c r="A5413" s="146">
        <v>60881</v>
      </c>
      <c r="B5413" s="145">
        <v>1006</v>
      </c>
      <c r="C5413" s="146" t="s">
        <v>207</v>
      </c>
      <c r="D5413" s="146" t="s">
        <v>297</v>
      </c>
      <c r="E5413" s="145" t="s">
        <v>155</v>
      </c>
    </row>
    <row r="5414" spans="1:5" s="144" customFormat="1" ht="15" x14ac:dyDescent="0.2">
      <c r="A5414" s="146">
        <v>60882</v>
      </c>
      <c r="B5414" s="145">
        <v>1006</v>
      </c>
      <c r="C5414" s="146" t="s">
        <v>196</v>
      </c>
      <c r="D5414" s="146" t="s">
        <v>1130</v>
      </c>
      <c r="E5414" s="145" t="s">
        <v>150</v>
      </c>
    </row>
    <row r="5415" spans="1:5" s="144" customFormat="1" ht="15" x14ac:dyDescent="0.2">
      <c r="A5415" s="146">
        <v>60883</v>
      </c>
      <c r="B5415" s="145">
        <v>3029</v>
      </c>
      <c r="C5415" s="146" t="s">
        <v>5104</v>
      </c>
      <c r="D5415" s="146" t="s">
        <v>5105</v>
      </c>
      <c r="E5415" s="145" t="s">
        <v>155</v>
      </c>
    </row>
    <row r="5416" spans="1:5" s="144" customFormat="1" ht="15" x14ac:dyDescent="0.2">
      <c r="A5416" s="146">
        <v>60884</v>
      </c>
      <c r="B5416" s="145">
        <v>3029</v>
      </c>
      <c r="C5416" s="146" t="s">
        <v>5106</v>
      </c>
      <c r="D5416" s="146" t="s">
        <v>5105</v>
      </c>
      <c r="E5416" s="145" t="s">
        <v>150</v>
      </c>
    </row>
    <row r="5417" spans="1:5" s="144" customFormat="1" ht="15" x14ac:dyDescent="0.2">
      <c r="A5417" s="146">
        <v>60888</v>
      </c>
      <c r="B5417" s="145">
        <v>5010</v>
      </c>
      <c r="C5417" s="146" t="s">
        <v>5107</v>
      </c>
      <c r="D5417" s="146" t="s">
        <v>4973</v>
      </c>
      <c r="E5417" s="145" t="s">
        <v>150</v>
      </c>
    </row>
    <row r="5418" spans="1:5" s="144" customFormat="1" ht="15" x14ac:dyDescent="0.2">
      <c r="A5418" s="146">
        <v>60889</v>
      </c>
      <c r="B5418" s="145">
        <v>5010</v>
      </c>
      <c r="C5418" s="146" t="s">
        <v>5108</v>
      </c>
      <c r="D5418" s="146" t="s">
        <v>4973</v>
      </c>
      <c r="E5418" s="145" t="s">
        <v>155</v>
      </c>
    </row>
    <row r="5419" spans="1:5" s="144" customFormat="1" ht="15" x14ac:dyDescent="0.2">
      <c r="A5419" s="146">
        <v>60895</v>
      </c>
      <c r="B5419" s="145">
        <v>7003</v>
      </c>
      <c r="C5419" s="146" t="s">
        <v>716</v>
      </c>
      <c r="D5419" s="146" t="s">
        <v>5109</v>
      </c>
      <c r="E5419" s="145" t="s">
        <v>155</v>
      </c>
    </row>
    <row r="5420" spans="1:5" s="144" customFormat="1" ht="15" x14ac:dyDescent="0.2">
      <c r="A5420" s="146">
        <v>60896</v>
      </c>
      <c r="B5420" s="145">
        <v>7003</v>
      </c>
      <c r="C5420" s="146" t="s">
        <v>1160</v>
      </c>
      <c r="D5420" s="146" t="s">
        <v>5110</v>
      </c>
      <c r="E5420" s="145" t="s">
        <v>150</v>
      </c>
    </row>
    <row r="5421" spans="1:5" s="144" customFormat="1" ht="15" x14ac:dyDescent="0.2">
      <c r="A5421" s="146">
        <v>60898</v>
      </c>
      <c r="B5421" s="145">
        <v>5004</v>
      </c>
      <c r="C5421" s="146" t="s">
        <v>3066</v>
      </c>
      <c r="D5421" s="146" t="s">
        <v>5111</v>
      </c>
      <c r="E5421" s="145" t="s">
        <v>155</v>
      </c>
    </row>
    <row r="5422" spans="1:5" s="144" customFormat="1" ht="15" x14ac:dyDescent="0.2">
      <c r="A5422" s="146">
        <v>60899</v>
      </c>
      <c r="B5422" s="145">
        <v>5004</v>
      </c>
      <c r="C5422" s="146" t="s">
        <v>265</v>
      </c>
      <c r="D5422" s="146" t="s">
        <v>5112</v>
      </c>
      <c r="E5422" s="145" t="s">
        <v>150</v>
      </c>
    </row>
    <row r="5423" spans="1:5" s="144" customFormat="1" ht="15" x14ac:dyDescent="0.2">
      <c r="A5423" s="146">
        <v>60903</v>
      </c>
      <c r="B5423" s="145">
        <v>6014</v>
      </c>
      <c r="C5423" s="146" t="s">
        <v>651</v>
      </c>
      <c r="D5423" s="146" t="s">
        <v>5113</v>
      </c>
      <c r="E5423" s="145" t="s">
        <v>150</v>
      </c>
    </row>
    <row r="5424" spans="1:5" s="144" customFormat="1" ht="15" x14ac:dyDescent="0.2">
      <c r="A5424" s="146">
        <v>60905</v>
      </c>
      <c r="B5424" s="145">
        <v>6001</v>
      </c>
      <c r="C5424" s="146" t="s">
        <v>181</v>
      </c>
      <c r="D5424" s="146" t="s">
        <v>302</v>
      </c>
      <c r="E5424" s="145" t="s">
        <v>150</v>
      </c>
    </row>
    <row r="5425" spans="1:5" s="144" customFormat="1" ht="15" x14ac:dyDescent="0.2">
      <c r="A5425" s="146">
        <v>60909</v>
      </c>
      <c r="B5425" s="145">
        <v>7007</v>
      </c>
      <c r="C5425" s="146" t="s">
        <v>1228</v>
      </c>
      <c r="D5425" s="146" t="s">
        <v>2625</v>
      </c>
      <c r="E5425" s="145" t="s">
        <v>150</v>
      </c>
    </row>
    <row r="5426" spans="1:5" s="144" customFormat="1" ht="15" x14ac:dyDescent="0.2">
      <c r="A5426" s="146">
        <v>60910</v>
      </c>
      <c r="B5426" s="145">
        <v>3014</v>
      </c>
      <c r="C5426" s="146" t="s">
        <v>5115</v>
      </c>
      <c r="D5426" s="146" t="s">
        <v>663</v>
      </c>
      <c r="E5426" s="145" t="s">
        <v>155</v>
      </c>
    </row>
    <row r="5427" spans="1:5" s="144" customFormat="1" ht="15" x14ac:dyDescent="0.2">
      <c r="A5427" s="146">
        <v>60916</v>
      </c>
      <c r="B5427" s="145">
        <v>3012</v>
      </c>
      <c r="C5427" s="146" t="s">
        <v>8840</v>
      </c>
      <c r="D5427" s="146" t="s">
        <v>941</v>
      </c>
      <c r="E5427" s="145" t="s">
        <v>155</v>
      </c>
    </row>
    <row r="5428" spans="1:5" s="144" customFormat="1" ht="15" x14ac:dyDescent="0.2">
      <c r="A5428" s="146">
        <v>60918</v>
      </c>
      <c r="B5428" s="145">
        <v>6013</v>
      </c>
      <c r="C5428" s="146" t="s">
        <v>171</v>
      </c>
      <c r="D5428" s="146" t="s">
        <v>4729</v>
      </c>
      <c r="E5428" s="145" t="s">
        <v>150</v>
      </c>
    </row>
    <row r="5429" spans="1:5" s="144" customFormat="1" ht="15" x14ac:dyDescent="0.2">
      <c r="A5429" s="146">
        <v>60919</v>
      </c>
      <c r="B5429" s="145">
        <v>6013</v>
      </c>
      <c r="C5429" s="146" t="s">
        <v>181</v>
      </c>
      <c r="D5429" s="146" t="s">
        <v>5116</v>
      </c>
      <c r="E5429" s="145" t="s">
        <v>155</v>
      </c>
    </row>
    <row r="5430" spans="1:5" s="144" customFormat="1" ht="15" x14ac:dyDescent="0.2">
      <c r="A5430" s="146">
        <v>60922</v>
      </c>
      <c r="B5430" s="145">
        <v>3003</v>
      </c>
      <c r="C5430" s="146" t="s">
        <v>4796</v>
      </c>
      <c r="D5430" s="146" t="s">
        <v>1567</v>
      </c>
      <c r="E5430" s="145" t="s">
        <v>155</v>
      </c>
    </row>
    <row r="5431" spans="1:5" s="144" customFormat="1" ht="15" x14ac:dyDescent="0.2">
      <c r="A5431" s="146">
        <v>60924</v>
      </c>
      <c r="B5431" s="145">
        <v>7028</v>
      </c>
      <c r="C5431" s="146" t="s">
        <v>1856</v>
      </c>
      <c r="D5431" s="146" t="s">
        <v>3191</v>
      </c>
      <c r="E5431" s="145" t="s">
        <v>150</v>
      </c>
    </row>
    <row r="5432" spans="1:5" s="144" customFormat="1" ht="15" x14ac:dyDescent="0.2">
      <c r="A5432" s="146">
        <v>60937</v>
      </c>
      <c r="B5432" s="145">
        <v>5006</v>
      </c>
      <c r="C5432" s="146" t="s">
        <v>359</v>
      </c>
      <c r="D5432" s="146" t="s">
        <v>5117</v>
      </c>
      <c r="E5432" s="145" t="s">
        <v>150</v>
      </c>
    </row>
    <row r="5433" spans="1:5" s="144" customFormat="1" ht="15" x14ac:dyDescent="0.2">
      <c r="A5433" s="146">
        <v>60940</v>
      </c>
      <c r="B5433" s="145">
        <v>3004</v>
      </c>
      <c r="C5433" s="146" t="s">
        <v>5118</v>
      </c>
      <c r="D5433" s="146" t="s">
        <v>5119</v>
      </c>
      <c r="E5433" s="145" t="s">
        <v>155</v>
      </c>
    </row>
    <row r="5434" spans="1:5" s="144" customFormat="1" ht="15" x14ac:dyDescent="0.2">
      <c r="A5434" s="146">
        <v>60943</v>
      </c>
      <c r="B5434" s="145">
        <v>5015</v>
      </c>
      <c r="C5434" s="146" t="s">
        <v>5120</v>
      </c>
      <c r="D5434" s="146" t="s">
        <v>5121</v>
      </c>
      <c r="E5434" s="145" t="s">
        <v>155</v>
      </c>
    </row>
    <row r="5435" spans="1:5" s="144" customFormat="1" ht="15" x14ac:dyDescent="0.2">
      <c r="A5435" s="146">
        <v>60948</v>
      </c>
      <c r="B5435" s="145">
        <v>7021</v>
      </c>
      <c r="C5435" s="146" t="s">
        <v>945</v>
      </c>
      <c r="D5435" s="146" t="s">
        <v>5122</v>
      </c>
      <c r="E5435" s="145" t="s">
        <v>150</v>
      </c>
    </row>
    <row r="5436" spans="1:5" s="144" customFormat="1" ht="15" x14ac:dyDescent="0.2">
      <c r="A5436" s="146">
        <v>60949</v>
      </c>
      <c r="B5436" s="145">
        <v>7021</v>
      </c>
      <c r="C5436" s="146" t="s">
        <v>5123</v>
      </c>
      <c r="D5436" s="146" t="s">
        <v>2492</v>
      </c>
      <c r="E5436" s="145" t="s">
        <v>155</v>
      </c>
    </row>
    <row r="5437" spans="1:5" s="144" customFormat="1" ht="15" x14ac:dyDescent="0.2">
      <c r="A5437" s="146">
        <v>60951</v>
      </c>
      <c r="B5437" s="145">
        <v>6017</v>
      </c>
      <c r="C5437" s="146" t="s">
        <v>2126</v>
      </c>
      <c r="D5437" s="146" t="s">
        <v>247</v>
      </c>
      <c r="E5437" s="145" t="s">
        <v>155</v>
      </c>
    </row>
    <row r="5438" spans="1:5" s="144" customFormat="1" ht="15" x14ac:dyDescent="0.2">
      <c r="A5438" s="146">
        <v>60952</v>
      </c>
      <c r="B5438" s="145">
        <v>5006</v>
      </c>
      <c r="C5438" s="146" t="s">
        <v>1906</v>
      </c>
      <c r="D5438" s="146" t="s">
        <v>3415</v>
      </c>
      <c r="E5438" s="145" t="s">
        <v>150</v>
      </c>
    </row>
    <row r="5439" spans="1:5" s="144" customFormat="1" ht="15" x14ac:dyDescent="0.2">
      <c r="A5439" s="146">
        <v>60953</v>
      </c>
      <c r="B5439" s="145">
        <v>7010</v>
      </c>
      <c r="C5439" s="146" t="s">
        <v>165</v>
      </c>
      <c r="D5439" s="146" t="s">
        <v>5124</v>
      </c>
      <c r="E5439" s="145" t="s">
        <v>155</v>
      </c>
    </row>
    <row r="5440" spans="1:5" s="144" customFormat="1" ht="15" x14ac:dyDescent="0.2">
      <c r="A5440" s="146">
        <v>60957</v>
      </c>
      <c r="B5440" s="145">
        <v>5009</v>
      </c>
      <c r="C5440" s="146" t="s">
        <v>2458</v>
      </c>
      <c r="D5440" s="146" t="s">
        <v>5125</v>
      </c>
      <c r="E5440" s="145" t="s">
        <v>155</v>
      </c>
    </row>
    <row r="5441" spans="1:5" s="144" customFormat="1" ht="15" x14ac:dyDescent="0.2">
      <c r="A5441" s="146">
        <v>60958</v>
      </c>
      <c r="B5441" s="145">
        <v>5012</v>
      </c>
      <c r="C5441" s="146" t="s">
        <v>5126</v>
      </c>
      <c r="D5441" s="146" t="s">
        <v>1332</v>
      </c>
      <c r="E5441" s="145" t="s">
        <v>150</v>
      </c>
    </row>
    <row r="5442" spans="1:5" s="144" customFormat="1" ht="15" x14ac:dyDescent="0.2">
      <c r="A5442" s="146">
        <v>60961</v>
      </c>
      <c r="B5442" s="145">
        <v>7003</v>
      </c>
      <c r="C5442" s="146" t="s">
        <v>8236</v>
      </c>
      <c r="D5442" s="146" t="s">
        <v>710</v>
      </c>
      <c r="E5442" s="145" t="s">
        <v>150</v>
      </c>
    </row>
    <row r="5443" spans="1:5" s="144" customFormat="1" ht="15" x14ac:dyDescent="0.2">
      <c r="A5443" s="146">
        <v>60963</v>
      </c>
      <c r="B5443" s="145">
        <v>6025</v>
      </c>
      <c r="C5443" s="146" t="s">
        <v>179</v>
      </c>
      <c r="D5443" s="146" t="s">
        <v>2372</v>
      </c>
      <c r="E5443" s="145" t="s">
        <v>155</v>
      </c>
    </row>
    <row r="5444" spans="1:5" s="144" customFormat="1" ht="15" x14ac:dyDescent="0.2">
      <c r="A5444" s="146">
        <v>60968</v>
      </c>
      <c r="B5444" s="145">
        <v>6013</v>
      </c>
      <c r="C5444" s="146" t="s">
        <v>647</v>
      </c>
      <c r="D5444" s="146" t="s">
        <v>5127</v>
      </c>
      <c r="E5444" s="145" t="s">
        <v>150</v>
      </c>
    </row>
    <row r="5445" spans="1:5" s="144" customFormat="1" ht="15" x14ac:dyDescent="0.2">
      <c r="A5445" s="146">
        <v>60976</v>
      </c>
      <c r="B5445" s="145">
        <v>7017</v>
      </c>
      <c r="C5445" s="146" t="s">
        <v>165</v>
      </c>
      <c r="D5445" s="146" t="s">
        <v>5128</v>
      </c>
      <c r="E5445" s="145" t="s">
        <v>150</v>
      </c>
    </row>
    <row r="5446" spans="1:5" s="144" customFormat="1" ht="15" x14ac:dyDescent="0.2">
      <c r="A5446" s="146">
        <v>60977</v>
      </c>
      <c r="B5446" s="145">
        <v>7017</v>
      </c>
      <c r="C5446" s="146" t="s">
        <v>446</v>
      </c>
      <c r="D5446" s="146" t="s">
        <v>5129</v>
      </c>
      <c r="E5446" s="145" t="s">
        <v>150</v>
      </c>
    </row>
    <row r="5447" spans="1:5" s="144" customFormat="1" ht="15" x14ac:dyDescent="0.2">
      <c r="A5447" s="146">
        <v>60984</v>
      </c>
      <c r="B5447" s="145">
        <v>6015</v>
      </c>
      <c r="C5447" s="146" t="s">
        <v>198</v>
      </c>
      <c r="D5447" s="146" t="s">
        <v>5130</v>
      </c>
      <c r="E5447" s="145" t="s">
        <v>155</v>
      </c>
    </row>
    <row r="5448" spans="1:5" s="144" customFormat="1" ht="15" x14ac:dyDescent="0.2">
      <c r="A5448" s="146">
        <v>60985</v>
      </c>
      <c r="B5448" s="145">
        <v>6015</v>
      </c>
      <c r="C5448" s="146" t="s">
        <v>4671</v>
      </c>
      <c r="D5448" s="146" t="s">
        <v>5131</v>
      </c>
      <c r="E5448" s="145" t="s">
        <v>150</v>
      </c>
    </row>
    <row r="5449" spans="1:5" s="144" customFormat="1" ht="15" x14ac:dyDescent="0.2">
      <c r="A5449" s="146">
        <v>60988</v>
      </c>
      <c r="B5449" s="145">
        <v>6035</v>
      </c>
      <c r="C5449" s="146" t="s">
        <v>5132</v>
      </c>
      <c r="D5449" s="146" t="s">
        <v>2778</v>
      </c>
      <c r="E5449" s="145" t="s">
        <v>155</v>
      </c>
    </row>
    <row r="5450" spans="1:5" s="144" customFormat="1" ht="15" x14ac:dyDescent="0.2">
      <c r="A5450" s="146">
        <v>60992</v>
      </c>
      <c r="B5450" s="145">
        <v>5014</v>
      </c>
      <c r="C5450" s="146" t="s">
        <v>156</v>
      </c>
      <c r="D5450" s="146" t="s">
        <v>1577</v>
      </c>
      <c r="E5450" s="145" t="s">
        <v>150</v>
      </c>
    </row>
    <row r="5451" spans="1:5" s="144" customFormat="1" ht="15" x14ac:dyDescent="0.2">
      <c r="A5451" s="146">
        <v>60996</v>
      </c>
      <c r="B5451" s="145">
        <v>8026</v>
      </c>
      <c r="C5451" s="146" t="s">
        <v>238</v>
      </c>
      <c r="D5451" s="146" t="s">
        <v>5133</v>
      </c>
      <c r="E5451" s="145" t="s">
        <v>150</v>
      </c>
    </row>
    <row r="5452" spans="1:5" s="144" customFormat="1" ht="15" x14ac:dyDescent="0.2">
      <c r="A5452" s="146">
        <v>61002</v>
      </c>
      <c r="B5452" s="145">
        <v>8002</v>
      </c>
      <c r="C5452" s="146" t="s">
        <v>306</v>
      </c>
      <c r="D5452" s="146" t="s">
        <v>253</v>
      </c>
      <c r="E5452" s="145" t="s">
        <v>155</v>
      </c>
    </row>
    <row r="5453" spans="1:5" s="144" customFormat="1" ht="15" x14ac:dyDescent="0.2">
      <c r="A5453" s="146">
        <v>61003</v>
      </c>
      <c r="B5453" s="145">
        <v>6019</v>
      </c>
      <c r="C5453" s="146" t="s">
        <v>1453</v>
      </c>
      <c r="D5453" s="146" t="s">
        <v>3685</v>
      </c>
      <c r="E5453" s="145" t="s">
        <v>150</v>
      </c>
    </row>
    <row r="5454" spans="1:5" s="144" customFormat="1" ht="15" x14ac:dyDescent="0.2">
      <c r="A5454" s="146">
        <v>61004</v>
      </c>
      <c r="B5454" s="145">
        <v>8012</v>
      </c>
      <c r="C5454" s="146" t="s">
        <v>890</v>
      </c>
      <c r="D5454" s="146" t="s">
        <v>5134</v>
      </c>
      <c r="E5454" s="145" t="s">
        <v>155</v>
      </c>
    </row>
    <row r="5455" spans="1:5" s="144" customFormat="1" ht="15" x14ac:dyDescent="0.2">
      <c r="A5455" s="146">
        <v>61006</v>
      </c>
      <c r="B5455" s="145">
        <v>5005</v>
      </c>
      <c r="C5455" s="146" t="s">
        <v>5135</v>
      </c>
      <c r="D5455" s="146" t="s">
        <v>5136</v>
      </c>
      <c r="E5455" s="145" t="s">
        <v>155</v>
      </c>
    </row>
    <row r="5456" spans="1:5" s="144" customFormat="1" ht="15" x14ac:dyDescent="0.2">
      <c r="A5456" s="146">
        <v>61007</v>
      </c>
      <c r="B5456" s="145">
        <v>7024</v>
      </c>
      <c r="C5456" s="146" t="s">
        <v>858</v>
      </c>
      <c r="D5456" s="146" t="s">
        <v>2602</v>
      </c>
      <c r="E5456" s="145" t="s">
        <v>155</v>
      </c>
    </row>
    <row r="5457" spans="1:5" s="144" customFormat="1" ht="15" x14ac:dyDescent="0.2">
      <c r="A5457" s="146">
        <v>61008</v>
      </c>
      <c r="B5457" s="145">
        <v>5017</v>
      </c>
      <c r="C5457" s="146" t="s">
        <v>1691</v>
      </c>
      <c r="D5457" s="146" t="s">
        <v>5137</v>
      </c>
      <c r="E5457" s="145" t="s">
        <v>155</v>
      </c>
    </row>
    <row r="5458" spans="1:5" s="144" customFormat="1" ht="15" x14ac:dyDescent="0.2">
      <c r="A5458" s="146">
        <v>61011</v>
      </c>
      <c r="B5458" s="145">
        <v>5015</v>
      </c>
      <c r="C5458" s="146" t="s">
        <v>324</v>
      </c>
      <c r="D5458" s="146" t="s">
        <v>3990</v>
      </c>
      <c r="E5458" s="145" t="s">
        <v>155</v>
      </c>
    </row>
    <row r="5459" spans="1:5" s="144" customFormat="1" ht="15" x14ac:dyDescent="0.2">
      <c r="A5459" s="146">
        <v>61017</v>
      </c>
      <c r="B5459" s="145">
        <v>1004</v>
      </c>
      <c r="C5459" s="146" t="s">
        <v>1688</v>
      </c>
      <c r="D5459" s="146" t="s">
        <v>3605</v>
      </c>
      <c r="E5459" s="145" t="s">
        <v>155</v>
      </c>
    </row>
    <row r="5460" spans="1:5" s="144" customFormat="1" ht="15" x14ac:dyDescent="0.2">
      <c r="A5460" s="146">
        <v>61018</v>
      </c>
      <c r="B5460" s="145">
        <v>1007</v>
      </c>
      <c r="C5460" s="146" t="s">
        <v>171</v>
      </c>
      <c r="D5460" s="146" t="s">
        <v>170</v>
      </c>
      <c r="E5460" s="145" t="s">
        <v>155</v>
      </c>
    </row>
    <row r="5461" spans="1:5" s="144" customFormat="1" ht="15" x14ac:dyDescent="0.2">
      <c r="A5461" s="146">
        <v>61022</v>
      </c>
      <c r="B5461" s="145">
        <v>6029</v>
      </c>
      <c r="C5461" s="146" t="s">
        <v>34</v>
      </c>
      <c r="D5461" s="146" t="s">
        <v>318</v>
      </c>
      <c r="E5461" s="145" t="s">
        <v>150</v>
      </c>
    </row>
    <row r="5462" spans="1:5" s="144" customFormat="1" ht="15" x14ac:dyDescent="0.2">
      <c r="A5462" s="146">
        <v>61026</v>
      </c>
      <c r="B5462" s="145">
        <v>1005</v>
      </c>
      <c r="C5462" s="146" t="s">
        <v>181</v>
      </c>
      <c r="D5462" s="146" t="s">
        <v>5138</v>
      </c>
      <c r="E5462" s="145" t="s">
        <v>155</v>
      </c>
    </row>
    <row r="5463" spans="1:5" s="144" customFormat="1" ht="15" x14ac:dyDescent="0.2">
      <c r="A5463" s="146">
        <v>61033</v>
      </c>
      <c r="B5463" s="145">
        <v>6003</v>
      </c>
      <c r="C5463" s="146" t="s">
        <v>198</v>
      </c>
      <c r="D5463" s="146" t="s">
        <v>5139</v>
      </c>
      <c r="E5463" s="145" t="s">
        <v>150</v>
      </c>
    </row>
    <row r="5464" spans="1:5" s="144" customFormat="1" ht="15" x14ac:dyDescent="0.2">
      <c r="A5464" s="146">
        <v>61034</v>
      </c>
      <c r="B5464" s="145">
        <v>2005</v>
      </c>
      <c r="C5464" s="146" t="s">
        <v>5140</v>
      </c>
      <c r="D5464" s="146" t="s">
        <v>5141</v>
      </c>
      <c r="E5464" s="145" t="s">
        <v>155</v>
      </c>
    </row>
    <row r="5465" spans="1:5" s="144" customFormat="1" ht="15" x14ac:dyDescent="0.2">
      <c r="A5465" s="146">
        <v>61035</v>
      </c>
      <c r="B5465" s="145">
        <v>2005</v>
      </c>
      <c r="C5465" s="146" t="s">
        <v>5142</v>
      </c>
      <c r="D5465" s="146" t="s">
        <v>5143</v>
      </c>
      <c r="E5465" s="145" t="s">
        <v>150</v>
      </c>
    </row>
    <row r="5466" spans="1:5" s="144" customFormat="1" ht="15" x14ac:dyDescent="0.2">
      <c r="A5466" s="146">
        <v>61039</v>
      </c>
      <c r="B5466" s="145">
        <v>6033</v>
      </c>
      <c r="C5466" s="146" t="s">
        <v>156</v>
      </c>
      <c r="D5466" s="146" t="s">
        <v>5144</v>
      </c>
      <c r="E5466" s="145" t="s">
        <v>155</v>
      </c>
    </row>
    <row r="5467" spans="1:5" s="144" customFormat="1" ht="15" x14ac:dyDescent="0.2">
      <c r="A5467" s="146">
        <v>61042</v>
      </c>
      <c r="B5467" s="145">
        <v>8020</v>
      </c>
      <c r="C5467" s="146" t="s">
        <v>5084</v>
      </c>
      <c r="D5467" s="146" t="s">
        <v>5145</v>
      </c>
      <c r="E5467" s="145" t="s">
        <v>150</v>
      </c>
    </row>
    <row r="5468" spans="1:5" s="144" customFormat="1" ht="15" x14ac:dyDescent="0.2">
      <c r="A5468" s="146">
        <v>61043</v>
      </c>
      <c r="B5468" s="145">
        <v>8020</v>
      </c>
      <c r="C5468" s="146" t="s">
        <v>1856</v>
      </c>
      <c r="D5468" s="146" t="s">
        <v>5146</v>
      </c>
      <c r="E5468" s="145" t="s">
        <v>155</v>
      </c>
    </row>
    <row r="5469" spans="1:5" s="144" customFormat="1" ht="15" x14ac:dyDescent="0.2">
      <c r="A5469" s="146">
        <v>61045</v>
      </c>
      <c r="B5469" s="145">
        <v>8026</v>
      </c>
      <c r="C5469" s="146" t="s">
        <v>155</v>
      </c>
      <c r="D5469" s="146" t="s">
        <v>5147</v>
      </c>
      <c r="E5469" s="145" t="s">
        <v>155</v>
      </c>
    </row>
    <row r="5470" spans="1:5" s="144" customFormat="1" ht="15" x14ac:dyDescent="0.2">
      <c r="A5470" s="146">
        <v>61050</v>
      </c>
      <c r="B5470" s="145">
        <v>5004</v>
      </c>
      <c r="C5470" s="146" t="s">
        <v>681</v>
      </c>
      <c r="D5470" s="146" t="s">
        <v>5148</v>
      </c>
      <c r="E5470" s="145" t="s">
        <v>150</v>
      </c>
    </row>
    <row r="5471" spans="1:5" s="144" customFormat="1" ht="15" x14ac:dyDescent="0.2">
      <c r="A5471" s="146">
        <v>61053</v>
      </c>
      <c r="B5471" s="145">
        <v>5004</v>
      </c>
      <c r="C5471" s="146" t="s">
        <v>1479</v>
      </c>
      <c r="D5471" s="146" t="s">
        <v>5149</v>
      </c>
      <c r="E5471" s="145" t="s">
        <v>150</v>
      </c>
    </row>
    <row r="5472" spans="1:5" s="144" customFormat="1" ht="15" x14ac:dyDescent="0.2">
      <c r="A5472" s="146">
        <v>61062</v>
      </c>
      <c r="B5472" s="145">
        <v>8009</v>
      </c>
      <c r="C5472" s="146" t="s">
        <v>5150</v>
      </c>
      <c r="D5472" s="146" t="s">
        <v>5151</v>
      </c>
      <c r="E5472" s="145" t="s">
        <v>155</v>
      </c>
    </row>
    <row r="5473" spans="1:5" s="144" customFormat="1" ht="15" x14ac:dyDescent="0.2">
      <c r="A5473" s="146">
        <v>61064</v>
      </c>
      <c r="B5473" s="145">
        <v>2005</v>
      </c>
      <c r="C5473" s="146" t="s">
        <v>5152</v>
      </c>
      <c r="D5473" s="146" t="s">
        <v>5153</v>
      </c>
      <c r="E5473" s="145" t="s">
        <v>150</v>
      </c>
    </row>
    <row r="5474" spans="1:5" s="144" customFormat="1" ht="15" x14ac:dyDescent="0.2">
      <c r="A5474" s="146">
        <v>61065</v>
      </c>
      <c r="B5474" s="145">
        <v>2005</v>
      </c>
      <c r="C5474" s="146" t="s">
        <v>5154</v>
      </c>
      <c r="D5474" s="146" t="s">
        <v>5153</v>
      </c>
      <c r="E5474" s="145" t="s">
        <v>155</v>
      </c>
    </row>
    <row r="5475" spans="1:5" s="144" customFormat="1" ht="15" x14ac:dyDescent="0.2">
      <c r="A5475" s="146">
        <v>61070</v>
      </c>
      <c r="B5475" s="145">
        <v>4009</v>
      </c>
      <c r="C5475" s="146" t="s">
        <v>5155</v>
      </c>
      <c r="D5475" s="146" t="s">
        <v>5156</v>
      </c>
      <c r="E5475" s="145" t="s">
        <v>155</v>
      </c>
    </row>
    <row r="5476" spans="1:5" s="144" customFormat="1" ht="15" x14ac:dyDescent="0.2">
      <c r="A5476" s="146">
        <v>61077</v>
      </c>
      <c r="B5476" s="145">
        <v>8019</v>
      </c>
      <c r="C5476" s="146" t="s">
        <v>174</v>
      </c>
      <c r="D5476" s="146" t="s">
        <v>5157</v>
      </c>
      <c r="E5476" s="145" t="s">
        <v>150</v>
      </c>
    </row>
    <row r="5477" spans="1:5" s="144" customFormat="1" ht="15" x14ac:dyDescent="0.2">
      <c r="A5477" s="146">
        <v>61079</v>
      </c>
      <c r="B5477" s="145">
        <v>2012</v>
      </c>
      <c r="C5477" s="146" t="s">
        <v>4127</v>
      </c>
      <c r="D5477" s="146" t="s">
        <v>5158</v>
      </c>
      <c r="E5477" s="145" t="s">
        <v>155</v>
      </c>
    </row>
    <row r="5478" spans="1:5" s="144" customFormat="1" ht="15" x14ac:dyDescent="0.2">
      <c r="A5478" s="146">
        <v>61089</v>
      </c>
      <c r="B5478" s="145">
        <v>2001</v>
      </c>
      <c r="C5478" s="146" t="s">
        <v>5159</v>
      </c>
      <c r="D5478" s="146" t="s">
        <v>5160</v>
      </c>
      <c r="E5478" s="145" t="s">
        <v>155</v>
      </c>
    </row>
    <row r="5479" spans="1:5" s="144" customFormat="1" ht="15" x14ac:dyDescent="0.2">
      <c r="A5479" s="146">
        <v>61091</v>
      </c>
      <c r="B5479" s="145">
        <v>2002</v>
      </c>
      <c r="C5479" s="146" t="s">
        <v>1046</v>
      </c>
      <c r="D5479" s="146" t="s">
        <v>5161</v>
      </c>
      <c r="E5479" s="145" t="s">
        <v>155</v>
      </c>
    </row>
    <row r="5480" spans="1:5" s="144" customFormat="1" ht="15" x14ac:dyDescent="0.2">
      <c r="A5480" s="146">
        <v>61094</v>
      </c>
      <c r="B5480" s="145">
        <v>1004</v>
      </c>
      <c r="C5480" s="146" t="s">
        <v>1688</v>
      </c>
      <c r="D5480" s="146" t="s">
        <v>216</v>
      </c>
      <c r="E5480" s="145" t="s">
        <v>155</v>
      </c>
    </row>
    <row r="5481" spans="1:5" s="144" customFormat="1" ht="15" x14ac:dyDescent="0.2">
      <c r="A5481" s="146">
        <v>61100</v>
      </c>
      <c r="B5481" s="145">
        <v>6019</v>
      </c>
      <c r="C5481" s="146" t="s">
        <v>621</v>
      </c>
      <c r="D5481" s="146" t="s">
        <v>5162</v>
      </c>
      <c r="E5481" s="145" t="s">
        <v>155</v>
      </c>
    </row>
    <row r="5482" spans="1:5" s="144" customFormat="1" ht="15" x14ac:dyDescent="0.2">
      <c r="A5482" s="146">
        <v>61101</v>
      </c>
      <c r="B5482" s="145">
        <v>7003</v>
      </c>
      <c r="C5482" s="146" t="s">
        <v>1592</v>
      </c>
      <c r="D5482" s="146" t="s">
        <v>5163</v>
      </c>
      <c r="E5482" s="145" t="s">
        <v>150</v>
      </c>
    </row>
    <row r="5483" spans="1:5" s="144" customFormat="1" ht="15" x14ac:dyDescent="0.2">
      <c r="A5483" s="146">
        <v>61108</v>
      </c>
      <c r="B5483" s="145">
        <v>8022</v>
      </c>
      <c r="C5483" s="146" t="s">
        <v>5164</v>
      </c>
      <c r="D5483" s="146" t="s">
        <v>1673</v>
      </c>
      <c r="E5483" s="145" t="s">
        <v>155</v>
      </c>
    </row>
    <row r="5484" spans="1:5" s="144" customFormat="1" ht="15" x14ac:dyDescent="0.2">
      <c r="A5484" s="146">
        <v>61109</v>
      </c>
      <c r="B5484" s="145">
        <v>4010</v>
      </c>
      <c r="C5484" s="146" t="s">
        <v>10785</v>
      </c>
      <c r="D5484" s="146" t="s">
        <v>671</v>
      </c>
      <c r="E5484" s="145" t="s">
        <v>155</v>
      </c>
    </row>
    <row r="5485" spans="1:5" s="144" customFormat="1" ht="15" x14ac:dyDescent="0.2">
      <c r="A5485" s="146">
        <v>61113</v>
      </c>
      <c r="B5485" s="145">
        <v>5012</v>
      </c>
      <c r="C5485" s="146" t="s">
        <v>1732</v>
      </c>
      <c r="D5485" s="146" t="s">
        <v>5165</v>
      </c>
      <c r="E5485" s="145" t="s">
        <v>150</v>
      </c>
    </row>
    <row r="5486" spans="1:5" s="144" customFormat="1" ht="15" x14ac:dyDescent="0.2">
      <c r="A5486" s="146">
        <v>61114</v>
      </c>
      <c r="B5486" s="145">
        <v>5012</v>
      </c>
      <c r="C5486" s="146" t="s">
        <v>2327</v>
      </c>
      <c r="D5486" s="146" t="s">
        <v>5165</v>
      </c>
      <c r="E5486" s="145" t="s">
        <v>155</v>
      </c>
    </row>
    <row r="5487" spans="1:5" s="144" customFormat="1" ht="15" x14ac:dyDescent="0.2">
      <c r="A5487" s="146">
        <v>61115</v>
      </c>
      <c r="B5487" s="145">
        <v>5012</v>
      </c>
      <c r="C5487" s="146" t="s">
        <v>181</v>
      </c>
      <c r="D5487" s="146" t="s">
        <v>5166</v>
      </c>
      <c r="E5487" s="145" t="s">
        <v>150</v>
      </c>
    </row>
    <row r="5488" spans="1:5" s="144" customFormat="1" ht="15" x14ac:dyDescent="0.2">
      <c r="A5488" s="146">
        <v>61118</v>
      </c>
      <c r="B5488" s="145">
        <v>3011</v>
      </c>
      <c r="C5488" s="146" t="s">
        <v>5167</v>
      </c>
      <c r="D5488" s="146" t="s">
        <v>5168</v>
      </c>
      <c r="E5488" s="145" t="s">
        <v>150</v>
      </c>
    </row>
    <row r="5489" spans="1:5" s="144" customFormat="1" ht="15" x14ac:dyDescent="0.2">
      <c r="A5489" s="146">
        <v>61119</v>
      </c>
      <c r="B5489" s="145">
        <v>8016</v>
      </c>
      <c r="C5489" s="146" t="s">
        <v>1627</v>
      </c>
      <c r="D5489" s="146" t="s">
        <v>5169</v>
      </c>
      <c r="E5489" s="145" t="s">
        <v>155</v>
      </c>
    </row>
    <row r="5490" spans="1:5" s="144" customFormat="1" ht="15" x14ac:dyDescent="0.2">
      <c r="A5490" s="146">
        <v>61120</v>
      </c>
      <c r="B5490" s="145">
        <v>5017</v>
      </c>
      <c r="C5490" s="146" t="s">
        <v>171</v>
      </c>
      <c r="D5490" s="146" t="s">
        <v>577</v>
      </c>
      <c r="E5490" s="145" t="s">
        <v>155</v>
      </c>
    </row>
    <row r="5491" spans="1:5" s="144" customFormat="1" ht="15" x14ac:dyDescent="0.2">
      <c r="A5491" s="146">
        <v>61138</v>
      </c>
      <c r="B5491" s="145">
        <v>6004</v>
      </c>
      <c r="C5491" s="146" t="s">
        <v>174</v>
      </c>
      <c r="D5491" s="146" t="s">
        <v>1258</v>
      </c>
      <c r="E5491" s="145" t="s">
        <v>150</v>
      </c>
    </row>
    <row r="5492" spans="1:5" s="144" customFormat="1" ht="15" x14ac:dyDescent="0.2">
      <c r="A5492" s="146">
        <v>61140</v>
      </c>
      <c r="B5492" s="145">
        <v>8003</v>
      </c>
      <c r="C5492" s="146" t="s">
        <v>1094</v>
      </c>
      <c r="D5492" s="146" t="s">
        <v>5170</v>
      </c>
      <c r="E5492" s="145" t="s">
        <v>150</v>
      </c>
    </row>
    <row r="5493" spans="1:5" s="144" customFormat="1" ht="15" x14ac:dyDescent="0.2">
      <c r="A5493" s="146">
        <v>61146</v>
      </c>
      <c r="B5493" s="145">
        <v>8003</v>
      </c>
      <c r="C5493" s="146" t="s">
        <v>359</v>
      </c>
      <c r="D5493" s="146" t="s">
        <v>2161</v>
      </c>
      <c r="E5493" s="145" t="s">
        <v>155</v>
      </c>
    </row>
    <row r="5494" spans="1:5" s="144" customFormat="1" ht="15" x14ac:dyDescent="0.2">
      <c r="A5494" s="146">
        <v>61149</v>
      </c>
      <c r="B5494" s="145">
        <v>6004</v>
      </c>
      <c r="C5494" s="146" t="s">
        <v>5171</v>
      </c>
      <c r="D5494" s="146" t="s">
        <v>5172</v>
      </c>
      <c r="E5494" s="145" t="s">
        <v>150</v>
      </c>
    </row>
    <row r="5495" spans="1:5" s="144" customFormat="1" ht="15" x14ac:dyDescent="0.2">
      <c r="A5495" s="146">
        <v>61150</v>
      </c>
      <c r="B5495" s="145">
        <v>1009</v>
      </c>
      <c r="C5495" s="146" t="s">
        <v>224</v>
      </c>
      <c r="D5495" s="146" t="s">
        <v>406</v>
      </c>
      <c r="E5495" s="145" t="s">
        <v>155</v>
      </c>
    </row>
    <row r="5496" spans="1:5" s="144" customFormat="1" ht="15" x14ac:dyDescent="0.2">
      <c r="A5496" s="146">
        <v>61156</v>
      </c>
      <c r="B5496" s="145">
        <v>8007</v>
      </c>
      <c r="C5496" s="146" t="s">
        <v>4606</v>
      </c>
      <c r="D5496" s="146" t="s">
        <v>5173</v>
      </c>
      <c r="E5496" s="145" t="s">
        <v>150</v>
      </c>
    </row>
    <row r="5497" spans="1:5" s="144" customFormat="1" ht="15" x14ac:dyDescent="0.2">
      <c r="A5497" s="146">
        <v>61171</v>
      </c>
      <c r="B5497" s="145">
        <v>6019</v>
      </c>
      <c r="C5497" s="146" t="s">
        <v>2085</v>
      </c>
      <c r="D5497" s="146" t="s">
        <v>5174</v>
      </c>
      <c r="E5497" s="145" t="s">
        <v>155</v>
      </c>
    </row>
    <row r="5498" spans="1:5" s="144" customFormat="1" ht="15" x14ac:dyDescent="0.2">
      <c r="A5498" s="146">
        <v>61173</v>
      </c>
      <c r="B5498" s="145">
        <v>1014</v>
      </c>
      <c r="C5498" s="146" t="s">
        <v>4764</v>
      </c>
      <c r="D5498" s="146" t="s">
        <v>5175</v>
      </c>
      <c r="E5498" s="145" t="s">
        <v>155</v>
      </c>
    </row>
    <row r="5499" spans="1:5" s="144" customFormat="1" ht="15" x14ac:dyDescent="0.2">
      <c r="A5499" s="146">
        <v>61175</v>
      </c>
      <c r="B5499" s="145">
        <v>2012</v>
      </c>
      <c r="C5499" s="146" t="s">
        <v>8447</v>
      </c>
      <c r="D5499" s="146" t="s">
        <v>5176</v>
      </c>
      <c r="E5499" s="145" t="s">
        <v>150</v>
      </c>
    </row>
    <row r="5500" spans="1:5" s="144" customFormat="1" ht="15" x14ac:dyDescent="0.2">
      <c r="A5500" s="146">
        <v>61178</v>
      </c>
      <c r="B5500" s="145">
        <v>7024</v>
      </c>
      <c r="C5500" s="146" t="s">
        <v>1003</v>
      </c>
      <c r="D5500" s="146" t="s">
        <v>5177</v>
      </c>
      <c r="E5500" s="145" t="s">
        <v>150</v>
      </c>
    </row>
    <row r="5501" spans="1:5" s="144" customFormat="1" ht="15" x14ac:dyDescent="0.2">
      <c r="A5501" s="146">
        <v>61179</v>
      </c>
      <c r="B5501" s="145">
        <v>7024</v>
      </c>
      <c r="C5501" s="146" t="s">
        <v>1849</v>
      </c>
      <c r="D5501" s="146" t="s">
        <v>5178</v>
      </c>
      <c r="E5501" s="145" t="s">
        <v>155</v>
      </c>
    </row>
    <row r="5502" spans="1:5" s="144" customFormat="1" ht="15" x14ac:dyDescent="0.2">
      <c r="A5502" s="146">
        <v>61181</v>
      </c>
      <c r="B5502" s="145">
        <v>7024</v>
      </c>
      <c r="C5502" s="146" t="s">
        <v>202</v>
      </c>
      <c r="D5502" s="146" t="s">
        <v>916</v>
      </c>
      <c r="E5502" s="145" t="s">
        <v>150</v>
      </c>
    </row>
    <row r="5503" spans="1:5" s="144" customFormat="1" ht="15" x14ac:dyDescent="0.2">
      <c r="A5503" s="146">
        <v>61183</v>
      </c>
      <c r="B5503" s="145">
        <v>5015</v>
      </c>
      <c r="C5503" s="146" t="s">
        <v>198</v>
      </c>
      <c r="D5503" s="146" t="s">
        <v>3318</v>
      </c>
      <c r="E5503" s="145" t="s">
        <v>150</v>
      </c>
    </row>
    <row r="5504" spans="1:5" s="144" customFormat="1" ht="15" x14ac:dyDescent="0.2">
      <c r="A5504" s="146">
        <v>61184</v>
      </c>
      <c r="B5504" s="145">
        <v>7015</v>
      </c>
      <c r="C5504" s="146" t="s">
        <v>287</v>
      </c>
      <c r="D5504" s="146" t="s">
        <v>5179</v>
      </c>
      <c r="E5504" s="145" t="s">
        <v>150</v>
      </c>
    </row>
    <row r="5505" spans="1:5" s="144" customFormat="1" ht="15" x14ac:dyDescent="0.2">
      <c r="A5505" s="146">
        <v>61195</v>
      </c>
      <c r="B5505" s="145">
        <v>6001</v>
      </c>
      <c r="C5505" s="146" t="s">
        <v>156</v>
      </c>
      <c r="D5505" s="146" t="s">
        <v>5180</v>
      </c>
      <c r="E5505" s="145" t="s">
        <v>150</v>
      </c>
    </row>
    <row r="5506" spans="1:5" s="144" customFormat="1" ht="15" x14ac:dyDescent="0.2">
      <c r="A5506" s="146">
        <v>61196</v>
      </c>
      <c r="B5506" s="145">
        <v>6002</v>
      </c>
      <c r="C5506" s="146" t="s">
        <v>156</v>
      </c>
      <c r="D5506" s="146" t="s">
        <v>5181</v>
      </c>
      <c r="E5506" s="145" t="s">
        <v>155</v>
      </c>
    </row>
    <row r="5507" spans="1:5" s="144" customFormat="1" ht="15" x14ac:dyDescent="0.2">
      <c r="A5507" s="146">
        <v>61198</v>
      </c>
      <c r="B5507" s="145">
        <v>6020</v>
      </c>
      <c r="C5507" s="146" t="s">
        <v>5182</v>
      </c>
      <c r="D5507" s="146" t="s">
        <v>2433</v>
      </c>
      <c r="E5507" s="145" t="s">
        <v>150</v>
      </c>
    </row>
    <row r="5508" spans="1:5" s="144" customFormat="1" ht="15" x14ac:dyDescent="0.2">
      <c r="A5508" s="146">
        <v>61201</v>
      </c>
      <c r="B5508" s="145">
        <v>1013</v>
      </c>
      <c r="C5508" s="146" t="s">
        <v>156</v>
      </c>
      <c r="D5508" s="146" t="s">
        <v>5183</v>
      </c>
      <c r="E5508" s="145" t="s">
        <v>155</v>
      </c>
    </row>
    <row r="5509" spans="1:5" s="144" customFormat="1" ht="15" x14ac:dyDescent="0.2">
      <c r="A5509" s="146">
        <v>61203</v>
      </c>
      <c r="B5509" s="145">
        <v>6015</v>
      </c>
      <c r="C5509" s="146" t="s">
        <v>5184</v>
      </c>
      <c r="D5509" s="146" t="s">
        <v>5185</v>
      </c>
      <c r="E5509" s="145" t="s">
        <v>155</v>
      </c>
    </row>
    <row r="5510" spans="1:5" s="144" customFormat="1" ht="15" x14ac:dyDescent="0.2">
      <c r="A5510" s="146">
        <v>61205</v>
      </c>
      <c r="B5510" s="145">
        <v>7007</v>
      </c>
      <c r="C5510" s="146" t="s">
        <v>347</v>
      </c>
      <c r="D5510" s="146" t="s">
        <v>5186</v>
      </c>
      <c r="E5510" s="145" t="s">
        <v>150</v>
      </c>
    </row>
    <row r="5511" spans="1:5" s="144" customFormat="1" ht="15" x14ac:dyDescent="0.2">
      <c r="A5511" s="146">
        <v>61212</v>
      </c>
      <c r="B5511" s="145">
        <v>3029</v>
      </c>
      <c r="C5511" s="146" t="s">
        <v>716</v>
      </c>
      <c r="D5511" s="146" t="s">
        <v>2492</v>
      </c>
      <c r="E5511" s="145" t="s">
        <v>155</v>
      </c>
    </row>
    <row r="5512" spans="1:5" s="144" customFormat="1" ht="15" x14ac:dyDescent="0.2">
      <c r="A5512" s="146">
        <v>61214</v>
      </c>
      <c r="B5512" s="145">
        <v>5004</v>
      </c>
      <c r="C5512" s="146" t="s">
        <v>5187</v>
      </c>
      <c r="D5512" s="146" t="s">
        <v>5188</v>
      </c>
      <c r="E5512" s="145" t="s">
        <v>155</v>
      </c>
    </row>
    <row r="5513" spans="1:5" s="144" customFormat="1" ht="15" x14ac:dyDescent="0.2">
      <c r="A5513" s="146">
        <v>61217</v>
      </c>
      <c r="B5513" s="145">
        <v>5006</v>
      </c>
      <c r="C5513" s="146" t="s">
        <v>1221</v>
      </c>
      <c r="D5513" s="146" t="s">
        <v>5189</v>
      </c>
      <c r="E5513" s="145" t="s">
        <v>150</v>
      </c>
    </row>
    <row r="5514" spans="1:5" s="144" customFormat="1" ht="15" x14ac:dyDescent="0.2">
      <c r="A5514" s="146">
        <v>61218</v>
      </c>
      <c r="B5514" s="145">
        <v>3013</v>
      </c>
      <c r="C5514" s="146" t="s">
        <v>1344</v>
      </c>
      <c r="D5514" s="146" t="s">
        <v>1421</v>
      </c>
      <c r="E5514" s="145" t="s">
        <v>155</v>
      </c>
    </row>
    <row r="5515" spans="1:5" s="144" customFormat="1" ht="15" x14ac:dyDescent="0.2">
      <c r="A5515" s="146">
        <v>61224</v>
      </c>
      <c r="B5515" s="145">
        <v>2017</v>
      </c>
      <c r="C5515" s="146" t="s">
        <v>10494</v>
      </c>
      <c r="D5515" s="146" t="s">
        <v>10495</v>
      </c>
      <c r="E5515" s="145" t="s">
        <v>155</v>
      </c>
    </row>
    <row r="5516" spans="1:5" s="144" customFormat="1" ht="15" x14ac:dyDescent="0.2">
      <c r="A5516" s="146">
        <v>61227</v>
      </c>
      <c r="B5516" s="145">
        <v>8007</v>
      </c>
      <c r="C5516" s="146" t="s">
        <v>754</v>
      </c>
      <c r="D5516" s="146" t="s">
        <v>2780</v>
      </c>
      <c r="E5516" s="145" t="s">
        <v>155</v>
      </c>
    </row>
    <row r="5517" spans="1:5" s="144" customFormat="1" ht="15" x14ac:dyDescent="0.2">
      <c r="A5517" s="146">
        <v>61235</v>
      </c>
      <c r="B5517" s="145">
        <v>8023</v>
      </c>
      <c r="C5517" s="146" t="s">
        <v>685</v>
      </c>
      <c r="D5517" s="146" t="s">
        <v>5190</v>
      </c>
      <c r="E5517" s="145" t="s">
        <v>155</v>
      </c>
    </row>
    <row r="5518" spans="1:5" s="144" customFormat="1" ht="15" x14ac:dyDescent="0.2">
      <c r="A5518" s="146">
        <v>61239</v>
      </c>
      <c r="B5518" s="145">
        <v>7008</v>
      </c>
      <c r="C5518" s="146" t="s">
        <v>155</v>
      </c>
      <c r="D5518" s="146" t="s">
        <v>4005</v>
      </c>
      <c r="E5518" s="145" t="s">
        <v>155</v>
      </c>
    </row>
    <row r="5519" spans="1:5" s="144" customFormat="1" ht="15" x14ac:dyDescent="0.2">
      <c r="A5519" s="146">
        <v>61242</v>
      </c>
      <c r="B5519" s="145">
        <v>7010</v>
      </c>
      <c r="C5519" s="146" t="s">
        <v>169</v>
      </c>
      <c r="D5519" s="146" t="s">
        <v>4282</v>
      </c>
      <c r="E5519" s="145" t="s">
        <v>150</v>
      </c>
    </row>
    <row r="5520" spans="1:5" s="144" customFormat="1" ht="15" x14ac:dyDescent="0.2">
      <c r="A5520" s="146">
        <v>61249</v>
      </c>
      <c r="B5520" s="145">
        <v>8013</v>
      </c>
      <c r="C5520" s="146" t="s">
        <v>1003</v>
      </c>
      <c r="D5520" s="146" t="s">
        <v>3690</v>
      </c>
      <c r="E5520" s="145" t="s">
        <v>150</v>
      </c>
    </row>
    <row r="5521" spans="1:5" s="144" customFormat="1" ht="15" x14ac:dyDescent="0.2">
      <c r="A5521" s="146">
        <v>61250</v>
      </c>
      <c r="B5521" s="145">
        <v>8013</v>
      </c>
      <c r="C5521" s="146" t="s">
        <v>2083</v>
      </c>
      <c r="D5521" s="146" t="s">
        <v>5191</v>
      </c>
      <c r="E5521" s="145" t="s">
        <v>155</v>
      </c>
    </row>
    <row r="5522" spans="1:5" s="144" customFormat="1" ht="15" x14ac:dyDescent="0.2">
      <c r="A5522" s="146">
        <v>61251</v>
      </c>
      <c r="B5522" s="145">
        <v>6001</v>
      </c>
      <c r="C5522" s="146" t="s">
        <v>196</v>
      </c>
      <c r="D5522" s="146" t="s">
        <v>312</v>
      </c>
      <c r="E5522" s="145" t="s">
        <v>155</v>
      </c>
    </row>
    <row r="5523" spans="1:5" s="144" customFormat="1" ht="15" x14ac:dyDescent="0.2">
      <c r="A5523" s="146">
        <v>61252</v>
      </c>
      <c r="B5523" s="145">
        <v>2011</v>
      </c>
      <c r="C5523" s="146" t="s">
        <v>5192</v>
      </c>
      <c r="D5523" s="146" t="s">
        <v>5193</v>
      </c>
      <c r="E5523" s="145" t="s">
        <v>155</v>
      </c>
    </row>
    <row r="5524" spans="1:5" s="144" customFormat="1" ht="15" x14ac:dyDescent="0.2">
      <c r="A5524" s="146">
        <v>61255</v>
      </c>
      <c r="B5524" s="145">
        <v>7009</v>
      </c>
      <c r="C5524" s="146" t="s">
        <v>5184</v>
      </c>
      <c r="D5524" s="146" t="s">
        <v>1736</v>
      </c>
      <c r="E5524" s="145" t="s">
        <v>150</v>
      </c>
    </row>
    <row r="5525" spans="1:5" s="144" customFormat="1" ht="15" x14ac:dyDescent="0.2">
      <c r="A5525" s="146">
        <v>61256</v>
      </c>
      <c r="B5525" s="145">
        <v>7009</v>
      </c>
      <c r="C5525" s="146" t="s">
        <v>5195</v>
      </c>
      <c r="D5525" s="146" t="s">
        <v>5196</v>
      </c>
      <c r="E5525" s="145" t="s">
        <v>150</v>
      </c>
    </row>
    <row r="5526" spans="1:5" s="144" customFormat="1" ht="15" x14ac:dyDescent="0.2">
      <c r="A5526" s="146">
        <v>61265</v>
      </c>
      <c r="B5526" s="145">
        <v>6015</v>
      </c>
      <c r="C5526" s="146" t="s">
        <v>177</v>
      </c>
      <c r="D5526" s="146" t="s">
        <v>515</v>
      </c>
      <c r="E5526" s="145" t="s">
        <v>155</v>
      </c>
    </row>
    <row r="5527" spans="1:5" s="144" customFormat="1" ht="15" x14ac:dyDescent="0.2">
      <c r="A5527" s="146">
        <v>61268</v>
      </c>
      <c r="B5527" s="145">
        <v>6020</v>
      </c>
      <c r="C5527" s="146" t="s">
        <v>662</v>
      </c>
      <c r="D5527" s="146" t="s">
        <v>10049</v>
      </c>
      <c r="E5527" s="145" t="s">
        <v>155</v>
      </c>
    </row>
    <row r="5528" spans="1:5" s="144" customFormat="1" ht="15" x14ac:dyDescent="0.2">
      <c r="A5528" s="146">
        <v>61269</v>
      </c>
      <c r="B5528" s="145">
        <v>3029</v>
      </c>
      <c r="C5528" s="146" t="s">
        <v>662</v>
      </c>
      <c r="D5528" s="146" t="s">
        <v>5198</v>
      </c>
      <c r="E5528" s="145" t="s">
        <v>150</v>
      </c>
    </row>
    <row r="5529" spans="1:5" s="144" customFormat="1" ht="15" x14ac:dyDescent="0.2">
      <c r="A5529" s="146">
        <v>61270</v>
      </c>
      <c r="B5529" s="145">
        <v>3029</v>
      </c>
      <c r="C5529" s="146" t="s">
        <v>1329</v>
      </c>
      <c r="D5529" s="146" t="s">
        <v>1736</v>
      </c>
      <c r="E5529" s="145" t="s">
        <v>155</v>
      </c>
    </row>
    <row r="5530" spans="1:5" s="144" customFormat="1" ht="15" x14ac:dyDescent="0.2">
      <c r="A5530" s="146">
        <v>61275</v>
      </c>
      <c r="B5530" s="145">
        <v>3012</v>
      </c>
      <c r="C5530" s="146" t="s">
        <v>1008</v>
      </c>
      <c r="D5530" s="146" t="s">
        <v>5199</v>
      </c>
      <c r="E5530" s="145" t="s">
        <v>155</v>
      </c>
    </row>
    <row r="5531" spans="1:5" s="144" customFormat="1" ht="15" x14ac:dyDescent="0.2">
      <c r="A5531" s="146">
        <v>61276</v>
      </c>
      <c r="B5531" s="145">
        <v>1017</v>
      </c>
      <c r="C5531" s="146" t="s">
        <v>306</v>
      </c>
      <c r="D5531" s="146" t="s">
        <v>1358</v>
      </c>
      <c r="E5531" s="145" t="s">
        <v>155</v>
      </c>
    </row>
    <row r="5532" spans="1:5" s="144" customFormat="1" ht="15" x14ac:dyDescent="0.2">
      <c r="A5532" s="146">
        <v>61277</v>
      </c>
      <c r="B5532" s="145">
        <v>2017</v>
      </c>
      <c r="C5532" s="146" t="s">
        <v>315</v>
      </c>
      <c r="D5532" s="146" t="s">
        <v>5200</v>
      </c>
      <c r="E5532" s="145" t="s">
        <v>155</v>
      </c>
    </row>
    <row r="5533" spans="1:5" s="144" customFormat="1" ht="15" x14ac:dyDescent="0.2">
      <c r="A5533" s="146">
        <v>61279</v>
      </c>
      <c r="B5533" s="145">
        <v>3004</v>
      </c>
      <c r="C5533" s="146" t="s">
        <v>5201</v>
      </c>
      <c r="D5533" s="146" t="s">
        <v>5202</v>
      </c>
      <c r="E5533" s="145" t="s">
        <v>150</v>
      </c>
    </row>
    <row r="5534" spans="1:5" s="144" customFormat="1" ht="15" x14ac:dyDescent="0.2">
      <c r="A5534" s="146">
        <v>61286</v>
      </c>
      <c r="B5534" s="145">
        <v>6027</v>
      </c>
      <c r="C5534" s="146" t="s">
        <v>171</v>
      </c>
      <c r="D5534" s="146" t="s">
        <v>5204</v>
      </c>
      <c r="E5534" s="145" t="s">
        <v>150</v>
      </c>
    </row>
    <row r="5535" spans="1:5" s="144" customFormat="1" ht="15" x14ac:dyDescent="0.2">
      <c r="A5535" s="146">
        <v>61288</v>
      </c>
      <c r="B5535" s="145">
        <v>7011</v>
      </c>
      <c r="C5535" s="146" t="s">
        <v>202</v>
      </c>
      <c r="D5535" s="146" t="s">
        <v>9973</v>
      </c>
      <c r="E5535" s="145" t="s">
        <v>150</v>
      </c>
    </row>
    <row r="5536" spans="1:5" s="144" customFormat="1" ht="15" x14ac:dyDescent="0.2">
      <c r="A5536" s="146">
        <v>61291</v>
      </c>
      <c r="B5536" s="145">
        <v>6009</v>
      </c>
      <c r="C5536" s="146" t="s">
        <v>662</v>
      </c>
      <c r="D5536" s="146" t="s">
        <v>5205</v>
      </c>
      <c r="E5536" s="145" t="s">
        <v>155</v>
      </c>
    </row>
    <row r="5537" spans="1:5" s="144" customFormat="1" ht="15" x14ac:dyDescent="0.2">
      <c r="A5537" s="146">
        <v>61300</v>
      </c>
      <c r="B5537" s="145">
        <v>7024</v>
      </c>
      <c r="C5537" s="146" t="s">
        <v>5206</v>
      </c>
      <c r="D5537" s="146" t="s">
        <v>5207</v>
      </c>
      <c r="E5537" s="145" t="s">
        <v>155</v>
      </c>
    </row>
    <row r="5538" spans="1:5" s="144" customFormat="1" ht="15" x14ac:dyDescent="0.2">
      <c r="A5538" s="146">
        <v>61301</v>
      </c>
      <c r="B5538" s="145">
        <v>7024</v>
      </c>
      <c r="C5538" s="146" t="s">
        <v>169</v>
      </c>
      <c r="D5538" s="146" t="s">
        <v>3202</v>
      </c>
      <c r="E5538" s="145" t="s">
        <v>155</v>
      </c>
    </row>
    <row r="5539" spans="1:5" s="144" customFormat="1" ht="15" x14ac:dyDescent="0.2">
      <c r="A5539" s="146">
        <v>61302</v>
      </c>
      <c r="B5539" s="145">
        <v>6002</v>
      </c>
      <c r="C5539" s="146" t="s">
        <v>446</v>
      </c>
      <c r="D5539" s="146" t="s">
        <v>5208</v>
      </c>
      <c r="E5539" s="145" t="s">
        <v>150</v>
      </c>
    </row>
    <row r="5540" spans="1:5" s="144" customFormat="1" ht="15" x14ac:dyDescent="0.2">
      <c r="A5540" s="146">
        <v>61303</v>
      </c>
      <c r="B5540" s="145">
        <v>6023</v>
      </c>
      <c r="C5540" s="146" t="s">
        <v>1911</v>
      </c>
      <c r="D5540" s="146" t="s">
        <v>180</v>
      </c>
      <c r="E5540" s="145" t="s">
        <v>155</v>
      </c>
    </row>
    <row r="5541" spans="1:5" s="144" customFormat="1" ht="15" x14ac:dyDescent="0.2">
      <c r="A5541" s="146">
        <v>61304</v>
      </c>
      <c r="B5541" s="145">
        <v>7017</v>
      </c>
      <c r="C5541" s="146" t="s">
        <v>5209</v>
      </c>
      <c r="D5541" s="146" t="s">
        <v>5210</v>
      </c>
      <c r="E5541" s="145" t="s">
        <v>150</v>
      </c>
    </row>
    <row r="5542" spans="1:5" s="144" customFormat="1" ht="15" x14ac:dyDescent="0.2">
      <c r="A5542" s="146">
        <v>61312</v>
      </c>
      <c r="B5542" s="145">
        <v>3018</v>
      </c>
      <c r="C5542" s="146" t="s">
        <v>5211</v>
      </c>
      <c r="D5542" s="146" t="s">
        <v>2644</v>
      </c>
      <c r="E5542" s="145" t="s">
        <v>155</v>
      </c>
    </row>
    <row r="5543" spans="1:5" s="144" customFormat="1" ht="15" x14ac:dyDescent="0.2">
      <c r="A5543" s="146">
        <v>61315</v>
      </c>
      <c r="B5543" s="145">
        <v>4009</v>
      </c>
      <c r="C5543" s="146" t="s">
        <v>887</v>
      </c>
      <c r="D5543" s="146" t="s">
        <v>5212</v>
      </c>
      <c r="E5543" s="145" t="s">
        <v>155</v>
      </c>
    </row>
    <row r="5544" spans="1:5" s="144" customFormat="1" ht="15" x14ac:dyDescent="0.2">
      <c r="A5544" s="146">
        <v>61321</v>
      </c>
      <c r="B5544" s="145">
        <v>8011</v>
      </c>
      <c r="C5544" s="146" t="s">
        <v>280</v>
      </c>
      <c r="D5544" s="146" t="s">
        <v>797</v>
      </c>
      <c r="E5544" s="145" t="s">
        <v>155</v>
      </c>
    </row>
    <row r="5545" spans="1:5" s="144" customFormat="1" ht="15" x14ac:dyDescent="0.2">
      <c r="A5545" s="146">
        <v>61323</v>
      </c>
      <c r="B5545" s="145">
        <v>6003</v>
      </c>
      <c r="C5545" s="146" t="s">
        <v>333</v>
      </c>
      <c r="D5545" s="146" t="s">
        <v>5041</v>
      </c>
      <c r="E5545" s="145" t="s">
        <v>155</v>
      </c>
    </row>
    <row r="5546" spans="1:5" s="144" customFormat="1" ht="15" x14ac:dyDescent="0.2">
      <c r="A5546" s="146">
        <v>61324</v>
      </c>
      <c r="B5546" s="145">
        <v>6003</v>
      </c>
      <c r="C5546" s="146" t="s">
        <v>4029</v>
      </c>
      <c r="D5546" s="146" t="s">
        <v>5213</v>
      </c>
      <c r="E5546" s="145" t="s">
        <v>150</v>
      </c>
    </row>
    <row r="5547" spans="1:5" s="144" customFormat="1" ht="15" x14ac:dyDescent="0.2">
      <c r="A5547" s="146">
        <v>61326</v>
      </c>
      <c r="B5547" s="145">
        <v>6034</v>
      </c>
      <c r="C5547" s="146" t="s">
        <v>5214</v>
      </c>
      <c r="D5547" s="146" t="s">
        <v>5215</v>
      </c>
      <c r="E5547" s="145" t="s">
        <v>155</v>
      </c>
    </row>
    <row r="5548" spans="1:5" s="144" customFormat="1" ht="15" x14ac:dyDescent="0.2">
      <c r="A5548" s="146">
        <v>61338</v>
      </c>
      <c r="B5548" s="145">
        <v>3022</v>
      </c>
      <c r="C5548" s="146" t="s">
        <v>155</v>
      </c>
      <c r="D5548" s="146" t="s">
        <v>5216</v>
      </c>
      <c r="E5548" s="145" t="s">
        <v>150</v>
      </c>
    </row>
    <row r="5549" spans="1:5" s="144" customFormat="1" ht="15" x14ac:dyDescent="0.2">
      <c r="A5549" s="146">
        <v>61339</v>
      </c>
      <c r="B5549" s="145">
        <v>3022</v>
      </c>
      <c r="C5549" s="146" t="s">
        <v>5217</v>
      </c>
      <c r="D5549" s="146" t="s">
        <v>5218</v>
      </c>
      <c r="E5549" s="145" t="s">
        <v>155</v>
      </c>
    </row>
    <row r="5550" spans="1:5" s="144" customFormat="1" ht="15" x14ac:dyDescent="0.2">
      <c r="A5550" s="146">
        <v>61343</v>
      </c>
      <c r="B5550" s="145">
        <v>3022</v>
      </c>
      <c r="C5550" s="146" t="s">
        <v>248</v>
      </c>
      <c r="D5550" s="146" t="s">
        <v>4333</v>
      </c>
      <c r="E5550" s="145" t="s">
        <v>150</v>
      </c>
    </row>
    <row r="5551" spans="1:5" s="144" customFormat="1" ht="15" x14ac:dyDescent="0.2">
      <c r="A5551" s="146">
        <v>61346</v>
      </c>
      <c r="B5551" s="145">
        <v>3022</v>
      </c>
      <c r="C5551" s="146" t="s">
        <v>5219</v>
      </c>
      <c r="D5551" s="146" t="s">
        <v>5220</v>
      </c>
      <c r="E5551" s="145" t="s">
        <v>150</v>
      </c>
    </row>
    <row r="5552" spans="1:5" s="144" customFormat="1" ht="15" x14ac:dyDescent="0.2">
      <c r="A5552" s="146">
        <v>61348</v>
      </c>
      <c r="B5552" s="145">
        <v>6001</v>
      </c>
      <c r="C5552" s="146" t="s">
        <v>1033</v>
      </c>
      <c r="D5552" s="146" t="s">
        <v>2677</v>
      </c>
      <c r="E5552" s="145" t="s">
        <v>150</v>
      </c>
    </row>
    <row r="5553" spans="1:5" s="144" customFormat="1" ht="15" x14ac:dyDescent="0.2">
      <c r="A5553" s="146">
        <v>61350</v>
      </c>
      <c r="B5553" s="145">
        <v>8010</v>
      </c>
      <c r="C5553" s="146" t="s">
        <v>4814</v>
      </c>
      <c r="D5553" s="146" t="s">
        <v>5221</v>
      </c>
      <c r="E5553" s="145" t="s">
        <v>155</v>
      </c>
    </row>
    <row r="5554" spans="1:5" s="144" customFormat="1" ht="15" x14ac:dyDescent="0.2">
      <c r="A5554" s="146">
        <v>61358</v>
      </c>
      <c r="B5554" s="145">
        <v>7007</v>
      </c>
      <c r="C5554" s="146" t="s">
        <v>2759</v>
      </c>
      <c r="D5554" s="146" t="s">
        <v>1484</v>
      </c>
      <c r="E5554" s="145" t="s">
        <v>155</v>
      </c>
    </row>
    <row r="5555" spans="1:5" s="144" customFormat="1" ht="15" x14ac:dyDescent="0.2">
      <c r="A5555" s="146">
        <v>61362</v>
      </c>
      <c r="B5555" s="145">
        <v>7017</v>
      </c>
      <c r="C5555" s="146" t="s">
        <v>1554</v>
      </c>
      <c r="D5555" s="146" t="s">
        <v>201</v>
      </c>
      <c r="E5555" s="145" t="s">
        <v>155</v>
      </c>
    </row>
    <row r="5556" spans="1:5" s="144" customFormat="1" ht="15" x14ac:dyDescent="0.2">
      <c r="A5556" s="146">
        <v>61363</v>
      </c>
      <c r="B5556" s="145">
        <v>7017</v>
      </c>
      <c r="C5556" s="146" t="s">
        <v>2059</v>
      </c>
      <c r="D5556" s="146" t="s">
        <v>5222</v>
      </c>
      <c r="E5556" s="145" t="s">
        <v>150</v>
      </c>
    </row>
    <row r="5557" spans="1:5" s="144" customFormat="1" ht="15" x14ac:dyDescent="0.2">
      <c r="A5557" s="146">
        <v>61365</v>
      </c>
      <c r="B5557" s="145">
        <v>6020</v>
      </c>
      <c r="C5557" s="146" t="s">
        <v>287</v>
      </c>
      <c r="D5557" s="146" t="s">
        <v>2665</v>
      </c>
      <c r="E5557" s="145" t="s">
        <v>155</v>
      </c>
    </row>
    <row r="5558" spans="1:5" s="144" customFormat="1" ht="15" x14ac:dyDescent="0.2">
      <c r="A5558" s="146">
        <v>61366</v>
      </c>
      <c r="B5558" s="145">
        <v>1019</v>
      </c>
      <c r="C5558" s="146" t="s">
        <v>4141</v>
      </c>
      <c r="D5558" s="146" t="s">
        <v>5223</v>
      </c>
      <c r="E5558" s="145" t="s">
        <v>150</v>
      </c>
    </row>
    <row r="5559" spans="1:5" s="144" customFormat="1" ht="15" x14ac:dyDescent="0.2">
      <c r="A5559" s="146">
        <v>61370</v>
      </c>
      <c r="B5559" s="145">
        <v>1001</v>
      </c>
      <c r="C5559" s="146" t="s">
        <v>209</v>
      </c>
      <c r="D5559" s="146" t="s">
        <v>5224</v>
      </c>
      <c r="E5559" s="145" t="s">
        <v>155</v>
      </c>
    </row>
    <row r="5560" spans="1:5" s="144" customFormat="1" ht="15" x14ac:dyDescent="0.2">
      <c r="A5560" s="146">
        <v>61372</v>
      </c>
      <c r="B5560" s="145">
        <v>6015</v>
      </c>
      <c r="C5560" s="146" t="s">
        <v>156</v>
      </c>
      <c r="D5560" s="146" t="s">
        <v>5225</v>
      </c>
      <c r="E5560" s="145" t="s">
        <v>155</v>
      </c>
    </row>
    <row r="5561" spans="1:5" s="144" customFormat="1" ht="15" x14ac:dyDescent="0.2">
      <c r="A5561" s="146">
        <v>61382</v>
      </c>
      <c r="B5561" s="145">
        <v>5002</v>
      </c>
      <c r="C5561" s="146" t="s">
        <v>181</v>
      </c>
      <c r="D5561" s="146" t="s">
        <v>4020</v>
      </c>
      <c r="E5561" s="145" t="s">
        <v>150</v>
      </c>
    </row>
    <row r="5562" spans="1:5" s="144" customFormat="1" ht="15" x14ac:dyDescent="0.2">
      <c r="A5562" s="146">
        <v>61383</v>
      </c>
      <c r="B5562" s="145">
        <v>1007</v>
      </c>
      <c r="C5562" s="146" t="s">
        <v>4780</v>
      </c>
      <c r="D5562" s="146" t="s">
        <v>170</v>
      </c>
      <c r="E5562" s="145" t="s">
        <v>155</v>
      </c>
    </row>
    <row r="5563" spans="1:5" s="144" customFormat="1" ht="15" x14ac:dyDescent="0.2">
      <c r="A5563" s="146">
        <v>61389</v>
      </c>
      <c r="B5563" s="145">
        <v>6025</v>
      </c>
      <c r="C5563" s="146" t="s">
        <v>196</v>
      </c>
      <c r="D5563" s="146" t="s">
        <v>2638</v>
      </c>
      <c r="E5563" s="145" t="s">
        <v>155</v>
      </c>
    </row>
    <row r="5564" spans="1:5" s="144" customFormat="1" ht="15" x14ac:dyDescent="0.2">
      <c r="A5564" s="146">
        <v>61391</v>
      </c>
      <c r="B5564" s="145">
        <v>1005</v>
      </c>
      <c r="C5564" s="146" t="s">
        <v>1911</v>
      </c>
      <c r="D5564" s="146" t="s">
        <v>2791</v>
      </c>
      <c r="E5564" s="145" t="s">
        <v>155</v>
      </c>
    </row>
    <row r="5565" spans="1:5" s="144" customFormat="1" ht="15" x14ac:dyDescent="0.2">
      <c r="A5565" s="146">
        <v>61395</v>
      </c>
      <c r="B5565" s="145">
        <v>6030</v>
      </c>
      <c r="C5565" s="146" t="s">
        <v>778</v>
      </c>
      <c r="D5565" s="146" t="s">
        <v>2242</v>
      </c>
      <c r="E5565" s="145" t="s">
        <v>155</v>
      </c>
    </row>
    <row r="5566" spans="1:5" s="144" customFormat="1" ht="15" x14ac:dyDescent="0.2">
      <c r="A5566" s="146">
        <v>61396</v>
      </c>
      <c r="B5566" s="145">
        <v>8012</v>
      </c>
      <c r="C5566" s="146" t="s">
        <v>5226</v>
      </c>
      <c r="D5566" s="146" t="s">
        <v>2998</v>
      </c>
      <c r="E5566" s="145" t="s">
        <v>155</v>
      </c>
    </row>
    <row r="5567" spans="1:5" s="144" customFormat="1" ht="15" x14ac:dyDescent="0.2">
      <c r="A5567" s="146">
        <v>61406</v>
      </c>
      <c r="B5567" s="145">
        <v>3020</v>
      </c>
      <c r="C5567" s="146" t="s">
        <v>9921</v>
      </c>
      <c r="D5567" s="146" t="s">
        <v>9922</v>
      </c>
      <c r="E5567" s="145" t="s">
        <v>155</v>
      </c>
    </row>
    <row r="5568" spans="1:5" s="144" customFormat="1" ht="15" x14ac:dyDescent="0.2">
      <c r="A5568" s="146">
        <v>61409</v>
      </c>
      <c r="B5568" s="145">
        <v>6003</v>
      </c>
      <c r="C5568" s="146" t="s">
        <v>171</v>
      </c>
      <c r="D5568" s="146" t="s">
        <v>5227</v>
      </c>
      <c r="E5568" s="145" t="s">
        <v>150</v>
      </c>
    </row>
    <row r="5569" spans="1:5" s="144" customFormat="1" ht="15" x14ac:dyDescent="0.2">
      <c r="A5569" s="146">
        <v>61413</v>
      </c>
      <c r="B5569" s="145">
        <v>7013</v>
      </c>
      <c r="C5569" s="146" t="s">
        <v>287</v>
      </c>
      <c r="D5569" s="146" t="s">
        <v>4951</v>
      </c>
      <c r="E5569" s="145" t="s">
        <v>150</v>
      </c>
    </row>
    <row r="5570" spans="1:5" s="144" customFormat="1" ht="15" x14ac:dyDescent="0.2">
      <c r="A5570" s="146">
        <v>61417</v>
      </c>
      <c r="B5570" s="145">
        <v>2006</v>
      </c>
      <c r="C5570" s="146" t="s">
        <v>3552</v>
      </c>
      <c r="D5570" s="146" t="s">
        <v>5228</v>
      </c>
      <c r="E5570" s="145" t="s">
        <v>155</v>
      </c>
    </row>
    <row r="5571" spans="1:5" s="144" customFormat="1" ht="15" x14ac:dyDescent="0.2">
      <c r="A5571" s="146">
        <v>61418</v>
      </c>
      <c r="B5571" s="145">
        <v>6025</v>
      </c>
      <c r="C5571" s="146" t="s">
        <v>347</v>
      </c>
      <c r="D5571" s="146" t="s">
        <v>5229</v>
      </c>
      <c r="E5571" s="145" t="s">
        <v>155</v>
      </c>
    </row>
    <row r="5572" spans="1:5" s="144" customFormat="1" ht="15" x14ac:dyDescent="0.2">
      <c r="A5572" s="146">
        <v>61420</v>
      </c>
      <c r="B5572" s="145">
        <v>7024</v>
      </c>
      <c r="C5572" s="146" t="s">
        <v>4764</v>
      </c>
      <c r="D5572" s="146" t="s">
        <v>5230</v>
      </c>
      <c r="E5572" s="145" t="s">
        <v>150</v>
      </c>
    </row>
    <row r="5573" spans="1:5" s="144" customFormat="1" ht="15" x14ac:dyDescent="0.2">
      <c r="A5573" s="146">
        <v>61423</v>
      </c>
      <c r="B5573" s="145">
        <v>3008</v>
      </c>
      <c r="C5573" s="146" t="s">
        <v>5231</v>
      </c>
      <c r="D5573" s="146" t="s">
        <v>5093</v>
      </c>
      <c r="E5573" s="145" t="s">
        <v>155</v>
      </c>
    </row>
    <row r="5574" spans="1:5" s="144" customFormat="1" ht="15" x14ac:dyDescent="0.2">
      <c r="A5574" s="146">
        <v>61425</v>
      </c>
      <c r="B5574" s="145">
        <v>6025</v>
      </c>
      <c r="C5574" s="146" t="s">
        <v>306</v>
      </c>
      <c r="D5574" s="146" t="s">
        <v>3911</v>
      </c>
      <c r="E5574" s="145" t="s">
        <v>155</v>
      </c>
    </row>
    <row r="5575" spans="1:5" s="144" customFormat="1" ht="15" x14ac:dyDescent="0.2">
      <c r="A5575" s="146">
        <v>61428</v>
      </c>
      <c r="B5575" s="145">
        <v>8019</v>
      </c>
      <c r="C5575" s="146" t="s">
        <v>171</v>
      </c>
      <c r="D5575" s="146" t="s">
        <v>5232</v>
      </c>
      <c r="E5575" s="145" t="s">
        <v>150</v>
      </c>
    </row>
    <row r="5576" spans="1:5" s="144" customFormat="1" ht="15" x14ac:dyDescent="0.2">
      <c r="A5576" s="146">
        <v>61436</v>
      </c>
      <c r="B5576" s="145">
        <v>6021</v>
      </c>
      <c r="C5576" s="146" t="s">
        <v>5233</v>
      </c>
      <c r="D5576" s="146" t="s">
        <v>8379</v>
      </c>
      <c r="E5576" s="145" t="s">
        <v>150</v>
      </c>
    </row>
    <row r="5577" spans="1:5" s="144" customFormat="1" ht="15" x14ac:dyDescent="0.2">
      <c r="A5577" s="146">
        <v>61444</v>
      </c>
      <c r="B5577" s="145">
        <v>3004</v>
      </c>
      <c r="C5577" s="146" t="s">
        <v>5234</v>
      </c>
      <c r="D5577" s="146" t="s">
        <v>5235</v>
      </c>
      <c r="E5577" s="145" t="s">
        <v>155</v>
      </c>
    </row>
    <row r="5578" spans="1:5" s="144" customFormat="1" ht="15" x14ac:dyDescent="0.2">
      <c r="A5578" s="146">
        <v>61445</v>
      </c>
      <c r="B5578" s="145">
        <v>3004</v>
      </c>
      <c r="C5578" s="146" t="s">
        <v>171</v>
      </c>
      <c r="D5578" s="146" t="s">
        <v>5236</v>
      </c>
      <c r="E5578" s="145" t="s">
        <v>150</v>
      </c>
    </row>
    <row r="5579" spans="1:5" s="144" customFormat="1" ht="15" x14ac:dyDescent="0.2">
      <c r="A5579" s="146">
        <v>61446</v>
      </c>
      <c r="B5579" s="145">
        <v>8006</v>
      </c>
      <c r="C5579" s="146" t="s">
        <v>2593</v>
      </c>
      <c r="D5579" s="146" t="s">
        <v>5007</v>
      </c>
      <c r="E5579" s="145" t="s">
        <v>150</v>
      </c>
    </row>
    <row r="5580" spans="1:5" s="144" customFormat="1" ht="15" x14ac:dyDescent="0.2">
      <c r="A5580" s="146">
        <v>61447</v>
      </c>
      <c r="B5580" s="145">
        <v>6019</v>
      </c>
      <c r="C5580" s="146" t="s">
        <v>655</v>
      </c>
      <c r="D5580" s="146" t="s">
        <v>358</v>
      </c>
      <c r="E5580" s="145" t="s">
        <v>155</v>
      </c>
    </row>
    <row r="5581" spans="1:5" s="144" customFormat="1" ht="15" x14ac:dyDescent="0.2">
      <c r="A5581" s="146">
        <v>61455</v>
      </c>
      <c r="B5581" s="145">
        <v>4009</v>
      </c>
      <c r="C5581" s="146" t="s">
        <v>5237</v>
      </c>
      <c r="D5581" s="146" t="s">
        <v>5238</v>
      </c>
      <c r="E5581" s="145" t="s">
        <v>155</v>
      </c>
    </row>
    <row r="5582" spans="1:5" s="144" customFormat="1" ht="15" x14ac:dyDescent="0.2">
      <c r="A5582" s="146">
        <v>61456</v>
      </c>
      <c r="B5582" s="145">
        <v>6035</v>
      </c>
      <c r="C5582" s="146" t="s">
        <v>156</v>
      </c>
      <c r="D5582" s="146" t="s">
        <v>5239</v>
      </c>
      <c r="E5582" s="145" t="s">
        <v>155</v>
      </c>
    </row>
    <row r="5583" spans="1:5" s="144" customFormat="1" ht="15" x14ac:dyDescent="0.2">
      <c r="A5583" s="146">
        <v>61457</v>
      </c>
      <c r="B5583" s="145">
        <v>6035</v>
      </c>
      <c r="C5583" s="146" t="s">
        <v>181</v>
      </c>
      <c r="D5583" s="146" t="s">
        <v>822</v>
      </c>
      <c r="E5583" s="145" t="s">
        <v>150</v>
      </c>
    </row>
    <row r="5584" spans="1:5" s="144" customFormat="1" ht="15" x14ac:dyDescent="0.2">
      <c r="A5584" s="146">
        <v>61458</v>
      </c>
      <c r="B5584" s="145">
        <v>8019</v>
      </c>
      <c r="C5584" s="146" t="s">
        <v>5240</v>
      </c>
      <c r="D5584" s="146" t="s">
        <v>828</v>
      </c>
      <c r="E5584" s="145" t="s">
        <v>150</v>
      </c>
    </row>
    <row r="5585" spans="1:5" s="144" customFormat="1" ht="15" x14ac:dyDescent="0.2">
      <c r="A5585" s="146">
        <v>61460</v>
      </c>
      <c r="B5585" s="145">
        <v>4004</v>
      </c>
      <c r="C5585" s="146" t="s">
        <v>1492</v>
      </c>
      <c r="D5585" s="146" t="s">
        <v>447</v>
      </c>
      <c r="E5585" s="145" t="s">
        <v>155</v>
      </c>
    </row>
    <row r="5586" spans="1:5" s="144" customFormat="1" ht="15" x14ac:dyDescent="0.2">
      <c r="A5586" s="146">
        <v>61461</v>
      </c>
      <c r="B5586" s="145">
        <v>6018</v>
      </c>
      <c r="C5586" s="146" t="s">
        <v>155</v>
      </c>
      <c r="D5586" s="146" t="s">
        <v>5241</v>
      </c>
      <c r="E5586" s="145" t="s">
        <v>150</v>
      </c>
    </row>
    <row r="5587" spans="1:5" s="144" customFormat="1" ht="15" x14ac:dyDescent="0.2">
      <c r="A5587" s="146">
        <v>61462</v>
      </c>
      <c r="B5587" s="145">
        <v>6015</v>
      </c>
      <c r="C5587" s="146" t="s">
        <v>4521</v>
      </c>
      <c r="D5587" s="146" t="s">
        <v>5242</v>
      </c>
      <c r="E5587" s="145" t="s">
        <v>155</v>
      </c>
    </row>
    <row r="5588" spans="1:5" s="144" customFormat="1" ht="15" x14ac:dyDescent="0.2">
      <c r="A5588" s="146">
        <v>61463</v>
      </c>
      <c r="B5588" s="145">
        <v>7010</v>
      </c>
      <c r="C5588" s="146" t="s">
        <v>331</v>
      </c>
      <c r="D5588" s="146" t="s">
        <v>5243</v>
      </c>
      <c r="E5588" s="145" t="s">
        <v>155</v>
      </c>
    </row>
    <row r="5589" spans="1:5" s="144" customFormat="1" ht="15" x14ac:dyDescent="0.2">
      <c r="A5589" s="146">
        <v>61471</v>
      </c>
      <c r="B5589" s="145">
        <v>3011</v>
      </c>
      <c r="C5589" s="146" t="s">
        <v>198</v>
      </c>
      <c r="D5589" s="146" t="s">
        <v>2609</v>
      </c>
      <c r="E5589" s="145" t="s">
        <v>155</v>
      </c>
    </row>
    <row r="5590" spans="1:5" s="144" customFormat="1" ht="15" x14ac:dyDescent="0.2">
      <c r="A5590" s="146">
        <v>61472</v>
      </c>
      <c r="B5590" s="145">
        <v>3011</v>
      </c>
      <c r="C5590" s="146" t="s">
        <v>331</v>
      </c>
      <c r="D5590" s="146" t="s">
        <v>2609</v>
      </c>
      <c r="E5590" s="145" t="s">
        <v>150</v>
      </c>
    </row>
    <row r="5591" spans="1:5" s="144" customFormat="1" ht="15" x14ac:dyDescent="0.2">
      <c r="A5591" s="146">
        <v>61474</v>
      </c>
      <c r="B5591" s="145">
        <v>8017</v>
      </c>
      <c r="C5591" s="146" t="s">
        <v>293</v>
      </c>
      <c r="D5591" s="146" t="s">
        <v>5244</v>
      </c>
      <c r="E5591" s="145" t="s">
        <v>155</v>
      </c>
    </row>
    <row r="5592" spans="1:5" s="144" customFormat="1" ht="15" x14ac:dyDescent="0.2">
      <c r="A5592" s="146">
        <v>61484</v>
      </c>
      <c r="B5592" s="145">
        <v>5002</v>
      </c>
      <c r="C5592" s="146" t="s">
        <v>5245</v>
      </c>
      <c r="D5592" s="146" t="s">
        <v>3041</v>
      </c>
      <c r="E5592" s="145" t="s">
        <v>155</v>
      </c>
    </row>
    <row r="5593" spans="1:5" s="144" customFormat="1" ht="15" x14ac:dyDescent="0.2">
      <c r="A5593" s="146">
        <v>61485</v>
      </c>
      <c r="B5593" s="145">
        <v>5002</v>
      </c>
      <c r="C5593" s="146" t="s">
        <v>165</v>
      </c>
      <c r="D5593" s="146" t="s">
        <v>5246</v>
      </c>
      <c r="E5593" s="145" t="s">
        <v>150</v>
      </c>
    </row>
    <row r="5594" spans="1:5" s="144" customFormat="1" ht="15" x14ac:dyDescent="0.2">
      <c r="A5594" s="146">
        <v>61489</v>
      </c>
      <c r="B5594" s="145">
        <v>5006</v>
      </c>
      <c r="C5594" s="146" t="s">
        <v>446</v>
      </c>
      <c r="D5594" s="146" t="s">
        <v>5247</v>
      </c>
      <c r="E5594" s="145" t="s">
        <v>155</v>
      </c>
    </row>
    <row r="5595" spans="1:5" s="144" customFormat="1" ht="15" x14ac:dyDescent="0.2">
      <c r="A5595" s="146">
        <v>61490</v>
      </c>
      <c r="B5595" s="145">
        <v>3013</v>
      </c>
      <c r="C5595" s="146" t="s">
        <v>287</v>
      </c>
      <c r="D5595" s="146" t="s">
        <v>5248</v>
      </c>
      <c r="E5595" s="145" t="s">
        <v>155</v>
      </c>
    </row>
    <row r="5596" spans="1:5" s="144" customFormat="1" ht="15" x14ac:dyDescent="0.2">
      <c r="A5596" s="146">
        <v>61491</v>
      </c>
      <c r="B5596" s="145">
        <v>6029</v>
      </c>
      <c r="C5596" s="146" t="s">
        <v>1520</v>
      </c>
      <c r="D5596" s="146" t="s">
        <v>5249</v>
      </c>
      <c r="E5596" s="145" t="s">
        <v>155</v>
      </c>
    </row>
    <row r="5597" spans="1:5" s="144" customFormat="1" ht="15" x14ac:dyDescent="0.2">
      <c r="A5597" s="146">
        <v>61492</v>
      </c>
      <c r="B5597" s="145">
        <v>6029</v>
      </c>
      <c r="C5597" s="146" t="s">
        <v>289</v>
      </c>
      <c r="D5597" s="146" t="s">
        <v>5250</v>
      </c>
      <c r="E5597" s="145" t="s">
        <v>150</v>
      </c>
    </row>
    <row r="5598" spans="1:5" s="144" customFormat="1" ht="15" x14ac:dyDescent="0.2">
      <c r="A5598" s="146">
        <v>61497</v>
      </c>
      <c r="B5598" s="145">
        <v>3029</v>
      </c>
      <c r="C5598" s="146" t="s">
        <v>5251</v>
      </c>
      <c r="D5598" s="146" t="s">
        <v>5252</v>
      </c>
      <c r="E5598" s="145" t="s">
        <v>155</v>
      </c>
    </row>
    <row r="5599" spans="1:5" s="144" customFormat="1" ht="15" x14ac:dyDescent="0.2">
      <c r="A5599" s="146">
        <v>61499</v>
      </c>
      <c r="B5599" s="145">
        <v>7010</v>
      </c>
      <c r="C5599" s="146" t="s">
        <v>744</v>
      </c>
      <c r="D5599" s="146" t="s">
        <v>480</v>
      </c>
      <c r="E5599" s="145" t="s">
        <v>155</v>
      </c>
    </row>
    <row r="5600" spans="1:5" s="144" customFormat="1" ht="15" x14ac:dyDescent="0.2">
      <c r="A5600" s="146">
        <v>61501</v>
      </c>
      <c r="B5600" s="145">
        <v>7022</v>
      </c>
      <c r="C5600" s="146" t="s">
        <v>5253</v>
      </c>
      <c r="D5600" s="146" t="s">
        <v>618</v>
      </c>
      <c r="E5600" s="145" t="s">
        <v>155</v>
      </c>
    </row>
    <row r="5601" spans="1:5" s="144" customFormat="1" ht="15" x14ac:dyDescent="0.2">
      <c r="A5601" s="146">
        <v>61505</v>
      </c>
      <c r="B5601" s="145">
        <v>6015</v>
      </c>
      <c r="C5601" s="146" t="s">
        <v>4613</v>
      </c>
      <c r="D5601" s="146" t="s">
        <v>5255</v>
      </c>
      <c r="E5601" s="145" t="s">
        <v>150</v>
      </c>
    </row>
    <row r="5602" spans="1:5" s="144" customFormat="1" ht="15" x14ac:dyDescent="0.2">
      <c r="A5602" s="146">
        <v>61509</v>
      </c>
      <c r="B5602" s="145">
        <v>1014</v>
      </c>
      <c r="C5602" s="146" t="s">
        <v>5256</v>
      </c>
      <c r="D5602" s="146" t="s">
        <v>3071</v>
      </c>
      <c r="E5602" s="145" t="s">
        <v>155</v>
      </c>
    </row>
    <row r="5603" spans="1:5" s="144" customFormat="1" ht="15" x14ac:dyDescent="0.2">
      <c r="A5603" s="146">
        <v>61511</v>
      </c>
      <c r="B5603" s="145">
        <v>2014</v>
      </c>
      <c r="C5603" s="146" t="s">
        <v>156</v>
      </c>
      <c r="D5603" s="146" t="s">
        <v>460</v>
      </c>
      <c r="E5603" s="145" t="s">
        <v>155</v>
      </c>
    </row>
    <row r="5604" spans="1:5" s="144" customFormat="1" ht="15" x14ac:dyDescent="0.2">
      <c r="A5604" s="146">
        <v>61521</v>
      </c>
      <c r="B5604" s="145">
        <v>8016</v>
      </c>
      <c r="C5604" s="146" t="s">
        <v>5257</v>
      </c>
      <c r="D5604" s="146" t="s">
        <v>1042</v>
      </c>
      <c r="E5604" s="145" t="s">
        <v>155</v>
      </c>
    </row>
    <row r="5605" spans="1:5" s="144" customFormat="1" ht="15" x14ac:dyDescent="0.2">
      <c r="A5605" s="146">
        <v>61528</v>
      </c>
      <c r="B5605" s="145">
        <v>8006</v>
      </c>
      <c r="C5605" s="146" t="s">
        <v>158</v>
      </c>
      <c r="D5605" s="146" t="s">
        <v>5258</v>
      </c>
      <c r="E5605" s="145" t="s">
        <v>155</v>
      </c>
    </row>
    <row r="5606" spans="1:5" s="144" customFormat="1" ht="15" x14ac:dyDescent="0.2">
      <c r="A5606" s="146">
        <v>61529</v>
      </c>
      <c r="B5606" s="145">
        <v>8006</v>
      </c>
      <c r="C5606" s="146" t="s">
        <v>181</v>
      </c>
      <c r="D5606" s="146" t="s">
        <v>4293</v>
      </c>
      <c r="E5606" s="145" t="s">
        <v>155</v>
      </c>
    </row>
    <row r="5607" spans="1:5" s="144" customFormat="1" ht="15" x14ac:dyDescent="0.2">
      <c r="A5607" s="146">
        <v>61530</v>
      </c>
      <c r="B5607" s="145">
        <v>8006</v>
      </c>
      <c r="C5607" s="146" t="s">
        <v>4589</v>
      </c>
      <c r="D5607" s="146" t="s">
        <v>5259</v>
      </c>
      <c r="E5607" s="145" t="s">
        <v>150</v>
      </c>
    </row>
    <row r="5608" spans="1:5" s="144" customFormat="1" ht="15" x14ac:dyDescent="0.2">
      <c r="A5608" s="146">
        <v>61531</v>
      </c>
      <c r="B5608" s="145">
        <v>8006</v>
      </c>
      <c r="C5608" s="146" t="s">
        <v>158</v>
      </c>
      <c r="D5608" s="146" t="s">
        <v>1273</v>
      </c>
      <c r="E5608" s="145" t="s">
        <v>155</v>
      </c>
    </row>
    <row r="5609" spans="1:5" s="144" customFormat="1" ht="15" x14ac:dyDescent="0.2">
      <c r="A5609" s="146">
        <v>61533</v>
      </c>
      <c r="B5609" s="145">
        <v>1006</v>
      </c>
      <c r="C5609" s="146" t="s">
        <v>630</v>
      </c>
      <c r="D5609" s="146" t="s">
        <v>5260</v>
      </c>
      <c r="E5609" s="145" t="s">
        <v>150</v>
      </c>
    </row>
    <row r="5610" spans="1:5" s="144" customFormat="1" ht="15" x14ac:dyDescent="0.2">
      <c r="A5610" s="146">
        <v>61534</v>
      </c>
      <c r="B5610" s="145">
        <v>6035</v>
      </c>
      <c r="C5610" s="146" t="s">
        <v>181</v>
      </c>
      <c r="D5610" s="146" t="s">
        <v>5261</v>
      </c>
      <c r="E5610" s="145" t="s">
        <v>155</v>
      </c>
    </row>
    <row r="5611" spans="1:5" s="144" customFormat="1" ht="15" x14ac:dyDescent="0.2">
      <c r="A5611" s="146">
        <v>61535</v>
      </c>
      <c r="B5611" s="145">
        <v>6035</v>
      </c>
      <c r="C5611" s="146" t="s">
        <v>177</v>
      </c>
      <c r="D5611" s="146" t="s">
        <v>303</v>
      </c>
      <c r="E5611" s="145" t="s">
        <v>155</v>
      </c>
    </row>
    <row r="5612" spans="1:5" s="144" customFormat="1" ht="15" x14ac:dyDescent="0.2">
      <c r="A5612" s="146">
        <v>61546</v>
      </c>
      <c r="B5612" s="145">
        <v>3020</v>
      </c>
      <c r="C5612" s="146" t="s">
        <v>5263</v>
      </c>
      <c r="D5612" s="146" t="s">
        <v>5264</v>
      </c>
      <c r="E5612" s="145" t="s">
        <v>150</v>
      </c>
    </row>
    <row r="5613" spans="1:5" s="144" customFormat="1" ht="15" x14ac:dyDescent="0.2">
      <c r="A5613" s="146">
        <v>61548</v>
      </c>
      <c r="B5613" s="145">
        <v>3020</v>
      </c>
      <c r="C5613" s="146" t="s">
        <v>188</v>
      </c>
      <c r="D5613" s="146" t="s">
        <v>1330</v>
      </c>
      <c r="E5613" s="145" t="s">
        <v>155</v>
      </c>
    </row>
    <row r="5614" spans="1:5" s="144" customFormat="1" ht="15" x14ac:dyDescent="0.2">
      <c r="A5614" s="146">
        <v>61549</v>
      </c>
      <c r="B5614" s="145">
        <v>3020</v>
      </c>
      <c r="C5614" s="146" t="s">
        <v>5265</v>
      </c>
      <c r="D5614" s="146" t="s">
        <v>1330</v>
      </c>
      <c r="E5614" s="145" t="s">
        <v>155</v>
      </c>
    </row>
    <row r="5615" spans="1:5" s="144" customFormat="1" ht="15" x14ac:dyDescent="0.2">
      <c r="A5615" s="146">
        <v>61552</v>
      </c>
      <c r="B5615" s="145">
        <v>8009</v>
      </c>
      <c r="C5615" s="146" t="s">
        <v>442</v>
      </c>
      <c r="D5615" s="146" t="s">
        <v>5266</v>
      </c>
      <c r="E5615" s="145" t="s">
        <v>150</v>
      </c>
    </row>
    <row r="5616" spans="1:5" s="144" customFormat="1" ht="15" x14ac:dyDescent="0.2">
      <c r="A5616" s="146">
        <v>61555</v>
      </c>
      <c r="B5616" s="145">
        <v>8009</v>
      </c>
      <c r="C5616" s="146" t="s">
        <v>198</v>
      </c>
      <c r="D5616" s="146" t="s">
        <v>5077</v>
      </c>
      <c r="E5616" s="145" t="s">
        <v>155</v>
      </c>
    </row>
    <row r="5617" spans="1:5" s="144" customFormat="1" ht="15" x14ac:dyDescent="0.2">
      <c r="A5617" s="146">
        <v>61557</v>
      </c>
      <c r="B5617" s="145">
        <v>1007</v>
      </c>
      <c r="C5617" s="146" t="s">
        <v>300</v>
      </c>
      <c r="D5617" s="146" t="s">
        <v>5267</v>
      </c>
      <c r="E5617" s="145" t="s">
        <v>150</v>
      </c>
    </row>
    <row r="5618" spans="1:5" s="144" customFormat="1" ht="15" x14ac:dyDescent="0.2">
      <c r="A5618" s="146">
        <v>61562</v>
      </c>
      <c r="B5618" s="145">
        <v>1007</v>
      </c>
      <c r="C5618" s="146" t="s">
        <v>5268</v>
      </c>
      <c r="D5618" s="146" t="s">
        <v>180</v>
      </c>
      <c r="E5618" s="145" t="s">
        <v>150</v>
      </c>
    </row>
    <row r="5619" spans="1:5" s="144" customFormat="1" ht="15" x14ac:dyDescent="0.2">
      <c r="A5619" s="146">
        <v>61564</v>
      </c>
      <c r="B5619" s="145">
        <v>5004</v>
      </c>
      <c r="C5619" s="146" t="s">
        <v>4918</v>
      </c>
      <c r="D5619" s="146" t="s">
        <v>5269</v>
      </c>
      <c r="E5619" s="145" t="s">
        <v>155</v>
      </c>
    </row>
    <row r="5620" spans="1:5" s="144" customFormat="1" ht="15" x14ac:dyDescent="0.2">
      <c r="A5620" s="146">
        <v>61568</v>
      </c>
      <c r="B5620" s="145">
        <v>5004</v>
      </c>
      <c r="C5620" s="146" t="s">
        <v>5270</v>
      </c>
      <c r="D5620" s="146" t="s">
        <v>5271</v>
      </c>
      <c r="E5620" s="145" t="s">
        <v>150</v>
      </c>
    </row>
    <row r="5621" spans="1:5" s="144" customFormat="1" ht="15" x14ac:dyDescent="0.2">
      <c r="A5621" s="146">
        <v>61570</v>
      </c>
      <c r="B5621" s="145">
        <v>6002</v>
      </c>
      <c r="C5621" s="146" t="s">
        <v>209</v>
      </c>
      <c r="D5621" s="146" t="s">
        <v>4282</v>
      </c>
      <c r="E5621" s="145" t="s">
        <v>155</v>
      </c>
    </row>
    <row r="5622" spans="1:5" s="144" customFormat="1" ht="15" x14ac:dyDescent="0.2">
      <c r="A5622" s="146">
        <v>61574</v>
      </c>
      <c r="B5622" s="145">
        <v>7023</v>
      </c>
      <c r="C5622" s="146" t="s">
        <v>324</v>
      </c>
      <c r="D5622" s="146" t="s">
        <v>251</v>
      </c>
      <c r="E5622" s="145" t="s">
        <v>155</v>
      </c>
    </row>
    <row r="5623" spans="1:5" s="144" customFormat="1" ht="15" x14ac:dyDescent="0.2">
      <c r="A5623" s="146">
        <v>61575</v>
      </c>
      <c r="B5623" s="145">
        <v>7022</v>
      </c>
      <c r="C5623" s="146" t="s">
        <v>4549</v>
      </c>
      <c r="D5623" s="146" t="s">
        <v>8448</v>
      </c>
      <c r="E5623" s="145" t="s">
        <v>155</v>
      </c>
    </row>
    <row r="5624" spans="1:5" s="144" customFormat="1" ht="15" x14ac:dyDescent="0.2">
      <c r="A5624" s="146">
        <v>61581</v>
      </c>
      <c r="B5624" s="145">
        <v>8022</v>
      </c>
      <c r="C5624" s="146" t="s">
        <v>207</v>
      </c>
      <c r="D5624" s="146" t="s">
        <v>5272</v>
      </c>
      <c r="E5624" s="145" t="s">
        <v>155</v>
      </c>
    </row>
    <row r="5625" spans="1:5" s="144" customFormat="1" ht="15" x14ac:dyDescent="0.2">
      <c r="A5625" s="146">
        <v>61592</v>
      </c>
      <c r="B5625" s="145">
        <v>3005</v>
      </c>
      <c r="C5625" s="146" t="s">
        <v>5273</v>
      </c>
      <c r="D5625" s="146" t="s">
        <v>5274</v>
      </c>
      <c r="E5625" s="145" t="s">
        <v>155</v>
      </c>
    </row>
    <row r="5626" spans="1:5" s="144" customFormat="1" ht="15" x14ac:dyDescent="0.2">
      <c r="A5626" s="146">
        <v>61604</v>
      </c>
      <c r="B5626" s="145">
        <v>3004</v>
      </c>
      <c r="C5626" s="146" t="s">
        <v>156</v>
      </c>
      <c r="D5626" s="146" t="s">
        <v>5275</v>
      </c>
      <c r="E5626" s="145" t="s">
        <v>155</v>
      </c>
    </row>
    <row r="5627" spans="1:5" s="144" customFormat="1" ht="15" x14ac:dyDescent="0.2">
      <c r="A5627" s="146">
        <v>61605</v>
      </c>
      <c r="B5627" s="145">
        <v>3004</v>
      </c>
      <c r="C5627" s="146" t="s">
        <v>1030</v>
      </c>
      <c r="D5627" s="146" t="s">
        <v>4571</v>
      </c>
      <c r="E5627" s="145" t="s">
        <v>155</v>
      </c>
    </row>
    <row r="5628" spans="1:5" s="144" customFormat="1" ht="15" x14ac:dyDescent="0.2">
      <c r="A5628" s="146">
        <v>61624</v>
      </c>
      <c r="B5628" s="145">
        <v>7003</v>
      </c>
      <c r="C5628" s="146" t="s">
        <v>1329</v>
      </c>
      <c r="D5628" s="146" t="s">
        <v>332</v>
      </c>
      <c r="E5628" s="145" t="s">
        <v>155</v>
      </c>
    </row>
    <row r="5629" spans="1:5" s="144" customFormat="1" ht="15" x14ac:dyDescent="0.2">
      <c r="A5629" s="146">
        <v>61625</v>
      </c>
      <c r="B5629" s="145">
        <v>7003</v>
      </c>
      <c r="C5629" s="146" t="s">
        <v>5276</v>
      </c>
      <c r="D5629" s="146" t="s">
        <v>5277</v>
      </c>
      <c r="E5629" s="145" t="s">
        <v>150</v>
      </c>
    </row>
    <row r="5630" spans="1:5" s="144" customFormat="1" ht="15" x14ac:dyDescent="0.2">
      <c r="A5630" s="146">
        <v>61630</v>
      </c>
      <c r="B5630" s="145">
        <v>6025</v>
      </c>
      <c r="C5630" s="146" t="s">
        <v>207</v>
      </c>
      <c r="D5630" s="146" t="s">
        <v>3325</v>
      </c>
      <c r="E5630" s="145" t="s">
        <v>155</v>
      </c>
    </row>
    <row r="5631" spans="1:5" s="144" customFormat="1" ht="15" x14ac:dyDescent="0.2">
      <c r="A5631" s="146">
        <v>61631</v>
      </c>
      <c r="B5631" s="145">
        <v>6025</v>
      </c>
      <c r="C5631" s="146" t="s">
        <v>165</v>
      </c>
      <c r="D5631" s="146" t="s">
        <v>3325</v>
      </c>
      <c r="E5631" s="145" t="s">
        <v>150</v>
      </c>
    </row>
    <row r="5632" spans="1:5" s="144" customFormat="1" ht="15" x14ac:dyDescent="0.2">
      <c r="A5632" s="146">
        <v>61632</v>
      </c>
      <c r="B5632" s="145">
        <v>6025</v>
      </c>
      <c r="C5632" s="146" t="s">
        <v>179</v>
      </c>
      <c r="D5632" s="146" t="s">
        <v>2641</v>
      </c>
      <c r="E5632" s="145" t="s">
        <v>155</v>
      </c>
    </row>
    <row r="5633" spans="1:5" s="144" customFormat="1" ht="15" x14ac:dyDescent="0.2">
      <c r="A5633" s="146">
        <v>61635</v>
      </c>
      <c r="B5633" s="145">
        <v>6036</v>
      </c>
      <c r="C5633" s="146" t="s">
        <v>4000</v>
      </c>
      <c r="D5633" s="146" t="s">
        <v>5278</v>
      </c>
      <c r="E5633" s="145" t="s">
        <v>155</v>
      </c>
    </row>
    <row r="5634" spans="1:5" s="144" customFormat="1" ht="15" x14ac:dyDescent="0.2">
      <c r="A5634" s="146">
        <v>61639</v>
      </c>
      <c r="B5634" s="145">
        <v>8020</v>
      </c>
      <c r="C5634" s="146" t="s">
        <v>156</v>
      </c>
      <c r="D5634" s="146" t="s">
        <v>5279</v>
      </c>
      <c r="E5634" s="145" t="s">
        <v>155</v>
      </c>
    </row>
    <row r="5635" spans="1:5" s="144" customFormat="1" ht="15" x14ac:dyDescent="0.2">
      <c r="A5635" s="146">
        <v>61640</v>
      </c>
      <c r="B5635" s="145">
        <v>1005</v>
      </c>
      <c r="C5635" s="146" t="s">
        <v>181</v>
      </c>
      <c r="D5635" s="146" t="s">
        <v>5280</v>
      </c>
      <c r="E5635" s="145" t="s">
        <v>150</v>
      </c>
    </row>
    <row r="5636" spans="1:5" s="144" customFormat="1" ht="15" x14ac:dyDescent="0.2">
      <c r="A5636" s="146">
        <v>61641</v>
      </c>
      <c r="B5636" s="145">
        <v>1005</v>
      </c>
      <c r="C5636" s="146" t="s">
        <v>4384</v>
      </c>
      <c r="D5636" s="146" t="s">
        <v>510</v>
      </c>
      <c r="E5636" s="145" t="s">
        <v>150</v>
      </c>
    </row>
    <row r="5637" spans="1:5" s="144" customFormat="1" ht="15" x14ac:dyDescent="0.2">
      <c r="A5637" s="146">
        <v>61642</v>
      </c>
      <c r="B5637" s="145">
        <v>1005</v>
      </c>
      <c r="C5637" s="146" t="s">
        <v>1023</v>
      </c>
      <c r="D5637" s="146" t="s">
        <v>5281</v>
      </c>
      <c r="E5637" s="145" t="s">
        <v>155</v>
      </c>
    </row>
    <row r="5638" spans="1:5" s="144" customFormat="1" ht="15" x14ac:dyDescent="0.2">
      <c r="A5638" s="146">
        <v>61643</v>
      </c>
      <c r="B5638" s="145">
        <v>1005</v>
      </c>
      <c r="C5638" s="146" t="s">
        <v>3284</v>
      </c>
      <c r="D5638" s="146" t="s">
        <v>1614</v>
      </c>
      <c r="E5638" s="145" t="s">
        <v>155</v>
      </c>
    </row>
    <row r="5639" spans="1:5" s="144" customFormat="1" ht="15" x14ac:dyDescent="0.2">
      <c r="A5639" s="146">
        <v>61649</v>
      </c>
      <c r="B5639" s="145">
        <v>1005</v>
      </c>
      <c r="C5639" s="146" t="s">
        <v>315</v>
      </c>
      <c r="D5639" s="146" t="s">
        <v>4148</v>
      </c>
      <c r="E5639" s="145" t="s">
        <v>155</v>
      </c>
    </row>
    <row r="5640" spans="1:5" s="144" customFormat="1" ht="15" x14ac:dyDescent="0.2">
      <c r="A5640" s="146">
        <v>61653</v>
      </c>
      <c r="B5640" s="145">
        <v>3020</v>
      </c>
      <c r="C5640" s="146" t="s">
        <v>630</v>
      </c>
      <c r="D5640" s="146" t="s">
        <v>5282</v>
      </c>
      <c r="E5640" s="145" t="s">
        <v>155</v>
      </c>
    </row>
    <row r="5641" spans="1:5" s="144" customFormat="1" ht="15" x14ac:dyDescent="0.2">
      <c r="A5641" s="146">
        <v>61659</v>
      </c>
      <c r="B5641" s="145">
        <v>6018</v>
      </c>
      <c r="C5641" s="146" t="s">
        <v>778</v>
      </c>
      <c r="D5641" s="146" t="s">
        <v>5283</v>
      </c>
      <c r="E5641" s="145" t="s">
        <v>150</v>
      </c>
    </row>
    <row r="5642" spans="1:5" s="144" customFormat="1" ht="15" x14ac:dyDescent="0.2">
      <c r="A5642" s="146">
        <v>61660</v>
      </c>
      <c r="B5642" s="145">
        <v>6018</v>
      </c>
      <c r="C5642" s="146" t="s">
        <v>359</v>
      </c>
      <c r="D5642" s="146" t="s">
        <v>5284</v>
      </c>
      <c r="E5642" s="145" t="s">
        <v>150</v>
      </c>
    </row>
    <row r="5643" spans="1:5" s="144" customFormat="1" ht="15" x14ac:dyDescent="0.2">
      <c r="A5643" s="146">
        <v>61663</v>
      </c>
      <c r="B5643" s="145">
        <v>6018</v>
      </c>
      <c r="C5643" s="146" t="s">
        <v>165</v>
      </c>
      <c r="D5643" s="146" t="s">
        <v>5285</v>
      </c>
      <c r="E5643" s="145" t="s">
        <v>150</v>
      </c>
    </row>
    <row r="5644" spans="1:5" s="144" customFormat="1" ht="15" x14ac:dyDescent="0.2">
      <c r="A5644" s="146">
        <v>61665</v>
      </c>
      <c r="B5644" s="145">
        <v>3020</v>
      </c>
      <c r="C5644" s="146" t="s">
        <v>5286</v>
      </c>
      <c r="D5644" s="146" t="s">
        <v>3161</v>
      </c>
      <c r="E5644" s="145" t="s">
        <v>155</v>
      </c>
    </row>
    <row r="5645" spans="1:5" s="144" customFormat="1" ht="15" x14ac:dyDescent="0.2">
      <c r="A5645" s="146">
        <v>61666</v>
      </c>
      <c r="B5645" s="145">
        <v>6033</v>
      </c>
      <c r="C5645" s="146" t="s">
        <v>207</v>
      </c>
      <c r="D5645" s="146" t="s">
        <v>391</v>
      </c>
      <c r="E5645" s="145" t="s">
        <v>155</v>
      </c>
    </row>
    <row r="5646" spans="1:5" s="144" customFormat="1" ht="15" x14ac:dyDescent="0.2">
      <c r="A5646" s="146">
        <v>61667</v>
      </c>
      <c r="B5646" s="145">
        <v>6033</v>
      </c>
      <c r="C5646" s="146" t="s">
        <v>306</v>
      </c>
      <c r="D5646" s="146" t="s">
        <v>391</v>
      </c>
      <c r="E5646" s="145" t="s">
        <v>150</v>
      </c>
    </row>
    <row r="5647" spans="1:5" s="144" customFormat="1" ht="15" x14ac:dyDescent="0.2">
      <c r="A5647" s="146">
        <v>61671</v>
      </c>
      <c r="B5647" s="145">
        <v>8024</v>
      </c>
      <c r="C5647" s="146" t="s">
        <v>202</v>
      </c>
      <c r="D5647" s="146" t="s">
        <v>5287</v>
      </c>
      <c r="E5647" s="145" t="s">
        <v>155</v>
      </c>
    </row>
    <row r="5648" spans="1:5" s="144" customFormat="1" ht="15" x14ac:dyDescent="0.2">
      <c r="A5648" s="146">
        <v>61676</v>
      </c>
      <c r="B5648" s="145">
        <v>1007</v>
      </c>
      <c r="C5648" s="146" t="s">
        <v>4796</v>
      </c>
      <c r="D5648" s="146" t="s">
        <v>5023</v>
      </c>
      <c r="E5648" s="145" t="s">
        <v>150</v>
      </c>
    </row>
    <row r="5649" spans="1:5" s="144" customFormat="1" ht="15" x14ac:dyDescent="0.2">
      <c r="A5649" s="146">
        <v>61678</v>
      </c>
      <c r="B5649" s="145">
        <v>1011</v>
      </c>
      <c r="C5649" s="146" t="s">
        <v>156</v>
      </c>
      <c r="D5649" s="146" t="s">
        <v>3257</v>
      </c>
      <c r="E5649" s="145" t="s">
        <v>155</v>
      </c>
    </row>
    <row r="5650" spans="1:5" s="144" customFormat="1" ht="15" x14ac:dyDescent="0.2">
      <c r="A5650" s="146">
        <v>61686</v>
      </c>
      <c r="B5650" s="145">
        <v>6020</v>
      </c>
      <c r="C5650" s="146" t="s">
        <v>5288</v>
      </c>
      <c r="D5650" s="146" t="s">
        <v>5289</v>
      </c>
      <c r="E5650" s="145" t="s">
        <v>155</v>
      </c>
    </row>
    <row r="5651" spans="1:5" s="144" customFormat="1" ht="15" x14ac:dyDescent="0.2">
      <c r="A5651" s="146">
        <v>61689</v>
      </c>
      <c r="B5651" s="145">
        <v>8007</v>
      </c>
      <c r="C5651" s="146" t="s">
        <v>313</v>
      </c>
      <c r="D5651" s="146" t="s">
        <v>5290</v>
      </c>
      <c r="E5651" s="145" t="s">
        <v>150</v>
      </c>
    </row>
    <row r="5652" spans="1:5" s="144" customFormat="1" ht="15" x14ac:dyDescent="0.2">
      <c r="A5652" s="146">
        <v>61691</v>
      </c>
      <c r="B5652" s="145">
        <v>8007</v>
      </c>
      <c r="C5652" s="146" t="s">
        <v>469</v>
      </c>
      <c r="D5652" s="146" t="s">
        <v>5291</v>
      </c>
      <c r="E5652" s="145" t="s">
        <v>150</v>
      </c>
    </row>
    <row r="5653" spans="1:5" s="144" customFormat="1" ht="15" x14ac:dyDescent="0.2">
      <c r="A5653" s="146">
        <v>61692</v>
      </c>
      <c r="B5653" s="145">
        <v>8007</v>
      </c>
      <c r="C5653" s="146" t="s">
        <v>202</v>
      </c>
      <c r="D5653" s="146" t="s">
        <v>2387</v>
      </c>
      <c r="E5653" s="145" t="s">
        <v>155</v>
      </c>
    </row>
    <row r="5654" spans="1:5" s="144" customFormat="1" ht="15" x14ac:dyDescent="0.2">
      <c r="A5654" s="146">
        <v>61695</v>
      </c>
      <c r="B5654" s="145">
        <v>3017</v>
      </c>
      <c r="C5654" s="146" t="s">
        <v>5292</v>
      </c>
      <c r="D5654" s="146" t="s">
        <v>1840</v>
      </c>
      <c r="E5654" s="145" t="s">
        <v>155</v>
      </c>
    </row>
    <row r="5655" spans="1:5" s="144" customFormat="1" ht="15" x14ac:dyDescent="0.2">
      <c r="A5655" s="146">
        <v>61696</v>
      </c>
      <c r="B5655" s="145">
        <v>3017</v>
      </c>
      <c r="C5655" s="146" t="s">
        <v>5293</v>
      </c>
      <c r="D5655" s="146" t="s">
        <v>1840</v>
      </c>
      <c r="E5655" s="145" t="s">
        <v>150</v>
      </c>
    </row>
    <row r="5656" spans="1:5" s="144" customFormat="1" ht="15" x14ac:dyDescent="0.2">
      <c r="A5656" s="146">
        <v>61698</v>
      </c>
      <c r="B5656" s="145">
        <v>5002</v>
      </c>
      <c r="C5656" s="146" t="s">
        <v>5294</v>
      </c>
      <c r="D5656" s="146" t="s">
        <v>2179</v>
      </c>
      <c r="E5656" s="145" t="s">
        <v>155</v>
      </c>
    </row>
    <row r="5657" spans="1:5" s="144" customFormat="1" ht="15" x14ac:dyDescent="0.2">
      <c r="A5657" s="146">
        <v>61705</v>
      </c>
      <c r="B5657" s="145">
        <v>5002</v>
      </c>
      <c r="C5657" s="146" t="s">
        <v>347</v>
      </c>
      <c r="D5657" s="146" t="s">
        <v>5295</v>
      </c>
      <c r="E5657" s="145" t="s">
        <v>155</v>
      </c>
    </row>
    <row r="5658" spans="1:5" s="144" customFormat="1" ht="15" x14ac:dyDescent="0.2">
      <c r="A5658" s="146">
        <v>61709</v>
      </c>
      <c r="B5658" s="145">
        <v>2017</v>
      </c>
      <c r="C5658" s="146" t="s">
        <v>5296</v>
      </c>
      <c r="D5658" s="146" t="s">
        <v>1794</v>
      </c>
      <c r="E5658" s="145" t="s">
        <v>155</v>
      </c>
    </row>
    <row r="5659" spans="1:5" s="144" customFormat="1" ht="15" x14ac:dyDescent="0.2">
      <c r="A5659" s="146">
        <v>61722</v>
      </c>
      <c r="B5659" s="145">
        <v>6038</v>
      </c>
      <c r="C5659" s="146" t="s">
        <v>2057</v>
      </c>
      <c r="D5659" s="146" t="s">
        <v>5297</v>
      </c>
      <c r="E5659" s="145" t="s">
        <v>155</v>
      </c>
    </row>
    <row r="5660" spans="1:5" s="144" customFormat="1" ht="15" x14ac:dyDescent="0.2">
      <c r="A5660" s="146">
        <v>61725</v>
      </c>
      <c r="B5660" s="145">
        <v>6013</v>
      </c>
      <c r="C5660" s="146" t="s">
        <v>280</v>
      </c>
      <c r="D5660" s="146" t="s">
        <v>1737</v>
      </c>
      <c r="E5660" s="145" t="s">
        <v>155</v>
      </c>
    </row>
    <row r="5661" spans="1:5" s="144" customFormat="1" ht="15" x14ac:dyDescent="0.2">
      <c r="A5661" s="146">
        <v>61726</v>
      </c>
      <c r="B5661" s="145">
        <v>6019</v>
      </c>
      <c r="C5661" s="146" t="s">
        <v>181</v>
      </c>
      <c r="D5661" s="146" t="s">
        <v>1737</v>
      </c>
      <c r="E5661" s="145" t="s">
        <v>155</v>
      </c>
    </row>
    <row r="5662" spans="1:5" s="144" customFormat="1" ht="15" x14ac:dyDescent="0.2">
      <c r="A5662" s="146">
        <v>61727</v>
      </c>
      <c r="B5662" s="145">
        <v>3011</v>
      </c>
      <c r="C5662" s="146" t="s">
        <v>716</v>
      </c>
      <c r="D5662" s="146" t="s">
        <v>2196</v>
      </c>
      <c r="E5662" s="145" t="s">
        <v>150</v>
      </c>
    </row>
    <row r="5663" spans="1:5" s="144" customFormat="1" ht="15" x14ac:dyDescent="0.2">
      <c r="A5663" s="146">
        <v>61729</v>
      </c>
      <c r="B5663" s="145">
        <v>6034</v>
      </c>
      <c r="C5663" s="146" t="s">
        <v>287</v>
      </c>
      <c r="D5663" s="146" t="s">
        <v>2846</v>
      </c>
      <c r="E5663" s="145" t="s">
        <v>150</v>
      </c>
    </row>
    <row r="5664" spans="1:5" s="144" customFormat="1" ht="15" x14ac:dyDescent="0.2">
      <c r="A5664" s="146">
        <v>61733</v>
      </c>
      <c r="B5664" s="145">
        <v>1006</v>
      </c>
      <c r="C5664" s="146" t="s">
        <v>207</v>
      </c>
      <c r="D5664" s="146" t="s">
        <v>8404</v>
      </c>
      <c r="E5664" s="145" t="s">
        <v>150</v>
      </c>
    </row>
    <row r="5665" spans="1:5" s="144" customFormat="1" ht="15" x14ac:dyDescent="0.2">
      <c r="A5665" s="146">
        <v>61734</v>
      </c>
      <c r="B5665" s="145">
        <v>5003</v>
      </c>
      <c r="C5665" s="146" t="s">
        <v>1911</v>
      </c>
      <c r="D5665" s="146" t="s">
        <v>11232</v>
      </c>
      <c r="E5665" s="145" t="s">
        <v>155</v>
      </c>
    </row>
    <row r="5666" spans="1:5" s="144" customFormat="1" ht="15" x14ac:dyDescent="0.2">
      <c r="A5666" s="146">
        <v>61736</v>
      </c>
      <c r="B5666" s="145">
        <v>7007</v>
      </c>
      <c r="C5666" s="146" t="s">
        <v>649</v>
      </c>
      <c r="D5666" s="146" t="s">
        <v>3954</v>
      </c>
      <c r="E5666" s="145" t="s">
        <v>155</v>
      </c>
    </row>
    <row r="5667" spans="1:5" s="144" customFormat="1" ht="15" x14ac:dyDescent="0.2">
      <c r="A5667" s="146">
        <v>61737</v>
      </c>
      <c r="B5667" s="145">
        <v>7007</v>
      </c>
      <c r="C5667" s="146" t="s">
        <v>4263</v>
      </c>
      <c r="D5667" s="146" t="s">
        <v>5298</v>
      </c>
      <c r="E5667" s="145" t="s">
        <v>155</v>
      </c>
    </row>
    <row r="5668" spans="1:5" s="144" customFormat="1" ht="15" x14ac:dyDescent="0.2">
      <c r="A5668" s="146">
        <v>61738</v>
      </c>
      <c r="B5668" s="145">
        <v>7007</v>
      </c>
      <c r="C5668" s="146" t="s">
        <v>1688</v>
      </c>
      <c r="D5668" s="146" t="s">
        <v>6128</v>
      </c>
      <c r="E5668" s="145" t="s">
        <v>155</v>
      </c>
    </row>
    <row r="5669" spans="1:5" s="144" customFormat="1" ht="15" x14ac:dyDescent="0.2">
      <c r="A5669" s="146">
        <v>61743</v>
      </c>
      <c r="B5669" s="145">
        <v>7007</v>
      </c>
      <c r="C5669" s="146" t="s">
        <v>2195</v>
      </c>
      <c r="D5669" s="146" t="s">
        <v>329</v>
      </c>
      <c r="E5669" s="145" t="s">
        <v>155</v>
      </c>
    </row>
    <row r="5670" spans="1:5" s="144" customFormat="1" ht="15" x14ac:dyDescent="0.2">
      <c r="A5670" s="146">
        <v>61746</v>
      </c>
      <c r="B5670" s="145">
        <v>6006</v>
      </c>
      <c r="C5670" s="146" t="s">
        <v>174</v>
      </c>
      <c r="D5670" s="146" t="s">
        <v>9665</v>
      </c>
      <c r="E5670" s="145" t="s">
        <v>150</v>
      </c>
    </row>
    <row r="5671" spans="1:5" s="144" customFormat="1" ht="15" x14ac:dyDescent="0.2">
      <c r="A5671" s="146">
        <v>61747</v>
      </c>
      <c r="B5671" s="145">
        <v>7016</v>
      </c>
      <c r="C5671" s="146" t="s">
        <v>4273</v>
      </c>
      <c r="D5671" s="146" t="s">
        <v>3390</v>
      </c>
      <c r="E5671" s="145" t="s">
        <v>155</v>
      </c>
    </row>
    <row r="5672" spans="1:5" s="144" customFormat="1" ht="15" x14ac:dyDescent="0.2">
      <c r="A5672" s="146">
        <v>61748</v>
      </c>
      <c r="B5672" s="145">
        <v>7016</v>
      </c>
      <c r="C5672" s="146" t="s">
        <v>535</v>
      </c>
      <c r="D5672" s="146" t="s">
        <v>5299</v>
      </c>
      <c r="E5672" s="145" t="s">
        <v>155</v>
      </c>
    </row>
    <row r="5673" spans="1:5" s="144" customFormat="1" ht="15" x14ac:dyDescent="0.2">
      <c r="A5673" s="146">
        <v>61752</v>
      </c>
      <c r="B5673" s="145">
        <v>7010</v>
      </c>
      <c r="C5673" s="146" t="s">
        <v>3695</v>
      </c>
      <c r="D5673" s="146" t="s">
        <v>5300</v>
      </c>
      <c r="E5673" s="145" t="s">
        <v>150</v>
      </c>
    </row>
    <row r="5674" spans="1:5" s="144" customFormat="1" ht="15" x14ac:dyDescent="0.2">
      <c r="A5674" s="146">
        <v>61753</v>
      </c>
      <c r="B5674" s="145">
        <v>7014</v>
      </c>
      <c r="C5674" s="146" t="s">
        <v>289</v>
      </c>
      <c r="D5674" s="146" t="s">
        <v>1395</v>
      </c>
      <c r="E5674" s="145" t="s">
        <v>155</v>
      </c>
    </row>
    <row r="5675" spans="1:5" s="144" customFormat="1" ht="15" x14ac:dyDescent="0.2">
      <c r="A5675" s="146">
        <v>61756</v>
      </c>
      <c r="B5675" s="145">
        <v>7015</v>
      </c>
      <c r="C5675" s="146" t="s">
        <v>347</v>
      </c>
      <c r="D5675" s="146" t="s">
        <v>5301</v>
      </c>
      <c r="E5675" s="145" t="s">
        <v>155</v>
      </c>
    </row>
    <row r="5676" spans="1:5" s="144" customFormat="1" ht="15" x14ac:dyDescent="0.2">
      <c r="A5676" s="146">
        <v>61757</v>
      </c>
      <c r="B5676" s="145">
        <v>7015</v>
      </c>
      <c r="C5676" s="146" t="s">
        <v>2325</v>
      </c>
      <c r="D5676" s="146" t="s">
        <v>5302</v>
      </c>
      <c r="E5676" s="145" t="s">
        <v>155</v>
      </c>
    </row>
    <row r="5677" spans="1:5" s="144" customFormat="1" ht="15" x14ac:dyDescent="0.2">
      <c r="A5677" s="146">
        <v>61759</v>
      </c>
      <c r="B5677" s="145">
        <v>2014</v>
      </c>
      <c r="C5677" s="146" t="s">
        <v>4224</v>
      </c>
      <c r="D5677" s="146" t="s">
        <v>4338</v>
      </c>
      <c r="E5677" s="145" t="s">
        <v>155</v>
      </c>
    </row>
    <row r="5678" spans="1:5" s="144" customFormat="1" ht="15" x14ac:dyDescent="0.2">
      <c r="A5678" s="146">
        <v>61767</v>
      </c>
      <c r="B5678" s="145">
        <v>6015</v>
      </c>
      <c r="C5678" s="146" t="s">
        <v>5304</v>
      </c>
      <c r="D5678" s="146" t="s">
        <v>5305</v>
      </c>
      <c r="E5678" s="145" t="s">
        <v>150</v>
      </c>
    </row>
    <row r="5679" spans="1:5" s="144" customFormat="1" ht="15" x14ac:dyDescent="0.2">
      <c r="A5679" s="146">
        <v>61771</v>
      </c>
      <c r="B5679" s="145">
        <v>7017</v>
      </c>
      <c r="C5679" s="146" t="s">
        <v>11233</v>
      </c>
      <c r="D5679" s="146" t="s">
        <v>9451</v>
      </c>
      <c r="E5679" s="145" t="s">
        <v>150</v>
      </c>
    </row>
    <row r="5680" spans="1:5" s="144" customFormat="1" ht="15" x14ac:dyDescent="0.2">
      <c r="A5680" s="146">
        <v>61775</v>
      </c>
      <c r="B5680" s="145">
        <v>3003</v>
      </c>
      <c r="C5680" s="146" t="s">
        <v>1344</v>
      </c>
      <c r="D5680" s="146" t="s">
        <v>5306</v>
      </c>
      <c r="E5680" s="145" t="s">
        <v>150</v>
      </c>
    </row>
    <row r="5681" spans="1:5" s="144" customFormat="1" ht="15" x14ac:dyDescent="0.2">
      <c r="A5681" s="146">
        <v>61780</v>
      </c>
      <c r="B5681" s="145">
        <v>7014</v>
      </c>
      <c r="C5681" s="146" t="s">
        <v>156</v>
      </c>
      <c r="D5681" s="146" t="s">
        <v>302</v>
      </c>
      <c r="E5681" s="145" t="s">
        <v>155</v>
      </c>
    </row>
    <row r="5682" spans="1:5" s="144" customFormat="1" ht="15" x14ac:dyDescent="0.2">
      <c r="A5682" s="146">
        <v>61788</v>
      </c>
      <c r="B5682" s="145">
        <v>7013</v>
      </c>
      <c r="C5682" s="146" t="s">
        <v>535</v>
      </c>
      <c r="D5682" s="146" t="s">
        <v>3386</v>
      </c>
      <c r="E5682" s="145" t="s">
        <v>150</v>
      </c>
    </row>
    <row r="5683" spans="1:5" s="144" customFormat="1" ht="15" x14ac:dyDescent="0.2">
      <c r="A5683" s="146">
        <v>61791</v>
      </c>
      <c r="B5683" s="145">
        <v>8026</v>
      </c>
      <c r="C5683" s="146" t="s">
        <v>740</v>
      </c>
      <c r="D5683" s="146" t="s">
        <v>1828</v>
      </c>
      <c r="E5683" s="145" t="s">
        <v>155</v>
      </c>
    </row>
    <row r="5684" spans="1:5" s="144" customFormat="1" ht="15" x14ac:dyDescent="0.2">
      <c r="A5684" s="146">
        <v>61792</v>
      </c>
      <c r="B5684" s="145">
        <v>8026</v>
      </c>
      <c r="C5684" s="146" t="s">
        <v>535</v>
      </c>
      <c r="D5684" s="146" t="s">
        <v>5307</v>
      </c>
      <c r="E5684" s="145" t="s">
        <v>155</v>
      </c>
    </row>
    <row r="5685" spans="1:5" s="144" customFormat="1" ht="15" x14ac:dyDescent="0.2">
      <c r="A5685" s="146">
        <v>61794</v>
      </c>
      <c r="B5685" s="145">
        <v>8026</v>
      </c>
      <c r="C5685" s="146" t="s">
        <v>2759</v>
      </c>
      <c r="D5685" s="146" t="s">
        <v>5308</v>
      </c>
      <c r="E5685" s="145" t="s">
        <v>155</v>
      </c>
    </row>
    <row r="5686" spans="1:5" s="144" customFormat="1" ht="15" x14ac:dyDescent="0.2">
      <c r="A5686" s="146">
        <v>61801</v>
      </c>
      <c r="B5686" s="145">
        <v>2004</v>
      </c>
      <c r="C5686" s="146" t="s">
        <v>200</v>
      </c>
      <c r="D5686" s="146" t="s">
        <v>5309</v>
      </c>
      <c r="E5686" s="145" t="s">
        <v>155</v>
      </c>
    </row>
    <row r="5687" spans="1:5" s="144" customFormat="1" ht="15" x14ac:dyDescent="0.2">
      <c r="A5687" s="146">
        <v>61804</v>
      </c>
      <c r="B5687" s="145">
        <v>8019</v>
      </c>
      <c r="C5687" s="146" t="s">
        <v>214</v>
      </c>
      <c r="D5687" s="146" t="s">
        <v>5310</v>
      </c>
      <c r="E5687" s="145" t="s">
        <v>155</v>
      </c>
    </row>
    <row r="5688" spans="1:5" s="144" customFormat="1" ht="15" x14ac:dyDescent="0.2">
      <c r="A5688" s="146">
        <v>61805</v>
      </c>
      <c r="B5688" s="145">
        <v>8019</v>
      </c>
      <c r="C5688" s="146" t="s">
        <v>1851</v>
      </c>
      <c r="D5688" s="146" t="s">
        <v>5311</v>
      </c>
      <c r="E5688" s="145" t="s">
        <v>155</v>
      </c>
    </row>
    <row r="5689" spans="1:5" s="144" customFormat="1" ht="15" x14ac:dyDescent="0.2">
      <c r="A5689" s="146">
        <v>61806</v>
      </c>
      <c r="B5689" s="145">
        <v>8019</v>
      </c>
      <c r="C5689" s="146" t="s">
        <v>214</v>
      </c>
      <c r="D5689" s="146" t="s">
        <v>5312</v>
      </c>
      <c r="E5689" s="145" t="s">
        <v>155</v>
      </c>
    </row>
    <row r="5690" spans="1:5" s="144" customFormat="1" ht="15" x14ac:dyDescent="0.2">
      <c r="A5690" s="146">
        <v>61808</v>
      </c>
      <c r="B5690" s="145">
        <v>2006</v>
      </c>
      <c r="C5690" s="146" t="s">
        <v>535</v>
      </c>
      <c r="D5690" s="146" t="s">
        <v>5313</v>
      </c>
      <c r="E5690" s="145" t="s">
        <v>150</v>
      </c>
    </row>
    <row r="5691" spans="1:5" s="144" customFormat="1" ht="15" x14ac:dyDescent="0.2">
      <c r="A5691" s="146">
        <v>61809</v>
      </c>
      <c r="B5691" s="145">
        <v>1004</v>
      </c>
      <c r="C5691" s="146" t="s">
        <v>169</v>
      </c>
      <c r="D5691" s="146" t="s">
        <v>5314</v>
      </c>
      <c r="E5691" s="145" t="s">
        <v>150</v>
      </c>
    </row>
    <row r="5692" spans="1:5" s="144" customFormat="1" ht="15" x14ac:dyDescent="0.2">
      <c r="A5692" s="146">
        <v>61818</v>
      </c>
      <c r="B5692" s="145">
        <v>3024</v>
      </c>
      <c r="C5692" s="146" t="s">
        <v>1856</v>
      </c>
      <c r="D5692" s="146" t="s">
        <v>163</v>
      </c>
      <c r="E5692" s="145" t="s">
        <v>150</v>
      </c>
    </row>
    <row r="5693" spans="1:5" s="144" customFormat="1" ht="15" x14ac:dyDescent="0.2">
      <c r="A5693" s="146">
        <v>61819</v>
      </c>
      <c r="B5693" s="145">
        <v>3024</v>
      </c>
      <c r="C5693" s="146" t="s">
        <v>685</v>
      </c>
      <c r="D5693" s="146" t="s">
        <v>163</v>
      </c>
      <c r="E5693" s="145" t="s">
        <v>155</v>
      </c>
    </row>
    <row r="5694" spans="1:5" s="144" customFormat="1" ht="15" x14ac:dyDescent="0.2">
      <c r="A5694" s="146">
        <v>61820</v>
      </c>
      <c r="B5694" s="145">
        <v>3024</v>
      </c>
      <c r="C5694" s="146" t="s">
        <v>685</v>
      </c>
      <c r="D5694" s="146" t="s">
        <v>5315</v>
      </c>
      <c r="E5694" s="145" t="s">
        <v>150</v>
      </c>
    </row>
    <row r="5695" spans="1:5" s="144" customFormat="1" ht="15" x14ac:dyDescent="0.2">
      <c r="A5695" s="146">
        <v>61821</v>
      </c>
      <c r="B5695" s="145">
        <v>3024</v>
      </c>
      <c r="C5695" s="146" t="s">
        <v>287</v>
      </c>
      <c r="D5695" s="146" t="s">
        <v>5316</v>
      </c>
      <c r="E5695" s="145" t="s">
        <v>155</v>
      </c>
    </row>
    <row r="5696" spans="1:5" s="144" customFormat="1" ht="15" x14ac:dyDescent="0.2">
      <c r="A5696" s="146">
        <v>61822</v>
      </c>
      <c r="B5696" s="145">
        <v>3024</v>
      </c>
      <c r="C5696" s="146" t="s">
        <v>34</v>
      </c>
      <c r="D5696" s="146" t="s">
        <v>663</v>
      </c>
      <c r="E5696" s="145" t="s">
        <v>155</v>
      </c>
    </row>
    <row r="5697" spans="1:5" s="144" customFormat="1" ht="15" x14ac:dyDescent="0.2">
      <c r="A5697" s="146">
        <v>61829</v>
      </c>
      <c r="B5697" s="145">
        <v>3004</v>
      </c>
      <c r="C5697" s="146" t="s">
        <v>250</v>
      </c>
      <c r="D5697" s="146" t="s">
        <v>5317</v>
      </c>
      <c r="E5697" s="145" t="s">
        <v>150</v>
      </c>
    </row>
    <row r="5698" spans="1:5" s="144" customFormat="1" ht="15" x14ac:dyDescent="0.2">
      <c r="A5698" s="146">
        <v>61830</v>
      </c>
      <c r="B5698" s="145">
        <v>6023</v>
      </c>
      <c r="C5698" s="146" t="s">
        <v>155</v>
      </c>
      <c r="D5698" s="146" t="s">
        <v>5318</v>
      </c>
      <c r="E5698" s="145" t="s">
        <v>150</v>
      </c>
    </row>
    <row r="5699" spans="1:5" s="144" customFormat="1" ht="15" x14ac:dyDescent="0.2">
      <c r="A5699" s="146">
        <v>61848</v>
      </c>
      <c r="B5699" s="145">
        <v>8023</v>
      </c>
      <c r="C5699" s="146" t="s">
        <v>5319</v>
      </c>
      <c r="D5699" s="146" t="s">
        <v>5320</v>
      </c>
      <c r="E5699" s="145" t="s">
        <v>150</v>
      </c>
    </row>
    <row r="5700" spans="1:5" s="144" customFormat="1" ht="15" x14ac:dyDescent="0.2">
      <c r="A5700" s="146">
        <v>61850</v>
      </c>
      <c r="B5700" s="145">
        <v>8023</v>
      </c>
      <c r="C5700" s="146" t="s">
        <v>2355</v>
      </c>
      <c r="D5700" s="146" t="s">
        <v>8449</v>
      </c>
      <c r="E5700" s="145" t="s">
        <v>155</v>
      </c>
    </row>
    <row r="5701" spans="1:5" s="144" customFormat="1" ht="15" x14ac:dyDescent="0.2">
      <c r="A5701" s="146">
        <v>61851</v>
      </c>
      <c r="B5701" s="145">
        <v>6032</v>
      </c>
      <c r="C5701" s="146" t="s">
        <v>1952</v>
      </c>
      <c r="D5701" s="146" t="s">
        <v>1863</v>
      </c>
      <c r="E5701" s="145" t="s">
        <v>150</v>
      </c>
    </row>
    <row r="5702" spans="1:5" s="144" customFormat="1" ht="15" x14ac:dyDescent="0.2">
      <c r="A5702" s="146">
        <v>61852</v>
      </c>
      <c r="B5702" s="145">
        <v>6032</v>
      </c>
      <c r="C5702" s="146" t="s">
        <v>331</v>
      </c>
      <c r="D5702" s="146" t="s">
        <v>298</v>
      </c>
      <c r="E5702" s="145" t="s">
        <v>155</v>
      </c>
    </row>
    <row r="5703" spans="1:5" s="144" customFormat="1" ht="15" x14ac:dyDescent="0.2">
      <c r="A5703" s="146">
        <v>61855</v>
      </c>
      <c r="B5703" s="145">
        <v>8014</v>
      </c>
      <c r="C5703" s="146" t="s">
        <v>5321</v>
      </c>
      <c r="D5703" s="146" t="s">
        <v>5322</v>
      </c>
      <c r="E5703" s="145" t="s">
        <v>150</v>
      </c>
    </row>
    <row r="5704" spans="1:5" s="144" customFormat="1" ht="15" x14ac:dyDescent="0.2">
      <c r="A5704" s="146">
        <v>61856</v>
      </c>
      <c r="B5704" s="145">
        <v>8014</v>
      </c>
      <c r="C5704" s="146" t="s">
        <v>5323</v>
      </c>
      <c r="D5704" s="146" t="s">
        <v>1281</v>
      </c>
      <c r="E5704" s="145" t="s">
        <v>155</v>
      </c>
    </row>
    <row r="5705" spans="1:5" s="144" customFormat="1" ht="15" x14ac:dyDescent="0.2">
      <c r="A5705" s="146">
        <v>61858</v>
      </c>
      <c r="B5705" s="145">
        <v>8014</v>
      </c>
      <c r="C5705" s="146" t="s">
        <v>709</v>
      </c>
      <c r="D5705" s="146" t="s">
        <v>1443</v>
      </c>
      <c r="E5705" s="145" t="s">
        <v>155</v>
      </c>
    </row>
    <row r="5706" spans="1:5" s="144" customFormat="1" ht="15" x14ac:dyDescent="0.2">
      <c r="A5706" s="146">
        <v>61862</v>
      </c>
      <c r="B5706" s="145">
        <v>8010</v>
      </c>
      <c r="C5706" s="146" t="s">
        <v>1911</v>
      </c>
      <c r="D5706" s="146" t="s">
        <v>5324</v>
      </c>
      <c r="E5706" s="145" t="s">
        <v>155</v>
      </c>
    </row>
    <row r="5707" spans="1:5" s="144" customFormat="1" ht="15" x14ac:dyDescent="0.2">
      <c r="A5707" s="146">
        <v>61863</v>
      </c>
      <c r="B5707" s="145">
        <v>8010</v>
      </c>
      <c r="C5707" s="146" t="s">
        <v>2358</v>
      </c>
      <c r="D5707" s="146" t="s">
        <v>5325</v>
      </c>
      <c r="E5707" s="145" t="s">
        <v>150</v>
      </c>
    </row>
    <row r="5708" spans="1:5" s="144" customFormat="1" ht="15" x14ac:dyDescent="0.2">
      <c r="A5708" s="146">
        <v>61864</v>
      </c>
      <c r="B5708" s="145">
        <v>3001</v>
      </c>
      <c r="C5708" s="146" t="s">
        <v>179</v>
      </c>
      <c r="D5708" s="146" t="s">
        <v>10496</v>
      </c>
      <c r="E5708" s="145" t="s">
        <v>155</v>
      </c>
    </row>
    <row r="5709" spans="1:5" s="144" customFormat="1" ht="15" x14ac:dyDescent="0.2">
      <c r="A5709" s="146">
        <v>61871</v>
      </c>
      <c r="B5709" s="145">
        <v>1009</v>
      </c>
      <c r="C5709" s="146" t="s">
        <v>1257</v>
      </c>
      <c r="D5709" s="146" t="s">
        <v>946</v>
      </c>
      <c r="E5709" s="145" t="s">
        <v>155</v>
      </c>
    </row>
    <row r="5710" spans="1:5" s="144" customFormat="1" ht="15" x14ac:dyDescent="0.2">
      <c r="A5710" s="146">
        <v>61873</v>
      </c>
      <c r="B5710" s="145">
        <v>8005</v>
      </c>
      <c r="C5710" s="146" t="s">
        <v>171</v>
      </c>
      <c r="D5710" s="146" t="s">
        <v>4093</v>
      </c>
      <c r="E5710" s="145" t="s">
        <v>155</v>
      </c>
    </row>
    <row r="5711" spans="1:5" s="144" customFormat="1" ht="15" x14ac:dyDescent="0.2">
      <c r="A5711" s="146">
        <v>61881</v>
      </c>
      <c r="B5711" s="145">
        <v>2020</v>
      </c>
      <c r="C5711" s="146" t="s">
        <v>2586</v>
      </c>
      <c r="D5711" s="146" t="s">
        <v>5326</v>
      </c>
      <c r="E5711" s="145" t="s">
        <v>150</v>
      </c>
    </row>
    <row r="5712" spans="1:5" s="144" customFormat="1" ht="15" x14ac:dyDescent="0.2">
      <c r="A5712" s="146">
        <v>61888</v>
      </c>
      <c r="B5712" s="145">
        <v>2020</v>
      </c>
      <c r="C5712" s="146" t="s">
        <v>202</v>
      </c>
      <c r="D5712" s="146" t="s">
        <v>3029</v>
      </c>
      <c r="E5712" s="145" t="s">
        <v>150</v>
      </c>
    </row>
    <row r="5713" spans="1:5" s="144" customFormat="1" ht="15" x14ac:dyDescent="0.2">
      <c r="A5713" s="146">
        <v>61892</v>
      </c>
      <c r="B5713" s="145">
        <v>5009</v>
      </c>
      <c r="C5713" s="146" t="s">
        <v>331</v>
      </c>
      <c r="D5713" s="146" t="s">
        <v>1273</v>
      </c>
      <c r="E5713" s="145" t="s">
        <v>155</v>
      </c>
    </row>
    <row r="5714" spans="1:5" s="144" customFormat="1" ht="15" x14ac:dyDescent="0.2">
      <c r="A5714" s="146">
        <v>61905</v>
      </c>
      <c r="B5714" s="145">
        <v>6030</v>
      </c>
      <c r="C5714" s="146" t="s">
        <v>1911</v>
      </c>
      <c r="D5714" s="146" t="s">
        <v>5327</v>
      </c>
      <c r="E5714" s="145" t="s">
        <v>155</v>
      </c>
    </row>
    <row r="5715" spans="1:5" s="144" customFormat="1" ht="15" x14ac:dyDescent="0.2">
      <c r="A5715" s="146">
        <v>61917</v>
      </c>
      <c r="B5715" s="145">
        <v>6003</v>
      </c>
      <c r="C5715" s="146" t="s">
        <v>5328</v>
      </c>
      <c r="D5715" s="146" t="s">
        <v>5329</v>
      </c>
      <c r="E5715" s="145" t="s">
        <v>150</v>
      </c>
    </row>
    <row r="5716" spans="1:5" s="144" customFormat="1" ht="15" x14ac:dyDescent="0.2">
      <c r="A5716" s="146">
        <v>61918</v>
      </c>
      <c r="B5716" s="145">
        <v>6003</v>
      </c>
      <c r="C5716" s="146" t="s">
        <v>4780</v>
      </c>
      <c r="D5716" s="146" t="s">
        <v>380</v>
      </c>
      <c r="E5716" s="145" t="s">
        <v>150</v>
      </c>
    </row>
    <row r="5717" spans="1:5" s="144" customFormat="1" ht="15" x14ac:dyDescent="0.2">
      <c r="A5717" s="146">
        <v>61921</v>
      </c>
      <c r="B5717" s="145">
        <v>6003</v>
      </c>
      <c r="C5717" s="146" t="s">
        <v>1688</v>
      </c>
      <c r="D5717" s="146" t="s">
        <v>3806</v>
      </c>
      <c r="E5717" s="145" t="s">
        <v>155</v>
      </c>
    </row>
    <row r="5718" spans="1:5" s="144" customFormat="1" ht="15" x14ac:dyDescent="0.2">
      <c r="A5718" s="146">
        <v>61931</v>
      </c>
      <c r="B5718" s="145">
        <v>7010</v>
      </c>
      <c r="C5718" s="146" t="s">
        <v>207</v>
      </c>
      <c r="D5718" s="146" t="s">
        <v>5331</v>
      </c>
      <c r="E5718" s="145" t="s">
        <v>150</v>
      </c>
    </row>
    <row r="5719" spans="1:5" s="144" customFormat="1" ht="15" x14ac:dyDescent="0.2">
      <c r="A5719" s="146">
        <v>61938</v>
      </c>
      <c r="B5719" s="145">
        <v>8025</v>
      </c>
      <c r="C5719" s="146" t="s">
        <v>1856</v>
      </c>
      <c r="D5719" s="146" t="s">
        <v>1861</v>
      </c>
      <c r="E5719" s="145" t="s">
        <v>155</v>
      </c>
    </row>
    <row r="5720" spans="1:5" s="144" customFormat="1" ht="15" x14ac:dyDescent="0.2">
      <c r="A5720" s="146">
        <v>61941</v>
      </c>
      <c r="B5720" s="145">
        <v>2019</v>
      </c>
      <c r="C5720" s="146" t="s">
        <v>1688</v>
      </c>
      <c r="D5720" s="146" t="s">
        <v>5332</v>
      </c>
      <c r="E5720" s="145" t="s">
        <v>155</v>
      </c>
    </row>
    <row r="5721" spans="1:5" s="144" customFormat="1" ht="15" x14ac:dyDescent="0.2">
      <c r="A5721" s="146">
        <v>61942</v>
      </c>
      <c r="B5721" s="145">
        <v>2019</v>
      </c>
      <c r="C5721" s="146" t="s">
        <v>198</v>
      </c>
      <c r="D5721" s="146" t="s">
        <v>5333</v>
      </c>
      <c r="E5721" s="145" t="s">
        <v>155</v>
      </c>
    </row>
    <row r="5722" spans="1:5" s="144" customFormat="1" ht="15" x14ac:dyDescent="0.2">
      <c r="A5722" s="146">
        <v>61948</v>
      </c>
      <c r="B5722" s="145">
        <v>3022</v>
      </c>
      <c r="C5722" s="146" t="s">
        <v>155</v>
      </c>
      <c r="D5722" s="146" t="s">
        <v>3302</v>
      </c>
      <c r="E5722" s="145" t="s">
        <v>155</v>
      </c>
    </row>
    <row r="5723" spans="1:5" s="144" customFormat="1" ht="15" x14ac:dyDescent="0.2">
      <c r="A5723" s="146">
        <v>61950</v>
      </c>
      <c r="B5723" s="145">
        <v>3022</v>
      </c>
      <c r="C5723" s="146" t="s">
        <v>5334</v>
      </c>
      <c r="D5723" s="146" t="s">
        <v>5335</v>
      </c>
      <c r="E5723" s="145" t="s">
        <v>155</v>
      </c>
    </row>
    <row r="5724" spans="1:5" s="144" customFormat="1" ht="15" x14ac:dyDescent="0.2">
      <c r="A5724" s="146">
        <v>61951</v>
      </c>
      <c r="B5724" s="145">
        <v>3022</v>
      </c>
      <c r="C5724" s="146" t="s">
        <v>662</v>
      </c>
      <c r="D5724" s="146" t="s">
        <v>5336</v>
      </c>
      <c r="E5724" s="145" t="s">
        <v>150</v>
      </c>
    </row>
    <row r="5725" spans="1:5" s="144" customFormat="1" ht="15" x14ac:dyDescent="0.2">
      <c r="A5725" s="146">
        <v>61952</v>
      </c>
      <c r="B5725" s="145">
        <v>5001</v>
      </c>
      <c r="C5725" s="146" t="s">
        <v>5337</v>
      </c>
      <c r="D5725" s="146" t="s">
        <v>5338</v>
      </c>
      <c r="E5725" s="145" t="s">
        <v>155</v>
      </c>
    </row>
    <row r="5726" spans="1:5" s="144" customFormat="1" ht="15" x14ac:dyDescent="0.2">
      <c r="A5726" s="146">
        <v>61957</v>
      </c>
      <c r="B5726" s="145">
        <v>3022</v>
      </c>
      <c r="C5726" s="146" t="s">
        <v>289</v>
      </c>
      <c r="D5726" s="146" t="s">
        <v>5339</v>
      </c>
      <c r="E5726" s="145" t="s">
        <v>155</v>
      </c>
    </row>
    <row r="5727" spans="1:5" s="144" customFormat="1" ht="15" x14ac:dyDescent="0.2">
      <c r="A5727" s="146">
        <v>61962</v>
      </c>
      <c r="B5727" s="145">
        <v>5001</v>
      </c>
      <c r="C5727" s="146" t="s">
        <v>1952</v>
      </c>
      <c r="D5727" s="146" t="s">
        <v>5340</v>
      </c>
      <c r="E5727" s="145" t="s">
        <v>155</v>
      </c>
    </row>
    <row r="5728" spans="1:5" s="144" customFormat="1" ht="15" x14ac:dyDescent="0.2">
      <c r="A5728" s="146">
        <v>61963</v>
      </c>
      <c r="B5728" s="145">
        <v>5001</v>
      </c>
      <c r="C5728" s="146" t="s">
        <v>156</v>
      </c>
      <c r="D5728" s="146" t="s">
        <v>4177</v>
      </c>
      <c r="E5728" s="145" t="s">
        <v>150</v>
      </c>
    </row>
    <row r="5729" spans="1:5" s="144" customFormat="1" ht="15" x14ac:dyDescent="0.2">
      <c r="A5729" s="146">
        <v>61964</v>
      </c>
      <c r="B5729" s="145">
        <v>5001</v>
      </c>
      <c r="C5729" s="146" t="s">
        <v>1370</v>
      </c>
      <c r="D5729" s="146" t="s">
        <v>4177</v>
      </c>
      <c r="E5729" s="145" t="s">
        <v>155</v>
      </c>
    </row>
    <row r="5730" spans="1:5" s="144" customFormat="1" ht="15" x14ac:dyDescent="0.2">
      <c r="A5730" s="146">
        <v>61965</v>
      </c>
      <c r="B5730" s="145">
        <v>5001</v>
      </c>
      <c r="C5730" s="146" t="s">
        <v>181</v>
      </c>
      <c r="D5730" s="146" t="s">
        <v>4177</v>
      </c>
      <c r="E5730" s="145" t="s">
        <v>155</v>
      </c>
    </row>
    <row r="5731" spans="1:5" s="144" customFormat="1" ht="15" x14ac:dyDescent="0.2">
      <c r="A5731" s="146">
        <v>61969</v>
      </c>
      <c r="B5731" s="145">
        <v>5001</v>
      </c>
      <c r="C5731" s="146" t="s">
        <v>2378</v>
      </c>
      <c r="D5731" s="146" t="s">
        <v>2757</v>
      </c>
      <c r="E5731" s="145" t="s">
        <v>155</v>
      </c>
    </row>
    <row r="5732" spans="1:5" s="144" customFormat="1" ht="15" x14ac:dyDescent="0.2">
      <c r="A5732" s="146">
        <v>61979</v>
      </c>
      <c r="B5732" s="145">
        <v>5001</v>
      </c>
      <c r="C5732" s="146" t="s">
        <v>3283</v>
      </c>
      <c r="D5732" s="146" t="s">
        <v>5338</v>
      </c>
      <c r="E5732" s="145" t="s">
        <v>155</v>
      </c>
    </row>
    <row r="5733" spans="1:5" s="144" customFormat="1" ht="15" x14ac:dyDescent="0.2">
      <c r="A5733" s="146">
        <v>61980</v>
      </c>
      <c r="B5733" s="145">
        <v>5001</v>
      </c>
      <c r="C5733" s="146" t="s">
        <v>179</v>
      </c>
      <c r="D5733" s="146" t="s">
        <v>5322</v>
      </c>
      <c r="E5733" s="145" t="s">
        <v>155</v>
      </c>
    </row>
    <row r="5734" spans="1:5" s="144" customFormat="1" ht="15" x14ac:dyDescent="0.2">
      <c r="A5734" s="146">
        <v>61982</v>
      </c>
      <c r="B5734" s="145">
        <v>5001</v>
      </c>
      <c r="C5734" s="146" t="s">
        <v>385</v>
      </c>
      <c r="D5734" s="146" t="s">
        <v>5338</v>
      </c>
      <c r="E5734" s="145" t="s">
        <v>150</v>
      </c>
    </row>
    <row r="5735" spans="1:5" s="144" customFormat="1" ht="15" x14ac:dyDescent="0.2">
      <c r="A5735" s="146">
        <v>61983</v>
      </c>
      <c r="B5735" s="145">
        <v>5001</v>
      </c>
      <c r="C5735" s="146" t="s">
        <v>324</v>
      </c>
      <c r="D5735" s="146" t="s">
        <v>1101</v>
      </c>
      <c r="E5735" s="145" t="s">
        <v>155</v>
      </c>
    </row>
    <row r="5736" spans="1:5" s="144" customFormat="1" ht="15" x14ac:dyDescent="0.2">
      <c r="A5736" s="146">
        <v>61985</v>
      </c>
      <c r="B5736" s="145">
        <v>5001</v>
      </c>
      <c r="C5736" s="146" t="s">
        <v>1008</v>
      </c>
      <c r="D5736" s="146" t="s">
        <v>5341</v>
      </c>
      <c r="E5736" s="145" t="s">
        <v>150</v>
      </c>
    </row>
    <row r="5737" spans="1:5" s="144" customFormat="1" ht="15" x14ac:dyDescent="0.2">
      <c r="A5737" s="146">
        <v>61988</v>
      </c>
      <c r="B5737" s="145">
        <v>5001</v>
      </c>
      <c r="C5737" s="146" t="s">
        <v>5342</v>
      </c>
      <c r="D5737" s="146" t="s">
        <v>1497</v>
      </c>
      <c r="E5737" s="145" t="s">
        <v>150</v>
      </c>
    </row>
    <row r="5738" spans="1:5" s="144" customFormat="1" ht="15" x14ac:dyDescent="0.2">
      <c r="A5738" s="146">
        <v>61990</v>
      </c>
      <c r="B5738" s="145">
        <v>3009</v>
      </c>
      <c r="C5738" s="146" t="s">
        <v>2750</v>
      </c>
      <c r="D5738" s="146" t="s">
        <v>5343</v>
      </c>
      <c r="E5738" s="145" t="s">
        <v>150</v>
      </c>
    </row>
    <row r="5739" spans="1:5" s="144" customFormat="1" ht="15" x14ac:dyDescent="0.2">
      <c r="A5739" s="146">
        <v>61995</v>
      </c>
      <c r="B5739" s="145">
        <v>8017</v>
      </c>
      <c r="C5739" s="146" t="s">
        <v>1911</v>
      </c>
      <c r="D5739" s="146" t="s">
        <v>5344</v>
      </c>
      <c r="E5739" s="145" t="s">
        <v>155</v>
      </c>
    </row>
    <row r="5740" spans="1:5" s="144" customFormat="1" ht="15" x14ac:dyDescent="0.2">
      <c r="A5740" s="146">
        <v>61999</v>
      </c>
      <c r="B5740" s="145">
        <v>8024</v>
      </c>
      <c r="C5740" s="146" t="s">
        <v>1329</v>
      </c>
      <c r="D5740" s="146" t="s">
        <v>510</v>
      </c>
      <c r="E5740" s="145" t="s">
        <v>155</v>
      </c>
    </row>
    <row r="5741" spans="1:5" s="144" customFormat="1" ht="15" x14ac:dyDescent="0.2">
      <c r="A5741" s="146">
        <v>62003</v>
      </c>
      <c r="B5741" s="145">
        <v>5010</v>
      </c>
      <c r="C5741" s="146" t="s">
        <v>5345</v>
      </c>
      <c r="D5741" s="146" t="s">
        <v>1322</v>
      </c>
      <c r="E5741" s="145" t="s">
        <v>155</v>
      </c>
    </row>
    <row r="5742" spans="1:5" s="144" customFormat="1" ht="15" x14ac:dyDescent="0.2">
      <c r="A5742" s="146">
        <v>62005</v>
      </c>
      <c r="B5742" s="145">
        <v>5010</v>
      </c>
      <c r="C5742" s="146" t="s">
        <v>3547</v>
      </c>
      <c r="D5742" s="146" t="s">
        <v>5346</v>
      </c>
      <c r="E5742" s="145" t="s">
        <v>150</v>
      </c>
    </row>
    <row r="5743" spans="1:5" s="144" customFormat="1" ht="15" x14ac:dyDescent="0.2">
      <c r="A5743" s="146">
        <v>62006</v>
      </c>
      <c r="B5743" s="145">
        <v>6017</v>
      </c>
      <c r="C5743" s="146" t="s">
        <v>3893</v>
      </c>
      <c r="D5743" s="146" t="s">
        <v>5347</v>
      </c>
      <c r="E5743" s="145" t="s">
        <v>155</v>
      </c>
    </row>
    <row r="5744" spans="1:5" s="144" customFormat="1" ht="15" x14ac:dyDescent="0.2">
      <c r="A5744" s="146">
        <v>62013</v>
      </c>
      <c r="B5744" s="145">
        <v>3002</v>
      </c>
      <c r="C5744" s="146" t="s">
        <v>5348</v>
      </c>
      <c r="D5744" s="146" t="s">
        <v>5349</v>
      </c>
      <c r="E5744" s="145" t="s">
        <v>155</v>
      </c>
    </row>
    <row r="5745" spans="1:5" s="144" customFormat="1" ht="15" x14ac:dyDescent="0.2">
      <c r="A5745" s="146">
        <v>62015</v>
      </c>
      <c r="B5745" s="145">
        <v>3002</v>
      </c>
      <c r="C5745" s="146" t="s">
        <v>5350</v>
      </c>
      <c r="D5745" s="146" t="s">
        <v>5351</v>
      </c>
      <c r="E5745" s="145" t="s">
        <v>150</v>
      </c>
    </row>
    <row r="5746" spans="1:5" s="144" customFormat="1" ht="15" x14ac:dyDescent="0.2">
      <c r="A5746" s="146">
        <v>62016</v>
      </c>
      <c r="B5746" s="145">
        <v>3021</v>
      </c>
      <c r="C5746" s="146" t="s">
        <v>5352</v>
      </c>
      <c r="D5746" s="146" t="s">
        <v>4105</v>
      </c>
      <c r="E5746" s="145" t="s">
        <v>155</v>
      </c>
    </row>
    <row r="5747" spans="1:5" s="144" customFormat="1" ht="15" x14ac:dyDescent="0.2">
      <c r="A5747" s="146">
        <v>62017</v>
      </c>
      <c r="B5747" s="145">
        <v>3021</v>
      </c>
      <c r="C5747" s="146" t="s">
        <v>5353</v>
      </c>
      <c r="D5747" s="146" t="s">
        <v>1207</v>
      </c>
      <c r="E5747" s="145" t="s">
        <v>150</v>
      </c>
    </row>
    <row r="5748" spans="1:5" s="144" customFormat="1" ht="15" x14ac:dyDescent="0.2">
      <c r="A5748" s="146">
        <v>62019</v>
      </c>
      <c r="B5748" s="145">
        <v>3021</v>
      </c>
      <c r="C5748" s="146" t="s">
        <v>5354</v>
      </c>
      <c r="D5748" s="146" t="s">
        <v>5355</v>
      </c>
      <c r="E5748" s="145" t="s">
        <v>155</v>
      </c>
    </row>
    <row r="5749" spans="1:5" s="144" customFormat="1" ht="15" x14ac:dyDescent="0.2">
      <c r="A5749" s="146">
        <v>62020</v>
      </c>
      <c r="B5749" s="145">
        <v>3021</v>
      </c>
      <c r="C5749" s="146" t="s">
        <v>5356</v>
      </c>
      <c r="D5749" s="146" t="s">
        <v>5355</v>
      </c>
      <c r="E5749" s="145" t="s">
        <v>150</v>
      </c>
    </row>
    <row r="5750" spans="1:5" s="144" customFormat="1" ht="15" x14ac:dyDescent="0.2">
      <c r="A5750" s="146">
        <v>62021</v>
      </c>
      <c r="B5750" s="145">
        <v>3021</v>
      </c>
      <c r="C5750" s="146" t="s">
        <v>4516</v>
      </c>
      <c r="D5750" s="146" t="s">
        <v>1421</v>
      </c>
      <c r="E5750" s="145" t="s">
        <v>155</v>
      </c>
    </row>
    <row r="5751" spans="1:5" s="144" customFormat="1" ht="15" x14ac:dyDescent="0.2">
      <c r="A5751" s="146">
        <v>62022</v>
      </c>
      <c r="B5751" s="145">
        <v>3021</v>
      </c>
      <c r="C5751" s="146" t="s">
        <v>5357</v>
      </c>
      <c r="D5751" s="146" t="s">
        <v>5358</v>
      </c>
      <c r="E5751" s="145" t="s">
        <v>155</v>
      </c>
    </row>
    <row r="5752" spans="1:5" s="144" customFormat="1" ht="15" x14ac:dyDescent="0.2">
      <c r="A5752" s="146">
        <v>62024</v>
      </c>
      <c r="B5752" s="145">
        <v>3021</v>
      </c>
      <c r="C5752" s="146" t="s">
        <v>1856</v>
      </c>
      <c r="D5752" s="146" t="s">
        <v>168</v>
      </c>
      <c r="E5752" s="145" t="s">
        <v>155</v>
      </c>
    </row>
    <row r="5753" spans="1:5" s="144" customFormat="1" ht="15" x14ac:dyDescent="0.2">
      <c r="A5753" s="146">
        <v>62026</v>
      </c>
      <c r="B5753" s="145">
        <v>3021</v>
      </c>
      <c r="C5753" s="146" t="s">
        <v>204</v>
      </c>
      <c r="D5753" s="146" t="s">
        <v>168</v>
      </c>
      <c r="E5753" s="145" t="s">
        <v>150</v>
      </c>
    </row>
    <row r="5754" spans="1:5" s="144" customFormat="1" ht="15" x14ac:dyDescent="0.2">
      <c r="A5754" s="146">
        <v>62031</v>
      </c>
      <c r="B5754" s="145">
        <v>3021</v>
      </c>
      <c r="C5754" s="146" t="s">
        <v>4273</v>
      </c>
      <c r="D5754" s="146" t="s">
        <v>1671</v>
      </c>
      <c r="E5754" s="145" t="s">
        <v>150</v>
      </c>
    </row>
    <row r="5755" spans="1:5" s="144" customFormat="1" ht="15" x14ac:dyDescent="0.2">
      <c r="A5755" s="146">
        <v>62037</v>
      </c>
      <c r="B5755" s="145">
        <v>8019</v>
      </c>
      <c r="C5755" s="146" t="s">
        <v>5360</v>
      </c>
      <c r="D5755" s="146" t="s">
        <v>1251</v>
      </c>
      <c r="E5755" s="145" t="s">
        <v>155</v>
      </c>
    </row>
    <row r="5756" spans="1:5" s="144" customFormat="1" ht="15" x14ac:dyDescent="0.2">
      <c r="A5756" s="146">
        <v>62039</v>
      </c>
      <c r="B5756" s="145">
        <v>5011</v>
      </c>
      <c r="C5756" s="146" t="s">
        <v>4734</v>
      </c>
      <c r="D5756" s="146" t="s">
        <v>5361</v>
      </c>
      <c r="E5756" s="145" t="s">
        <v>155</v>
      </c>
    </row>
    <row r="5757" spans="1:5" s="144" customFormat="1" ht="15" x14ac:dyDescent="0.2">
      <c r="A5757" s="146">
        <v>62042</v>
      </c>
      <c r="B5757" s="145">
        <v>7007</v>
      </c>
      <c r="C5757" s="146" t="s">
        <v>224</v>
      </c>
      <c r="D5757" s="146" t="s">
        <v>4717</v>
      </c>
      <c r="E5757" s="145" t="s">
        <v>155</v>
      </c>
    </row>
    <row r="5758" spans="1:5" s="144" customFormat="1" ht="15" x14ac:dyDescent="0.2">
      <c r="A5758" s="146">
        <v>62043</v>
      </c>
      <c r="B5758" s="145">
        <v>1006</v>
      </c>
      <c r="C5758" s="146" t="s">
        <v>280</v>
      </c>
      <c r="D5758" s="146" t="s">
        <v>272</v>
      </c>
      <c r="E5758" s="145" t="s">
        <v>155</v>
      </c>
    </row>
    <row r="5759" spans="1:5" s="144" customFormat="1" ht="15" x14ac:dyDescent="0.2">
      <c r="A5759" s="146">
        <v>62048</v>
      </c>
      <c r="B5759" s="145">
        <v>7021</v>
      </c>
      <c r="C5759" s="146" t="s">
        <v>469</v>
      </c>
      <c r="D5759" s="146" t="s">
        <v>170</v>
      </c>
      <c r="E5759" s="145" t="s">
        <v>150</v>
      </c>
    </row>
    <row r="5760" spans="1:5" s="144" customFormat="1" ht="15" x14ac:dyDescent="0.2">
      <c r="A5760" s="146">
        <v>62050</v>
      </c>
      <c r="B5760" s="145">
        <v>6019</v>
      </c>
      <c r="C5760" s="146" t="s">
        <v>649</v>
      </c>
      <c r="D5760" s="146" t="s">
        <v>5363</v>
      </c>
      <c r="E5760" s="145" t="s">
        <v>155</v>
      </c>
    </row>
    <row r="5761" spans="1:5" s="144" customFormat="1" ht="15" x14ac:dyDescent="0.2">
      <c r="A5761" s="146">
        <v>62051</v>
      </c>
      <c r="B5761" s="145">
        <v>7008</v>
      </c>
      <c r="C5761" s="146" t="s">
        <v>3088</v>
      </c>
      <c r="D5761" s="146" t="s">
        <v>5364</v>
      </c>
      <c r="E5761" s="145" t="s">
        <v>150</v>
      </c>
    </row>
    <row r="5762" spans="1:5" s="144" customFormat="1" ht="15" x14ac:dyDescent="0.2">
      <c r="A5762" s="146">
        <v>62053</v>
      </c>
      <c r="B5762" s="145">
        <v>7008</v>
      </c>
      <c r="C5762" s="146" t="s">
        <v>150</v>
      </c>
      <c r="D5762" s="146" t="s">
        <v>3335</v>
      </c>
      <c r="E5762" s="145" t="s">
        <v>150</v>
      </c>
    </row>
    <row r="5763" spans="1:5" s="144" customFormat="1" ht="15" x14ac:dyDescent="0.2">
      <c r="A5763" s="146">
        <v>62054</v>
      </c>
      <c r="B5763" s="145">
        <v>7008</v>
      </c>
      <c r="C5763" s="146" t="s">
        <v>1492</v>
      </c>
      <c r="D5763" s="146" t="s">
        <v>901</v>
      </c>
      <c r="E5763" s="145" t="s">
        <v>155</v>
      </c>
    </row>
    <row r="5764" spans="1:5" s="144" customFormat="1" ht="15" x14ac:dyDescent="0.2">
      <c r="A5764" s="146">
        <v>62055</v>
      </c>
      <c r="B5764" s="145">
        <v>7008</v>
      </c>
      <c r="C5764" s="146" t="s">
        <v>662</v>
      </c>
      <c r="D5764" s="146" t="s">
        <v>1016</v>
      </c>
      <c r="E5764" s="145" t="s">
        <v>155</v>
      </c>
    </row>
    <row r="5765" spans="1:5" s="144" customFormat="1" ht="15" x14ac:dyDescent="0.2">
      <c r="A5765" s="146">
        <v>62057</v>
      </c>
      <c r="B5765" s="145">
        <v>2007</v>
      </c>
      <c r="C5765" s="146" t="s">
        <v>651</v>
      </c>
      <c r="D5765" s="146" t="s">
        <v>5365</v>
      </c>
      <c r="E5765" s="145" t="s">
        <v>150</v>
      </c>
    </row>
    <row r="5766" spans="1:5" s="144" customFormat="1" ht="15" x14ac:dyDescent="0.2">
      <c r="A5766" s="146">
        <v>62060</v>
      </c>
      <c r="B5766" s="145">
        <v>3003</v>
      </c>
      <c r="C5766" s="146" t="s">
        <v>1329</v>
      </c>
      <c r="D5766" s="146" t="s">
        <v>5366</v>
      </c>
      <c r="E5766" s="145" t="s">
        <v>155</v>
      </c>
    </row>
    <row r="5767" spans="1:5" s="144" customFormat="1" ht="15" x14ac:dyDescent="0.2">
      <c r="A5767" s="146">
        <v>62067</v>
      </c>
      <c r="B5767" s="145">
        <v>7020</v>
      </c>
      <c r="C5767" s="146" t="s">
        <v>250</v>
      </c>
      <c r="D5767" s="146" t="s">
        <v>318</v>
      </c>
      <c r="E5767" s="145" t="s">
        <v>150</v>
      </c>
    </row>
    <row r="5768" spans="1:5" s="144" customFormat="1" ht="15" x14ac:dyDescent="0.2">
      <c r="A5768" s="146">
        <v>62068</v>
      </c>
      <c r="B5768" s="145">
        <v>7020</v>
      </c>
      <c r="C5768" s="146" t="s">
        <v>181</v>
      </c>
      <c r="D5768" s="146" t="s">
        <v>318</v>
      </c>
      <c r="E5768" s="145" t="s">
        <v>155</v>
      </c>
    </row>
    <row r="5769" spans="1:5" s="144" customFormat="1" ht="15" x14ac:dyDescent="0.2">
      <c r="A5769" s="146">
        <v>62069</v>
      </c>
      <c r="B5769" s="145">
        <v>7020</v>
      </c>
      <c r="C5769" s="146" t="s">
        <v>306</v>
      </c>
      <c r="D5769" s="146" t="s">
        <v>5367</v>
      </c>
      <c r="E5769" s="145" t="s">
        <v>150</v>
      </c>
    </row>
    <row r="5770" spans="1:5" s="144" customFormat="1" ht="15" x14ac:dyDescent="0.2">
      <c r="A5770" s="146">
        <v>62073</v>
      </c>
      <c r="B5770" s="145">
        <v>3010</v>
      </c>
      <c r="C5770" s="146" t="s">
        <v>5104</v>
      </c>
      <c r="D5770" s="146" t="s">
        <v>5368</v>
      </c>
      <c r="E5770" s="145" t="s">
        <v>155</v>
      </c>
    </row>
    <row r="5771" spans="1:5" s="144" customFormat="1" ht="15" x14ac:dyDescent="0.2">
      <c r="A5771" s="146">
        <v>62074</v>
      </c>
      <c r="B5771" s="145">
        <v>3010</v>
      </c>
      <c r="C5771" s="146" t="s">
        <v>1003</v>
      </c>
      <c r="D5771" s="146" t="s">
        <v>5369</v>
      </c>
      <c r="E5771" s="145" t="s">
        <v>150</v>
      </c>
    </row>
    <row r="5772" spans="1:5" s="144" customFormat="1" ht="15" x14ac:dyDescent="0.2">
      <c r="A5772" s="146">
        <v>62093</v>
      </c>
      <c r="B5772" s="145">
        <v>8019</v>
      </c>
      <c r="C5772" s="146" t="s">
        <v>181</v>
      </c>
      <c r="D5772" s="146" t="s">
        <v>5370</v>
      </c>
      <c r="E5772" s="145" t="s">
        <v>150</v>
      </c>
    </row>
    <row r="5773" spans="1:5" s="144" customFormat="1" ht="15" x14ac:dyDescent="0.2">
      <c r="A5773" s="146">
        <v>62099</v>
      </c>
      <c r="B5773" s="145">
        <v>7008</v>
      </c>
      <c r="C5773" s="146" t="s">
        <v>722</v>
      </c>
      <c r="D5773" s="146" t="s">
        <v>5371</v>
      </c>
      <c r="E5773" s="145" t="s">
        <v>155</v>
      </c>
    </row>
    <row r="5774" spans="1:5" s="144" customFormat="1" ht="15" x14ac:dyDescent="0.2">
      <c r="A5774" s="146">
        <v>62102</v>
      </c>
      <c r="B5774" s="145">
        <v>7028</v>
      </c>
      <c r="C5774" s="146" t="s">
        <v>1329</v>
      </c>
      <c r="D5774" s="146" t="s">
        <v>5372</v>
      </c>
      <c r="E5774" s="145" t="s">
        <v>155</v>
      </c>
    </row>
    <row r="5775" spans="1:5" s="144" customFormat="1" ht="15" x14ac:dyDescent="0.2">
      <c r="A5775" s="146">
        <v>62103</v>
      </c>
      <c r="B5775" s="145">
        <v>2007</v>
      </c>
      <c r="C5775" s="146" t="s">
        <v>5373</v>
      </c>
      <c r="D5775" s="146" t="s">
        <v>1383</v>
      </c>
      <c r="E5775" s="145" t="s">
        <v>155</v>
      </c>
    </row>
    <row r="5776" spans="1:5" s="144" customFormat="1" ht="15" x14ac:dyDescent="0.2">
      <c r="A5776" s="146">
        <v>62104</v>
      </c>
      <c r="B5776" s="145">
        <v>2007</v>
      </c>
      <c r="C5776" s="146" t="s">
        <v>2883</v>
      </c>
      <c r="D5776" s="146" t="s">
        <v>1383</v>
      </c>
      <c r="E5776" s="145" t="s">
        <v>150</v>
      </c>
    </row>
    <row r="5777" spans="1:5" s="144" customFormat="1" ht="15" x14ac:dyDescent="0.2">
      <c r="A5777" s="146">
        <v>62105</v>
      </c>
      <c r="B5777" s="145">
        <v>6019</v>
      </c>
      <c r="C5777" s="146" t="s">
        <v>6060</v>
      </c>
      <c r="D5777" s="146" t="s">
        <v>11062</v>
      </c>
      <c r="E5777" s="145" t="s">
        <v>155</v>
      </c>
    </row>
    <row r="5778" spans="1:5" s="144" customFormat="1" ht="15" x14ac:dyDescent="0.2">
      <c r="A5778" s="146">
        <v>62110</v>
      </c>
      <c r="B5778" s="145">
        <v>6003</v>
      </c>
      <c r="C5778" s="146" t="s">
        <v>575</v>
      </c>
      <c r="D5778" s="146" t="s">
        <v>11123</v>
      </c>
      <c r="E5778" s="145" t="s">
        <v>155</v>
      </c>
    </row>
    <row r="5779" spans="1:5" s="144" customFormat="1" ht="15" x14ac:dyDescent="0.2">
      <c r="A5779" s="146">
        <v>62115</v>
      </c>
      <c r="B5779" s="145">
        <v>2012</v>
      </c>
      <c r="C5779" s="146" t="s">
        <v>5374</v>
      </c>
      <c r="D5779" s="146" t="s">
        <v>5375</v>
      </c>
      <c r="E5779" s="145" t="s">
        <v>150</v>
      </c>
    </row>
    <row r="5780" spans="1:5" s="144" customFormat="1" ht="15" x14ac:dyDescent="0.2">
      <c r="A5780" s="146">
        <v>62116</v>
      </c>
      <c r="B5780" s="145">
        <v>2012</v>
      </c>
      <c r="C5780" s="146" t="s">
        <v>5376</v>
      </c>
      <c r="D5780" s="146" t="s">
        <v>5377</v>
      </c>
      <c r="E5780" s="145" t="s">
        <v>150</v>
      </c>
    </row>
    <row r="5781" spans="1:5" s="144" customFormat="1" ht="15" x14ac:dyDescent="0.2">
      <c r="A5781" s="146">
        <v>62121</v>
      </c>
      <c r="B5781" s="145">
        <v>7016</v>
      </c>
      <c r="C5781" s="146" t="s">
        <v>10936</v>
      </c>
      <c r="D5781" s="146" t="s">
        <v>660</v>
      </c>
      <c r="E5781" s="145" t="s">
        <v>155</v>
      </c>
    </row>
    <row r="5782" spans="1:5" s="144" customFormat="1" ht="15" x14ac:dyDescent="0.2">
      <c r="A5782" s="146">
        <v>62122</v>
      </c>
      <c r="B5782" s="145">
        <v>6014</v>
      </c>
      <c r="C5782" s="146" t="s">
        <v>3120</v>
      </c>
      <c r="D5782" s="146" t="s">
        <v>5113</v>
      </c>
      <c r="E5782" s="145" t="s">
        <v>155</v>
      </c>
    </row>
    <row r="5783" spans="1:5" s="144" customFormat="1" ht="15" x14ac:dyDescent="0.2">
      <c r="A5783" s="146">
        <v>62123</v>
      </c>
      <c r="B5783" s="145">
        <v>6014</v>
      </c>
      <c r="C5783" s="146" t="s">
        <v>198</v>
      </c>
      <c r="D5783" s="146" t="s">
        <v>550</v>
      </c>
      <c r="E5783" s="145" t="s">
        <v>155</v>
      </c>
    </row>
    <row r="5784" spans="1:5" s="144" customFormat="1" ht="15" x14ac:dyDescent="0.2">
      <c r="A5784" s="146">
        <v>62125</v>
      </c>
      <c r="B5784" s="145">
        <v>1019</v>
      </c>
      <c r="C5784" s="146" t="s">
        <v>155</v>
      </c>
      <c r="D5784" s="146" t="s">
        <v>2351</v>
      </c>
      <c r="E5784" s="145" t="s">
        <v>150</v>
      </c>
    </row>
    <row r="5785" spans="1:5" s="144" customFormat="1" ht="15" x14ac:dyDescent="0.2">
      <c r="A5785" s="146">
        <v>62131</v>
      </c>
      <c r="B5785" s="145">
        <v>5006</v>
      </c>
      <c r="C5785" s="146" t="s">
        <v>647</v>
      </c>
      <c r="D5785" s="146" t="s">
        <v>542</v>
      </c>
      <c r="E5785" s="145" t="s">
        <v>150</v>
      </c>
    </row>
    <row r="5786" spans="1:5" s="144" customFormat="1" ht="15" x14ac:dyDescent="0.2">
      <c r="A5786" s="146">
        <v>62139</v>
      </c>
      <c r="B5786" s="145">
        <v>1019</v>
      </c>
      <c r="C5786" s="146" t="s">
        <v>5378</v>
      </c>
      <c r="D5786" s="146" t="s">
        <v>5379</v>
      </c>
      <c r="E5786" s="145" t="s">
        <v>155</v>
      </c>
    </row>
    <row r="5787" spans="1:5" s="144" customFormat="1" ht="15" x14ac:dyDescent="0.2">
      <c r="A5787" s="146">
        <v>62142</v>
      </c>
      <c r="B5787" s="145">
        <v>7010</v>
      </c>
      <c r="C5787" s="146" t="s">
        <v>245</v>
      </c>
      <c r="D5787" s="146" t="s">
        <v>273</v>
      </c>
      <c r="E5787" s="145" t="s">
        <v>150</v>
      </c>
    </row>
    <row r="5788" spans="1:5" s="144" customFormat="1" ht="15" x14ac:dyDescent="0.2">
      <c r="A5788" s="146">
        <v>62143</v>
      </c>
      <c r="B5788" s="145">
        <v>7007</v>
      </c>
      <c r="C5788" s="146" t="s">
        <v>1344</v>
      </c>
      <c r="D5788" s="146" t="s">
        <v>533</v>
      </c>
      <c r="E5788" s="145" t="s">
        <v>150</v>
      </c>
    </row>
    <row r="5789" spans="1:5" s="144" customFormat="1" ht="15" x14ac:dyDescent="0.2">
      <c r="A5789" s="146">
        <v>62144</v>
      </c>
      <c r="B5789" s="145">
        <v>1009</v>
      </c>
      <c r="C5789" s="146" t="s">
        <v>207</v>
      </c>
      <c r="D5789" s="146" t="s">
        <v>5380</v>
      </c>
      <c r="E5789" s="145" t="s">
        <v>150</v>
      </c>
    </row>
    <row r="5790" spans="1:5" s="144" customFormat="1" ht="15" x14ac:dyDescent="0.2">
      <c r="A5790" s="146">
        <v>62148</v>
      </c>
      <c r="B5790" s="145">
        <v>7010</v>
      </c>
      <c r="C5790" s="146" t="s">
        <v>331</v>
      </c>
      <c r="D5790" s="146" t="s">
        <v>5381</v>
      </c>
      <c r="E5790" s="145" t="s">
        <v>150</v>
      </c>
    </row>
    <row r="5791" spans="1:5" s="144" customFormat="1" ht="15" x14ac:dyDescent="0.2">
      <c r="A5791" s="146">
        <v>62150</v>
      </c>
      <c r="B5791" s="145">
        <v>4010</v>
      </c>
      <c r="C5791" s="146" t="s">
        <v>155</v>
      </c>
      <c r="D5791" s="146" t="s">
        <v>4103</v>
      </c>
      <c r="E5791" s="145" t="s">
        <v>150</v>
      </c>
    </row>
    <row r="5792" spans="1:5" s="144" customFormat="1" ht="15" x14ac:dyDescent="0.2">
      <c r="A5792" s="146">
        <v>62151</v>
      </c>
      <c r="B5792" s="145">
        <v>4010</v>
      </c>
      <c r="C5792" s="146" t="s">
        <v>34</v>
      </c>
      <c r="D5792" s="146" t="s">
        <v>5383</v>
      </c>
      <c r="E5792" s="145" t="s">
        <v>155</v>
      </c>
    </row>
    <row r="5793" spans="1:5" s="144" customFormat="1" ht="15" x14ac:dyDescent="0.2">
      <c r="A5793" s="146">
        <v>62152</v>
      </c>
      <c r="B5793" s="145">
        <v>5001</v>
      </c>
      <c r="C5793" s="146" t="s">
        <v>2673</v>
      </c>
      <c r="D5793" s="146" t="s">
        <v>5384</v>
      </c>
      <c r="E5793" s="145" t="s">
        <v>155</v>
      </c>
    </row>
    <row r="5794" spans="1:5" s="144" customFormat="1" ht="15" x14ac:dyDescent="0.2">
      <c r="A5794" s="146">
        <v>62153</v>
      </c>
      <c r="B5794" s="145">
        <v>5001</v>
      </c>
      <c r="C5794" s="146" t="s">
        <v>4792</v>
      </c>
      <c r="D5794" s="146" t="s">
        <v>5384</v>
      </c>
      <c r="E5794" s="145" t="s">
        <v>150</v>
      </c>
    </row>
    <row r="5795" spans="1:5" s="144" customFormat="1" ht="15" x14ac:dyDescent="0.2">
      <c r="A5795" s="146">
        <v>62155</v>
      </c>
      <c r="B5795" s="145">
        <v>4004</v>
      </c>
      <c r="C5795" s="146" t="s">
        <v>716</v>
      </c>
      <c r="D5795" s="146" t="s">
        <v>5385</v>
      </c>
      <c r="E5795" s="145" t="s">
        <v>155</v>
      </c>
    </row>
    <row r="5796" spans="1:5" s="144" customFormat="1" ht="15" x14ac:dyDescent="0.2">
      <c r="A5796" s="146">
        <v>62159</v>
      </c>
      <c r="B5796" s="145">
        <v>8022</v>
      </c>
      <c r="C5796" s="146" t="s">
        <v>202</v>
      </c>
      <c r="D5796" s="146" t="s">
        <v>5386</v>
      </c>
      <c r="E5796" s="145" t="s">
        <v>150</v>
      </c>
    </row>
    <row r="5797" spans="1:5" s="144" customFormat="1" ht="15" x14ac:dyDescent="0.2">
      <c r="A5797" s="146">
        <v>62165</v>
      </c>
      <c r="B5797" s="145">
        <v>6019</v>
      </c>
      <c r="C5797" s="146" t="s">
        <v>181</v>
      </c>
      <c r="D5797" s="146" t="s">
        <v>3132</v>
      </c>
      <c r="E5797" s="145" t="s">
        <v>155</v>
      </c>
    </row>
    <row r="5798" spans="1:5" s="144" customFormat="1" ht="15" x14ac:dyDescent="0.2">
      <c r="A5798" s="146">
        <v>62169</v>
      </c>
      <c r="B5798" s="145">
        <v>7028</v>
      </c>
      <c r="C5798" s="146" t="s">
        <v>34</v>
      </c>
      <c r="D5798" s="146" t="s">
        <v>281</v>
      </c>
      <c r="E5798" s="145" t="s">
        <v>155</v>
      </c>
    </row>
    <row r="5799" spans="1:5" s="144" customFormat="1" ht="15" x14ac:dyDescent="0.2">
      <c r="A5799" s="146">
        <v>62171</v>
      </c>
      <c r="B5799" s="145">
        <v>6029</v>
      </c>
      <c r="C5799" s="146" t="s">
        <v>9233</v>
      </c>
      <c r="D5799" s="146" t="s">
        <v>297</v>
      </c>
      <c r="E5799" s="145" t="s">
        <v>155</v>
      </c>
    </row>
    <row r="5800" spans="1:5" s="144" customFormat="1" ht="15" x14ac:dyDescent="0.2">
      <c r="A5800" s="146">
        <v>62172</v>
      </c>
      <c r="B5800" s="145">
        <v>2004</v>
      </c>
      <c r="C5800" s="146" t="s">
        <v>1488</v>
      </c>
      <c r="D5800" s="146" t="s">
        <v>5389</v>
      </c>
      <c r="E5800" s="145" t="s">
        <v>155</v>
      </c>
    </row>
    <row r="5801" spans="1:5" s="144" customFormat="1" ht="15" x14ac:dyDescent="0.2">
      <c r="A5801" s="146">
        <v>62174</v>
      </c>
      <c r="B5801" s="145">
        <v>8025</v>
      </c>
      <c r="C5801" s="146" t="s">
        <v>1911</v>
      </c>
      <c r="D5801" s="146" t="s">
        <v>5390</v>
      </c>
      <c r="E5801" s="145" t="s">
        <v>150</v>
      </c>
    </row>
    <row r="5802" spans="1:5" s="144" customFormat="1" ht="15" x14ac:dyDescent="0.2">
      <c r="A5802" s="146">
        <v>62175</v>
      </c>
      <c r="B5802" s="145">
        <v>8019</v>
      </c>
      <c r="C5802" s="146" t="s">
        <v>5391</v>
      </c>
      <c r="D5802" s="146" t="s">
        <v>5392</v>
      </c>
      <c r="E5802" s="145" t="s">
        <v>155</v>
      </c>
    </row>
    <row r="5803" spans="1:5" s="144" customFormat="1" ht="15" x14ac:dyDescent="0.2">
      <c r="A5803" s="146">
        <v>62179</v>
      </c>
      <c r="B5803" s="145">
        <v>7010</v>
      </c>
      <c r="C5803" s="146" t="s">
        <v>359</v>
      </c>
      <c r="D5803" s="146" t="s">
        <v>1814</v>
      </c>
      <c r="E5803" s="145" t="s">
        <v>155</v>
      </c>
    </row>
    <row r="5804" spans="1:5" s="144" customFormat="1" ht="15" x14ac:dyDescent="0.2">
      <c r="A5804" s="146">
        <v>62180</v>
      </c>
      <c r="B5804" s="145">
        <v>8016</v>
      </c>
      <c r="C5804" s="146" t="s">
        <v>158</v>
      </c>
      <c r="D5804" s="146" t="s">
        <v>5393</v>
      </c>
      <c r="E5804" s="145" t="s">
        <v>155</v>
      </c>
    </row>
    <row r="5805" spans="1:5" s="144" customFormat="1" ht="15" x14ac:dyDescent="0.2">
      <c r="A5805" s="146">
        <v>62182</v>
      </c>
      <c r="B5805" s="145">
        <v>8024</v>
      </c>
      <c r="C5805" s="146" t="s">
        <v>287</v>
      </c>
      <c r="D5805" s="146" t="s">
        <v>5394</v>
      </c>
      <c r="E5805" s="145" t="s">
        <v>150</v>
      </c>
    </row>
    <row r="5806" spans="1:5" s="144" customFormat="1" ht="15" x14ac:dyDescent="0.2">
      <c r="A5806" s="146">
        <v>62185</v>
      </c>
      <c r="B5806" s="145">
        <v>3008</v>
      </c>
      <c r="C5806" s="146" t="s">
        <v>5395</v>
      </c>
      <c r="D5806" s="146" t="s">
        <v>2778</v>
      </c>
      <c r="E5806" s="145" t="s">
        <v>155</v>
      </c>
    </row>
    <row r="5807" spans="1:5" s="144" customFormat="1" ht="15" x14ac:dyDescent="0.2">
      <c r="A5807" s="146">
        <v>62186</v>
      </c>
      <c r="B5807" s="145">
        <v>3008</v>
      </c>
      <c r="C5807" s="146" t="s">
        <v>5396</v>
      </c>
      <c r="D5807" s="146" t="s">
        <v>5397</v>
      </c>
      <c r="E5807" s="145" t="s">
        <v>150</v>
      </c>
    </row>
    <row r="5808" spans="1:5" s="144" customFormat="1" ht="15" x14ac:dyDescent="0.2">
      <c r="A5808" s="146">
        <v>62188</v>
      </c>
      <c r="B5808" s="145">
        <v>5015</v>
      </c>
      <c r="C5808" s="146" t="s">
        <v>5398</v>
      </c>
      <c r="D5808" s="146" t="s">
        <v>9575</v>
      </c>
      <c r="E5808" s="145" t="s">
        <v>155</v>
      </c>
    </row>
    <row r="5809" spans="1:5" s="144" customFormat="1" ht="15" x14ac:dyDescent="0.2">
      <c r="A5809" s="146">
        <v>62189</v>
      </c>
      <c r="B5809" s="145">
        <v>5015</v>
      </c>
      <c r="C5809" s="146" t="s">
        <v>5399</v>
      </c>
      <c r="D5809" s="146" t="s">
        <v>5400</v>
      </c>
      <c r="E5809" s="145" t="s">
        <v>150</v>
      </c>
    </row>
    <row r="5810" spans="1:5" s="144" customFormat="1" ht="15" x14ac:dyDescent="0.2">
      <c r="A5810" s="146">
        <v>62190</v>
      </c>
      <c r="B5810" s="145">
        <v>5006</v>
      </c>
      <c r="C5810" s="146" t="s">
        <v>1121</v>
      </c>
      <c r="D5810" s="146" t="s">
        <v>3224</v>
      </c>
      <c r="E5810" s="145" t="s">
        <v>155</v>
      </c>
    </row>
    <row r="5811" spans="1:5" s="144" customFormat="1" ht="15" x14ac:dyDescent="0.2">
      <c r="A5811" s="146">
        <v>62191</v>
      </c>
      <c r="B5811" s="145">
        <v>5006</v>
      </c>
      <c r="C5811" s="146" t="s">
        <v>5401</v>
      </c>
      <c r="D5811" s="146" t="s">
        <v>3224</v>
      </c>
      <c r="E5811" s="145" t="s">
        <v>150</v>
      </c>
    </row>
    <row r="5812" spans="1:5" s="144" customFormat="1" ht="15" x14ac:dyDescent="0.2">
      <c r="A5812" s="146">
        <v>62193</v>
      </c>
      <c r="B5812" s="145">
        <v>1007</v>
      </c>
      <c r="C5812" s="146" t="s">
        <v>5402</v>
      </c>
      <c r="D5812" s="146" t="s">
        <v>5403</v>
      </c>
      <c r="E5812" s="145" t="s">
        <v>155</v>
      </c>
    </row>
    <row r="5813" spans="1:5" s="144" customFormat="1" ht="15" x14ac:dyDescent="0.2">
      <c r="A5813" s="146">
        <v>62200</v>
      </c>
      <c r="B5813" s="145">
        <v>2007</v>
      </c>
      <c r="C5813" s="146" t="s">
        <v>5404</v>
      </c>
      <c r="D5813" s="146" t="s">
        <v>5405</v>
      </c>
      <c r="E5813" s="145" t="s">
        <v>150</v>
      </c>
    </row>
    <row r="5814" spans="1:5" s="144" customFormat="1" ht="15" x14ac:dyDescent="0.2">
      <c r="A5814" s="146">
        <v>62201</v>
      </c>
      <c r="B5814" s="145">
        <v>4010</v>
      </c>
      <c r="C5814" s="146" t="s">
        <v>887</v>
      </c>
      <c r="D5814" s="146" t="s">
        <v>5406</v>
      </c>
      <c r="E5814" s="145" t="s">
        <v>155</v>
      </c>
    </row>
    <row r="5815" spans="1:5" s="144" customFormat="1" ht="15" x14ac:dyDescent="0.2">
      <c r="A5815" s="146">
        <v>62202</v>
      </c>
      <c r="B5815" s="145">
        <v>4010</v>
      </c>
      <c r="C5815" s="146" t="s">
        <v>204</v>
      </c>
      <c r="D5815" s="146" t="s">
        <v>5406</v>
      </c>
      <c r="E5815" s="145" t="s">
        <v>150</v>
      </c>
    </row>
    <row r="5816" spans="1:5" s="144" customFormat="1" ht="15" x14ac:dyDescent="0.2">
      <c r="A5816" s="146">
        <v>62205</v>
      </c>
      <c r="B5816" s="145">
        <v>3009</v>
      </c>
      <c r="C5816" s="146" t="s">
        <v>1911</v>
      </c>
      <c r="D5816" s="146" t="s">
        <v>5388</v>
      </c>
      <c r="E5816" s="145" t="s">
        <v>150</v>
      </c>
    </row>
    <row r="5817" spans="1:5" s="144" customFormat="1" ht="15" x14ac:dyDescent="0.2">
      <c r="A5817" s="146">
        <v>62221</v>
      </c>
      <c r="B5817" s="145">
        <v>5002</v>
      </c>
      <c r="C5817" s="146" t="s">
        <v>469</v>
      </c>
      <c r="D5817" s="146" t="s">
        <v>5407</v>
      </c>
      <c r="E5817" s="145" t="s">
        <v>155</v>
      </c>
    </row>
    <row r="5818" spans="1:5" s="144" customFormat="1" ht="15" x14ac:dyDescent="0.2">
      <c r="A5818" s="146">
        <v>62222</v>
      </c>
      <c r="B5818" s="145">
        <v>5002</v>
      </c>
      <c r="C5818" s="146" t="s">
        <v>1856</v>
      </c>
      <c r="D5818" s="146" t="s">
        <v>5408</v>
      </c>
      <c r="E5818" s="145" t="s">
        <v>155</v>
      </c>
    </row>
    <row r="5819" spans="1:5" s="144" customFormat="1" ht="15" x14ac:dyDescent="0.2">
      <c r="A5819" s="146">
        <v>62227</v>
      </c>
      <c r="B5819" s="145">
        <v>5003</v>
      </c>
      <c r="C5819" s="146" t="s">
        <v>156</v>
      </c>
      <c r="D5819" s="146" t="s">
        <v>1608</v>
      </c>
      <c r="E5819" s="145" t="s">
        <v>155</v>
      </c>
    </row>
    <row r="5820" spans="1:5" s="144" customFormat="1" ht="15" x14ac:dyDescent="0.2">
      <c r="A5820" s="146">
        <v>62229</v>
      </c>
      <c r="B5820" s="145">
        <v>4010</v>
      </c>
      <c r="C5820" s="146" t="s">
        <v>1856</v>
      </c>
      <c r="D5820" s="146" t="s">
        <v>5409</v>
      </c>
      <c r="E5820" s="145" t="s">
        <v>155</v>
      </c>
    </row>
    <row r="5821" spans="1:5" s="144" customFormat="1" ht="15" x14ac:dyDescent="0.2">
      <c r="A5821" s="146">
        <v>62231</v>
      </c>
      <c r="B5821" s="145">
        <v>2017</v>
      </c>
      <c r="C5821" s="146" t="s">
        <v>3082</v>
      </c>
      <c r="D5821" s="146" t="s">
        <v>5410</v>
      </c>
      <c r="E5821" s="145" t="s">
        <v>155</v>
      </c>
    </row>
    <row r="5822" spans="1:5" s="144" customFormat="1" ht="15" x14ac:dyDescent="0.2">
      <c r="A5822" s="146">
        <v>62232</v>
      </c>
      <c r="B5822" s="145">
        <v>1007</v>
      </c>
      <c r="C5822" s="146" t="s">
        <v>280</v>
      </c>
      <c r="D5822" s="146" t="s">
        <v>5411</v>
      </c>
      <c r="E5822" s="145" t="s">
        <v>155</v>
      </c>
    </row>
    <row r="5823" spans="1:5" s="144" customFormat="1" ht="15" x14ac:dyDescent="0.2">
      <c r="A5823" s="146">
        <v>62237</v>
      </c>
      <c r="B5823" s="145">
        <v>8026</v>
      </c>
      <c r="C5823" s="146" t="s">
        <v>188</v>
      </c>
      <c r="D5823" s="146" t="s">
        <v>5412</v>
      </c>
      <c r="E5823" s="145" t="s">
        <v>150</v>
      </c>
    </row>
    <row r="5824" spans="1:5" s="144" customFormat="1" ht="15" x14ac:dyDescent="0.2">
      <c r="A5824" s="146">
        <v>62246</v>
      </c>
      <c r="B5824" s="145">
        <v>2012</v>
      </c>
      <c r="C5824" s="146" t="s">
        <v>5413</v>
      </c>
      <c r="D5824" s="146" t="s">
        <v>5414</v>
      </c>
      <c r="E5824" s="145" t="s">
        <v>155</v>
      </c>
    </row>
    <row r="5825" spans="1:5" s="144" customFormat="1" ht="15" x14ac:dyDescent="0.2">
      <c r="A5825" s="146">
        <v>62248</v>
      </c>
      <c r="B5825" s="145">
        <v>3020</v>
      </c>
      <c r="C5825" s="146" t="s">
        <v>5415</v>
      </c>
      <c r="D5825" s="146" t="s">
        <v>1545</v>
      </c>
      <c r="E5825" s="145" t="s">
        <v>155</v>
      </c>
    </row>
    <row r="5826" spans="1:5" s="144" customFormat="1" ht="15" x14ac:dyDescent="0.2">
      <c r="A5826" s="146">
        <v>62249</v>
      </c>
      <c r="B5826" s="145">
        <v>5005</v>
      </c>
      <c r="C5826" s="146" t="s">
        <v>511</v>
      </c>
      <c r="D5826" s="146" t="s">
        <v>5416</v>
      </c>
      <c r="E5826" s="145" t="s">
        <v>150</v>
      </c>
    </row>
    <row r="5827" spans="1:5" s="144" customFormat="1" ht="15" x14ac:dyDescent="0.2">
      <c r="A5827" s="146">
        <v>62253</v>
      </c>
      <c r="B5827" s="145">
        <v>8007</v>
      </c>
      <c r="C5827" s="146" t="s">
        <v>5417</v>
      </c>
      <c r="D5827" s="146" t="s">
        <v>2791</v>
      </c>
      <c r="E5827" s="145" t="s">
        <v>150</v>
      </c>
    </row>
    <row r="5828" spans="1:5" s="144" customFormat="1" ht="15" x14ac:dyDescent="0.2">
      <c r="A5828" s="146">
        <v>62256</v>
      </c>
      <c r="B5828" s="145">
        <v>7024</v>
      </c>
      <c r="C5828" s="146" t="s">
        <v>5418</v>
      </c>
      <c r="D5828" s="146" t="s">
        <v>4662</v>
      </c>
      <c r="E5828" s="145" t="s">
        <v>155</v>
      </c>
    </row>
    <row r="5829" spans="1:5" s="144" customFormat="1" ht="15" x14ac:dyDescent="0.2">
      <c r="A5829" s="146">
        <v>62257</v>
      </c>
      <c r="B5829" s="145">
        <v>8017</v>
      </c>
      <c r="C5829" s="146" t="s">
        <v>1520</v>
      </c>
      <c r="D5829" s="146" t="s">
        <v>5419</v>
      </c>
      <c r="E5829" s="145" t="s">
        <v>155</v>
      </c>
    </row>
    <row r="5830" spans="1:5" s="144" customFormat="1" ht="15" x14ac:dyDescent="0.2">
      <c r="A5830" s="146">
        <v>62258</v>
      </c>
      <c r="B5830" s="145">
        <v>8017</v>
      </c>
      <c r="C5830" s="146" t="s">
        <v>1424</v>
      </c>
      <c r="D5830" s="146" t="s">
        <v>5420</v>
      </c>
      <c r="E5830" s="145" t="s">
        <v>150</v>
      </c>
    </row>
    <row r="5831" spans="1:5" s="144" customFormat="1" ht="15" x14ac:dyDescent="0.2">
      <c r="A5831" s="146">
        <v>62259</v>
      </c>
      <c r="B5831" s="145">
        <v>6021</v>
      </c>
      <c r="C5831" s="146" t="s">
        <v>2088</v>
      </c>
      <c r="D5831" s="146" t="s">
        <v>494</v>
      </c>
      <c r="E5831" s="145" t="s">
        <v>150</v>
      </c>
    </row>
    <row r="5832" spans="1:5" s="144" customFormat="1" ht="15" x14ac:dyDescent="0.2">
      <c r="A5832" s="146">
        <v>62267</v>
      </c>
      <c r="B5832" s="145">
        <v>6001</v>
      </c>
      <c r="C5832" s="146" t="s">
        <v>1952</v>
      </c>
      <c r="D5832" s="146" t="s">
        <v>5421</v>
      </c>
      <c r="E5832" s="145" t="s">
        <v>150</v>
      </c>
    </row>
    <row r="5833" spans="1:5" s="144" customFormat="1" ht="15" x14ac:dyDescent="0.2">
      <c r="A5833" s="146">
        <v>62270</v>
      </c>
      <c r="B5833" s="145">
        <v>6003</v>
      </c>
      <c r="C5833" s="146" t="s">
        <v>1911</v>
      </c>
      <c r="D5833" s="146" t="s">
        <v>5422</v>
      </c>
      <c r="E5833" s="145" t="s">
        <v>150</v>
      </c>
    </row>
    <row r="5834" spans="1:5" s="144" customFormat="1" ht="15" x14ac:dyDescent="0.2">
      <c r="A5834" s="146">
        <v>62271</v>
      </c>
      <c r="B5834" s="145">
        <v>1002</v>
      </c>
      <c r="C5834" s="146" t="s">
        <v>156</v>
      </c>
      <c r="D5834" s="146" t="s">
        <v>3634</v>
      </c>
      <c r="E5834" s="145" t="s">
        <v>155</v>
      </c>
    </row>
    <row r="5835" spans="1:5" s="144" customFormat="1" ht="15" x14ac:dyDescent="0.2">
      <c r="A5835" s="146">
        <v>62272</v>
      </c>
      <c r="B5835" s="145">
        <v>6006</v>
      </c>
      <c r="C5835" s="146" t="s">
        <v>5423</v>
      </c>
      <c r="D5835" s="146" t="s">
        <v>5424</v>
      </c>
      <c r="E5835" s="145" t="s">
        <v>155</v>
      </c>
    </row>
    <row r="5836" spans="1:5" s="144" customFormat="1" ht="15" x14ac:dyDescent="0.2">
      <c r="A5836" s="146">
        <v>62274</v>
      </c>
      <c r="B5836" s="145">
        <v>7024</v>
      </c>
      <c r="C5836" s="146" t="s">
        <v>198</v>
      </c>
      <c r="D5836" s="146" t="s">
        <v>5425</v>
      </c>
      <c r="E5836" s="145" t="s">
        <v>155</v>
      </c>
    </row>
    <row r="5837" spans="1:5" s="144" customFormat="1" ht="15" x14ac:dyDescent="0.2">
      <c r="A5837" s="146">
        <v>62278</v>
      </c>
      <c r="B5837" s="145">
        <v>1007</v>
      </c>
      <c r="C5837" s="146" t="s">
        <v>202</v>
      </c>
      <c r="D5837" s="146" t="s">
        <v>5426</v>
      </c>
      <c r="E5837" s="145" t="s">
        <v>155</v>
      </c>
    </row>
    <row r="5838" spans="1:5" s="144" customFormat="1" ht="15" x14ac:dyDescent="0.2">
      <c r="A5838" s="146">
        <v>62284</v>
      </c>
      <c r="B5838" s="145">
        <v>7017</v>
      </c>
      <c r="C5838" s="146" t="s">
        <v>2449</v>
      </c>
      <c r="D5838" s="146" t="s">
        <v>4055</v>
      </c>
      <c r="E5838" s="145" t="s">
        <v>150</v>
      </c>
    </row>
    <row r="5839" spans="1:5" s="144" customFormat="1" ht="15" x14ac:dyDescent="0.2">
      <c r="A5839" s="146">
        <v>62285</v>
      </c>
      <c r="B5839" s="145">
        <v>7015</v>
      </c>
      <c r="C5839" s="146" t="s">
        <v>156</v>
      </c>
      <c r="D5839" s="146" t="s">
        <v>4697</v>
      </c>
      <c r="E5839" s="145" t="s">
        <v>155</v>
      </c>
    </row>
    <row r="5840" spans="1:5" s="144" customFormat="1" ht="15" x14ac:dyDescent="0.2">
      <c r="A5840" s="146">
        <v>62296</v>
      </c>
      <c r="B5840" s="145">
        <v>3022</v>
      </c>
      <c r="C5840" s="146" t="s">
        <v>181</v>
      </c>
      <c r="D5840" s="146" t="s">
        <v>5429</v>
      </c>
      <c r="E5840" s="145" t="s">
        <v>150</v>
      </c>
    </row>
    <row r="5841" spans="1:5" s="144" customFormat="1" ht="15" x14ac:dyDescent="0.2">
      <c r="A5841" s="146">
        <v>62298</v>
      </c>
      <c r="B5841" s="145">
        <v>7028</v>
      </c>
      <c r="C5841" s="146" t="s">
        <v>535</v>
      </c>
      <c r="D5841" s="146" t="s">
        <v>5430</v>
      </c>
      <c r="E5841" s="145" t="s">
        <v>150</v>
      </c>
    </row>
    <row r="5842" spans="1:5" s="144" customFormat="1" ht="15" x14ac:dyDescent="0.2">
      <c r="A5842" s="146">
        <v>62300</v>
      </c>
      <c r="B5842" s="145">
        <v>7003</v>
      </c>
      <c r="C5842" s="146" t="s">
        <v>879</v>
      </c>
      <c r="D5842" s="146" t="s">
        <v>671</v>
      </c>
      <c r="E5842" s="145" t="s">
        <v>155</v>
      </c>
    </row>
    <row r="5843" spans="1:5" s="144" customFormat="1" ht="15" x14ac:dyDescent="0.2">
      <c r="A5843" s="146">
        <v>62302</v>
      </c>
      <c r="B5843" s="145">
        <v>7015</v>
      </c>
      <c r="C5843" s="146" t="s">
        <v>177</v>
      </c>
      <c r="D5843" s="146" t="s">
        <v>1097</v>
      </c>
      <c r="E5843" s="145" t="s">
        <v>155</v>
      </c>
    </row>
    <row r="5844" spans="1:5" s="144" customFormat="1" ht="15" x14ac:dyDescent="0.2">
      <c r="A5844" s="146">
        <v>62307</v>
      </c>
      <c r="B5844" s="145">
        <v>7024</v>
      </c>
      <c r="C5844" s="146" t="s">
        <v>1983</v>
      </c>
      <c r="D5844" s="146" t="s">
        <v>5431</v>
      </c>
      <c r="E5844" s="145" t="s">
        <v>155</v>
      </c>
    </row>
    <row r="5845" spans="1:5" s="144" customFormat="1" ht="15" x14ac:dyDescent="0.2">
      <c r="A5845" s="146">
        <v>62309</v>
      </c>
      <c r="B5845" s="145">
        <v>4008</v>
      </c>
      <c r="C5845" s="146" t="s">
        <v>558</v>
      </c>
      <c r="D5845" s="146" t="s">
        <v>4650</v>
      </c>
      <c r="E5845" s="145" t="s">
        <v>155</v>
      </c>
    </row>
    <row r="5846" spans="1:5" s="144" customFormat="1" ht="15" x14ac:dyDescent="0.2">
      <c r="A5846" s="146">
        <v>62310</v>
      </c>
      <c r="B5846" s="145">
        <v>1006</v>
      </c>
      <c r="C5846" s="146" t="s">
        <v>174</v>
      </c>
      <c r="D5846" s="146" t="s">
        <v>2938</v>
      </c>
      <c r="E5846" s="145" t="s">
        <v>150</v>
      </c>
    </row>
    <row r="5847" spans="1:5" s="144" customFormat="1" ht="15" x14ac:dyDescent="0.2">
      <c r="A5847" s="146">
        <v>62311</v>
      </c>
      <c r="B5847" s="145">
        <v>1006</v>
      </c>
      <c r="C5847" s="146" t="s">
        <v>181</v>
      </c>
      <c r="D5847" s="146" t="s">
        <v>5432</v>
      </c>
      <c r="E5847" s="145" t="s">
        <v>150</v>
      </c>
    </row>
    <row r="5848" spans="1:5" s="144" customFormat="1" ht="15" x14ac:dyDescent="0.2">
      <c r="A5848" s="146">
        <v>62314</v>
      </c>
      <c r="B5848" s="145">
        <v>2014</v>
      </c>
      <c r="C5848" s="146" t="s">
        <v>5433</v>
      </c>
      <c r="D5848" s="146" t="s">
        <v>5434</v>
      </c>
      <c r="E5848" s="145" t="s">
        <v>155</v>
      </c>
    </row>
    <row r="5849" spans="1:5" s="144" customFormat="1" ht="15" x14ac:dyDescent="0.2">
      <c r="A5849" s="146">
        <v>62320</v>
      </c>
      <c r="B5849" s="145">
        <v>6006</v>
      </c>
      <c r="C5849" s="146" t="s">
        <v>815</v>
      </c>
      <c r="D5849" s="146" t="s">
        <v>5435</v>
      </c>
      <c r="E5849" s="145" t="s">
        <v>155</v>
      </c>
    </row>
    <row r="5850" spans="1:5" s="144" customFormat="1" ht="15" x14ac:dyDescent="0.2">
      <c r="A5850" s="146">
        <v>62328</v>
      </c>
      <c r="B5850" s="145">
        <v>2012</v>
      </c>
      <c r="C5850" s="146" t="s">
        <v>5436</v>
      </c>
      <c r="D5850" s="146" t="s">
        <v>5437</v>
      </c>
      <c r="E5850" s="145" t="s">
        <v>155</v>
      </c>
    </row>
    <row r="5851" spans="1:5" s="144" customFormat="1" ht="15" x14ac:dyDescent="0.2">
      <c r="A5851" s="146">
        <v>62329</v>
      </c>
      <c r="B5851" s="145">
        <v>2012</v>
      </c>
      <c r="C5851" s="146" t="s">
        <v>647</v>
      </c>
      <c r="D5851" s="146" t="s">
        <v>5438</v>
      </c>
      <c r="E5851" s="145" t="s">
        <v>150</v>
      </c>
    </row>
    <row r="5852" spans="1:5" s="144" customFormat="1" ht="15" x14ac:dyDescent="0.2">
      <c r="A5852" s="146">
        <v>62331</v>
      </c>
      <c r="B5852" s="145">
        <v>6002</v>
      </c>
      <c r="C5852" s="146" t="s">
        <v>5820</v>
      </c>
      <c r="D5852" s="146" t="s">
        <v>8733</v>
      </c>
      <c r="E5852" s="145" t="s">
        <v>150</v>
      </c>
    </row>
    <row r="5853" spans="1:5" s="144" customFormat="1" ht="15" x14ac:dyDescent="0.2">
      <c r="A5853" s="146">
        <v>62334</v>
      </c>
      <c r="B5853" s="145">
        <v>7024</v>
      </c>
      <c r="C5853" s="146" t="s">
        <v>1424</v>
      </c>
      <c r="D5853" s="146" t="s">
        <v>5440</v>
      </c>
      <c r="E5853" s="145" t="s">
        <v>150</v>
      </c>
    </row>
    <row r="5854" spans="1:5" s="144" customFormat="1" ht="15" x14ac:dyDescent="0.2">
      <c r="A5854" s="146">
        <v>62337</v>
      </c>
      <c r="B5854" s="145">
        <v>8007</v>
      </c>
      <c r="C5854" s="146" t="s">
        <v>5441</v>
      </c>
      <c r="D5854" s="146" t="s">
        <v>4046</v>
      </c>
      <c r="E5854" s="145" t="s">
        <v>150</v>
      </c>
    </row>
    <row r="5855" spans="1:5" s="144" customFormat="1" ht="15" x14ac:dyDescent="0.2">
      <c r="A5855" s="146">
        <v>62343</v>
      </c>
      <c r="B5855" s="145">
        <v>6031</v>
      </c>
      <c r="C5855" s="146" t="s">
        <v>164</v>
      </c>
      <c r="D5855" s="146" t="s">
        <v>460</v>
      </c>
      <c r="E5855" s="145" t="s">
        <v>150</v>
      </c>
    </row>
    <row r="5856" spans="1:5" s="144" customFormat="1" ht="15" x14ac:dyDescent="0.2">
      <c r="A5856" s="146">
        <v>62344</v>
      </c>
      <c r="B5856" s="145">
        <v>5006</v>
      </c>
      <c r="C5856" s="146" t="s">
        <v>287</v>
      </c>
      <c r="D5856" s="146" t="s">
        <v>1207</v>
      </c>
      <c r="E5856" s="145" t="s">
        <v>155</v>
      </c>
    </row>
    <row r="5857" spans="1:5" s="144" customFormat="1" ht="15" x14ac:dyDescent="0.2">
      <c r="A5857" s="146">
        <v>62345</v>
      </c>
      <c r="B5857" s="145">
        <v>7024</v>
      </c>
      <c r="C5857" s="146" t="s">
        <v>5442</v>
      </c>
      <c r="D5857" s="146" t="s">
        <v>5443</v>
      </c>
      <c r="E5857" s="145" t="s">
        <v>150</v>
      </c>
    </row>
    <row r="5858" spans="1:5" s="144" customFormat="1" ht="15" x14ac:dyDescent="0.2">
      <c r="A5858" s="146">
        <v>62349</v>
      </c>
      <c r="B5858" s="145">
        <v>6035</v>
      </c>
      <c r="C5858" s="146" t="s">
        <v>1104</v>
      </c>
      <c r="D5858" s="146" t="s">
        <v>3903</v>
      </c>
      <c r="E5858" s="145" t="s">
        <v>155</v>
      </c>
    </row>
    <row r="5859" spans="1:5" s="144" customFormat="1" ht="15" x14ac:dyDescent="0.2">
      <c r="A5859" s="146">
        <v>62351</v>
      </c>
      <c r="B5859" s="145">
        <v>5012</v>
      </c>
      <c r="C5859" s="146" t="s">
        <v>181</v>
      </c>
      <c r="D5859" s="146" t="s">
        <v>5444</v>
      </c>
      <c r="E5859" s="145" t="s">
        <v>155</v>
      </c>
    </row>
    <row r="5860" spans="1:5" s="144" customFormat="1" ht="15" x14ac:dyDescent="0.2">
      <c r="A5860" s="146">
        <v>62354</v>
      </c>
      <c r="B5860" s="145">
        <v>8022</v>
      </c>
      <c r="C5860" s="146" t="s">
        <v>2750</v>
      </c>
      <c r="D5860" s="146" t="s">
        <v>5445</v>
      </c>
      <c r="E5860" s="145" t="s">
        <v>150</v>
      </c>
    </row>
    <row r="5861" spans="1:5" s="144" customFormat="1" ht="15" x14ac:dyDescent="0.2">
      <c r="A5861" s="146">
        <v>62355</v>
      </c>
      <c r="B5861" s="145">
        <v>8022</v>
      </c>
      <c r="C5861" s="146" t="s">
        <v>978</v>
      </c>
      <c r="D5861" s="146" t="s">
        <v>5446</v>
      </c>
      <c r="E5861" s="145" t="s">
        <v>150</v>
      </c>
    </row>
    <row r="5862" spans="1:5" s="144" customFormat="1" ht="15" x14ac:dyDescent="0.2">
      <c r="A5862" s="146">
        <v>62359</v>
      </c>
      <c r="B5862" s="145">
        <v>6025</v>
      </c>
      <c r="C5862" s="146" t="s">
        <v>306</v>
      </c>
      <c r="D5862" s="146" t="s">
        <v>215</v>
      </c>
      <c r="E5862" s="145" t="s">
        <v>155</v>
      </c>
    </row>
    <row r="5863" spans="1:5" s="144" customFormat="1" ht="15" x14ac:dyDescent="0.2">
      <c r="A5863" s="146">
        <v>62366</v>
      </c>
      <c r="B5863" s="145">
        <v>8011</v>
      </c>
      <c r="C5863" s="146" t="s">
        <v>198</v>
      </c>
      <c r="D5863" s="146" t="s">
        <v>5447</v>
      </c>
      <c r="E5863" s="145" t="s">
        <v>155</v>
      </c>
    </row>
    <row r="5864" spans="1:5" s="144" customFormat="1" ht="15" x14ac:dyDescent="0.2">
      <c r="A5864" s="146">
        <v>62375</v>
      </c>
      <c r="B5864" s="145">
        <v>6003</v>
      </c>
      <c r="C5864" s="146" t="s">
        <v>5448</v>
      </c>
      <c r="D5864" s="146" t="s">
        <v>5449</v>
      </c>
      <c r="E5864" s="145" t="s">
        <v>150</v>
      </c>
    </row>
    <row r="5865" spans="1:5" s="144" customFormat="1" ht="15" x14ac:dyDescent="0.2">
      <c r="A5865" s="146">
        <v>62377</v>
      </c>
      <c r="B5865" s="145">
        <v>6001</v>
      </c>
      <c r="C5865" s="146" t="s">
        <v>198</v>
      </c>
      <c r="D5865" s="146" t="s">
        <v>5450</v>
      </c>
      <c r="E5865" s="145" t="s">
        <v>155</v>
      </c>
    </row>
    <row r="5866" spans="1:5" s="144" customFormat="1" ht="15" x14ac:dyDescent="0.2">
      <c r="A5866" s="146">
        <v>62381</v>
      </c>
      <c r="B5866" s="145">
        <v>1013</v>
      </c>
      <c r="C5866" s="146" t="s">
        <v>2083</v>
      </c>
      <c r="D5866" s="146" t="s">
        <v>880</v>
      </c>
      <c r="E5866" s="145" t="s">
        <v>150</v>
      </c>
    </row>
    <row r="5867" spans="1:5" s="144" customFormat="1" ht="15" x14ac:dyDescent="0.2">
      <c r="A5867" s="146">
        <v>62388</v>
      </c>
      <c r="B5867" s="145">
        <v>8012</v>
      </c>
      <c r="C5867" s="146" t="s">
        <v>156</v>
      </c>
      <c r="D5867" s="146" t="s">
        <v>5451</v>
      </c>
      <c r="E5867" s="145" t="s">
        <v>150</v>
      </c>
    </row>
    <row r="5868" spans="1:5" s="144" customFormat="1" ht="15" x14ac:dyDescent="0.2">
      <c r="A5868" s="146">
        <v>62389</v>
      </c>
      <c r="B5868" s="145">
        <v>5012</v>
      </c>
      <c r="C5868" s="146" t="s">
        <v>2083</v>
      </c>
      <c r="D5868" s="146" t="s">
        <v>2222</v>
      </c>
      <c r="E5868" s="145" t="s">
        <v>155</v>
      </c>
    </row>
    <row r="5869" spans="1:5" s="144" customFormat="1" ht="15" x14ac:dyDescent="0.2">
      <c r="A5869" s="146">
        <v>62391</v>
      </c>
      <c r="B5869" s="145">
        <v>3020</v>
      </c>
      <c r="C5869" s="146" t="s">
        <v>196</v>
      </c>
      <c r="D5869" s="146" t="s">
        <v>5452</v>
      </c>
      <c r="E5869" s="145" t="s">
        <v>155</v>
      </c>
    </row>
    <row r="5870" spans="1:5" s="144" customFormat="1" ht="15" x14ac:dyDescent="0.2">
      <c r="A5870" s="146">
        <v>62397</v>
      </c>
      <c r="B5870" s="145">
        <v>6023</v>
      </c>
      <c r="C5870" s="146" t="s">
        <v>196</v>
      </c>
      <c r="D5870" s="146" t="s">
        <v>5453</v>
      </c>
      <c r="E5870" s="145" t="s">
        <v>150</v>
      </c>
    </row>
    <row r="5871" spans="1:5" s="144" customFormat="1" ht="15" x14ac:dyDescent="0.2">
      <c r="A5871" s="146">
        <v>62398</v>
      </c>
      <c r="B5871" s="145">
        <v>6023</v>
      </c>
      <c r="C5871" s="146" t="s">
        <v>1547</v>
      </c>
      <c r="D5871" s="146" t="s">
        <v>5454</v>
      </c>
      <c r="E5871" s="145" t="s">
        <v>155</v>
      </c>
    </row>
    <row r="5872" spans="1:5" s="144" customFormat="1" ht="15" x14ac:dyDescent="0.2">
      <c r="A5872" s="146">
        <v>62400</v>
      </c>
      <c r="B5872" s="145">
        <v>3005</v>
      </c>
      <c r="C5872" s="146" t="s">
        <v>1554</v>
      </c>
      <c r="D5872" s="146" t="s">
        <v>5455</v>
      </c>
      <c r="E5872" s="145" t="s">
        <v>150</v>
      </c>
    </row>
    <row r="5873" spans="1:5" s="144" customFormat="1" ht="15" x14ac:dyDescent="0.2">
      <c r="A5873" s="146">
        <v>62401</v>
      </c>
      <c r="B5873" s="145">
        <v>6023</v>
      </c>
      <c r="C5873" s="146" t="s">
        <v>621</v>
      </c>
      <c r="D5873" s="146" t="s">
        <v>5456</v>
      </c>
      <c r="E5873" s="145" t="s">
        <v>150</v>
      </c>
    </row>
    <row r="5874" spans="1:5" s="144" customFormat="1" ht="15" x14ac:dyDescent="0.2">
      <c r="A5874" s="146">
        <v>62403</v>
      </c>
      <c r="B5874" s="145">
        <v>7005</v>
      </c>
      <c r="C5874" s="146" t="s">
        <v>219</v>
      </c>
      <c r="D5874" s="146" t="s">
        <v>5457</v>
      </c>
      <c r="E5874" s="145" t="s">
        <v>155</v>
      </c>
    </row>
    <row r="5875" spans="1:5" s="144" customFormat="1" ht="15" x14ac:dyDescent="0.2">
      <c r="A5875" s="146">
        <v>62405</v>
      </c>
      <c r="B5875" s="145">
        <v>3013</v>
      </c>
      <c r="C5875" s="146" t="s">
        <v>2083</v>
      </c>
      <c r="D5875" s="146" t="s">
        <v>700</v>
      </c>
      <c r="E5875" s="145" t="s">
        <v>150</v>
      </c>
    </row>
    <row r="5876" spans="1:5" s="144" customFormat="1" ht="15" x14ac:dyDescent="0.2">
      <c r="A5876" s="146">
        <v>62424</v>
      </c>
      <c r="B5876" s="145">
        <v>5012</v>
      </c>
      <c r="C5876" s="146" t="s">
        <v>5187</v>
      </c>
      <c r="D5876" s="146" t="s">
        <v>2797</v>
      </c>
      <c r="E5876" s="145" t="s">
        <v>155</v>
      </c>
    </row>
    <row r="5877" spans="1:5" s="144" customFormat="1" ht="15" x14ac:dyDescent="0.2">
      <c r="A5877" s="146">
        <v>62433</v>
      </c>
      <c r="B5877" s="145">
        <v>2007</v>
      </c>
      <c r="C5877" s="146" t="s">
        <v>1424</v>
      </c>
      <c r="D5877" s="146" t="s">
        <v>8450</v>
      </c>
      <c r="E5877" s="145" t="s">
        <v>150</v>
      </c>
    </row>
    <row r="5878" spans="1:5" s="144" customFormat="1" ht="15" x14ac:dyDescent="0.2">
      <c r="A5878" s="146">
        <v>62441</v>
      </c>
      <c r="B5878" s="145">
        <v>1005</v>
      </c>
      <c r="C5878" s="146" t="s">
        <v>171</v>
      </c>
      <c r="D5878" s="146" t="s">
        <v>547</v>
      </c>
      <c r="E5878" s="145" t="s">
        <v>155</v>
      </c>
    </row>
    <row r="5879" spans="1:5" s="144" customFormat="1" ht="15" x14ac:dyDescent="0.2">
      <c r="A5879" s="146">
        <v>62446</v>
      </c>
      <c r="B5879" s="145">
        <v>8012</v>
      </c>
      <c r="C5879" s="146" t="s">
        <v>293</v>
      </c>
      <c r="D5879" s="146" t="s">
        <v>5459</v>
      </c>
      <c r="E5879" s="145" t="s">
        <v>150</v>
      </c>
    </row>
    <row r="5880" spans="1:5" s="144" customFormat="1" ht="15" x14ac:dyDescent="0.2">
      <c r="A5880" s="146">
        <v>62451</v>
      </c>
      <c r="B5880" s="145">
        <v>3029</v>
      </c>
      <c r="C5880" s="146" t="s">
        <v>2884</v>
      </c>
      <c r="D5880" s="146" t="s">
        <v>5460</v>
      </c>
      <c r="E5880" s="145" t="s">
        <v>155</v>
      </c>
    </row>
    <row r="5881" spans="1:5" s="144" customFormat="1" ht="15" x14ac:dyDescent="0.2">
      <c r="A5881" s="146">
        <v>62453</v>
      </c>
      <c r="B5881" s="145">
        <v>5009</v>
      </c>
      <c r="C5881" s="146" t="s">
        <v>3708</v>
      </c>
      <c r="D5881" s="146" t="s">
        <v>5461</v>
      </c>
      <c r="E5881" s="145" t="s">
        <v>155</v>
      </c>
    </row>
    <row r="5882" spans="1:5" s="144" customFormat="1" ht="15" x14ac:dyDescent="0.2">
      <c r="A5882" s="146">
        <v>62460</v>
      </c>
      <c r="B5882" s="145">
        <v>6003</v>
      </c>
      <c r="C5882" s="146" t="s">
        <v>3983</v>
      </c>
      <c r="D5882" s="146" t="s">
        <v>1435</v>
      </c>
      <c r="E5882" s="145" t="s">
        <v>150</v>
      </c>
    </row>
    <row r="5883" spans="1:5" s="144" customFormat="1" ht="15" x14ac:dyDescent="0.2">
      <c r="A5883" s="146">
        <v>62462</v>
      </c>
      <c r="B5883" s="145">
        <v>7006</v>
      </c>
      <c r="C5883" s="146" t="s">
        <v>5462</v>
      </c>
      <c r="D5883" s="146" t="s">
        <v>281</v>
      </c>
      <c r="E5883" s="145" t="s">
        <v>150</v>
      </c>
    </row>
    <row r="5884" spans="1:5" s="144" customFormat="1" ht="15" x14ac:dyDescent="0.2">
      <c r="A5884" s="146">
        <v>62463</v>
      </c>
      <c r="B5884" s="145">
        <v>7006</v>
      </c>
      <c r="C5884" s="146" t="s">
        <v>2879</v>
      </c>
      <c r="D5884" s="146" t="s">
        <v>515</v>
      </c>
      <c r="E5884" s="145" t="s">
        <v>150</v>
      </c>
    </row>
    <row r="5885" spans="1:5" s="144" customFormat="1" ht="15" x14ac:dyDescent="0.2">
      <c r="A5885" s="146">
        <v>62464</v>
      </c>
      <c r="B5885" s="145">
        <v>7006</v>
      </c>
      <c r="C5885" s="146" t="s">
        <v>1942</v>
      </c>
      <c r="D5885" s="146" t="s">
        <v>5463</v>
      </c>
      <c r="E5885" s="145" t="s">
        <v>150</v>
      </c>
    </row>
    <row r="5886" spans="1:5" s="144" customFormat="1" ht="15" x14ac:dyDescent="0.2">
      <c r="A5886" s="146">
        <v>62465</v>
      </c>
      <c r="B5886" s="145">
        <v>5017</v>
      </c>
      <c r="C5886" s="146" t="s">
        <v>202</v>
      </c>
      <c r="D5886" s="146" t="s">
        <v>5464</v>
      </c>
      <c r="E5886" s="145" t="s">
        <v>155</v>
      </c>
    </row>
    <row r="5887" spans="1:5" s="144" customFormat="1" ht="15" x14ac:dyDescent="0.2">
      <c r="A5887" s="146">
        <v>62466</v>
      </c>
      <c r="B5887" s="145">
        <v>6020</v>
      </c>
      <c r="C5887" s="146" t="s">
        <v>649</v>
      </c>
      <c r="D5887" s="146" t="s">
        <v>5465</v>
      </c>
      <c r="E5887" s="145" t="s">
        <v>155</v>
      </c>
    </row>
    <row r="5888" spans="1:5" s="144" customFormat="1" ht="15" x14ac:dyDescent="0.2">
      <c r="A5888" s="146">
        <v>62467</v>
      </c>
      <c r="B5888" s="145">
        <v>6020</v>
      </c>
      <c r="C5888" s="146" t="s">
        <v>1778</v>
      </c>
      <c r="D5888" s="146" t="s">
        <v>5466</v>
      </c>
      <c r="E5888" s="145" t="s">
        <v>150</v>
      </c>
    </row>
    <row r="5889" spans="1:5" s="144" customFormat="1" ht="15" x14ac:dyDescent="0.2">
      <c r="A5889" s="146">
        <v>62468</v>
      </c>
      <c r="B5889" s="145">
        <v>6020</v>
      </c>
      <c r="C5889" s="146" t="s">
        <v>289</v>
      </c>
      <c r="D5889" s="146" t="s">
        <v>4578</v>
      </c>
      <c r="E5889" s="145" t="s">
        <v>155</v>
      </c>
    </row>
    <row r="5890" spans="1:5" s="144" customFormat="1" ht="15" x14ac:dyDescent="0.2">
      <c r="A5890" s="146">
        <v>62469</v>
      </c>
      <c r="B5890" s="145">
        <v>6020</v>
      </c>
      <c r="C5890" s="146" t="s">
        <v>485</v>
      </c>
      <c r="D5890" s="146" t="s">
        <v>5467</v>
      </c>
      <c r="E5890" s="145" t="s">
        <v>150</v>
      </c>
    </row>
    <row r="5891" spans="1:5" s="144" customFormat="1" ht="15" x14ac:dyDescent="0.2">
      <c r="A5891" s="146">
        <v>62471</v>
      </c>
      <c r="B5891" s="145">
        <v>6010</v>
      </c>
      <c r="C5891" s="146" t="s">
        <v>3298</v>
      </c>
      <c r="D5891" s="146" t="s">
        <v>5468</v>
      </c>
      <c r="E5891" s="145" t="s">
        <v>155</v>
      </c>
    </row>
    <row r="5892" spans="1:5" s="144" customFormat="1" ht="15" x14ac:dyDescent="0.2">
      <c r="A5892" s="146">
        <v>62476</v>
      </c>
      <c r="B5892" s="145">
        <v>8010</v>
      </c>
      <c r="C5892" s="146" t="s">
        <v>344</v>
      </c>
      <c r="D5892" s="146" t="s">
        <v>5469</v>
      </c>
      <c r="E5892" s="145" t="s">
        <v>150</v>
      </c>
    </row>
    <row r="5893" spans="1:5" s="144" customFormat="1" ht="15" x14ac:dyDescent="0.2">
      <c r="A5893" s="146">
        <v>62478</v>
      </c>
      <c r="B5893" s="145">
        <v>1017</v>
      </c>
      <c r="C5893" s="146" t="s">
        <v>219</v>
      </c>
      <c r="D5893" s="146" t="s">
        <v>184</v>
      </c>
      <c r="E5893" s="145" t="s">
        <v>155</v>
      </c>
    </row>
    <row r="5894" spans="1:5" s="144" customFormat="1" ht="15" x14ac:dyDescent="0.2">
      <c r="A5894" s="146">
        <v>62479</v>
      </c>
      <c r="B5894" s="145">
        <v>5001</v>
      </c>
      <c r="C5894" s="146" t="s">
        <v>1003</v>
      </c>
      <c r="D5894" s="146" t="s">
        <v>1799</v>
      </c>
      <c r="E5894" s="145" t="s">
        <v>155</v>
      </c>
    </row>
    <row r="5895" spans="1:5" s="144" customFormat="1" ht="15" x14ac:dyDescent="0.2">
      <c r="A5895" s="146">
        <v>62483</v>
      </c>
      <c r="B5895" s="145">
        <v>6006</v>
      </c>
      <c r="C5895" s="146" t="s">
        <v>1492</v>
      </c>
      <c r="D5895" s="146" t="s">
        <v>3722</v>
      </c>
      <c r="E5895" s="145" t="s">
        <v>150</v>
      </c>
    </row>
    <row r="5896" spans="1:5" s="144" customFormat="1" ht="15" x14ac:dyDescent="0.2">
      <c r="A5896" s="146">
        <v>62485</v>
      </c>
      <c r="B5896" s="145">
        <v>6019</v>
      </c>
      <c r="C5896" s="146" t="s">
        <v>1160</v>
      </c>
      <c r="D5896" s="146" t="s">
        <v>5470</v>
      </c>
      <c r="E5896" s="145" t="s">
        <v>150</v>
      </c>
    </row>
    <row r="5897" spans="1:5" s="144" customFormat="1" ht="15" x14ac:dyDescent="0.2">
      <c r="A5897" s="146">
        <v>62490</v>
      </c>
      <c r="B5897" s="145">
        <v>8013</v>
      </c>
      <c r="C5897" s="146" t="s">
        <v>5471</v>
      </c>
      <c r="D5897" s="146" t="s">
        <v>5472</v>
      </c>
      <c r="E5897" s="145" t="s">
        <v>150</v>
      </c>
    </row>
    <row r="5898" spans="1:5" s="144" customFormat="1" ht="15" x14ac:dyDescent="0.2">
      <c r="A5898" s="146">
        <v>62493</v>
      </c>
      <c r="B5898" s="145">
        <v>6023</v>
      </c>
      <c r="C5898" s="146" t="s">
        <v>685</v>
      </c>
      <c r="D5898" s="146" t="s">
        <v>332</v>
      </c>
      <c r="E5898" s="145" t="s">
        <v>155</v>
      </c>
    </row>
    <row r="5899" spans="1:5" s="144" customFormat="1" ht="15" x14ac:dyDescent="0.2">
      <c r="A5899" s="146">
        <v>62502</v>
      </c>
      <c r="B5899" s="145">
        <v>6010</v>
      </c>
      <c r="C5899" s="146" t="s">
        <v>611</v>
      </c>
      <c r="D5899" s="146" t="s">
        <v>10050</v>
      </c>
      <c r="E5899" s="145" t="s">
        <v>150</v>
      </c>
    </row>
    <row r="5900" spans="1:5" s="144" customFormat="1" ht="15" x14ac:dyDescent="0.2">
      <c r="A5900" s="146">
        <v>62508</v>
      </c>
      <c r="B5900" s="145">
        <v>5017</v>
      </c>
      <c r="C5900" s="146" t="s">
        <v>156</v>
      </c>
      <c r="D5900" s="146" t="s">
        <v>789</v>
      </c>
      <c r="E5900" s="145" t="s">
        <v>155</v>
      </c>
    </row>
    <row r="5901" spans="1:5" s="144" customFormat="1" ht="15" x14ac:dyDescent="0.2">
      <c r="A5901" s="146">
        <v>62509</v>
      </c>
      <c r="B5901" s="145">
        <v>7013</v>
      </c>
      <c r="C5901" s="146" t="s">
        <v>1408</v>
      </c>
      <c r="D5901" s="146" t="s">
        <v>5475</v>
      </c>
      <c r="E5901" s="145" t="s">
        <v>155</v>
      </c>
    </row>
    <row r="5902" spans="1:5" s="144" customFormat="1" ht="15" x14ac:dyDescent="0.2">
      <c r="A5902" s="146">
        <v>62521</v>
      </c>
      <c r="B5902" s="145">
        <v>6021</v>
      </c>
      <c r="C5902" s="146" t="s">
        <v>268</v>
      </c>
      <c r="D5902" s="146" t="s">
        <v>5476</v>
      </c>
      <c r="E5902" s="145" t="s">
        <v>150</v>
      </c>
    </row>
    <row r="5903" spans="1:5" s="144" customFormat="1" ht="15" x14ac:dyDescent="0.2">
      <c r="A5903" s="146">
        <v>62528</v>
      </c>
      <c r="B5903" s="145">
        <v>1005</v>
      </c>
      <c r="C5903" s="146" t="s">
        <v>207</v>
      </c>
      <c r="D5903" s="146" t="s">
        <v>504</v>
      </c>
      <c r="E5903" s="145" t="s">
        <v>155</v>
      </c>
    </row>
    <row r="5904" spans="1:5" s="144" customFormat="1" ht="15" x14ac:dyDescent="0.2">
      <c r="A5904" s="146">
        <v>62536</v>
      </c>
      <c r="B5904" s="145">
        <v>5001</v>
      </c>
      <c r="C5904" s="146" t="s">
        <v>5477</v>
      </c>
      <c r="D5904" s="146" t="s">
        <v>5478</v>
      </c>
      <c r="E5904" s="145" t="s">
        <v>150</v>
      </c>
    </row>
    <row r="5905" spans="1:5" s="144" customFormat="1" ht="15" x14ac:dyDescent="0.2">
      <c r="A5905" s="146">
        <v>62537</v>
      </c>
      <c r="B5905" s="145">
        <v>5001</v>
      </c>
      <c r="C5905" s="146" t="s">
        <v>579</v>
      </c>
      <c r="D5905" s="146" t="s">
        <v>472</v>
      </c>
      <c r="E5905" s="145" t="s">
        <v>155</v>
      </c>
    </row>
    <row r="5906" spans="1:5" s="144" customFormat="1" ht="15" x14ac:dyDescent="0.2">
      <c r="A5906" s="146">
        <v>62539</v>
      </c>
      <c r="B5906" s="145">
        <v>2017</v>
      </c>
      <c r="C5906" s="146" t="s">
        <v>204</v>
      </c>
      <c r="D5906" s="146" t="s">
        <v>5479</v>
      </c>
      <c r="E5906" s="145" t="s">
        <v>155</v>
      </c>
    </row>
    <row r="5907" spans="1:5" s="144" customFormat="1" ht="15" x14ac:dyDescent="0.2">
      <c r="A5907" s="146">
        <v>62542</v>
      </c>
      <c r="B5907" s="145">
        <v>8012</v>
      </c>
      <c r="C5907" s="146" t="s">
        <v>5480</v>
      </c>
      <c r="D5907" s="146" t="s">
        <v>2995</v>
      </c>
      <c r="E5907" s="145" t="s">
        <v>155</v>
      </c>
    </row>
    <row r="5908" spans="1:5" s="144" customFormat="1" ht="15" x14ac:dyDescent="0.2">
      <c r="A5908" s="146">
        <v>62543</v>
      </c>
      <c r="B5908" s="145">
        <v>7007</v>
      </c>
      <c r="C5908" s="146" t="s">
        <v>202</v>
      </c>
      <c r="D5908" s="146" t="s">
        <v>5481</v>
      </c>
      <c r="E5908" s="145" t="s">
        <v>150</v>
      </c>
    </row>
    <row r="5909" spans="1:5" s="144" customFormat="1" ht="15" x14ac:dyDescent="0.2">
      <c r="A5909" s="146">
        <v>62552</v>
      </c>
      <c r="B5909" s="145">
        <v>3002</v>
      </c>
      <c r="C5909" s="146" t="s">
        <v>714</v>
      </c>
      <c r="D5909" s="146" t="s">
        <v>8998</v>
      </c>
      <c r="E5909" s="145" t="s">
        <v>155</v>
      </c>
    </row>
    <row r="5910" spans="1:5" s="144" customFormat="1" ht="15" x14ac:dyDescent="0.2">
      <c r="A5910" s="146">
        <v>62555</v>
      </c>
      <c r="B5910" s="145">
        <v>6033</v>
      </c>
      <c r="C5910" s="146" t="s">
        <v>270</v>
      </c>
      <c r="D5910" s="146" t="s">
        <v>406</v>
      </c>
      <c r="E5910" s="145" t="s">
        <v>155</v>
      </c>
    </row>
    <row r="5911" spans="1:5" s="144" customFormat="1" ht="15" x14ac:dyDescent="0.2">
      <c r="A5911" s="146">
        <v>62569</v>
      </c>
      <c r="B5911" s="145">
        <v>6020</v>
      </c>
      <c r="C5911" s="146" t="s">
        <v>596</v>
      </c>
      <c r="D5911" s="146" t="s">
        <v>5482</v>
      </c>
      <c r="E5911" s="145" t="s">
        <v>155</v>
      </c>
    </row>
    <row r="5912" spans="1:5" s="144" customFormat="1" ht="15" x14ac:dyDescent="0.2">
      <c r="A5912" s="146">
        <v>62570</v>
      </c>
      <c r="B5912" s="145">
        <v>6020</v>
      </c>
      <c r="C5912" s="146" t="s">
        <v>485</v>
      </c>
      <c r="D5912" s="146" t="s">
        <v>5482</v>
      </c>
      <c r="E5912" s="145" t="s">
        <v>150</v>
      </c>
    </row>
    <row r="5913" spans="1:5" s="144" customFormat="1" ht="15" x14ac:dyDescent="0.2">
      <c r="A5913" s="146">
        <v>62575</v>
      </c>
      <c r="B5913" s="145">
        <v>3008</v>
      </c>
      <c r="C5913" s="146" t="s">
        <v>5483</v>
      </c>
      <c r="D5913" s="146" t="s">
        <v>4568</v>
      </c>
      <c r="E5913" s="145" t="s">
        <v>155</v>
      </c>
    </row>
    <row r="5914" spans="1:5" s="144" customFormat="1" ht="15" x14ac:dyDescent="0.2">
      <c r="A5914" s="146">
        <v>62576</v>
      </c>
      <c r="B5914" s="145">
        <v>3008</v>
      </c>
      <c r="C5914" s="146" t="s">
        <v>5484</v>
      </c>
      <c r="D5914" s="146" t="s">
        <v>1640</v>
      </c>
      <c r="E5914" s="145" t="s">
        <v>150</v>
      </c>
    </row>
    <row r="5915" spans="1:5" s="144" customFormat="1" ht="15" x14ac:dyDescent="0.2">
      <c r="A5915" s="146">
        <v>62581</v>
      </c>
      <c r="B5915" s="145">
        <v>8026</v>
      </c>
      <c r="C5915" s="146" t="s">
        <v>202</v>
      </c>
      <c r="D5915" s="146" t="s">
        <v>5485</v>
      </c>
      <c r="E5915" s="145" t="s">
        <v>150</v>
      </c>
    </row>
    <row r="5916" spans="1:5" s="144" customFormat="1" ht="15" x14ac:dyDescent="0.2">
      <c r="A5916" s="146">
        <v>62586</v>
      </c>
      <c r="B5916" s="145">
        <v>2018</v>
      </c>
      <c r="C5916" s="146" t="s">
        <v>4273</v>
      </c>
      <c r="D5916" s="146" t="s">
        <v>9923</v>
      </c>
      <c r="E5916" s="145" t="s">
        <v>155</v>
      </c>
    </row>
    <row r="5917" spans="1:5" s="144" customFormat="1" ht="15" x14ac:dyDescent="0.2">
      <c r="A5917" s="146">
        <v>62588</v>
      </c>
      <c r="B5917" s="145">
        <v>6025</v>
      </c>
      <c r="C5917" s="146" t="s">
        <v>156</v>
      </c>
      <c r="D5917" s="146" t="s">
        <v>5486</v>
      </c>
      <c r="E5917" s="145" t="s">
        <v>155</v>
      </c>
    </row>
    <row r="5918" spans="1:5" s="144" customFormat="1" ht="15" x14ac:dyDescent="0.2">
      <c r="A5918" s="146">
        <v>62598</v>
      </c>
      <c r="B5918" s="145">
        <v>3003</v>
      </c>
      <c r="C5918" s="146" t="s">
        <v>359</v>
      </c>
      <c r="D5918" s="146" t="s">
        <v>2433</v>
      </c>
      <c r="E5918" s="145" t="s">
        <v>155</v>
      </c>
    </row>
    <row r="5919" spans="1:5" s="144" customFormat="1" ht="15" x14ac:dyDescent="0.2">
      <c r="A5919" s="146">
        <v>62599</v>
      </c>
      <c r="B5919" s="145">
        <v>3003</v>
      </c>
      <c r="C5919" s="146" t="s">
        <v>5487</v>
      </c>
      <c r="D5919" s="146" t="s">
        <v>2912</v>
      </c>
      <c r="E5919" s="145" t="s">
        <v>155</v>
      </c>
    </row>
    <row r="5920" spans="1:5" s="144" customFormat="1" ht="15" x14ac:dyDescent="0.2">
      <c r="A5920" s="146">
        <v>62600</v>
      </c>
      <c r="B5920" s="145">
        <v>3003</v>
      </c>
      <c r="C5920" s="146" t="s">
        <v>171</v>
      </c>
      <c r="D5920" s="146" t="s">
        <v>2912</v>
      </c>
      <c r="E5920" s="145" t="s">
        <v>150</v>
      </c>
    </row>
    <row r="5921" spans="1:5" s="144" customFormat="1" ht="15" x14ac:dyDescent="0.2">
      <c r="A5921" s="146">
        <v>62603</v>
      </c>
      <c r="B5921" s="145">
        <v>5006</v>
      </c>
      <c r="C5921" s="146" t="s">
        <v>485</v>
      </c>
      <c r="D5921" s="146" t="s">
        <v>5488</v>
      </c>
      <c r="E5921" s="145" t="s">
        <v>155</v>
      </c>
    </row>
    <row r="5922" spans="1:5" s="144" customFormat="1" ht="15" x14ac:dyDescent="0.2">
      <c r="A5922" s="146">
        <v>62605</v>
      </c>
      <c r="B5922" s="145">
        <v>5006</v>
      </c>
      <c r="C5922" s="146" t="s">
        <v>967</v>
      </c>
      <c r="D5922" s="146" t="s">
        <v>2388</v>
      </c>
      <c r="E5922" s="145" t="s">
        <v>155</v>
      </c>
    </row>
    <row r="5923" spans="1:5" s="144" customFormat="1" ht="15" x14ac:dyDescent="0.2">
      <c r="A5923" s="146">
        <v>62608</v>
      </c>
      <c r="B5923" s="145">
        <v>8019</v>
      </c>
      <c r="C5923" s="146" t="s">
        <v>627</v>
      </c>
      <c r="D5923" s="146" t="s">
        <v>799</v>
      </c>
      <c r="E5923" s="145" t="s">
        <v>155</v>
      </c>
    </row>
    <row r="5924" spans="1:5" s="144" customFormat="1" ht="15" x14ac:dyDescent="0.2">
      <c r="A5924" s="146">
        <v>62610</v>
      </c>
      <c r="B5924" s="145">
        <v>5009</v>
      </c>
      <c r="C5924" s="146" t="s">
        <v>1008</v>
      </c>
      <c r="D5924" s="146" t="s">
        <v>5489</v>
      </c>
      <c r="E5924" s="145" t="s">
        <v>150</v>
      </c>
    </row>
    <row r="5925" spans="1:5" s="144" customFormat="1" ht="15" x14ac:dyDescent="0.2">
      <c r="A5925" s="146">
        <v>62631</v>
      </c>
      <c r="B5925" s="145">
        <v>8003</v>
      </c>
      <c r="C5925" s="146" t="s">
        <v>1053</v>
      </c>
      <c r="D5925" s="146" t="s">
        <v>2851</v>
      </c>
      <c r="E5925" s="145" t="s">
        <v>155</v>
      </c>
    </row>
    <row r="5926" spans="1:5" s="144" customFormat="1" ht="15" x14ac:dyDescent="0.2">
      <c r="A5926" s="146">
        <v>62632</v>
      </c>
      <c r="B5926" s="145">
        <v>8003</v>
      </c>
      <c r="C5926" s="146" t="s">
        <v>5490</v>
      </c>
      <c r="D5926" s="146" t="s">
        <v>5491</v>
      </c>
      <c r="E5926" s="145" t="s">
        <v>150</v>
      </c>
    </row>
    <row r="5927" spans="1:5" s="144" customFormat="1" ht="15" x14ac:dyDescent="0.2">
      <c r="A5927" s="146">
        <v>62636</v>
      </c>
      <c r="B5927" s="145">
        <v>7022</v>
      </c>
      <c r="C5927" s="146" t="s">
        <v>177</v>
      </c>
      <c r="D5927" s="146" t="s">
        <v>5492</v>
      </c>
      <c r="E5927" s="145" t="s">
        <v>155</v>
      </c>
    </row>
    <row r="5928" spans="1:5" s="144" customFormat="1" ht="15" x14ac:dyDescent="0.2">
      <c r="A5928" s="146">
        <v>62637</v>
      </c>
      <c r="B5928" s="145">
        <v>8006</v>
      </c>
      <c r="C5928" s="146" t="s">
        <v>198</v>
      </c>
      <c r="D5928" s="146" t="s">
        <v>686</v>
      </c>
      <c r="E5928" s="145" t="s">
        <v>150</v>
      </c>
    </row>
    <row r="5929" spans="1:5" s="144" customFormat="1" ht="15" x14ac:dyDescent="0.2">
      <c r="A5929" s="146">
        <v>62640</v>
      </c>
      <c r="B5929" s="145">
        <v>1019</v>
      </c>
      <c r="C5929" s="146" t="s">
        <v>250</v>
      </c>
      <c r="D5929" s="146" t="s">
        <v>5493</v>
      </c>
      <c r="E5929" s="145" t="s">
        <v>150</v>
      </c>
    </row>
    <row r="5930" spans="1:5" s="144" customFormat="1" ht="15" x14ac:dyDescent="0.2">
      <c r="A5930" s="146">
        <v>62644</v>
      </c>
      <c r="B5930" s="145">
        <v>1007</v>
      </c>
      <c r="C5930" s="146" t="s">
        <v>1508</v>
      </c>
      <c r="D5930" s="146" t="s">
        <v>5494</v>
      </c>
      <c r="E5930" s="145" t="s">
        <v>150</v>
      </c>
    </row>
    <row r="5931" spans="1:5" s="144" customFormat="1" ht="15" x14ac:dyDescent="0.2">
      <c r="A5931" s="146">
        <v>62645</v>
      </c>
      <c r="B5931" s="145">
        <v>7024</v>
      </c>
      <c r="C5931" s="146" t="s">
        <v>5115</v>
      </c>
      <c r="D5931" s="146" t="s">
        <v>1029</v>
      </c>
      <c r="E5931" s="145" t="s">
        <v>155</v>
      </c>
    </row>
    <row r="5932" spans="1:5" s="144" customFormat="1" ht="15" x14ac:dyDescent="0.2">
      <c r="A5932" s="146">
        <v>62646</v>
      </c>
      <c r="B5932" s="145">
        <v>8009</v>
      </c>
      <c r="C5932" s="146" t="s">
        <v>4141</v>
      </c>
      <c r="D5932" s="146" t="s">
        <v>5495</v>
      </c>
      <c r="E5932" s="145" t="s">
        <v>150</v>
      </c>
    </row>
    <row r="5933" spans="1:5" s="144" customFormat="1" ht="15" x14ac:dyDescent="0.2">
      <c r="A5933" s="146">
        <v>62654</v>
      </c>
      <c r="B5933" s="145">
        <v>7014</v>
      </c>
      <c r="C5933" s="146" t="s">
        <v>535</v>
      </c>
      <c r="D5933" s="146" t="s">
        <v>7169</v>
      </c>
      <c r="E5933" s="145" t="s">
        <v>155</v>
      </c>
    </row>
    <row r="5934" spans="1:5" s="144" customFormat="1" ht="15" x14ac:dyDescent="0.2">
      <c r="A5934" s="146">
        <v>62659</v>
      </c>
      <c r="B5934" s="145">
        <v>6015</v>
      </c>
      <c r="C5934" s="146" t="s">
        <v>5496</v>
      </c>
      <c r="D5934" s="146" t="s">
        <v>5497</v>
      </c>
      <c r="E5934" s="145" t="s">
        <v>155</v>
      </c>
    </row>
    <row r="5935" spans="1:5" s="144" customFormat="1" ht="15" x14ac:dyDescent="0.2">
      <c r="A5935" s="146">
        <v>62669</v>
      </c>
      <c r="B5935" s="145">
        <v>6003</v>
      </c>
      <c r="C5935" s="146" t="s">
        <v>2253</v>
      </c>
      <c r="D5935" s="146" t="s">
        <v>5498</v>
      </c>
      <c r="E5935" s="145" t="s">
        <v>150</v>
      </c>
    </row>
    <row r="5936" spans="1:5" s="144" customFormat="1" ht="15" x14ac:dyDescent="0.2">
      <c r="A5936" s="146">
        <v>62672</v>
      </c>
      <c r="B5936" s="145">
        <v>7014</v>
      </c>
      <c r="C5936" s="146" t="s">
        <v>11234</v>
      </c>
      <c r="D5936" s="146" t="s">
        <v>5499</v>
      </c>
      <c r="E5936" s="145" t="s">
        <v>155</v>
      </c>
    </row>
    <row r="5937" spans="1:5" s="144" customFormat="1" ht="15" x14ac:dyDescent="0.2">
      <c r="A5937" s="146">
        <v>62673</v>
      </c>
      <c r="B5937" s="145">
        <v>6009</v>
      </c>
      <c r="C5937" s="146" t="s">
        <v>181</v>
      </c>
      <c r="D5937" s="146" t="s">
        <v>5500</v>
      </c>
      <c r="E5937" s="145" t="s">
        <v>150</v>
      </c>
    </row>
    <row r="5938" spans="1:5" s="144" customFormat="1" ht="15" x14ac:dyDescent="0.2">
      <c r="A5938" s="146">
        <v>62677</v>
      </c>
      <c r="B5938" s="145">
        <v>3018</v>
      </c>
      <c r="C5938" s="146" t="s">
        <v>5501</v>
      </c>
      <c r="D5938" s="146" t="s">
        <v>1982</v>
      </c>
      <c r="E5938" s="145" t="s">
        <v>150</v>
      </c>
    </row>
    <row r="5939" spans="1:5" s="144" customFormat="1" ht="15" x14ac:dyDescent="0.2">
      <c r="A5939" s="146">
        <v>62679</v>
      </c>
      <c r="B5939" s="145">
        <v>7022</v>
      </c>
      <c r="C5939" s="146" t="s">
        <v>155</v>
      </c>
      <c r="D5939" s="146" t="s">
        <v>5502</v>
      </c>
      <c r="E5939" s="145" t="s">
        <v>150</v>
      </c>
    </row>
    <row r="5940" spans="1:5" s="144" customFormat="1" ht="15" x14ac:dyDescent="0.2">
      <c r="A5940" s="146">
        <v>62681</v>
      </c>
      <c r="B5940" s="145">
        <v>3002</v>
      </c>
      <c r="C5940" s="146" t="s">
        <v>5219</v>
      </c>
      <c r="D5940" s="146" t="s">
        <v>5503</v>
      </c>
      <c r="E5940" s="145" t="s">
        <v>155</v>
      </c>
    </row>
    <row r="5941" spans="1:5" s="144" customFormat="1" ht="15" x14ac:dyDescent="0.2">
      <c r="A5941" s="146">
        <v>62684</v>
      </c>
      <c r="B5941" s="145">
        <v>3002</v>
      </c>
      <c r="C5941" s="146" t="s">
        <v>5504</v>
      </c>
      <c r="D5941" s="146" t="s">
        <v>2331</v>
      </c>
      <c r="E5941" s="145" t="s">
        <v>155</v>
      </c>
    </row>
    <row r="5942" spans="1:5" s="144" customFormat="1" ht="15" x14ac:dyDescent="0.2">
      <c r="A5942" s="146">
        <v>62685</v>
      </c>
      <c r="B5942" s="145">
        <v>3016</v>
      </c>
      <c r="C5942" s="146" t="s">
        <v>1329</v>
      </c>
      <c r="D5942" s="146" t="s">
        <v>2183</v>
      </c>
      <c r="E5942" s="145" t="s">
        <v>155</v>
      </c>
    </row>
    <row r="5943" spans="1:5" s="144" customFormat="1" ht="15" x14ac:dyDescent="0.2">
      <c r="A5943" s="146">
        <v>62687</v>
      </c>
      <c r="B5943" s="145">
        <v>2019</v>
      </c>
      <c r="C5943" s="146" t="s">
        <v>181</v>
      </c>
      <c r="D5943" s="146" t="s">
        <v>455</v>
      </c>
      <c r="E5943" s="145" t="s">
        <v>155</v>
      </c>
    </row>
    <row r="5944" spans="1:5" s="144" customFormat="1" ht="15" x14ac:dyDescent="0.2">
      <c r="A5944" s="146">
        <v>62688</v>
      </c>
      <c r="B5944" s="145">
        <v>7003</v>
      </c>
      <c r="C5944" s="146" t="s">
        <v>287</v>
      </c>
      <c r="D5944" s="146" t="s">
        <v>5505</v>
      </c>
      <c r="E5944" s="145" t="s">
        <v>155</v>
      </c>
    </row>
    <row r="5945" spans="1:5" s="144" customFormat="1" ht="15" x14ac:dyDescent="0.2">
      <c r="A5945" s="146">
        <v>62689</v>
      </c>
      <c r="B5945" s="145">
        <v>7003</v>
      </c>
      <c r="C5945" s="146" t="s">
        <v>5506</v>
      </c>
      <c r="D5945" s="146" t="s">
        <v>5505</v>
      </c>
      <c r="E5945" s="145" t="s">
        <v>150</v>
      </c>
    </row>
    <row r="5946" spans="1:5" s="144" customFormat="1" ht="15" x14ac:dyDescent="0.2">
      <c r="A5946" s="146">
        <v>62694</v>
      </c>
      <c r="B5946" s="145">
        <v>5009</v>
      </c>
      <c r="C5946" s="146" t="s">
        <v>3910</v>
      </c>
      <c r="D5946" s="146" t="s">
        <v>5507</v>
      </c>
      <c r="E5946" s="145" t="s">
        <v>155</v>
      </c>
    </row>
    <row r="5947" spans="1:5" s="144" customFormat="1" ht="15" x14ac:dyDescent="0.2">
      <c r="A5947" s="146">
        <v>62697</v>
      </c>
      <c r="B5947" s="145">
        <v>8009</v>
      </c>
      <c r="C5947" s="146" t="s">
        <v>5508</v>
      </c>
      <c r="D5947" s="146" t="s">
        <v>5509</v>
      </c>
      <c r="E5947" s="145" t="s">
        <v>155</v>
      </c>
    </row>
    <row r="5948" spans="1:5" s="144" customFormat="1" ht="15" x14ac:dyDescent="0.2">
      <c r="A5948" s="146">
        <v>62700</v>
      </c>
      <c r="B5948" s="145">
        <v>3008</v>
      </c>
      <c r="C5948" s="146" t="s">
        <v>5510</v>
      </c>
      <c r="D5948" s="146" t="s">
        <v>439</v>
      </c>
      <c r="E5948" s="145" t="s">
        <v>150</v>
      </c>
    </row>
    <row r="5949" spans="1:5" s="144" customFormat="1" ht="15" x14ac:dyDescent="0.2">
      <c r="A5949" s="146">
        <v>62706</v>
      </c>
      <c r="B5949" s="145">
        <v>1007</v>
      </c>
      <c r="C5949" s="146" t="s">
        <v>171</v>
      </c>
      <c r="D5949" s="146" t="s">
        <v>460</v>
      </c>
      <c r="E5949" s="145" t="s">
        <v>150</v>
      </c>
    </row>
    <row r="5950" spans="1:5" s="144" customFormat="1" ht="15" x14ac:dyDescent="0.2">
      <c r="A5950" s="146">
        <v>62707</v>
      </c>
      <c r="B5950" s="145">
        <v>6001</v>
      </c>
      <c r="C5950" s="146" t="s">
        <v>2502</v>
      </c>
      <c r="D5950" s="146" t="s">
        <v>550</v>
      </c>
      <c r="E5950" s="145" t="s">
        <v>150</v>
      </c>
    </row>
    <row r="5951" spans="1:5" s="144" customFormat="1" ht="15" x14ac:dyDescent="0.2">
      <c r="A5951" s="146">
        <v>62708</v>
      </c>
      <c r="B5951" s="145">
        <v>8017</v>
      </c>
      <c r="C5951" s="146" t="s">
        <v>188</v>
      </c>
      <c r="D5951" s="146" t="s">
        <v>971</v>
      </c>
      <c r="E5951" s="145" t="s">
        <v>155</v>
      </c>
    </row>
    <row r="5952" spans="1:5" s="144" customFormat="1" ht="15" x14ac:dyDescent="0.2">
      <c r="A5952" s="146">
        <v>62709</v>
      </c>
      <c r="B5952" s="145">
        <v>3018</v>
      </c>
      <c r="C5952" s="146" t="s">
        <v>2586</v>
      </c>
      <c r="D5952" s="146" t="s">
        <v>5093</v>
      </c>
      <c r="E5952" s="145" t="s">
        <v>155</v>
      </c>
    </row>
    <row r="5953" spans="1:5" s="144" customFormat="1" ht="15" x14ac:dyDescent="0.2">
      <c r="A5953" s="146">
        <v>62712</v>
      </c>
      <c r="B5953" s="145">
        <v>7015</v>
      </c>
      <c r="C5953" s="146" t="s">
        <v>155</v>
      </c>
      <c r="D5953" s="146" t="s">
        <v>2476</v>
      </c>
      <c r="E5953" s="145" t="s">
        <v>150</v>
      </c>
    </row>
    <row r="5954" spans="1:5" s="144" customFormat="1" ht="15" x14ac:dyDescent="0.2">
      <c r="A5954" s="146">
        <v>62713</v>
      </c>
      <c r="B5954" s="145">
        <v>7015</v>
      </c>
      <c r="C5954" s="146" t="s">
        <v>1329</v>
      </c>
      <c r="D5954" s="146" t="s">
        <v>4157</v>
      </c>
      <c r="E5954" s="145" t="s">
        <v>155</v>
      </c>
    </row>
    <row r="5955" spans="1:5" s="144" customFormat="1" ht="15" x14ac:dyDescent="0.2">
      <c r="A5955" s="146">
        <v>62717</v>
      </c>
      <c r="B5955" s="145">
        <v>8006</v>
      </c>
      <c r="C5955" s="146" t="s">
        <v>4577</v>
      </c>
      <c r="D5955" s="146" t="s">
        <v>5511</v>
      </c>
      <c r="E5955" s="145" t="s">
        <v>150</v>
      </c>
    </row>
    <row r="5956" spans="1:5" s="144" customFormat="1" ht="15" x14ac:dyDescent="0.2">
      <c r="A5956" s="146">
        <v>62718</v>
      </c>
      <c r="B5956" s="145">
        <v>1007</v>
      </c>
      <c r="C5956" s="146" t="s">
        <v>165</v>
      </c>
      <c r="D5956" s="146" t="s">
        <v>5512</v>
      </c>
      <c r="E5956" s="145" t="s">
        <v>150</v>
      </c>
    </row>
    <row r="5957" spans="1:5" s="144" customFormat="1" ht="15" x14ac:dyDescent="0.2">
      <c r="A5957" s="146">
        <v>62719</v>
      </c>
      <c r="B5957" s="145">
        <v>1007</v>
      </c>
      <c r="C5957" s="146" t="s">
        <v>207</v>
      </c>
      <c r="D5957" s="146" t="s">
        <v>5513</v>
      </c>
      <c r="E5957" s="145" t="s">
        <v>155</v>
      </c>
    </row>
    <row r="5958" spans="1:5" s="144" customFormat="1" ht="15" x14ac:dyDescent="0.2">
      <c r="A5958" s="146">
        <v>62720</v>
      </c>
      <c r="B5958" s="145">
        <v>3008</v>
      </c>
      <c r="C5958" s="146" t="s">
        <v>5514</v>
      </c>
      <c r="D5958" s="146" t="s">
        <v>5515</v>
      </c>
      <c r="E5958" s="145" t="s">
        <v>155</v>
      </c>
    </row>
    <row r="5959" spans="1:5" s="144" customFormat="1" ht="15" x14ac:dyDescent="0.2">
      <c r="A5959" s="146">
        <v>62722</v>
      </c>
      <c r="B5959" s="145">
        <v>6023</v>
      </c>
      <c r="C5959" s="146" t="s">
        <v>3624</v>
      </c>
      <c r="D5959" s="146" t="s">
        <v>5516</v>
      </c>
      <c r="E5959" s="145" t="s">
        <v>150</v>
      </c>
    </row>
    <row r="5960" spans="1:5" s="144" customFormat="1" ht="15" x14ac:dyDescent="0.2">
      <c r="A5960" s="146">
        <v>62725</v>
      </c>
      <c r="B5960" s="145">
        <v>3008</v>
      </c>
      <c r="C5960" s="146" t="s">
        <v>5517</v>
      </c>
      <c r="D5960" s="146" t="s">
        <v>406</v>
      </c>
      <c r="E5960" s="145" t="s">
        <v>155</v>
      </c>
    </row>
    <row r="5961" spans="1:5" s="144" customFormat="1" ht="15" x14ac:dyDescent="0.2">
      <c r="A5961" s="146">
        <v>62728</v>
      </c>
      <c r="B5961" s="145">
        <v>6023</v>
      </c>
      <c r="C5961" s="146" t="s">
        <v>2449</v>
      </c>
      <c r="D5961" s="146" t="s">
        <v>5518</v>
      </c>
      <c r="E5961" s="145" t="s">
        <v>155</v>
      </c>
    </row>
    <row r="5962" spans="1:5" s="144" customFormat="1" ht="15" x14ac:dyDescent="0.2">
      <c r="A5962" s="146">
        <v>62732</v>
      </c>
      <c r="B5962" s="145">
        <v>2002</v>
      </c>
      <c r="C5962" s="146" t="s">
        <v>287</v>
      </c>
      <c r="D5962" s="146" t="s">
        <v>5474</v>
      </c>
      <c r="E5962" s="145" t="s">
        <v>155</v>
      </c>
    </row>
    <row r="5963" spans="1:5" s="144" customFormat="1" ht="15" x14ac:dyDescent="0.2">
      <c r="A5963" s="146">
        <v>62733</v>
      </c>
      <c r="B5963" s="145">
        <v>8027</v>
      </c>
      <c r="C5963" s="146" t="s">
        <v>174</v>
      </c>
      <c r="D5963" s="146" t="s">
        <v>5519</v>
      </c>
      <c r="E5963" s="145" t="s">
        <v>155</v>
      </c>
    </row>
    <row r="5964" spans="1:5" s="144" customFormat="1" ht="15" x14ac:dyDescent="0.2">
      <c r="A5964" s="146">
        <v>62738</v>
      </c>
      <c r="B5964" s="145">
        <v>6012</v>
      </c>
      <c r="C5964" s="146" t="s">
        <v>535</v>
      </c>
      <c r="D5964" s="146" t="s">
        <v>3101</v>
      </c>
      <c r="E5964" s="145" t="s">
        <v>150</v>
      </c>
    </row>
    <row r="5965" spans="1:5" s="144" customFormat="1" ht="15" x14ac:dyDescent="0.2">
      <c r="A5965" s="146">
        <v>62742</v>
      </c>
      <c r="B5965" s="145">
        <v>8002</v>
      </c>
      <c r="C5965" s="146" t="s">
        <v>1080</v>
      </c>
      <c r="D5965" s="146" t="s">
        <v>4747</v>
      </c>
      <c r="E5965" s="145" t="s">
        <v>155</v>
      </c>
    </row>
    <row r="5966" spans="1:5" s="144" customFormat="1" ht="15" x14ac:dyDescent="0.2">
      <c r="A5966" s="146">
        <v>62743</v>
      </c>
      <c r="B5966" s="145">
        <v>8009</v>
      </c>
      <c r="C5966" s="146" t="s">
        <v>250</v>
      </c>
      <c r="D5966" s="146" t="s">
        <v>1532</v>
      </c>
      <c r="E5966" s="145" t="s">
        <v>150</v>
      </c>
    </row>
    <row r="5967" spans="1:5" s="144" customFormat="1" ht="15" x14ac:dyDescent="0.2">
      <c r="A5967" s="146">
        <v>62748</v>
      </c>
      <c r="B5967" s="145">
        <v>1014</v>
      </c>
      <c r="C5967" s="146" t="s">
        <v>1492</v>
      </c>
      <c r="D5967" s="146" t="s">
        <v>5520</v>
      </c>
      <c r="E5967" s="145" t="s">
        <v>155</v>
      </c>
    </row>
    <row r="5968" spans="1:5" s="144" customFormat="1" ht="15" x14ac:dyDescent="0.2">
      <c r="A5968" s="146">
        <v>62752</v>
      </c>
      <c r="B5968" s="145">
        <v>7014</v>
      </c>
      <c r="C5968" s="146" t="s">
        <v>156</v>
      </c>
      <c r="D5968" s="146" t="s">
        <v>5521</v>
      </c>
      <c r="E5968" s="145" t="s">
        <v>155</v>
      </c>
    </row>
    <row r="5969" spans="1:5" s="144" customFormat="1" ht="15" x14ac:dyDescent="0.2">
      <c r="A5969" s="146">
        <v>62753</v>
      </c>
      <c r="B5969" s="145">
        <v>7014</v>
      </c>
      <c r="C5969" s="146" t="s">
        <v>188</v>
      </c>
      <c r="D5969" s="146" t="s">
        <v>5522</v>
      </c>
      <c r="E5969" s="145" t="s">
        <v>150</v>
      </c>
    </row>
    <row r="5970" spans="1:5" s="144" customFormat="1" ht="15" x14ac:dyDescent="0.2">
      <c r="A5970" s="146">
        <v>62754</v>
      </c>
      <c r="B5970" s="145">
        <v>6034</v>
      </c>
      <c r="C5970" s="146" t="s">
        <v>1221</v>
      </c>
      <c r="D5970" s="146" t="s">
        <v>5523</v>
      </c>
      <c r="E5970" s="145" t="s">
        <v>155</v>
      </c>
    </row>
    <row r="5971" spans="1:5" s="144" customFormat="1" ht="15" x14ac:dyDescent="0.2">
      <c r="A5971" s="146">
        <v>62759</v>
      </c>
      <c r="B5971" s="145">
        <v>5009</v>
      </c>
      <c r="C5971" s="146" t="s">
        <v>2619</v>
      </c>
      <c r="D5971" s="146" t="s">
        <v>5524</v>
      </c>
      <c r="E5971" s="145" t="s">
        <v>155</v>
      </c>
    </row>
    <row r="5972" spans="1:5" s="144" customFormat="1" ht="15" x14ac:dyDescent="0.2">
      <c r="A5972" s="146">
        <v>62768</v>
      </c>
      <c r="B5972" s="145">
        <v>6034</v>
      </c>
      <c r="C5972" s="146" t="s">
        <v>5526</v>
      </c>
      <c r="D5972" s="146" t="s">
        <v>5527</v>
      </c>
      <c r="E5972" s="145" t="s">
        <v>150</v>
      </c>
    </row>
    <row r="5973" spans="1:5" s="144" customFormat="1" ht="15" x14ac:dyDescent="0.2">
      <c r="A5973" s="146">
        <v>62770</v>
      </c>
      <c r="B5973" s="145">
        <v>3029</v>
      </c>
      <c r="C5973" s="146" t="s">
        <v>198</v>
      </c>
      <c r="D5973" s="146" t="s">
        <v>2931</v>
      </c>
      <c r="E5973" s="145" t="s">
        <v>150</v>
      </c>
    </row>
    <row r="5974" spans="1:5" s="144" customFormat="1" ht="15" x14ac:dyDescent="0.2">
      <c r="A5974" s="146">
        <v>62772</v>
      </c>
      <c r="B5974" s="145">
        <v>3008</v>
      </c>
      <c r="C5974" s="146" t="s">
        <v>5528</v>
      </c>
      <c r="D5974" s="146" t="s">
        <v>1577</v>
      </c>
      <c r="E5974" s="145" t="s">
        <v>155</v>
      </c>
    </row>
    <row r="5975" spans="1:5" s="144" customFormat="1" ht="15" x14ac:dyDescent="0.2">
      <c r="A5975" s="146">
        <v>62775</v>
      </c>
      <c r="B5975" s="145">
        <v>6034</v>
      </c>
      <c r="C5975" s="146" t="s">
        <v>2505</v>
      </c>
      <c r="D5975" s="146" t="s">
        <v>5529</v>
      </c>
      <c r="E5975" s="145" t="s">
        <v>155</v>
      </c>
    </row>
    <row r="5976" spans="1:5" s="144" customFormat="1" ht="15" x14ac:dyDescent="0.2">
      <c r="A5976" s="146">
        <v>62776</v>
      </c>
      <c r="B5976" s="145">
        <v>6034</v>
      </c>
      <c r="C5976" s="146" t="s">
        <v>716</v>
      </c>
      <c r="D5976" s="146" t="s">
        <v>5529</v>
      </c>
      <c r="E5976" s="145" t="s">
        <v>150</v>
      </c>
    </row>
    <row r="5977" spans="1:5" s="144" customFormat="1" ht="15" x14ac:dyDescent="0.2">
      <c r="A5977" s="146">
        <v>62777</v>
      </c>
      <c r="B5977" s="145">
        <v>2014</v>
      </c>
      <c r="C5977" s="146" t="s">
        <v>1344</v>
      </c>
      <c r="D5977" s="146" t="s">
        <v>5530</v>
      </c>
      <c r="E5977" s="145" t="s">
        <v>155</v>
      </c>
    </row>
    <row r="5978" spans="1:5" s="144" customFormat="1" ht="15" x14ac:dyDescent="0.2">
      <c r="A5978" s="146">
        <v>62779</v>
      </c>
      <c r="B5978" s="145">
        <v>3013</v>
      </c>
      <c r="C5978" s="146" t="s">
        <v>469</v>
      </c>
      <c r="D5978" s="146" t="s">
        <v>5531</v>
      </c>
      <c r="E5978" s="145" t="s">
        <v>155</v>
      </c>
    </row>
    <row r="5979" spans="1:5" s="144" customFormat="1" ht="15" x14ac:dyDescent="0.2">
      <c r="A5979" s="146">
        <v>62780</v>
      </c>
      <c r="B5979" s="145">
        <v>3013</v>
      </c>
      <c r="C5979" s="146" t="s">
        <v>10447</v>
      </c>
      <c r="D5979" s="146" t="s">
        <v>9666</v>
      </c>
      <c r="E5979" s="145" t="s">
        <v>155</v>
      </c>
    </row>
    <row r="5980" spans="1:5" s="144" customFormat="1" ht="15" x14ac:dyDescent="0.2">
      <c r="A5980" s="146">
        <v>62782</v>
      </c>
      <c r="B5980" s="145">
        <v>6010</v>
      </c>
      <c r="C5980" s="146" t="s">
        <v>4606</v>
      </c>
      <c r="D5980" s="146" t="s">
        <v>3359</v>
      </c>
      <c r="E5980" s="145" t="s">
        <v>150</v>
      </c>
    </row>
    <row r="5981" spans="1:5" s="144" customFormat="1" ht="15" x14ac:dyDescent="0.2">
      <c r="A5981" s="146">
        <v>62784</v>
      </c>
      <c r="B5981" s="145">
        <v>6010</v>
      </c>
      <c r="C5981" s="146" t="s">
        <v>10051</v>
      </c>
      <c r="D5981" s="146" t="s">
        <v>10052</v>
      </c>
      <c r="E5981" s="145" t="s">
        <v>150</v>
      </c>
    </row>
    <row r="5982" spans="1:5" s="144" customFormat="1" ht="15" x14ac:dyDescent="0.2">
      <c r="A5982" s="146">
        <v>62786</v>
      </c>
      <c r="B5982" s="145">
        <v>6010</v>
      </c>
      <c r="C5982" s="146" t="s">
        <v>532</v>
      </c>
      <c r="D5982" s="146" t="s">
        <v>2778</v>
      </c>
      <c r="E5982" s="145" t="s">
        <v>150</v>
      </c>
    </row>
    <row r="5983" spans="1:5" s="144" customFormat="1" ht="15" x14ac:dyDescent="0.2">
      <c r="A5983" s="146">
        <v>62787</v>
      </c>
      <c r="B5983" s="145">
        <v>6010</v>
      </c>
      <c r="C5983" s="146" t="s">
        <v>2306</v>
      </c>
      <c r="D5983" s="146" t="s">
        <v>10688</v>
      </c>
      <c r="E5983" s="145" t="s">
        <v>150</v>
      </c>
    </row>
    <row r="5984" spans="1:5" s="144" customFormat="1" ht="15" x14ac:dyDescent="0.2">
      <c r="A5984" s="146">
        <v>62788</v>
      </c>
      <c r="B5984" s="145">
        <v>6010</v>
      </c>
      <c r="C5984" s="146" t="s">
        <v>2164</v>
      </c>
      <c r="D5984" s="146" t="s">
        <v>4582</v>
      </c>
      <c r="E5984" s="145" t="s">
        <v>150</v>
      </c>
    </row>
    <row r="5985" spans="1:5" s="144" customFormat="1" ht="15" x14ac:dyDescent="0.2">
      <c r="A5985" s="146">
        <v>62789</v>
      </c>
      <c r="B5985" s="145">
        <v>6010</v>
      </c>
      <c r="C5985" s="146" t="s">
        <v>10689</v>
      </c>
      <c r="D5985" s="146" t="s">
        <v>4582</v>
      </c>
      <c r="E5985" s="145" t="s">
        <v>155</v>
      </c>
    </row>
    <row r="5986" spans="1:5" s="144" customFormat="1" ht="15" x14ac:dyDescent="0.2">
      <c r="A5986" s="146">
        <v>62791</v>
      </c>
      <c r="B5986" s="145">
        <v>6010</v>
      </c>
      <c r="C5986" s="146" t="s">
        <v>579</v>
      </c>
      <c r="D5986" s="146" t="s">
        <v>10053</v>
      </c>
      <c r="E5986" s="145" t="s">
        <v>155</v>
      </c>
    </row>
    <row r="5987" spans="1:5" s="144" customFormat="1" ht="15" x14ac:dyDescent="0.2">
      <c r="A5987" s="146">
        <v>62792</v>
      </c>
      <c r="B5987" s="145">
        <v>6010</v>
      </c>
      <c r="C5987" s="146" t="s">
        <v>1068</v>
      </c>
      <c r="D5987" s="146" t="s">
        <v>3078</v>
      </c>
      <c r="E5987" s="145" t="s">
        <v>150</v>
      </c>
    </row>
    <row r="5988" spans="1:5" s="144" customFormat="1" ht="15" x14ac:dyDescent="0.2">
      <c r="A5988" s="146">
        <v>62795</v>
      </c>
      <c r="B5988" s="145">
        <v>6010</v>
      </c>
      <c r="C5988" s="146" t="s">
        <v>158</v>
      </c>
      <c r="D5988" s="146" t="s">
        <v>345</v>
      </c>
      <c r="E5988" s="145" t="s">
        <v>150</v>
      </c>
    </row>
    <row r="5989" spans="1:5" s="144" customFormat="1" ht="15" x14ac:dyDescent="0.2">
      <c r="A5989" s="146">
        <v>62796</v>
      </c>
      <c r="B5989" s="145">
        <v>6010</v>
      </c>
      <c r="C5989" s="146" t="s">
        <v>709</v>
      </c>
      <c r="D5989" s="146" t="s">
        <v>302</v>
      </c>
      <c r="E5989" s="145" t="s">
        <v>150</v>
      </c>
    </row>
    <row r="5990" spans="1:5" s="144" customFormat="1" ht="15" x14ac:dyDescent="0.2">
      <c r="A5990" s="146">
        <v>62798</v>
      </c>
      <c r="B5990" s="145">
        <v>6010</v>
      </c>
      <c r="C5990" s="146" t="s">
        <v>2505</v>
      </c>
      <c r="D5990" s="146" t="s">
        <v>2758</v>
      </c>
      <c r="E5990" s="145" t="s">
        <v>150</v>
      </c>
    </row>
    <row r="5991" spans="1:5" s="144" customFormat="1" ht="15" x14ac:dyDescent="0.2">
      <c r="A5991" s="146">
        <v>62802</v>
      </c>
      <c r="B5991" s="145">
        <v>6010</v>
      </c>
      <c r="C5991" s="146" t="s">
        <v>171</v>
      </c>
      <c r="D5991" s="146" t="s">
        <v>5533</v>
      </c>
      <c r="E5991" s="145" t="s">
        <v>155</v>
      </c>
    </row>
    <row r="5992" spans="1:5" s="144" customFormat="1" ht="15" x14ac:dyDescent="0.2">
      <c r="A5992" s="146">
        <v>62804</v>
      </c>
      <c r="B5992" s="145">
        <v>6010</v>
      </c>
      <c r="C5992" s="146" t="s">
        <v>10054</v>
      </c>
      <c r="D5992" s="146" t="s">
        <v>10055</v>
      </c>
      <c r="E5992" s="145" t="s">
        <v>150</v>
      </c>
    </row>
    <row r="5993" spans="1:5" s="144" customFormat="1" ht="15" x14ac:dyDescent="0.2">
      <c r="A5993" s="146">
        <v>62810</v>
      </c>
      <c r="B5993" s="145">
        <v>8022</v>
      </c>
      <c r="C5993" s="146" t="s">
        <v>649</v>
      </c>
      <c r="D5993" s="146" t="s">
        <v>5536</v>
      </c>
      <c r="E5993" s="145" t="s">
        <v>150</v>
      </c>
    </row>
    <row r="5994" spans="1:5" s="144" customFormat="1" ht="15" x14ac:dyDescent="0.2">
      <c r="A5994" s="146">
        <v>62811</v>
      </c>
      <c r="B5994" s="145">
        <v>8022</v>
      </c>
      <c r="C5994" s="146" t="s">
        <v>5537</v>
      </c>
      <c r="D5994" s="146" t="s">
        <v>1250</v>
      </c>
      <c r="E5994" s="145" t="s">
        <v>155</v>
      </c>
    </row>
    <row r="5995" spans="1:5" s="144" customFormat="1" ht="15" x14ac:dyDescent="0.2">
      <c r="A5995" s="146">
        <v>62812</v>
      </c>
      <c r="B5995" s="145">
        <v>8007</v>
      </c>
      <c r="C5995" s="146" t="s">
        <v>867</v>
      </c>
      <c r="D5995" s="146" t="s">
        <v>5538</v>
      </c>
      <c r="E5995" s="145" t="s">
        <v>155</v>
      </c>
    </row>
    <row r="5996" spans="1:5" s="144" customFormat="1" ht="15" x14ac:dyDescent="0.2">
      <c r="A5996" s="146">
        <v>62815</v>
      </c>
      <c r="B5996" s="145">
        <v>2002</v>
      </c>
      <c r="C5996" s="146" t="s">
        <v>4273</v>
      </c>
      <c r="D5996" s="146" t="s">
        <v>302</v>
      </c>
      <c r="E5996" s="145" t="s">
        <v>150</v>
      </c>
    </row>
    <row r="5997" spans="1:5" s="144" customFormat="1" ht="15" x14ac:dyDescent="0.2">
      <c r="A5997" s="146">
        <v>62816</v>
      </c>
      <c r="B5997" s="145">
        <v>8007</v>
      </c>
      <c r="C5997" s="146" t="s">
        <v>280</v>
      </c>
      <c r="D5997" s="146" t="s">
        <v>5539</v>
      </c>
      <c r="E5997" s="145" t="s">
        <v>150</v>
      </c>
    </row>
    <row r="5998" spans="1:5" s="144" customFormat="1" ht="15" x14ac:dyDescent="0.2">
      <c r="A5998" s="146">
        <v>62820</v>
      </c>
      <c r="B5998" s="145">
        <v>8007</v>
      </c>
      <c r="C5998" s="146" t="s">
        <v>300</v>
      </c>
      <c r="D5998" s="146" t="s">
        <v>5540</v>
      </c>
      <c r="E5998" s="145" t="s">
        <v>150</v>
      </c>
    </row>
    <row r="5999" spans="1:5" s="144" customFormat="1" ht="15" x14ac:dyDescent="0.2">
      <c r="A5999" s="146">
        <v>62824</v>
      </c>
      <c r="B5999" s="145">
        <v>8007</v>
      </c>
      <c r="C5999" s="146" t="s">
        <v>245</v>
      </c>
      <c r="D5999" s="146" t="s">
        <v>5541</v>
      </c>
      <c r="E5999" s="145" t="s">
        <v>150</v>
      </c>
    </row>
    <row r="6000" spans="1:5" s="144" customFormat="1" ht="15" x14ac:dyDescent="0.2">
      <c r="A6000" s="146">
        <v>62825</v>
      </c>
      <c r="B6000" s="145">
        <v>8007</v>
      </c>
      <c r="C6000" s="146" t="s">
        <v>174</v>
      </c>
      <c r="D6000" s="146" t="s">
        <v>5542</v>
      </c>
      <c r="E6000" s="145" t="s">
        <v>155</v>
      </c>
    </row>
    <row r="6001" spans="1:5" s="144" customFormat="1" ht="15" x14ac:dyDescent="0.2">
      <c r="A6001" s="146">
        <v>62826</v>
      </c>
      <c r="B6001" s="145">
        <v>8007</v>
      </c>
      <c r="C6001" s="146" t="s">
        <v>1778</v>
      </c>
      <c r="D6001" s="146" t="s">
        <v>5543</v>
      </c>
      <c r="E6001" s="145" t="s">
        <v>150</v>
      </c>
    </row>
    <row r="6002" spans="1:5" s="144" customFormat="1" ht="15" x14ac:dyDescent="0.2">
      <c r="A6002" s="146">
        <v>62827</v>
      </c>
      <c r="B6002" s="145">
        <v>8007</v>
      </c>
      <c r="C6002" s="146" t="s">
        <v>4134</v>
      </c>
      <c r="D6002" s="146" t="s">
        <v>5544</v>
      </c>
      <c r="E6002" s="145" t="s">
        <v>150</v>
      </c>
    </row>
    <row r="6003" spans="1:5" s="144" customFormat="1" ht="15" x14ac:dyDescent="0.2">
      <c r="A6003" s="146">
        <v>62828</v>
      </c>
      <c r="B6003" s="145">
        <v>8007</v>
      </c>
      <c r="C6003" s="146" t="s">
        <v>722</v>
      </c>
      <c r="D6003" s="146" t="s">
        <v>2227</v>
      </c>
      <c r="E6003" s="145" t="s">
        <v>155</v>
      </c>
    </row>
    <row r="6004" spans="1:5" s="144" customFormat="1" ht="15" x14ac:dyDescent="0.2">
      <c r="A6004" s="146">
        <v>62829</v>
      </c>
      <c r="B6004" s="145">
        <v>8007</v>
      </c>
      <c r="C6004" s="146" t="s">
        <v>202</v>
      </c>
      <c r="D6004" s="146" t="s">
        <v>2227</v>
      </c>
      <c r="E6004" s="145" t="s">
        <v>150</v>
      </c>
    </row>
    <row r="6005" spans="1:5" s="144" customFormat="1" ht="15" x14ac:dyDescent="0.2">
      <c r="A6005" s="146">
        <v>62830</v>
      </c>
      <c r="B6005" s="145">
        <v>8007</v>
      </c>
      <c r="C6005" s="146" t="s">
        <v>188</v>
      </c>
      <c r="D6005" s="146" t="s">
        <v>5003</v>
      </c>
      <c r="E6005" s="145" t="s">
        <v>155</v>
      </c>
    </row>
    <row r="6006" spans="1:5" s="144" customFormat="1" ht="15" x14ac:dyDescent="0.2">
      <c r="A6006" s="146">
        <v>62833</v>
      </c>
      <c r="B6006" s="145">
        <v>8007</v>
      </c>
      <c r="C6006" s="146" t="s">
        <v>202</v>
      </c>
      <c r="D6006" s="146" t="s">
        <v>5545</v>
      </c>
      <c r="E6006" s="145" t="s">
        <v>155</v>
      </c>
    </row>
    <row r="6007" spans="1:5" s="144" customFormat="1" ht="15" x14ac:dyDescent="0.2">
      <c r="A6007" s="146">
        <v>62847</v>
      </c>
      <c r="B6007" s="145">
        <v>6002</v>
      </c>
      <c r="C6007" s="146" t="s">
        <v>207</v>
      </c>
      <c r="D6007" s="146" t="s">
        <v>201</v>
      </c>
      <c r="E6007" s="145" t="s">
        <v>155</v>
      </c>
    </row>
    <row r="6008" spans="1:5" s="144" customFormat="1" ht="15" x14ac:dyDescent="0.2">
      <c r="A6008" s="146">
        <v>62850</v>
      </c>
      <c r="B6008" s="145">
        <v>1006</v>
      </c>
      <c r="C6008" s="146" t="s">
        <v>207</v>
      </c>
      <c r="D6008" s="146" t="s">
        <v>5546</v>
      </c>
      <c r="E6008" s="145" t="s">
        <v>155</v>
      </c>
    </row>
    <row r="6009" spans="1:5" s="144" customFormat="1" ht="15" x14ac:dyDescent="0.2">
      <c r="A6009" s="146">
        <v>62853</v>
      </c>
      <c r="B6009" s="145">
        <v>1006</v>
      </c>
      <c r="C6009" s="146" t="s">
        <v>181</v>
      </c>
      <c r="D6009" s="146" t="s">
        <v>5547</v>
      </c>
      <c r="E6009" s="145" t="s">
        <v>155</v>
      </c>
    </row>
    <row r="6010" spans="1:5" s="144" customFormat="1" ht="15" x14ac:dyDescent="0.2">
      <c r="A6010" s="146">
        <v>62855</v>
      </c>
      <c r="B6010" s="145">
        <v>1006</v>
      </c>
      <c r="C6010" s="146" t="s">
        <v>202</v>
      </c>
      <c r="D6010" s="146" t="s">
        <v>5548</v>
      </c>
      <c r="E6010" s="145" t="s">
        <v>150</v>
      </c>
    </row>
    <row r="6011" spans="1:5" s="144" customFormat="1" ht="15" x14ac:dyDescent="0.2">
      <c r="A6011" s="146">
        <v>62856</v>
      </c>
      <c r="B6011" s="145">
        <v>6023</v>
      </c>
      <c r="C6011" s="146" t="s">
        <v>202</v>
      </c>
      <c r="D6011" s="146" t="s">
        <v>237</v>
      </c>
      <c r="E6011" s="145" t="s">
        <v>155</v>
      </c>
    </row>
    <row r="6012" spans="1:5" s="144" customFormat="1" ht="15" x14ac:dyDescent="0.2">
      <c r="A6012" s="146">
        <v>62857</v>
      </c>
      <c r="B6012" s="145">
        <v>1006</v>
      </c>
      <c r="C6012" s="146" t="s">
        <v>171</v>
      </c>
      <c r="D6012" s="146" t="s">
        <v>5549</v>
      </c>
      <c r="E6012" s="145" t="s">
        <v>155</v>
      </c>
    </row>
    <row r="6013" spans="1:5" s="144" customFormat="1" ht="15" x14ac:dyDescent="0.2">
      <c r="A6013" s="146">
        <v>62861</v>
      </c>
      <c r="B6013" s="145">
        <v>3030</v>
      </c>
      <c r="C6013" s="146" t="s">
        <v>442</v>
      </c>
      <c r="D6013" s="146" t="s">
        <v>1859</v>
      </c>
      <c r="E6013" s="145" t="s">
        <v>150</v>
      </c>
    </row>
    <row r="6014" spans="1:5" s="144" customFormat="1" ht="15" x14ac:dyDescent="0.2">
      <c r="A6014" s="146">
        <v>62864</v>
      </c>
      <c r="B6014" s="145">
        <v>1006</v>
      </c>
      <c r="C6014" s="146" t="s">
        <v>156</v>
      </c>
      <c r="D6014" s="146" t="s">
        <v>3313</v>
      </c>
      <c r="E6014" s="145" t="s">
        <v>155</v>
      </c>
    </row>
    <row r="6015" spans="1:5" s="144" customFormat="1" ht="15" x14ac:dyDescent="0.2">
      <c r="A6015" s="146">
        <v>62865</v>
      </c>
      <c r="B6015" s="145">
        <v>1006</v>
      </c>
      <c r="C6015" s="146" t="s">
        <v>306</v>
      </c>
      <c r="D6015" s="146" t="s">
        <v>5550</v>
      </c>
      <c r="E6015" s="145" t="s">
        <v>155</v>
      </c>
    </row>
    <row r="6016" spans="1:5" s="144" customFormat="1" ht="15" x14ac:dyDescent="0.2">
      <c r="A6016" s="146">
        <v>62866</v>
      </c>
      <c r="B6016" s="145">
        <v>1006</v>
      </c>
      <c r="C6016" s="146" t="s">
        <v>156</v>
      </c>
      <c r="D6016" s="146" t="s">
        <v>8405</v>
      </c>
      <c r="E6016" s="145" t="s">
        <v>150</v>
      </c>
    </row>
    <row r="6017" spans="1:5" s="144" customFormat="1" ht="15" x14ac:dyDescent="0.2">
      <c r="A6017" s="146">
        <v>62870</v>
      </c>
      <c r="B6017" s="145">
        <v>3030</v>
      </c>
      <c r="C6017" s="146" t="s">
        <v>188</v>
      </c>
      <c r="D6017" s="146" t="s">
        <v>5551</v>
      </c>
      <c r="E6017" s="145" t="s">
        <v>155</v>
      </c>
    </row>
    <row r="6018" spans="1:5" s="144" customFormat="1" ht="15" x14ac:dyDescent="0.2">
      <c r="A6018" s="146">
        <v>62871</v>
      </c>
      <c r="B6018" s="145">
        <v>3030</v>
      </c>
      <c r="C6018" s="146" t="s">
        <v>5552</v>
      </c>
      <c r="D6018" s="146" t="s">
        <v>5553</v>
      </c>
      <c r="E6018" s="145" t="s">
        <v>155</v>
      </c>
    </row>
    <row r="6019" spans="1:5" s="144" customFormat="1" ht="15" x14ac:dyDescent="0.2">
      <c r="A6019" s="146">
        <v>62872</v>
      </c>
      <c r="B6019" s="145">
        <v>3030</v>
      </c>
      <c r="C6019" s="146" t="s">
        <v>407</v>
      </c>
      <c r="D6019" s="146" t="s">
        <v>2778</v>
      </c>
      <c r="E6019" s="145" t="s">
        <v>150</v>
      </c>
    </row>
    <row r="6020" spans="1:5" s="144" customFormat="1" ht="15" x14ac:dyDescent="0.2">
      <c r="A6020" s="146">
        <v>62875</v>
      </c>
      <c r="B6020" s="145">
        <v>2017</v>
      </c>
      <c r="C6020" s="146" t="s">
        <v>156</v>
      </c>
      <c r="D6020" s="146" t="s">
        <v>4837</v>
      </c>
      <c r="E6020" s="145" t="s">
        <v>155</v>
      </c>
    </row>
    <row r="6021" spans="1:5" s="144" customFormat="1" ht="15" x14ac:dyDescent="0.2">
      <c r="A6021" s="146">
        <v>62876</v>
      </c>
      <c r="B6021" s="145">
        <v>2002</v>
      </c>
      <c r="C6021" s="146" t="s">
        <v>5132</v>
      </c>
      <c r="D6021" s="146" t="s">
        <v>4262</v>
      </c>
      <c r="E6021" s="145" t="s">
        <v>155</v>
      </c>
    </row>
    <row r="6022" spans="1:5" s="144" customFormat="1" ht="15" x14ac:dyDescent="0.2">
      <c r="A6022" s="146">
        <v>62877</v>
      </c>
      <c r="B6022" s="145">
        <v>2002</v>
      </c>
      <c r="C6022" s="146" t="s">
        <v>207</v>
      </c>
      <c r="D6022" s="146" t="s">
        <v>3474</v>
      </c>
      <c r="E6022" s="145" t="s">
        <v>155</v>
      </c>
    </row>
    <row r="6023" spans="1:5" s="144" customFormat="1" ht="15" x14ac:dyDescent="0.2">
      <c r="A6023" s="146">
        <v>62881</v>
      </c>
      <c r="B6023" s="145">
        <v>8007</v>
      </c>
      <c r="C6023" s="146" t="s">
        <v>2756</v>
      </c>
      <c r="D6023" s="146" t="s">
        <v>5555</v>
      </c>
      <c r="E6023" s="145" t="s">
        <v>155</v>
      </c>
    </row>
    <row r="6024" spans="1:5" s="144" customFormat="1" ht="15" x14ac:dyDescent="0.2">
      <c r="A6024" s="146">
        <v>62883</v>
      </c>
      <c r="B6024" s="145">
        <v>7016</v>
      </c>
      <c r="C6024" s="146" t="s">
        <v>1688</v>
      </c>
      <c r="D6024" s="146" t="s">
        <v>5312</v>
      </c>
      <c r="E6024" s="145" t="s">
        <v>155</v>
      </c>
    </row>
    <row r="6025" spans="1:5" s="144" customFormat="1" ht="15" x14ac:dyDescent="0.2">
      <c r="A6025" s="146">
        <v>62884</v>
      </c>
      <c r="B6025" s="145">
        <v>7014</v>
      </c>
      <c r="C6025" s="146" t="s">
        <v>250</v>
      </c>
      <c r="D6025" s="146" t="s">
        <v>9854</v>
      </c>
      <c r="E6025" s="145" t="s">
        <v>155</v>
      </c>
    </row>
    <row r="6026" spans="1:5" s="144" customFormat="1" ht="15" x14ac:dyDescent="0.2">
      <c r="A6026" s="146">
        <v>62890</v>
      </c>
      <c r="B6026" s="145">
        <v>7010</v>
      </c>
      <c r="C6026" s="146" t="s">
        <v>171</v>
      </c>
      <c r="D6026" s="146" t="s">
        <v>5556</v>
      </c>
      <c r="E6026" s="145" t="s">
        <v>155</v>
      </c>
    </row>
    <row r="6027" spans="1:5" s="144" customFormat="1" ht="15" x14ac:dyDescent="0.2">
      <c r="A6027" s="146">
        <v>62892</v>
      </c>
      <c r="B6027" s="145">
        <v>6019</v>
      </c>
      <c r="C6027" s="146" t="s">
        <v>169</v>
      </c>
      <c r="D6027" s="146" t="s">
        <v>5557</v>
      </c>
      <c r="E6027" s="145" t="s">
        <v>150</v>
      </c>
    </row>
    <row r="6028" spans="1:5" s="144" customFormat="1" ht="15" x14ac:dyDescent="0.2">
      <c r="A6028" s="146">
        <v>62893</v>
      </c>
      <c r="B6028" s="145">
        <v>6033</v>
      </c>
      <c r="C6028" s="146" t="s">
        <v>207</v>
      </c>
      <c r="D6028" s="146" t="s">
        <v>1603</v>
      </c>
      <c r="E6028" s="145" t="s">
        <v>150</v>
      </c>
    </row>
    <row r="6029" spans="1:5" s="144" customFormat="1" ht="15" x14ac:dyDescent="0.2">
      <c r="A6029" s="146">
        <v>62898</v>
      </c>
      <c r="B6029" s="145">
        <v>1004</v>
      </c>
      <c r="C6029" s="146" t="s">
        <v>164</v>
      </c>
      <c r="D6029" s="146" t="s">
        <v>2745</v>
      </c>
      <c r="E6029" s="145" t="s">
        <v>155</v>
      </c>
    </row>
    <row r="6030" spans="1:5" s="144" customFormat="1" ht="15" x14ac:dyDescent="0.2">
      <c r="A6030" s="146">
        <v>62901</v>
      </c>
      <c r="B6030" s="145">
        <v>6025</v>
      </c>
      <c r="C6030" s="146" t="s">
        <v>155</v>
      </c>
      <c r="D6030" s="146" t="s">
        <v>5558</v>
      </c>
      <c r="E6030" s="145" t="s">
        <v>155</v>
      </c>
    </row>
    <row r="6031" spans="1:5" s="144" customFormat="1" ht="15" x14ac:dyDescent="0.2">
      <c r="A6031" s="146">
        <v>62905</v>
      </c>
      <c r="B6031" s="145">
        <v>7009</v>
      </c>
      <c r="C6031" s="146" t="s">
        <v>5560</v>
      </c>
      <c r="D6031" s="146" t="s">
        <v>5561</v>
      </c>
      <c r="E6031" s="145" t="s">
        <v>150</v>
      </c>
    </row>
    <row r="6032" spans="1:5" s="144" customFormat="1" ht="15" x14ac:dyDescent="0.2">
      <c r="A6032" s="146">
        <v>62914</v>
      </c>
      <c r="B6032" s="145">
        <v>6023</v>
      </c>
      <c r="C6032" s="146" t="s">
        <v>5562</v>
      </c>
      <c r="D6032" s="146" t="s">
        <v>789</v>
      </c>
      <c r="E6032" s="145" t="s">
        <v>155</v>
      </c>
    </row>
    <row r="6033" spans="1:5" s="144" customFormat="1" ht="15" x14ac:dyDescent="0.2">
      <c r="A6033" s="146">
        <v>62920</v>
      </c>
      <c r="B6033" s="145">
        <v>1002</v>
      </c>
      <c r="C6033" s="146" t="s">
        <v>662</v>
      </c>
      <c r="D6033" s="146" t="s">
        <v>547</v>
      </c>
      <c r="E6033" s="145" t="s">
        <v>155</v>
      </c>
    </row>
    <row r="6034" spans="1:5" s="144" customFormat="1" ht="15" x14ac:dyDescent="0.2">
      <c r="A6034" s="146">
        <v>62921</v>
      </c>
      <c r="B6034" s="145">
        <v>6006</v>
      </c>
      <c r="C6034" s="146" t="s">
        <v>5563</v>
      </c>
      <c r="D6034" s="146" t="s">
        <v>1501</v>
      </c>
      <c r="E6034" s="145" t="s">
        <v>150</v>
      </c>
    </row>
    <row r="6035" spans="1:5" s="144" customFormat="1" ht="15" x14ac:dyDescent="0.2">
      <c r="A6035" s="146">
        <v>62926</v>
      </c>
      <c r="B6035" s="145">
        <v>3002</v>
      </c>
      <c r="C6035" s="146" t="s">
        <v>716</v>
      </c>
      <c r="D6035" s="146" t="s">
        <v>5564</v>
      </c>
      <c r="E6035" s="145" t="s">
        <v>155</v>
      </c>
    </row>
    <row r="6036" spans="1:5" s="144" customFormat="1" ht="15" x14ac:dyDescent="0.2">
      <c r="A6036" s="146">
        <v>62928</v>
      </c>
      <c r="B6036" s="145">
        <v>3002</v>
      </c>
      <c r="C6036" s="146" t="s">
        <v>165</v>
      </c>
      <c r="D6036" s="146" t="s">
        <v>5565</v>
      </c>
      <c r="E6036" s="145" t="s">
        <v>150</v>
      </c>
    </row>
    <row r="6037" spans="1:5" s="144" customFormat="1" ht="15" x14ac:dyDescent="0.2">
      <c r="A6037" s="146">
        <v>62933</v>
      </c>
      <c r="B6037" s="145">
        <v>6004</v>
      </c>
      <c r="C6037" s="146" t="s">
        <v>202</v>
      </c>
      <c r="D6037" s="146" t="s">
        <v>5566</v>
      </c>
      <c r="E6037" s="145" t="s">
        <v>150</v>
      </c>
    </row>
    <row r="6038" spans="1:5" s="144" customFormat="1" ht="15" x14ac:dyDescent="0.2">
      <c r="A6038" s="146">
        <v>62937</v>
      </c>
      <c r="B6038" s="145">
        <v>8006</v>
      </c>
      <c r="C6038" s="146" t="s">
        <v>261</v>
      </c>
      <c r="D6038" s="146" t="s">
        <v>5567</v>
      </c>
      <c r="E6038" s="145" t="s">
        <v>150</v>
      </c>
    </row>
    <row r="6039" spans="1:5" s="144" customFormat="1" ht="15" x14ac:dyDescent="0.2">
      <c r="A6039" s="146">
        <v>62940</v>
      </c>
      <c r="B6039" s="145">
        <v>3022</v>
      </c>
      <c r="C6039" s="146" t="s">
        <v>4134</v>
      </c>
      <c r="D6039" s="146" t="s">
        <v>1534</v>
      </c>
      <c r="E6039" s="145" t="s">
        <v>155</v>
      </c>
    </row>
    <row r="6040" spans="1:5" s="144" customFormat="1" ht="15" x14ac:dyDescent="0.2">
      <c r="A6040" s="146">
        <v>62942</v>
      </c>
      <c r="B6040" s="145">
        <v>4002</v>
      </c>
      <c r="C6040" s="146" t="s">
        <v>5568</v>
      </c>
      <c r="D6040" s="146" t="s">
        <v>5569</v>
      </c>
      <c r="E6040" s="145" t="s">
        <v>155</v>
      </c>
    </row>
    <row r="6041" spans="1:5" s="144" customFormat="1" ht="15" x14ac:dyDescent="0.2">
      <c r="A6041" s="146">
        <v>62947</v>
      </c>
      <c r="B6041" s="145">
        <v>4002</v>
      </c>
      <c r="C6041" s="146" t="s">
        <v>2120</v>
      </c>
      <c r="D6041" s="146" t="s">
        <v>2433</v>
      </c>
      <c r="E6041" s="145" t="s">
        <v>150</v>
      </c>
    </row>
    <row r="6042" spans="1:5" s="144" customFormat="1" ht="15" x14ac:dyDescent="0.2">
      <c r="A6042" s="146">
        <v>62949</v>
      </c>
      <c r="B6042" s="145">
        <v>6020</v>
      </c>
      <c r="C6042" s="146" t="s">
        <v>188</v>
      </c>
      <c r="D6042" s="146" t="s">
        <v>5571</v>
      </c>
      <c r="E6042" s="145" t="s">
        <v>150</v>
      </c>
    </row>
    <row r="6043" spans="1:5" s="144" customFormat="1" ht="15" x14ac:dyDescent="0.2">
      <c r="A6043" s="146">
        <v>62950</v>
      </c>
      <c r="B6043" s="145">
        <v>8013</v>
      </c>
      <c r="C6043" s="146" t="s">
        <v>1942</v>
      </c>
      <c r="D6043" s="146" t="s">
        <v>5572</v>
      </c>
      <c r="E6043" s="145" t="s">
        <v>155</v>
      </c>
    </row>
    <row r="6044" spans="1:5" s="144" customFormat="1" ht="15" x14ac:dyDescent="0.2">
      <c r="A6044" s="146">
        <v>62952</v>
      </c>
      <c r="B6044" s="145">
        <v>8013</v>
      </c>
      <c r="C6044" s="146" t="s">
        <v>155</v>
      </c>
      <c r="D6044" s="146" t="s">
        <v>4885</v>
      </c>
      <c r="E6044" s="145" t="s">
        <v>150</v>
      </c>
    </row>
    <row r="6045" spans="1:5" s="144" customFormat="1" ht="15" x14ac:dyDescent="0.2">
      <c r="A6045" s="146">
        <v>62955</v>
      </c>
      <c r="B6045" s="145">
        <v>3005</v>
      </c>
      <c r="C6045" s="146" t="s">
        <v>4802</v>
      </c>
      <c r="D6045" s="146" t="s">
        <v>5573</v>
      </c>
      <c r="E6045" s="145" t="s">
        <v>155</v>
      </c>
    </row>
    <row r="6046" spans="1:5" s="144" customFormat="1" ht="15" x14ac:dyDescent="0.2">
      <c r="A6046" s="146">
        <v>62956</v>
      </c>
      <c r="B6046" s="145">
        <v>3005</v>
      </c>
      <c r="C6046" s="146" t="s">
        <v>596</v>
      </c>
      <c r="D6046" s="146" t="s">
        <v>282</v>
      </c>
      <c r="E6046" s="145" t="s">
        <v>155</v>
      </c>
    </row>
    <row r="6047" spans="1:5" s="144" customFormat="1" ht="15" x14ac:dyDescent="0.2">
      <c r="A6047" s="146">
        <v>62957</v>
      </c>
      <c r="B6047" s="145">
        <v>8024</v>
      </c>
      <c r="C6047" s="146" t="s">
        <v>209</v>
      </c>
      <c r="D6047" s="146" t="s">
        <v>5574</v>
      </c>
      <c r="E6047" s="145" t="s">
        <v>155</v>
      </c>
    </row>
    <row r="6048" spans="1:5" s="144" customFormat="1" ht="15" x14ac:dyDescent="0.2">
      <c r="A6048" s="146">
        <v>62960</v>
      </c>
      <c r="B6048" s="145">
        <v>2007</v>
      </c>
      <c r="C6048" s="146" t="s">
        <v>621</v>
      </c>
      <c r="D6048" s="146" t="s">
        <v>5577</v>
      </c>
      <c r="E6048" s="145" t="s">
        <v>155</v>
      </c>
    </row>
    <row r="6049" spans="1:5" s="144" customFormat="1" ht="15" x14ac:dyDescent="0.2">
      <c r="A6049" s="146">
        <v>62961</v>
      </c>
      <c r="B6049" s="145">
        <v>2007</v>
      </c>
      <c r="C6049" s="146" t="s">
        <v>2449</v>
      </c>
      <c r="D6049" s="146" t="s">
        <v>5577</v>
      </c>
      <c r="E6049" s="145" t="s">
        <v>150</v>
      </c>
    </row>
    <row r="6050" spans="1:5" s="144" customFormat="1" ht="15" x14ac:dyDescent="0.2">
      <c r="A6050" s="146">
        <v>62963</v>
      </c>
      <c r="B6050" s="145">
        <v>8024</v>
      </c>
      <c r="C6050" s="146" t="s">
        <v>1729</v>
      </c>
      <c r="D6050" s="146" t="s">
        <v>5578</v>
      </c>
      <c r="E6050" s="145" t="s">
        <v>155</v>
      </c>
    </row>
    <row r="6051" spans="1:5" s="144" customFormat="1" ht="15" x14ac:dyDescent="0.2">
      <c r="A6051" s="146">
        <v>62964</v>
      </c>
      <c r="B6051" s="145">
        <v>8024</v>
      </c>
      <c r="C6051" s="146" t="s">
        <v>5579</v>
      </c>
      <c r="D6051" s="146" t="s">
        <v>5580</v>
      </c>
      <c r="E6051" s="145" t="s">
        <v>150</v>
      </c>
    </row>
    <row r="6052" spans="1:5" s="144" customFormat="1" ht="15" x14ac:dyDescent="0.2">
      <c r="A6052" s="146">
        <v>62965</v>
      </c>
      <c r="B6052" s="145">
        <v>8024</v>
      </c>
      <c r="C6052" s="146" t="s">
        <v>158</v>
      </c>
      <c r="D6052" s="146" t="s">
        <v>5581</v>
      </c>
      <c r="E6052" s="145" t="s">
        <v>150</v>
      </c>
    </row>
    <row r="6053" spans="1:5" s="144" customFormat="1" ht="15" x14ac:dyDescent="0.2">
      <c r="A6053" s="146">
        <v>62968</v>
      </c>
      <c r="B6053" s="145">
        <v>8024</v>
      </c>
      <c r="C6053" s="146" t="s">
        <v>156</v>
      </c>
      <c r="D6053" s="146" t="s">
        <v>5583</v>
      </c>
      <c r="E6053" s="145" t="s">
        <v>155</v>
      </c>
    </row>
    <row r="6054" spans="1:5" s="144" customFormat="1" ht="15" x14ac:dyDescent="0.2">
      <c r="A6054" s="146">
        <v>62969</v>
      </c>
      <c r="B6054" s="145">
        <v>1002</v>
      </c>
      <c r="C6054" s="146" t="s">
        <v>306</v>
      </c>
      <c r="D6054" s="146" t="s">
        <v>5584</v>
      </c>
      <c r="E6054" s="145" t="s">
        <v>155</v>
      </c>
    </row>
    <row r="6055" spans="1:5" s="144" customFormat="1" ht="15" x14ac:dyDescent="0.2">
      <c r="A6055" s="146">
        <v>62973</v>
      </c>
      <c r="B6055" s="145">
        <v>7003</v>
      </c>
      <c r="C6055" s="146" t="s">
        <v>2083</v>
      </c>
      <c r="D6055" s="146" t="s">
        <v>5585</v>
      </c>
      <c r="E6055" s="145" t="s">
        <v>155</v>
      </c>
    </row>
    <row r="6056" spans="1:5" s="144" customFormat="1" ht="15" x14ac:dyDescent="0.2">
      <c r="A6056" s="146">
        <v>62974</v>
      </c>
      <c r="B6056" s="145">
        <v>7010</v>
      </c>
      <c r="C6056" s="146" t="s">
        <v>231</v>
      </c>
      <c r="D6056" s="146" t="s">
        <v>577</v>
      </c>
      <c r="E6056" s="145" t="s">
        <v>155</v>
      </c>
    </row>
    <row r="6057" spans="1:5" s="144" customFormat="1" ht="15" x14ac:dyDescent="0.2">
      <c r="A6057" s="146">
        <v>62977</v>
      </c>
      <c r="B6057" s="145">
        <v>6021</v>
      </c>
      <c r="C6057" s="146" t="s">
        <v>5586</v>
      </c>
      <c r="D6057" s="146" t="s">
        <v>2583</v>
      </c>
      <c r="E6057" s="145" t="s">
        <v>155</v>
      </c>
    </row>
    <row r="6058" spans="1:5" s="144" customFormat="1" ht="15" x14ac:dyDescent="0.2">
      <c r="A6058" s="146">
        <v>62978</v>
      </c>
      <c r="B6058" s="145">
        <v>8024</v>
      </c>
      <c r="C6058" s="146" t="s">
        <v>1356</v>
      </c>
      <c r="D6058" s="146" t="s">
        <v>1558</v>
      </c>
      <c r="E6058" s="145" t="s">
        <v>155</v>
      </c>
    </row>
    <row r="6059" spans="1:5" s="144" customFormat="1" ht="15" x14ac:dyDescent="0.2">
      <c r="A6059" s="146">
        <v>62982</v>
      </c>
      <c r="B6059" s="145">
        <v>3009</v>
      </c>
      <c r="C6059" s="146" t="s">
        <v>250</v>
      </c>
      <c r="D6059" s="146" t="s">
        <v>1085</v>
      </c>
      <c r="E6059" s="145" t="s">
        <v>150</v>
      </c>
    </row>
    <row r="6060" spans="1:5" s="144" customFormat="1" ht="15" x14ac:dyDescent="0.2">
      <c r="A6060" s="146">
        <v>62983</v>
      </c>
      <c r="B6060" s="145">
        <v>8014</v>
      </c>
      <c r="C6060" s="146" t="s">
        <v>879</v>
      </c>
      <c r="D6060" s="146" t="s">
        <v>5587</v>
      </c>
      <c r="E6060" s="145" t="s">
        <v>150</v>
      </c>
    </row>
    <row r="6061" spans="1:5" s="144" customFormat="1" ht="15" x14ac:dyDescent="0.2">
      <c r="A6061" s="146">
        <v>62984</v>
      </c>
      <c r="B6061" s="145">
        <v>6015</v>
      </c>
      <c r="C6061" s="146" t="s">
        <v>5588</v>
      </c>
      <c r="D6061" s="146" t="s">
        <v>5589</v>
      </c>
      <c r="E6061" s="145" t="s">
        <v>150</v>
      </c>
    </row>
    <row r="6062" spans="1:5" s="144" customFormat="1" ht="15" x14ac:dyDescent="0.2">
      <c r="A6062" s="146">
        <v>62987</v>
      </c>
      <c r="B6062" s="145">
        <v>6015</v>
      </c>
      <c r="C6062" s="146" t="s">
        <v>845</v>
      </c>
      <c r="D6062" s="146" t="s">
        <v>5591</v>
      </c>
      <c r="E6062" s="145" t="s">
        <v>150</v>
      </c>
    </row>
    <row r="6063" spans="1:5" s="144" customFormat="1" ht="15" x14ac:dyDescent="0.2">
      <c r="A6063" s="146">
        <v>62988</v>
      </c>
      <c r="B6063" s="145">
        <v>6015</v>
      </c>
      <c r="C6063" s="146" t="s">
        <v>5592</v>
      </c>
      <c r="D6063" s="146" t="s">
        <v>5593</v>
      </c>
      <c r="E6063" s="145" t="s">
        <v>150</v>
      </c>
    </row>
    <row r="6064" spans="1:5" s="144" customFormat="1" ht="15" x14ac:dyDescent="0.2">
      <c r="A6064" s="146">
        <v>62990</v>
      </c>
      <c r="B6064" s="145">
        <v>6015</v>
      </c>
      <c r="C6064" s="146" t="s">
        <v>2378</v>
      </c>
      <c r="D6064" s="146" t="s">
        <v>5594</v>
      </c>
      <c r="E6064" s="145" t="s">
        <v>150</v>
      </c>
    </row>
    <row r="6065" spans="1:5" s="144" customFormat="1" ht="15" x14ac:dyDescent="0.2">
      <c r="A6065" s="146">
        <v>62992</v>
      </c>
      <c r="B6065" s="145">
        <v>6025</v>
      </c>
      <c r="C6065" s="146" t="s">
        <v>174</v>
      </c>
      <c r="D6065" s="146" t="s">
        <v>901</v>
      </c>
      <c r="E6065" s="145" t="s">
        <v>155</v>
      </c>
    </row>
    <row r="6066" spans="1:5" s="144" customFormat="1" ht="15" x14ac:dyDescent="0.2">
      <c r="A6066" s="146">
        <v>62998</v>
      </c>
      <c r="B6066" s="145">
        <v>1005</v>
      </c>
      <c r="C6066" s="146" t="s">
        <v>359</v>
      </c>
      <c r="D6066" s="146" t="s">
        <v>5595</v>
      </c>
      <c r="E6066" s="145" t="s">
        <v>155</v>
      </c>
    </row>
    <row r="6067" spans="1:5" s="144" customFormat="1" ht="15" x14ac:dyDescent="0.2">
      <c r="A6067" s="146">
        <v>63003</v>
      </c>
      <c r="B6067" s="145">
        <v>1005</v>
      </c>
      <c r="C6067" s="146" t="s">
        <v>156</v>
      </c>
      <c r="D6067" s="146" t="s">
        <v>5596</v>
      </c>
      <c r="E6067" s="145" t="s">
        <v>155</v>
      </c>
    </row>
    <row r="6068" spans="1:5" s="144" customFormat="1" ht="15" x14ac:dyDescent="0.2">
      <c r="A6068" s="146">
        <v>63005</v>
      </c>
      <c r="B6068" s="145">
        <v>6001</v>
      </c>
      <c r="C6068" s="146" t="s">
        <v>344</v>
      </c>
      <c r="D6068" s="146" t="s">
        <v>5597</v>
      </c>
      <c r="E6068" s="145" t="s">
        <v>150</v>
      </c>
    </row>
    <row r="6069" spans="1:5" s="144" customFormat="1" ht="15" x14ac:dyDescent="0.2">
      <c r="A6069" s="146">
        <v>63010</v>
      </c>
      <c r="B6069" s="145">
        <v>6001</v>
      </c>
      <c r="C6069" s="146" t="s">
        <v>3238</v>
      </c>
      <c r="D6069" s="146" t="s">
        <v>5598</v>
      </c>
      <c r="E6069" s="145" t="s">
        <v>155</v>
      </c>
    </row>
    <row r="6070" spans="1:5" s="144" customFormat="1" ht="15" x14ac:dyDescent="0.2">
      <c r="A6070" s="146">
        <v>63011</v>
      </c>
      <c r="B6070" s="145">
        <v>6001</v>
      </c>
      <c r="C6070" s="146" t="s">
        <v>1240</v>
      </c>
      <c r="D6070" s="146" t="s">
        <v>5598</v>
      </c>
      <c r="E6070" s="145" t="s">
        <v>150</v>
      </c>
    </row>
    <row r="6071" spans="1:5" s="144" customFormat="1" ht="15" x14ac:dyDescent="0.2">
      <c r="A6071" s="146">
        <v>63012</v>
      </c>
      <c r="B6071" s="145">
        <v>6001</v>
      </c>
      <c r="C6071" s="146" t="s">
        <v>236</v>
      </c>
      <c r="D6071" s="146" t="s">
        <v>3149</v>
      </c>
      <c r="E6071" s="145" t="s">
        <v>150</v>
      </c>
    </row>
    <row r="6072" spans="1:5" s="144" customFormat="1" ht="15" x14ac:dyDescent="0.2">
      <c r="A6072" s="146">
        <v>63013</v>
      </c>
      <c r="B6072" s="145">
        <v>6001</v>
      </c>
      <c r="C6072" s="146" t="s">
        <v>709</v>
      </c>
      <c r="D6072" s="146" t="s">
        <v>839</v>
      </c>
      <c r="E6072" s="145" t="s">
        <v>155</v>
      </c>
    </row>
    <row r="6073" spans="1:5" s="144" customFormat="1" ht="15" x14ac:dyDescent="0.2">
      <c r="A6073" s="146">
        <v>63014</v>
      </c>
      <c r="B6073" s="145">
        <v>6001</v>
      </c>
      <c r="C6073" s="146" t="s">
        <v>156</v>
      </c>
      <c r="D6073" s="146" t="s">
        <v>5599</v>
      </c>
      <c r="E6073" s="145" t="s">
        <v>150</v>
      </c>
    </row>
    <row r="6074" spans="1:5" s="144" customFormat="1" ht="15" x14ac:dyDescent="0.2">
      <c r="A6074" s="146">
        <v>63021</v>
      </c>
      <c r="B6074" s="145">
        <v>1006</v>
      </c>
      <c r="C6074" s="146" t="s">
        <v>177</v>
      </c>
      <c r="D6074" s="146" t="s">
        <v>5549</v>
      </c>
      <c r="E6074" s="145" t="s">
        <v>155</v>
      </c>
    </row>
    <row r="6075" spans="1:5" s="144" customFormat="1" ht="15" x14ac:dyDescent="0.2">
      <c r="A6075" s="146">
        <v>63022</v>
      </c>
      <c r="B6075" s="145">
        <v>6038</v>
      </c>
      <c r="C6075" s="146" t="s">
        <v>156</v>
      </c>
      <c r="D6075" s="146" t="s">
        <v>5600</v>
      </c>
      <c r="E6075" s="145" t="s">
        <v>155</v>
      </c>
    </row>
    <row r="6076" spans="1:5" s="144" customFormat="1" ht="15" x14ac:dyDescent="0.2">
      <c r="A6076" s="146">
        <v>63024</v>
      </c>
      <c r="B6076" s="145">
        <v>6029</v>
      </c>
      <c r="C6076" s="146" t="s">
        <v>188</v>
      </c>
      <c r="D6076" s="146" t="s">
        <v>5601</v>
      </c>
      <c r="E6076" s="145" t="s">
        <v>155</v>
      </c>
    </row>
    <row r="6077" spans="1:5" s="144" customFormat="1" ht="15" x14ac:dyDescent="0.2">
      <c r="A6077" s="146">
        <v>63026</v>
      </c>
      <c r="B6077" s="145">
        <v>6006</v>
      </c>
      <c r="C6077" s="146" t="s">
        <v>802</v>
      </c>
      <c r="D6077" s="146" t="s">
        <v>405</v>
      </c>
      <c r="E6077" s="145" t="s">
        <v>150</v>
      </c>
    </row>
    <row r="6078" spans="1:5" s="144" customFormat="1" ht="15" x14ac:dyDescent="0.2">
      <c r="A6078" s="146">
        <v>63028</v>
      </c>
      <c r="B6078" s="145">
        <v>3015</v>
      </c>
      <c r="C6078" s="146" t="s">
        <v>9414</v>
      </c>
      <c r="D6078" s="146" t="s">
        <v>8999</v>
      </c>
      <c r="E6078" s="145" t="s">
        <v>150</v>
      </c>
    </row>
    <row r="6079" spans="1:5" s="144" customFormat="1" ht="15" x14ac:dyDescent="0.2">
      <c r="A6079" s="146">
        <v>63029</v>
      </c>
      <c r="B6079" s="145">
        <v>3015</v>
      </c>
      <c r="C6079" s="146" t="s">
        <v>1344</v>
      </c>
      <c r="D6079" s="146" t="s">
        <v>5602</v>
      </c>
      <c r="E6079" s="145" t="s">
        <v>155</v>
      </c>
    </row>
    <row r="6080" spans="1:5" s="144" customFormat="1" ht="15" x14ac:dyDescent="0.2">
      <c r="A6080" s="146">
        <v>63030</v>
      </c>
      <c r="B6080" s="145">
        <v>3015</v>
      </c>
      <c r="C6080" s="146" t="s">
        <v>2936</v>
      </c>
      <c r="D6080" s="146" t="s">
        <v>9000</v>
      </c>
      <c r="E6080" s="145" t="s">
        <v>150</v>
      </c>
    </row>
    <row r="6081" spans="1:5" s="144" customFormat="1" ht="15" x14ac:dyDescent="0.2">
      <c r="A6081" s="146">
        <v>63031</v>
      </c>
      <c r="B6081" s="145">
        <v>3015</v>
      </c>
      <c r="C6081" s="146" t="s">
        <v>5603</v>
      </c>
      <c r="D6081" s="146" t="s">
        <v>1643</v>
      </c>
      <c r="E6081" s="145" t="s">
        <v>155</v>
      </c>
    </row>
    <row r="6082" spans="1:5" s="144" customFormat="1" ht="15" x14ac:dyDescent="0.2">
      <c r="A6082" s="146">
        <v>63032</v>
      </c>
      <c r="B6082" s="145">
        <v>3015</v>
      </c>
      <c r="C6082" s="146" t="s">
        <v>5604</v>
      </c>
      <c r="D6082" s="146" t="s">
        <v>5605</v>
      </c>
      <c r="E6082" s="145" t="s">
        <v>150</v>
      </c>
    </row>
    <row r="6083" spans="1:5" s="144" customFormat="1" ht="15" x14ac:dyDescent="0.2">
      <c r="A6083" s="146">
        <v>63033</v>
      </c>
      <c r="B6083" s="145">
        <v>3015</v>
      </c>
      <c r="C6083" s="146" t="s">
        <v>5606</v>
      </c>
      <c r="D6083" s="146" t="s">
        <v>5607</v>
      </c>
      <c r="E6083" s="145" t="s">
        <v>155</v>
      </c>
    </row>
    <row r="6084" spans="1:5" s="144" customFormat="1" ht="15" x14ac:dyDescent="0.2">
      <c r="A6084" s="146">
        <v>63034</v>
      </c>
      <c r="B6084" s="145">
        <v>3015</v>
      </c>
      <c r="C6084" s="146" t="s">
        <v>1691</v>
      </c>
      <c r="D6084" s="146" t="s">
        <v>9001</v>
      </c>
      <c r="E6084" s="145" t="s">
        <v>155</v>
      </c>
    </row>
    <row r="6085" spans="1:5" s="144" customFormat="1" ht="15" x14ac:dyDescent="0.2">
      <c r="A6085" s="146">
        <v>63040</v>
      </c>
      <c r="B6085" s="145">
        <v>8011</v>
      </c>
      <c r="C6085" s="146" t="s">
        <v>1003</v>
      </c>
      <c r="D6085" s="146" t="s">
        <v>5608</v>
      </c>
      <c r="E6085" s="145" t="s">
        <v>150</v>
      </c>
    </row>
    <row r="6086" spans="1:5" s="144" customFormat="1" ht="15" x14ac:dyDescent="0.2">
      <c r="A6086" s="146">
        <v>63043</v>
      </c>
      <c r="B6086" s="145">
        <v>6015</v>
      </c>
      <c r="C6086" s="146" t="s">
        <v>5609</v>
      </c>
      <c r="D6086" s="146" t="s">
        <v>5590</v>
      </c>
      <c r="E6086" s="145" t="s">
        <v>155</v>
      </c>
    </row>
    <row r="6087" spans="1:5" s="144" customFormat="1" ht="15" x14ac:dyDescent="0.2">
      <c r="A6087" s="146">
        <v>63044</v>
      </c>
      <c r="B6087" s="145">
        <v>2020</v>
      </c>
      <c r="C6087" s="146" t="s">
        <v>5610</v>
      </c>
      <c r="D6087" s="146" t="s">
        <v>5611</v>
      </c>
      <c r="E6087" s="145" t="s">
        <v>150</v>
      </c>
    </row>
    <row r="6088" spans="1:5" s="144" customFormat="1" ht="15" x14ac:dyDescent="0.2">
      <c r="A6088" s="146">
        <v>63045</v>
      </c>
      <c r="B6088" s="145">
        <v>2006</v>
      </c>
      <c r="C6088" s="146" t="s">
        <v>177</v>
      </c>
      <c r="D6088" s="146" t="s">
        <v>5612</v>
      </c>
      <c r="E6088" s="145" t="s">
        <v>150</v>
      </c>
    </row>
    <row r="6089" spans="1:5" s="144" customFormat="1" ht="15" x14ac:dyDescent="0.2">
      <c r="A6089" s="146">
        <v>63050</v>
      </c>
      <c r="B6089" s="145">
        <v>8020</v>
      </c>
      <c r="C6089" s="146" t="s">
        <v>558</v>
      </c>
      <c r="D6089" s="146" t="s">
        <v>5613</v>
      </c>
      <c r="E6089" s="145" t="s">
        <v>155</v>
      </c>
    </row>
    <row r="6090" spans="1:5" s="144" customFormat="1" ht="15" x14ac:dyDescent="0.2">
      <c r="A6090" s="146">
        <v>63060</v>
      </c>
      <c r="B6090" s="145">
        <v>8024</v>
      </c>
      <c r="C6090" s="146" t="s">
        <v>5614</v>
      </c>
      <c r="D6090" s="146" t="s">
        <v>1801</v>
      </c>
      <c r="E6090" s="145" t="s">
        <v>150</v>
      </c>
    </row>
    <row r="6091" spans="1:5" s="144" customFormat="1" ht="15" x14ac:dyDescent="0.2">
      <c r="A6091" s="146">
        <v>63061</v>
      </c>
      <c r="B6091" s="145">
        <v>8024</v>
      </c>
      <c r="C6091" s="146" t="s">
        <v>207</v>
      </c>
      <c r="D6091" s="146" t="s">
        <v>5615</v>
      </c>
      <c r="E6091" s="145" t="s">
        <v>150</v>
      </c>
    </row>
    <row r="6092" spans="1:5" s="144" customFormat="1" ht="15" x14ac:dyDescent="0.2">
      <c r="A6092" s="146">
        <v>63065</v>
      </c>
      <c r="B6092" s="145">
        <v>7003</v>
      </c>
      <c r="C6092" s="146" t="s">
        <v>179</v>
      </c>
      <c r="D6092" s="146" t="s">
        <v>1736</v>
      </c>
      <c r="E6092" s="145" t="s">
        <v>155</v>
      </c>
    </row>
    <row r="6093" spans="1:5" s="144" customFormat="1" ht="15" x14ac:dyDescent="0.2">
      <c r="A6093" s="146">
        <v>63067</v>
      </c>
      <c r="B6093" s="145">
        <v>7003</v>
      </c>
      <c r="C6093" s="146" t="s">
        <v>324</v>
      </c>
      <c r="D6093" s="146" t="s">
        <v>3705</v>
      </c>
      <c r="E6093" s="145" t="s">
        <v>155</v>
      </c>
    </row>
    <row r="6094" spans="1:5" s="144" customFormat="1" ht="15" x14ac:dyDescent="0.2">
      <c r="A6094" s="146">
        <v>63072</v>
      </c>
      <c r="B6094" s="145">
        <v>7010</v>
      </c>
      <c r="C6094" s="146" t="s">
        <v>3188</v>
      </c>
      <c r="D6094" s="146" t="s">
        <v>1864</v>
      </c>
      <c r="E6094" s="145" t="s">
        <v>155</v>
      </c>
    </row>
    <row r="6095" spans="1:5" s="144" customFormat="1" ht="15" x14ac:dyDescent="0.2">
      <c r="A6095" s="146">
        <v>63074</v>
      </c>
      <c r="B6095" s="145">
        <v>7024</v>
      </c>
      <c r="C6095" s="146" t="s">
        <v>155</v>
      </c>
      <c r="D6095" s="146" t="s">
        <v>8296</v>
      </c>
      <c r="E6095" s="145" t="s">
        <v>150</v>
      </c>
    </row>
    <row r="6096" spans="1:5" s="144" customFormat="1" ht="15" x14ac:dyDescent="0.2">
      <c r="A6096" s="146">
        <v>63075</v>
      </c>
      <c r="B6096" s="145">
        <v>7024</v>
      </c>
      <c r="C6096" s="146" t="s">
        <v>2152</v>
      </c>
      <c r="D6096" s="146" t="s">
        <v>3898</v>
      </c>
      <c r="E6096" s="145" t="s">
        <v>155</v>
      </c>
    </row>
    <row r="6097" spans="1:5" s="144" customFormat="1" ht="15" x14ac:dyDescent="0.2">
      <c r="A6097" s="146">
        <v>63076</v>
      </c>
      <c r="B6097" s="145">
        <v>3005</v>
      </c>
      <c r="C6097" s="146" t="s">
        <v>5617</v>
      </c>
      <c r="D6097" s="146" t="s">
        <v>4901</v>
      </c>
      <c r="E6097" s="145" t="s">
        <v>155</v>
      </c>
    </row>
    <row r="6098" spans="1:5" s="144" customFormat="1" ht="15" x14ac:dyDescent="0.2">
      <c r="A6098" s="146">
        <v>63077</v>
      </c>
      <c r="B6098" s="145">
        <v>5012</v>
      </c>
      <c r="C6098" s="146" t="s">
        <v>150</v>
      </c>
      <c r="D6098" s="146" t="s">
        <v>5618</v>
      </c>
      <c r="E6098" s="145" t="s">
        <v>150</v>
      </c>
    </row>
    <row r="6099" spans="1:5" s="144" customFormat="1" ht="15" x14ac:dyDescent="0.2">
      <c r="A6099" s="146">
        <v>63079</v>
      </c>
      <c r="B6099" s="145">
        <v>3013</v>
      </c>
      <c r="C6099" s="146" t="s">
        <v>5619</v>
      </c>
      <c r="D6099" s="146" t="s">
        <v>5620</v>
      </c>
      <c r="E6099" s="145" t="s">
        <v>155</v>
      </c>
    </row>
    <row r="6100" spans="1:5" s="144" customFormat="1" ht="15" x14ac:dyDescent="0.2">
      <c r="A6100" s="146">
        <v>63097</v>
      </c>
      <c r="B6100" s="145">
        <v>8024</v>
      </c>
      <c r="C6100" s="146" t="s">
        <v>202</v>
      </c>
      <c r="D6100" s="146" t="s">
        <v>5621</v>
      </c>
      <c r="E6100" s="145" t="s">
        <v>155</v>
      </c>
    </row>
    <row r="6101" spans="1:5" s="144" customFormat="1" ht="15" x14ac:dyDescent="0.2">
      <c r="A6101" s="146">
        <v>63099</v>
      </c>
      <c r="B6101" s="145">
        <v>1005</v>
      </c>
      <c r="C6101" s="146" t="s">
        <v>171</v>
      </c>
      <c r="D6101" s="146" t="s">
        <v>3923</v>
      </c>
      <c r="E6101" s="145" t="s">
        <v>150</v>
      </c>
    </row>
    <row r="6102" spans="1:5" s="144" customFormat="1" ht="15" x14ac:dyDescent="0.2">
      <c r="A6102" s="146">
        <v>63103</v>
      </c>
      <c r="B6102" s="145">
        <v>6018</v>
      </c>
      <c r="C6102" s="146" t="s">
        <v>858</v>
      </c>
      <c r="D6102" s="146" t="s">
        <v>5623</v>
      </c>
      <c r="E6102" s="145" t="s">
        <v>155</v>
      </c>
    </row>
    <row r="6103" spans="1:5" s="144" customFormat="1" ht="15" x14ac:dyDescent="0.2">
      <c r="A6103" s="146">
        <v>63106</v>
      </c>
      <c r="B6103" s="145">
        <v>8014</v>
      </c>
      <c r="C6103" s="146" t="s">
        <v>202</v>
      </c>
      <c r="D6103" s="146" t="s">
        <v>302</v>
      </c>
      <c r="E6103" s="145" t="s">
        <v>155</v>
      </c>
    </row>
    <row r="6104" spans="1:5" s="144" customFormat="1" ht="15" x14ac:dyDescent="0.2">
      <c r="A6104" s="146">
        <v>63107</v>
      </c>
      <c r="B6104" s="145">
        <v>5016</v>
      </c>
      <c r="C6104" s="146" t="s">
        <v>2593</v>
      </c>
      <c r="D6104" s="146" t="s">
        <v>5624</v>
      </c>
      <c r="E6104" s="145" t="s">
        <v>155</v>
      </c>
    </row>
    <row r="6105" spans="1:5" s="144" customFormat="1" ht="15" x14ac:dyDescent="0.2">
      <c r="A6105" s="146">
        <v>63108</v>
      </c>
      <c r="B6105" s="145">
        <v>5016</v>
      </c>
      <c r="C6105" s="146" t="s">
        <v>2094</v>
      </c>
      <c r="D6105" s="146" t="s">
        <v>5624</v>
      </c>
      <c r="E6105" s="145" t="s">
        <v>150</v>
      </c>
    </row>
    <row r="6106" spans="1:5" s="144" customFormat="1" ht="15" x14ac:dyDescent="0.2">
      <c r="A6106" s="146">
        <v>63109</v>
      </c>
      <c r="B6106" s="145">
        <v>4002</v>
      </c>
      <c r="C6106" s="146" t="s">
        <v>5625</v>
      </c>
      <c r="D6106" s="146" t="s">
        <v>5626</v>
      </c>
      <c r="E6106" s="145" t="s">
        <v>155</v>
      </c>
    </row>
    <row r="6107" spans="1:5" s="144" customFormat="1" ht="15" x14ac:dyDescent="0.2">
      <c r="A6107" s="146">
        <v>63115</v>
      </c>
      <c r="B6107" s="145">
        <v>6027</v>
      </c>
      <c r="C6107" s="146" t="s">
        <v>655</v>
      </c>
      <c r="D6107" s="146" t="s">
        <v>5194</v>
      </c>
      <c r="E6107" s="145" t="s">
        <v>155</v>
      </c>
    </row>
    <row r="6108" spans="1:5" s="144" customFormat="1" ht="15" x14ac:dyDescent="0.2">
      <c r="A6108" s="146">
        <v>63118</v>
      </c>
      <c r="B6108" s="145">
        <v>6018</v>
      </c>
      <c r="C6108" s="146" t="s">
        <v>280</v>
      </c>
      <c r="D6108" s="146" t="s">
        <v>5627</v>
      </c>
      <c r="E6108" s="145" t="s">
        <v>155</v>
      </c>
    </row>
    <row r="6109" spans="1:5" s="144" customFormat="1" ht="15" x14ac:dyDescent="0.2">
      <c r="A6109" s="146">
        <v>63119</v>
      </c>
      <c r="B6109" s="145">
        <v>6018</v>
      </c>
      <c r="C6109" s="146" t="s">
        <v>5628</v>
      </c>
      <c r="D6109" s="146" t="s">
        <v>5629</v>
      </c>
      <c r="E6109" s="145" t="s">
        <v>150</v>
      </c>
    </row>
    <row r="6110" spans="1:5" s="144" customFormat="1" ht="15" x14ac:dyDescent="0.2">
      <c r="A6110" s="146">
        <v>63120</v>
      </c>
      <c r="B6110" s="145">
        <v>6018</v>
      </c>
      <c r="C6110" s="146" t="s">
        <v>165</v>
      </c>
      <c r="D6110" s="146" t="s">
        <v>513</v>
      </c>
      <c r="E6110" s="145" t="s">
        <v>150</v>
      </c>
    </row>
    <row r="6111" spans="1:5" s="144" customFormat="1" ht="15" x14ac:dyDescent="0.2">
      <c r="A6111" s="146">
        <v>63121</v>
      </c>
      <c r="B6111" s="145">
        <v>6018</v>
      </c>
      <c r="C6111" s="146" t="s">
        <v>219</v>
      </c>
      <c r="D6111" s="146" t="s">
        <v>513</v>
      </c>
      <c r="E6111" s="145" t="s">
        <v>155</v>
      </c>
    </row>
    <row r="6112" spans="1:5" s="144" customFormat="1" ht="15" x14ac:dyDescent="0.2">
      <c r="A6112" s="146">
        <v>63122</v>
      </c>
      <c r="B6112" s="145">
        <v>6018</v>
      </c>
      <c r="C6112" s="146" t="s">
        <v>181</v>
      </c>
      <c r="D6112" s="146" t="s">
        <v>5630</v>
      </c>
      <c r="E6112" s="145" t="s">
        <v>150</v>
      </c>
    </row>
    <row r="6113" spans="1:5" s="144" customFormat="1" ht="15" x14ac:dyDescent="0.2">
      <c r="A6113" s="146">
        <v>63124</v>
      </c>
      <c r="B6113" s="145">
        <v>6018</v>
      </c>
      <c r="C6113" s="146" t="s">
        <v>359</v>
      </c>
      <c r="D6113" s="146" t="s">
        <v>5473</v>
      </c>
      <c r="E6113" s="145" t="s">
        <v>155</v>
      </c>
    </row>
    <row r="6114" spans="1:5" s="144" customFormat="1" ht="15" x14ac:dyDescent="0.2">
      <c r="A6114" s="146">
        <v>63130</v>
      </c>
      <c r="B6114" s="145">
        <v>6018</v>
      </c>
      <c r="C6114" s="146" t="s">
        <v>5631</v>
      </c>
      <c r="D6114" s="146" t="s">
        <v>5632</v>
      </c>
      <c r="E6114" s="145" t="s">
        <v>150</v>
      </c>
    </row>
    <row r="6115" spans="1:5" s="144" customFormat="1" ht="15" x14ac:dyDescent="0.2">
      <c r="A6115" s="146">
        <v>63131</v>
      </c>
      <c r="B6115" s="145">
        <v>6018</v>
      </c>
      <c r="C6115" s="146" t="s">
        <v>804</v>
      </c>
      <c r="D6115" s="146" t="s">
        <v>5633</v>
      </c>
      <c r="E6115" s="145" t="s">
        <v>155</v>
      </c>
    </row>
    <row r="6116" spans="1:5" s="144" customFormat="1" ht="15" x14ac:dyDescent="0.2">
      <c r="A6116" s="146">
        <v>63132</v>
      </c>
      <c r="B6116" s="145">
        <v>5016</v>
      </c>
      <c r="C6116" s="146" t="s">
        <v>845</v>
      </c>
      <c r="D6116" s="146" t="s">
        <v>3318</v>
      </c>
      <c r="E6116" s="145" t="s">
        <v>155</v>
      </c>
    </row>
    <row r="6117" spans="1:5" s="144" customFormat="1" ht="15" x14ac:dyDescent="0.2">
      <c r="A6117" s="146">
        <v>63133</v>
      </c>
      <c r="B6117" s="145">
        <v>5016</v>
      </c>
      <c r="C6117" s="146" t="s">
        <v>5634</v>
      </c>
      <c r="D6117" s="146" t="s">
        <v>5635</v>
      </c>
      <c r="E6117" s="145" t="s">
        <v>155</v>
      </c>
    </row>
    <row r="6118" spans="1:5" s="144" customFormat="1" ht="15" x14ac:dyDescent="0.2">
      <c r="A6118" s="146">
        <v>63135</v>
      </c>
      <c r="B6118" s="145">
        <v>5016</v>
      </c>
      <c r="C6118" s="146" t="s">
        <v>186</v>
      </c>
      <c r="D6118" s="146" t="s">
        <v>2602</v>
      </c>
      <c r="E6118" s="145" t="s">
        <v>155</v>
      </c>
    </row>
    <row r="6119" spans="1:5" s="144" customFormat="1" ht="15" x14ac:dyDescent="0.2">
      <c r="A6119" s="146">
        <v>63136</v>
      </c>
      <c r="B6119" s="145">
        <v>5016</v>
      </c>
      <c r="C6119" s="146" t="s">
        <v>5636</v>
      </c>
      <c r="D6119" s="146" t="s">
        <v>170</v>
      </c>
      <c r="E6119" s="145" t="s">
        <v>155</v>
      </c>
    </row>
    <row r="6120" spans="1:5" s="144" customFormat="1" ht="15" x14ac:dyDescent="0.2">
      <c r="A6120" s="146">
        <v>63141</v>
      </c>
      <c r="B6120" s="145">
        <v>3004</v>
      </c>
      <c r="C6120" s="146" t="s">
        <v>2934</v>
      </c>
      <c r="D6120" s="146" t="s">
        <v>5637</v>
      </c>
      <c r="E6120" s="145" t="s">
        <v>150</v>
      </c>
    </row>
    <row r="6121" spans="1:5" s="144" customFormat="1" ht="15" x14ac:dyDescent="0.2">
      <c r="A6121" s="146">
        <v>63142</v>
      </c>
      <c r="B6121" s="145">
        <v>3004</v>
      </c>
      <c r="C6121" s="146" t="s">
        <v>5638</v>
      </c>
      <c r="D6121" s="146" t="s">
        <v>653</v>
      </c>
      <c r="E6121" s="145" t="s">
        <v>155</v>
      </c>
    </row>
    <row r="6122" spans="1:5" s="144" customFormat="1" ht="15" x14ac:dyDescent="0.2">
      <c r="A6122" s="146">
        <v>63147</v>
      </c>
      <c r="B6122" s="145">
        <v>3004</v>
      </c>
      <c r="C6122" s="146" t="s">
        <v>156</v>
      </c>
      <c r="D6122" s="146" t="s">
        <v>5639</v>
      </c>
      <c r="E6122" s="145" t="s">
        <v>155</v>
      </c>
    </row>
    <row r="6123" spans="1:5" s="144" customFormat="1" ht="15" x14ac:dyDescent="0.2">
      <c r="A6123" s="146">
        <v>63148</v>
      </c>
      <c r="B6123" s="145">
        <v>3004</v>
      </c>
      <c r="C6123" s="146" t="s">
        <v>1817</v>
      </c>
      <c r="D6123" s="146" t="s">
        <v>1826</v>
      </c>
      <c r="E6123" s="145" t="s">
        <v>150</v>
      </c>
    </row>
    <row r="6124" spans="1:5" s="144" customFormat="1" ht="15" x14ac:dyDescent="0.2">
      <c r="A6124" s="146">
        <v>63149</v>
      </c>
      <c r="B6124" s="145">
        <v>3004</v>
      </c>
      <c r="C6124" s="146" t="s">
        <v>174</v>
      </c>
      <c r="D6124" s="146" t="s">
        <v>5637</v>
      </c>
      <c r="E6124" s="145" t="s">
        <v>155</v>
      </c>
    </row>
    <row r="6125" spans="1:5" s="144" customFormat="1" ht="15" x14ac:dyDescent="0.2">
      <c r="A6125" s="146">
        <v>63150</v>
      </c>
      <c r="B6125" s="145">
        <v>2019</v>
      </c>
      <c r="C6125" s="146" t="s">
        <v>202</v>
      </c>
      <c r="D6125" s="146" t="s">
        <v>618</v>
      </c>
      <c r="E6125" s="145" t="s">
        <v>155</v>
      </c>
    </row>
    <row r="6126" spans="1:5" s="144" customFormat="1" ht="15" x14ac:dyDescent="0.2">
      <c r="A6126" s="146">
        <v>63152</v>
      </c>
      <c r="B6126" s="145">
        <v>8025</v>
      </c>
      <c r="C6126" s="146" t="s">
        <v>5640</v>
      </c>
      <c r="D6126" s="146" t="s">
        <v>5641</v>
      </c>
      <c r="E6126" s="145" t="s">
        <v>155</v>
      </c>
    </row>
    <row r="6127" spans="1:5" s="144" customFormat="1" ht="15" x14ac:dyDescent="0.2">
      <c r="A6127" s="146">
        <v>63153</v>
      </c>
      <c r="B6127" s="145">
        <v>5017</v>
      </c>
      <c r="C6127" s="146" t="s">
        <v>156</v>
      </c>
      <c r="D6127" s="146" t="s">
        <v>5642</v>
      </c>
      <c r="E6127" s="145" t="s">
        <v>150</v>
      </c>
    </row>
    <row r="6128" spans="1:5" s="144" customFormat="1" ht="15" x14ac:dyDescent="0.2">
      <c r="A6128" s="146">
        <v>63154</v>
      </c>
      <c r="B6128" s="145">
        <v>1002</v>
      </c>
      <c r="C6128" s="146" t="s">
        <v>5643</v>
      </c>
      <c r="D6128" s="146" t="s">
        <v>5644</v>
      </c>
      <c r="E6128" s="145" t="s">
        <v>155</v>
      </c>
    </row>
    <row r="6129" spans="1:5" s="144" customFormat="1" ht="15" x14ac:dyDescent="0.2">
      <c r="A6129" s="146">
        <v>63157</v>
      </c>
      <c r="B6129" s="145">
        <v>3003</v>
      </c>
      <c r="C6129" s="146" t="s">
        <v>5645</v>
      </c>
      <c r="D6129" s="146" t="s">
        <v>5646</v>
      </c>
      <c r="E6129" s="145" t="s">
        <v>150</v>
      </c>
    </row>
    <row r="6130" spans="1:5" s="144" customFormat="1" ht="15" x14ac:dyDescent="0.2">
      <c r="A6130" s="146">
        <v>63160</v>
      </c>
      <c r="B6130" s="145">
        <v>3005</v>
      </c>
      <c r="C6130" s="146" t="s">
        <v>198</v>
      </c>
      <c r="D6130" s="146" t="s">
        <v>170</v>
      </c>
      <c r="E6130" s="145" t="s">
        <v>155</v>
      </c>
    </row>
    <row r="6131" spans="1:5" s="144" customFormat="1" ht="15" x14ac:dyDescent="0.2">
      <c r="A6131" s="146">
        <v>63164</v>
      </c>
      <c r="B6131" s="145">
        <v>5004</v>
      </c>
      <c r="C6131" s="146" t="s">
        <v>212</v>
      </c>
      <c r="D6131" s="146" t="s">
        <v>5647</v>
      </c>
      <c r="E6131" s="145" t="s">
        <v>155</v>
      </c>
    </row>
    <row r="6132" spans="1:5" s="144" customFormat="1" ht="15" x14ac:dyDescent="0.2">
      <c r="A6132" s="146">
        <v>63165</v>
      </c>
      <c r="B6132" s="145">
        <v>5003</v>
      </c>
      <c r="C6132" s="146" t="s">
        <v>155</v>
      </c>
      <c r="D6132" s="146" t="s">
        <v>5648</v>
      </c>
      <c r="E6132" s="145" t="s">
        <v>155</v>
      </c>
    </row>
    <row r="6133" spans="1:5" s="144" customFormat="1" ht="15" x14ac:dyDescent="0.2">
      <c r="A6133" s="146">
        <v>63167</v>
      </c>
      <c r="B6133" s="145">
        <v>6029</v>
      </c>
      <c r="C6133" s="146" t="s">
        <v>5649</v>
      </c>
      <c r="D6133" s="146" t="s">
        <v>5650</v>
      </c>
      <c r="E6133" s="145" t="s">
        <v>150</v>
      </c>
    </row>
    <row r="6134" spans="1:5" s="144" customFormat="1" ht="15" x14ac:dyDescent="0.2">
      <c r="A6134" s="146">
        <v>63172</v>
      </c>
      <c r="B6134" s="145">
        <v>5011</v>
      </c>
      <c r="C6134" s="146" t="s">
        <v>2495</v>
      </c>
      <c r="D6134" s="146" t="s">
        <v>4027</v>
      </c>
      <c r="E6134" s="145" t="s">
        <v>155</v>
      </c>
    </row>
    <row r="6135" spans="1:5" s="144" customFormat="1" ht="15" x14ac:dyDescent="0.2">
      <c r="A6135" s="146">
        <v>63173</v>
      </c>
      <c r="B6135" s="145">
        <v>5010</v>
      </c>
      <c r="C6135" s="146" t="s">
        <v>5651</v>
      </c>
      <c r="D6135" s="146" t="s">
        <v>5652</v>
      </c>
      <c r="E6135" s="145" t="s">
        <v>155</v>
      </c>
    </row>
    <row r="6136" spans="1:5" s="144" customFormat="1" ht="15" x14ac:dyDescent="0.2">
      <c r="A6136" s="146">
        <v>63174</v>
      </c>
      <c r="B6136" s="145">
        <v>7015</v>
      </c>
      <c r="C6136" s="146" t="s">
        <v>198</v>
      </c>
      <c r="D6136" s="146" t="s">
        <v>592</v>
      </c>
      <c r="E6136" s="145" t="s">
        <v>155</v>
      </c>
    </row>
    <row r="6137" spans="1:5" s="144" customFormat="1" ht="15" x14ac:dyDescent="0.2">
      <c r="A6137" s="146">
        <v>63175</v>
      </c>
      <c r="B6137" s="145">
        <v>5015</v>
      </c>
      <c r="C6137" s="146" t="s">
        <v>1856</v>
      </c>
      <c r="D6137" s="146" t="s">
        <v>761</v>
      </c>
      <c r="E6137" s="145" t="s">
        <v>155</v>
      </c>
    </row>
    <row r="6138" spans="1:5" s="144" customFormat="1" ht="15" x14ac:dyDescent="0.2">
      <c r="A6138" s="146">
        <v>63176</v>
      </c>
      <c r="B6138" s="145">
        <v>6002</v>
      </c>
      <c r="C6138" s="146" t="s">
        <v>1023</v>
      </c>
      <c r="D6138" s="146" t="s">
        <v>2606</v>
      </c>
      <c r="E6138" s="145" t="s">
        <v>155</v>
      </c>
    </row>
    <row r="6139" spans="1:5" s="144" customFormat="1" ht="15" x14ac:dyDescent="0.2">
      <c r="A6139" s="146">
        <v>63180</v>
      </c>
      <c r="B6139" s="145">
        <v>7003</v>
      </c>
      <c r="C6139" s="146" t="s">
        <v>344</v>
      </c>
      <c r="D6139" s="146" t="s">
        <v>5653</v>
      </c>
      <c r="E6139" s="145" t="s">
        <v>155</v>
      </c>
    </row>
    <row r="6140" spans="1:5" s="144" customFormat="1" ht="15" x14ac:dyDescent="0.2">
      <c r="A6140" s="146">
        <v>63181</v>
      </c>
      <c r="B6140" s="145">
        <v>7013</v>
      </c>
      <c r="C6140" s="146" t="s">
        <v>5654</v>
      </c>
      <c r="D6140" s="146" t="s">
        <v>969</v>
      </c>
      <c r="E6140" s="145" t="s">
        <v>150</v>
      </c>
    </row>
    <row r="6141" spans="1:5" s="144" customFormat="1" ht="15" x14ac:dyDescent="0.2">
      <c r="A6141" s="146">
        <v>63182</v>
      </c>
      <c r="B6141" s="145">
        <v>7013</v>
      </c>
      <c r="C6141" s="146" t="s">
        <v>5655</v>
      </c>
      <c r="D6141" s="146" t="s">
        <v>479</v>
      </c>
      <c r="E6141" s="145" t="s">
        <v>155</v>
      </c>
    </row>
    <row r="6142" spans="1:5" s="144" customFormat="1" ht="15" x14ac:dyDescent="0.2">
      <c r="A6142" s="146">
        <v>63183</v>
      </c>
      <c r="B6142" s="145">
        <v>8009</v>
      </c>
      <c r="C6142" s="146" t="s">
        <v>156</v>
      </c>
      <c r="D6142" s="146" t="s">
        <v>195</v>
      </c>
      <c r="E6142" s="145" t="s">
        <v>155</v>
      </c>
    </row>
    <row r="6143" spans="1:5" s="144" customFormat="1" ht="15" x14ac:dyDescent="0.2">
      <c r="A6143" s="146">
        <v>63185</v>
      </c>
      <c r="B6143" s="145">
        <v>7008</v>
      </c>
      <c r="C6143" s="146" t="s">
        <v>5657</v>
      </c>
      <c r="D6143" s="146" t="s">
        <v>5371</v>
      </c>
      <c r="E6143" s="145" t="s">
        <v>150</v>
      </c>
    </row>
    <row r="6144" spans="1:5" s="144" customFormat="1" ht="15" x14ac:dyDescent="0.2">
      <c r="A6144" s="146">
        <v>63195</v>
      </c>
      <c r="B6144" s="145">
        <v>6014</v>
      </c>
      <c r="C6144" s="146" t="s">
        <v>5658</v>
      </c>
      <c r="D6144" s="146" t="s">
        <v>1658</v>
      </c>
      <c r="E6144" s="145" t="s">
        <v>150</v>
      </c>
    </row>
    <row r="6145" spans="1:5" s="144" customFormat="1" ht="15" x14ac:dyDescent="0.2">
      <c r="A6145" s="146">
        <v>63196</v>
      </c>
      <c r="B6145" s="145">
        <v>7010</v>
      </c>
      <c r="C6145" s="146" t="s">
        <v>171</v>
      </c>
      <c r="D6145" s="146" t="s">
        <v>4046</v>
      </c>
      <c r="E6145" s="145" t="s">
        <v>155</v>
      </c>
    </row>
    <row r="6146" spans="1:5" s="144" customFormat="1" ht="15" x14ac:dyDescent="0.2">
      <c r="A6146" s="146">
        <v>63201</v>
      </c>
      <c r="B6146" s="145">
        <v>4004</v>
      </c>
      <c r="C6146" s="146" t="s">
        <v>3832</v>
      </c>
      <c r="D6146" s="146" t="s">
        <v>5158</v>
      </c>
      <c r="E6146" s="145" t="s">
        <v>155</v>
      </c>
    </row>
    <row r="6147" spans="1:5" s="144" customFormat="1" ht="15" x14ac:dyDescent="0.2">
      <c r="A6147" s="146">
        <v>63203</v>
      </c>
      <c r="B6147" s="145">
        <v>4004</v>
      </c>
      <c r="C6147" s="146" t="s">
        <v>5659</v>
      </c>
      <c r="D6147" s="146" t="s">
        <v>1130</v>
      </c>
      <c r="E6147" s="145" t="s">
        <v>155</v>
      </c>
    </row>
    <row r="6148" spans="1:5" s="144" customFormat="1" ht="15" x14ac:dyDescent="0.2">
      <c r="A6148" s="146">
        <v>63212</v>
      </c>
      <c r="B6148" s="145">
        <v>5006</v>
      </c>
      <c r="C6148" s="146" t="s">
        <v>156</v>
      </c>
      <c r="D6148" s="146" t="s">
        <v>903</v>
      </c>
      <c r="E6148" s="145" t="s">
        <v>155</v>
      </c>
    </row>
    <row r="6149" spans="1:5" s="144" customFormat="1" ht="15" x14ac:dyDescent="0.2">
      <c r="A6149" s="146">
        <v>63213</v>
      </c>
      <c r="B6149" s="145">
        <v>5006</v>
      </c>
      <c r="C6149" s="146" t="s">
        <v>635</v>
      </c>
      <c r="D6149" s="146" t="s">
        <v>386</v>
      </c>
      <c r="E6149" s="145" t="s">
        <v>150</v>
      </c>
    </row>
    <row r="6150" spans="1:5" s="144" customFormat="1" ht="15" x14ac:dyDescent="0.2">
      <c r="A6150" s="146">
        <v>63214</v>
      </c>
      <c r="B6150" s="145">
        <v>5006</v>
      </c>
      <c r="C6150" s="146" t="s">
        <v>169</v>
      </c>
      <c r="D6150" s="146" t="s">
        <v>5660</v>
      </c>
      <c r="E6150" s="145" t="s">
        <v>155</v>
      </c>
    </row>
    <row r="6151" spans="1:5" s="144" customFormat="1" ht="15" x14ac:dyDescent="0.2">
      <c r="A6151" s="146">
        <v>63217</v>
      </c>
      <c r="B6151" s="145">
        <v>6026</v>
      </c>
      <c r="C6151" s="146" t="s">
        <v>649</v>
      </c>
      <c r="D6151" s="146" t="s">
        <v>1566</v>
      </c>
      <c r="E6151" s="145" t="s">
        <v>155</v>
      </c>
    </row>
    <row r="6152" spans="1:5" s="144" customFormat="1" ht="15" x14ac:dyDescent="0.2">
      <c r="A6152" s="146">
        <v>63220</v>
      </c>
      <c r="B6152" s="145">
        <v>1009</v>
      </c>
      <c r="C6152" s="146" t="s">
        <v>867</v>
      </c>
      <c r="D6152" s="146" t="s">
        <v>813</v>
      </c>
      <c r="E6152" s="145" t="s">
        <v>155</v>
      </c>
    </row>
    <row r="6153" spans="1:5" s="144" customFormat="1" ht="15" x14ac:dyDescent="0.2">
      <c r="A6153" s="146">
        <v>63223</v>
      </c>
      <c r="B6153" s="145">
        <v>8024</v>
      </c>
      <c r="C6153" s="146" t="s">
        <v>219</v>
      </c>
      <c r="D6153" s="146" t="s">
        <v>5661</v>
      </c>
      <c r="E6153" s="145" t="s">
        <v>150</v>
      </c>
    </row>
    <row r="6154" spans="1:5" s="144" customFormat="1" ht="15" x14ac:dyDescent="0.2">
      <c r="A6154" s="146">
        <v>63226</v>
      </c>
      <c r="B6154" s="145">
        <v>1009</v>
      </c>
      <c r="C6154" s="146" t="s">
        <v>647</v>
      </c>
      <c r="D6154" s="146" t="s">
        <v>5662</v>
      </c>
      <c r="E6154" s="145" t="s">
        <v>155</v>
      </c>
    </row>
    <row r="6155" spans="1:5" s="144" customFormat="1" ht="15" x14ac:dyDescent="0.2">
      <c r="A6155" s="146">
        <v>63230</v>
      </c>
      <c r="B6155" s="145">
        <v>1009</v>
      </c>
      <c r="C6155" s="146" t="s">
        <v>202</v>
      </c>
      <c r="D6155" s="146" t="s">
        <v>5663</v>
      </c>
      <c r="E6155" s="145" t="s">
        <v>150</v>
      </c>
    </row>
    <row r="6156" spans="1:5" s="144" customFormat="1" ht="15" x14ac:dyDescent="0.2">
      <c r="A6156" s="146">
        <v>63231</v>
      </c>
      <c r="B6156" s="145">
        <v>7024</v>
      </c>
      <c r="C6156" s="146" t="s">
        <v>848</v>
      </c>
      <c r="D6156" s="146" t="s">
        <v>5664</v>
      </c>
      <c r="E6156" s="145" t="s">
        <v>155</v>
      </c>
    </row>
    <row r="6157" spans="1:5" s="144" customFormat="1" ht="15" x14ac:dyDescent="0.2">
      <c r="A6157" s="146">
        <v>63234</v>
      </c>
      <c r="B6157" s="145">
        <v>8002</v>
      </c>
      <c r="C6157" s="146" t="s">
        <v>1046</v>
      </c>
      <c r="D6157" s="146" t="s">
        <v>1261</v>
      </c>
      <c r="E6157" s="145" t="s">
        <v>155</v>
      </c>
    </row>
    <row r="6158" spans="1:5" s="144" customFormat="1" ht="15" x14ac:dyDescent="0.2">
      <c r="A6158" s="146">
        <v>63235</v>
      </c>
      <c r="B6158" s="145">
        <v>6018</v>
      </c>
      <c r="C6158" s="146" t="s">
        <v>5665</v>
      </c>
      <c r="D6158" s="146" t="s">
        <v>5666</v>
      </c>
      <c r="E6158" s="145" t="s">
        <v>155</v>
      </c>
    </row>
    <row r="6159" spans="1:5" s="144" customFormat="1" ht="15" x14ac:dyDescent="0.2">
      <c r="A6159" s="146">
        <v>63238</v>
      </c>
      <c r="B6159" s="145">
        <v>8020</v>
      </c>
      <c r="C6159" s="146" t="s">
        <v>181</v>
      </c>
      <c r="D6159" s="146" t="s">
        <v>5667</v>
      </c>
      <c r="E6159" s="145" t="s">
        <v>150</v>
      </c>
    </row>
    <row r="6160" spans="1:5" s="144" customFormat="1" ht="15" x14ac:dyDescent="0.2">
      <c r="A6160" s="146">
        <v>63241</v>
      </c>
      <c r="B6160" s="145">
        <v>1019</v>
      </c>
      <c r="C6160" s="146" t="s">
        <v>198</v>
      </c>
      <c r="D6160" s="146" t="s">
        <v>4046</v>
      </c>
      <c r="E6160" s="145" t="s">
        <v>150</v>
      </c>
    </row>
    <row r="6161" spans="1:5" s="144" customFormat="1" ht="15" x14ac:dyDescent="0.2">
      <c r="A6161" s="146">
        <v>63251</v>
      </c>
      <c r="B6161" s="145">
        <v>5009</v>
      </c>
      <c r="C6161" s="146" t="s">
        <v>5668</v>
      </c>
      <c r="D6161" s="146" t="s">
        <v>5669</v>
      </c>
      <c r="E6161" s="145" t="s">
        <v>155</v>
      </c>
    </row>
    <row r="6162" spans="1:5" s="144" customFormat="1" ht="15" x14ac:dyDescent="0.2">
      <c r="A6162" s="146">
        <v>63252</v>
      </c>
      <c r="B6162" s="145">
        <v>6032</v>
      </c>
      <c r="C6162" s="146" t="s">
        <v>1849</v>
      </c>
      <c r="D6162" s="146" t="s">
        <v>769</v>
      </c>
      <c r="E6162" s="145" t="s">
        <v>150</v>
      </c>
    </row>
    <row r="6163" spans="1:5" s="144" customFormat="1" ht="15" x14ac:dyDescent="0.2">
      <c r="A6163" s="146">
        <v>63253</v>
      </c>
      <c r="B6163" s="145">
        <v>6032</v>
      </c>
      <c r="C6163" s="146" t="s">
        <v>5670</v>
      </c>
      <c r="D6163" s="146" t="s">
        <v>5671</v>
      </c>
      <c r="E6163" s="145" t="s">
        <v>155</v>
      </c>
    </row>
    <row r="6164" spans="1:5" s="144" customFormat="1" ht="15" x14ac:dyDescent="0.2">
      <c r="A6164" s="146">
        <v>63255</v>
      </c>
      <c r="B6164" s="145">
        <v>6032</v>
      </c>
      <c r="C6164" s="146" t="s">
        <v>270</v>
      </c>
      <c r="D6164" s="146" t="s">
        <v>4466</v>
      </c>
      <c r="E6164" s="145" t="s">
        <v>150</v>
      </c>
    </row>
    <row r="6165" spans="1:5" s="144" customFormat="1" ht="15" x14ac:dyDescent="0.2">
      <c r="A6165" s="146">
        <v>63260</v>
      </c>
      <c r="B6165" s="145">
        <v>6032</v>
      </c>
      <c r="C6165" s="146" t="s">
        <v>5672</v>
      </c>
      <c r="D6165" s="146" t="s">
        <v>769</v>
      </c>
      <c r="E6165" s="145" t="s">
        <v>155</v>
      </c>
    </row>
    <row r="6166" spans="1:5" s="144" customFormat="1" ht="15" x14ac:dyDescent="0.2">
      <c r="A6166" s="146">
        <v>63261</v>
      </c>
      <c r="B6166" s="145">
        <v>6032</v>
      </c>
      <c r="C6166" s="146" t="s">
        <v>2884</v>
      </c>
      <c r="D6166" s="146" t="s">
        <v>10996</v>
      </c>
      <c r="E6166" s="145" t="s">
        <v>155</v>
      </c>
    </row>
    <row r="6167" spans="1:5" s="144" customFormat="1" ht="15" x14ac:dyDescent="0.2">
      <c r="A6167" s="146">
        <v>63262</v>
      </c>
      <c r="B6167" s="145">
        <v>6032</v>
      </c>
      <c r="C6167" s="146" t="s">
        <v>449</v>
      </c>
      <c r="D6167" s="146" t="s">
        <v>5673</v>
      </c>
      <c r="E6167" s="145" t="s">
        <v>150</v>
      </c>
    </row>
    <row r="6168" spans="1:5" s="144" customFormat="1" ht="15" x14ac:dyDescent="0.2">
      <c r="A6168" s="146">
        <v>63264</v>
      </c>
      <c r="B6168" s="145">
        <v>2001</v>
      </c>
      <c r="C6168" s="146" t="s">
        <v>207</v>
      </c>
      <c r="D6168" s="146" t="s">
        <v>5674</v>
      </c>
      <c r="E6168" s="145" t="s">
        <v>155</v>
      </c>
    </row>
    <row r="6169" spans="1:5" s="144" customFormat="1" ht="15" x14ac:dyDescent="0.2">
      <c r="A6169" s="146">
        <v>63274</v>
      </c>
      <c r="B6169" s="145">
        <v>2012</v>
      </c>
      <c r="C6169" s="146" t="s">
        <v>287</v>
      </c>
      <c r="D6169" s="146" t="s">
        <v>5675</v>
      </c>
      <c r="E6169" s="145" t="s">
        <v>150</v>
      </c>
    </row>
    <row r="6170" spans="1:5" s="144" customFormat="1" ht="15" x14ac:dyDescent="0.2">
      <c r="A6170" s="146">
        <v>63276</v>
      </c>
      <c r="B6170" s="145">
        <v>2012</v>
      </c>
      <c r="C6170" s="146" t="s">
        <v>3467</v>
      </c>
      <c r="D6170" s="146" t="s">
        <v>510</v>
      </c>
      <c r="E6170" s="145" t="s">
        <v>155</v>
      </c>
    </row>
    <row r="6171" spans="1:5" s="144" customFormat="1" ht="15" x14ac:dyDescent="0.2">
      <c r="A6171" s="146">
        <v>63277</v>
      </c>
      <c r="B6171" s="145">
        <v>5004</v>
      </c>
      <c r="C6171" s="146" t="s">
        <v>5676</v>
      </c>
      <c r="D6171" s="146" t="s">
        <v>5677</v>
      </c>
      <c r="E6171" s="145" t="s">
        <v>155</v>
      </c>
    </row>
    <row r="6172" spans="1:5" s="144" customFormat="1" ht="15" x14ac:dyDescent="0.2">
      <c r="A6172" s="146">
        <v>63278</v>
      </c>
      <c r="B6172" s="145">
        <v>5004</v>
      </c>
      <c r="C6172" s="146" t="s">
        <v>3066</v>
      </c>
      <c r="D6172" s="146" t="s">
        <v>5678</v>
      </c>
      <c r="E6172" s="145" t="s">
        <v>150</v>
      </c>
    </row>
    <row r="6173" spans="1:5" s="144" customFormat="1" ht="15" x14ac:dyDescent="0.2">
      <c r="A6173" s="146">
        <v>63279</v>
      </c>
      <c r="B6173" s="145">
        <v>5004</v>
      </c>
      <c r="C6173" s="146" t="s">
        <v>5679</v>
      </c>
      <c r="D6173" s="146" t="s">
        <v>5680</v>
      </c>
      <c r="E6173" s="145" t="s">
        <v>155</v>
      </c>
    </row>
    <row r="6174" spans="1:5" s="144" customFormat="1" ht="15" x14ac:dyDescent="0.2">
      <c r="A6174" s="146">
        <v>63288</v>
      </c>
      <c r="B6174" s="145">
        <v>5009</v>
      </c>
      <c r="C6174" s="146" t="s">
        <v>202</v>
      </c>
      <c r="D6174" s="146" t="s">
        <v>5681</v>
      </c>
      <c r="E6174" s="145" t="s">
        <v>155</v>
      </c>
    </row>
    <row r="6175" spans="1:5" s="144" customFormat="1" ht="15" x14ac:dyDescent="0.2">
      <c r="A6175" s="146">
        <v>63290</v>
      </c>
      <c r="B6175" s="145">
        <v>5009</v>
      </c>
      <c r="C6175" s="146" t="s">
        <v>202</v>
      </c>
      <c r="D6175" s="146" t="s">
        <v>5682</v>
      </c>
      <c r="E6175" s="145" t="s">
        <v>150</v>
      </c>
    </row>
    <row r="6176" spans="1:5" s="144" customFormat="1" ht="15" x14ac:dyDescent="0.2">
      <c r="A6176" s="146">
        <v>63291</v>
      </c>
      <c r="B6176" s="145">
        <v>5009</v>
      </c>
      <c r="C6176" s="146" t="s">
        <v>5683</v>
      </c>
      <c r="D6176" s="146" t="s">
        <v>5684</v>
      </c>
      <c r="E6176" s="145" t="s">
        <v>150</v>
      </c>
    </row>
    <row r="6177" spans="1:5" s="144" customFormat="1" ht="15" x14ac:dyDescent="0.2">
      <c r="A6177" s="146">
        <v>63293</v>
      </c>
      <c r="B6177" s="145">
        <v>5009</v>
      </c>
      <c r="C6177" s="146" t="s">
        <v>621</v>
      </c>
      <c r="D6177" s="146" t="s">
        <v>5685</v>
      </c>
      <c r="E6177" s="145" t="s">
        <v>155</v>
      </c>
    </row>
    <row r="6178" spans="1:5" s="144" customFormat="1" ht="15" x14ac:dyDescent="0.2">
      <c r="A6178" s="146">
        <v>63295</v>
      </c>
      <c r="B6178" s="145">
        <v>5009</v>
      </c>
      <c r="C6178" s="146" t="s">
        <v>1935</v>
      </c>
      <c r="D6178" s="146" t="s">
        <v>5686</v>
      </c>
      <c r="E6178" s="145" t="s">
        <v>150</v>
      </c>
    </row>
    <row r="6179" spans="1:5" s="144" customFormat="1" ht="15" x14ac:dyDescent="0.2">
      <c r="A6179" s="146">
        <v>63296</v>
      </c>
      <c r="B6179" s="145">
        <v>5009</v>
      </c>
      <c r="C6179" s="146" t="s">
        <v>169</v>
      </c>
      <c r="D6179" s="146" t="s">
        <v>533</v>
      </c>
      <c r="E6179" s="145" t="s">
        <v>155</v>
      </c>
    </row>
    <row r="6180" spans="1:5" s="144" customFormat="1" ht="15" x14ac:dyDescent="0.2">
      <c r="A6180" s="146">
        <v>63300</v>
      </c>
      <c r="B6180" s="145">
        <v>7006</v>
      </c>
      <c r="C6180" s="146" t="s">
        <v>1911</v>
      </c>
      <c r="D6180" s="146" t="s">
        <v>460</v>
      </c>
      <c r="E6180" s="145" t="s">
        <v>155</v>
      </c>
    </row>
    <row r="6181" spans="1:5" s="144" customFormat="1" ht="15" x14ac:dyDescent="0.2">
      <c r="A6181" s="146">
        <v>63301</v>
      </c>
      <c r="B6181" s="145">
        <v>3021</v>
      </c>
      <c r="C6181" s="146" t="s">
        <v>5687</v>
      </c>
      <c r="D6181" s="146" t="s">
        <v>1309</v>
      </c>
      <c r="E6181" s="145" t="s">
        <v>150</v>
      </c>
    </row>
    <row r="6182" spans="1:5" s="144" customFormat="1" ht="15" x14ac:dyDescent="0.2">
      <c r="A6182" s="146">
        <v>63303</v>
      </c>
      <c r="B6182" s="145">
        <v>3021</v>
      </c>
      <c r="C6182" s="146" t="s">
        <v>5688</v>
      </c>
      <c r="D6182" s="146" t="s">
        <v>4520</v>
      </c>
      <c r="E6182" s="145" t="s">
        <v>155</v>
      </c>
    </row>
    <row r="6183" spans="1:5" s="144" customFormat="1" ht="15" x14ac:dyDescent="0.2">
      <c r="A6183" s="146">
        <v>63304</v>
      </c>
      <c r="B6183" s="145">
        <v>3021</v>
      </c>
      <c r="C6183" s="146" t="s">
        <v>5689</v>
      </c>
      <c r="D6183" s="146" t="s">
        <v>5690</v>
      </c>
      <c r="E6183" s="145" t="s">
        <v>150</v>
      </c>
    </row>
    <row r="6184" spans="1:5" s="144" customFormat="1" ht="15" x14ac:dyDescent="0.2">
      <c r="A6184" s="146">
        <v>63305</v>
      </c>
      <c r="B6184" s="145">
        <v>3021</v>
      </c>
      <c r="C6184" s="146" t="s">
        <v>5691</v>
      </c>
      <c r="D6184" s="146" t="s">
        <v>436</v>
      </c>
      <c r="E6184" s="145" t="s">
        <v>150</v>
      </c>
    </row>
    <row r="6185" spans="1:5" s="144" customFormat="1" ht="15" x14ac:dyDescent="0.2">
      <c r="A6185" s="146">
        <v>63307</v>
      </c>
      <c r="B6185" s="145">
        <v>3021</v>
      </c>
      <c r="C6185" s="146" t="s">
        <v>5692</v>
      </c>
      <c r="D6185" s="146" t="s">
        <v>5693</v>
      </c>
      <c r="E6185" s="145" t="s">
        <v>150</v>
      </c>
    </row>
    <row r="6186" spans="1:5" s="144" customFormat="1" ht="15" x14ac:dyDescent="0.2">
      <c r="A6186" s="146">
        <v>63308</v>
      </c>
      <c r="B6186" s="145">
        <v>3021</v>
      </c>
      <c r="C6186" s="146" t="s">
        <v>5694</v>
      </c>
      <c r="D6186" s="146" t="s">
        <v>4963</v>
      </c>
      <c r="E6186" s="145" t="s">
        <v>155</v>
      </c>
    </row>
    <row r="6187" spans="1:5" s="144" customFormat="1" ht="15" x14ac:dyDescent="0.2">
      <c r="A6187" s="146">
        <v>63310</v>
      </c>
      <c r="B6187" s="145">
        <v>1002</v>
      </c>
      <c r="C6187" s="146" t="s">
        <v>469</v>
      </c>
      <c r="D6187" s="146" t="s">
        <v>4477</v>
      </c>
      <c r="E6187" s="145" t="s">
        <v>150</v>
      </c>
    </row>
    <row r="6188" spans="1:5" s="144" customFormat="1" ht="15" x14ac:dyDescent="0.2">
      <c r="A6188" s="146">
        <v>63313</v>
      </c>
      <c r="B6188" s="145">
        <v>6033</v>
      </c>
      <c r="C6188" s="146" t="s">
        <v>2118</v>
      </c>
      <c r="D6188" s="146" t="s">
        <v>5695</v>
      </c>
      <c r="E6188" s="145" t="s">
        <v>155</v>
      </c>
    </row>
    <row r="6189" spans="1:5" s="144" customFormat="1" ht="15" x14ac:dyDescent="0.2">
      <c r="A6189" s="146">
        <v>63314</v>
      </c>
      <c r="B6189" s="145">
        <v>8017</v>
      </c>
      <c r="C6189" s="146" t="s">
        <v>5696</v>
      </c>
      <c r="D6189" s="146" t="s">
        <v>5697</v>
      </c>
      <c r="E6189" s="145" t="s">
        <v>155</v>
      </c>
    </row>
    <row r="6190" spans="1:5" s="144" customFormat="1" ht="15" x14ac:dyDescent="0.2">
      <c r="A6190" s="146">
        <v>63316</v>
      </c>
      <c r="B6190" s="145">
        <v>8017</v>
      </c>
      <c r="C6190" s="146" t="s">
        <v>535</v>
      </c>
      <c r="D6190" s="146" t="s">
        <v>5698</v>
      </c>
      <c r="E6190" s="145" t="s">
        <v>155</v>
      </c>
    </row>
    <row r="6191" spans="1:5" s="144" customFormat="1" ht="15" x14ac:dyDescent="0.2">
      <c r="A6191" s="146">
        <v>63320</v>
      </c>
      <c r="B6191" s="145">
        <v>7003</v>
      </c>
      <c r="C6191" s="146" t="s">
        <v>188</v>
      </c>
      <c r="D6191" s="146" t="s">
        <v>5699</v>
      </c>
      <c r="E6191" s="145" t="s">
        <v>155</v>
      </c>
    </row>
    <row r="6192" spans="1:5" s="144" customFormat="1" ht="15" x14ac:dyDescent="0.2">
      <c r="A6192" s="146">
        <v>63321</v>
      </c>
      <c r="B6192" s="145">
        <v>7003</v>
      </c>
      <c r="C6192" s="146" t="s">
        <v>156</v>
      </c>
      <c r="D6192" s="146" t="s">
        <v>5699</v>
      </c>
      <c r="E6192" s="145" t="s">
        <v>150</v>
      </c>
    </row>
    <row r="6193" spans="1:5" s="144" customFormat="1" ht="15" x14ac:dyDescent="0.2">
      <c r="A6193" s="146">
        <v>63329</v>
      </c>
      <c r="B6193" s="145">
        <v>2020</v>
      </c>
      <c r="C6193" s="146" t="s">
        <v>2505</v>
      </c>
      <c r="D6193" s="146" t="s">
        <v>5700</v>
      </c>
      <c r="E6193" s="145" t="s">
        <v>155</v>
      </c>
    </row>
    <row r="6194" spans="1:5" s="144" customFormat="1" ht="15" x14ac:dyDescent="0.2">
      <c r="A6194" s="146">
        <v>63332</v>
      </c>
      <c r="B6194" s="145">
        <v>2007</v>
      </c>
      <c r="C6194" s="146" t="s">
        <v>198</v>
      </c>
      <c r="D6194" s="146" t="s">
        <v>5701</v>
      </c>
      <c r="E6194" s="145" t="s">
        <v>155</v>
      </c>
    </row>
    <row r="6195" spans="1:5" s="144" customFormat="1" ht="15" x14ac:dyDescent="0.2">
      <c r="A6195" s="146">
        <v>63335</v>
      </c>
      <c r="B6195" s="145">
        <v>6030</v>
      </c>
      <c r="C6195" s="146" t="s">
        <v>250</v>
      </c>
      <c r="D6195" s="146" t="s">
        <v>4021</v>
      </c>
      <c r="E6195" s="145" t="s">
        <v>150</v>
      </c>
    </row>
    <row r="6196" spans="1:5" s="144" customFormat="1" ht="15" x14ac:dyDescent="0.2">
      <c r="A6196" s="146">
        <v>63338</v>
      </c>
      <c r="B6196" s="145">
        <v>3025</v>
      </c>
      <c r="C6196" s="146" t="s">
        <v>5702</v>
      </c>
      <c r="D6196" s="146" t="s">
        <v>5703</v>
      </c>
      <c r="E6196" s="145" t="s">
        <v>155</v>
      </c>
    </row>
    <row r="6197" spans="1:5" s="144" customFormat="1" ht="15" x14ac:dyDescent="0.2">
      <c r="A6197" s="146">
        <v>63339</v>
      </c>
      <c r="B6197" s="145">
        <v>6037</v>
      </c>
      <c r="C6197" s="146" t="s">
        <v>5704</v>
      </c>
      <c r="D6197" s="146" t="s">
        <v>5705</v>
      </c>
      <c r="E6197" s="145" t="s">
        <v>155</v>
      </c>
    </row>
    <row r="6198" spans="1:5" s="144" customFormat="1" ht="15" x14ac:dyDescent="0.2">
      <c r="A6198" s="146">
        <v>63340</v>
      </c>
      <c r="B6198" s="145">
        <v>6037</v>
      </c>
      <c r="C6198" s="146" t="s">
        <v>181</v>
      </c>
      <c r="D6198" s="146" t="s">
        <v>5706</v>
      </c>
      <c r="E6198" s="145" t="s">
        <v>150</v>
      </c>
    </row>
    <row r="6199" spans="1:5" s="144" customFormat="1" ht="15" x14ac:dyDescent="0.2">
      <c r="A6199" s="146">
        <v>63341</v>
      </c>
      <c r="B6199" s="145">
        <v>6037</v>
      </c>
      <c r="C6199" s="146" t="s">
        <v>156</v>
      </c>
      <c r="D6199" s="146" t="s">
        <v>302</v>
      </c>
      <c r="E6199" s="145" t="s">
        <v>155</v>
      </c>
    </row>
    <row r="6200" spans="1:5" s="144" customFormat="1" ht="15" x14ac:dyDescent="0.2">
      <c r="A6200" s="146">
        <v>63342</v>
      </c>
      <c r="B6200" s="145">
        <v>7003</v>
      </c>
      <c r="C6200" s="146" t="s">
        <v>1123</v>
      </c>
      <c r="D6200" s="146" t="s">
        <v>2838</v>
      </c>
      <c r="E6200" s="145" t="s">
        <v>155</v>
      </c>
    </row>
    <row r="6201" spans="1:5" s="144" customFormat="1" ht="15" x14ac:dyDescent="0.2">
      <c r="A6201" s="146">
        <v>63343</v>
      </c>
      <c r="B6201" s="145">
        <v>7003</v>
      </c>
      <c r="C6201" s="146" t="s">
        <v>5707</v>
      </c>
      <c r="D6201" s="146" t="s">
        <v>2838</v>
      </c>
      <c r="E6201" s="145" t="s">
        <v>150</v>
      </c>
    </row>
    <row r="6202" spans="1:5" s="144" customFormat="1" ht="15" x14ac:dyDescent="0.2">
      <c r="A6202" s="146">
        <v>63346</v>
      </c>
      <c r="B6202" s="145">
        <v>6009</v>
      </c>
      <c r="C6202" s="146" t="s">
        <v>5708</v>
      </c>
      <c r="D6202" s="146" t="s">
        <v>5709</v>
      </c>
      <c r="E6202" s="145" t="s">
        <v>150</v>
      </c>
    </row>
    <row r="6203" spans="1:5" s="144" customFormat="1" ht="15" x14ac:dyDescent="0.2">
      <c r="A6203" s="146">
        <v>63356</v>
      </c>
      <c r="B6203" s="145">
        <v>2004</v>
      </c>
      <c r="C6203" s="146" t="s">
        <v>287</v>
      </c>
      <c r="D6203" s="146" t="s">
        <v>4180</v>
      </c>
      <c r="E6203" s="145" t="s">
        <v>150</v>
      </c>
    </row>
    <row r="6204" spans="1:5" s="144" customFormat="1" ht="15" x14ac:dyDescent="0.2">
      <c r="A6204" s="146">
        <v>63358</v>
      </c>
      <c r="B6204" s="145">
        <v>8026</v>
      </c>
      <c r="C6204" s="146" t="s">
        <v>5710</v>
      </c>
      <c r="D6204" s="146" t="s">
        <v>5711</v>
      </c>
      <c r="E6204" s="145" t="s">
        <v>155</v>
      </c>
    </row>
    <row r="6205" spans="1:5" s="144" customFormat="1" ht="15" x14ac:dyDescent="0.2">
      <c r="A6205" s="146">
        <v>63359</v>
      </c>
      <c r="B6205" s="145">
        <v>8026</v>
      </c>
      <c r="C6205" s="146" t="s">
        <v>5712</v>
      </c>
      <c r="D6205" s="146" t="s">
        <v>4046</v>
      </c>
      <c r="E6205" s="145" t="s">
        <v>150</v>
      </c>
    </row>
    <row r="6206" spans="1:5" s="144" customFormat="1" ht="15" x14ac:dyDescent="0.2">
      <c r="A6206" s="146">
        <v>63360</v>
      </c>
      <c r="B6206" s="145">
        <v>3018</v>
      </c>
      <c r="C6206" s="146" t="s">
        <v>5713</v>
      </c>
      <c r="D6206" s="146" t="s">
        <v>696</v>
      </c>
      <c r="E6206" s="145" t="s">
        <v>150</v>
      </c>
    </row>
    <row r="6207" spans="1:5" s="144" customFormat="1" ht="15" x14ac:dyDescent="0.2">
      <c r="A6207" s="146">
        <v>63362</v>
      </c>
      <c r="B6207" s="145">
        <v>6014</v>
      </c>
      <c r="C6207" s="146" t="s">
        <v>250</v>
      </c>
      <c r="D6207" s="146" t="s">
        <v>5714</v>
      </c>
      <c r="E6207" s="145" t="s">
        <v>155</v>
      </c>
    </row>
    <row r="6208" spans="1:5" s="144" customFormat="1" ht="15" x14ac:dyDescent="0.2">
      <c r="A6208" s="146">
        <v>63363</v>
      </c>
      <c r="B6208" s="145">
        <v>1017</v>
      </c>
      <c r="C6208" s="146" t="s">
        <v>155</v>
      </c>
      <c r="D6208" s="146" t="s">
        <v>5715</v>
      </c>
      <c r="E6208" s="145" t="s">
        <v>150</v>
      </c>
    </row>
    <row r="6209" spans="1:5" s="144" customFormat="1" ht="15" x14ac:dyDescent="0.2">
      <c r="A6209" s="146">
        <v>63370</v>
      </c>
      <c r="B6209" s="145">
        <v>6019</v>
      </c>
      <c r="C6209" s="146" t="s">
        <v>5350</v>
      </c>
      <c r="D6209" s="146" t="s">
        <v>5716</v>
      </c>
      <c r="E6209" s="145" t="s">
        <v>155</v>
      </c>
    </row>
    <row r="6210" spans="1:5" s="144" customFormat="1" ht="15" x14ac:dyDescent="0.2">
      <c r="A6210" s="146">
        <v>63373</v>
      </c>
      <c r="B6210" s="145">
        <v>2004</v>
      </c>
      <c r="C6210" s="146" t="s">
        <v>5717</v>
      </c>
      <c r="D6210" s="146" t="s">
        <v>5718</v>
      </c>
      <c r="E6210" s="145" t="s">
        <v>155</v>
      </c>
    </row>
    <row r="6211" spans="1:5" s="144" customFormat="1" ht="15" x14ac:dyDescent="0.2">
      <c r="A6211" s="146">
        <v>63376</v>
      </c>
      <c r="B6211" s="145">
        <v>6014</v>
      </c>
      <c r="C6211" s="146" t="s">
        <v>287</v>
      </c>
      <c r="D6211" s="146" t="s">
        <v>3271</v>
      </c>
      <c r="E6211" s="145" t="s">
        <v>150</v>
      </c>
    </row>
    <row r="6212" spans="1:5" s="144" customFormat="1" ht="15" x14ac:dyDescent="0.2">
      <c r="A6212" s="146">
        <v>63378</v>
      </c>
      <c r="B6212" s="145">
        <v>3024</v>
      </c>
      <c r="C6212" s="146" t="s">
        <v>2083</v>
      </c>
      <c r="D6212" s="146" t="s">
        <v>1395</v>
      </c>
      <c r="E6212" s="145" t="s">
        <v>155</v>
      </c>
    </row>
    <row r="6213" spans="1:5" s="144" customFormat="1" ht="15" x14ac:dyDescent="0.2">
      <c r="A6213" s="146">
        <v>63382</v>
      </c>
      <c r="B6213" s="145">
        <v>5014</v>
      </c>
      <c r="C6213" s="146" t="s">
        <v>1856</v>
      </c>
      <c r="D6213" s="146" t="s">
        <v>510</v>
      </c>
      <c r="E6213" s="145" t="s">
        <v>155</v>
      </c>
    </row>
    <row r="6214" spans="1:5" s="144" customFormat="1" ht="15" x14ac:dyDescent="0.2">
      <c r="A6214" s="146">
        <v>63386</v>
      </c>
      <c r="B6214" s="145">
        <v>8022</v>
      </c>
      <c r="C6214" s="146" t="s">
        <v>202</v>
      </c>
      <c r="D6214" s="146" t="s">
        <v>5387</v>
      </c>
      <c r="E6214" s="145" t="s">
        <v>155</v>
      </c>
    </row>
    <row r="6215" spans="1:5" s="144" customFormat="1" ht="15" x14ac:dyDescent="0.2">
      <c r="A6215" s="146">
        <v>63399</v>
      </c>
      <c r="B6215" s="145">
        <v>5001</v>
      </c>
      <c r="C6215" s="146" t="s">
        <v>4451</v>
      </c>
      <c r="D6215" s="146" t="s">
        <v>1799</v>
      </c>
      <c r="E6215" s="145" t="s">
        <v>150</v>
      </c>
    </row>
    <row r="6216" spans="1:5" s="144" customFormat="1" ht="15" x14ac:dyDescent="0.2">
      <c r="A6216" s="146">
        <v>63401</v>
      </c>
      <c r="B6216" s="145">
        <v>5001</v>
      </c>
      <c r="C6216" s="146" t="s">
        <v>5720</v>
      </c>
      <c r="D6216" s="146" t="s">
        <v>5721</v>
      </c>
      <c r="E6216" s="145" t="s">
        <v>155</v>
      </c>
    </row>
    <row r="6217" spans="1:5" s="144" customFormat="1" ht="15" x14ac:dyDescent="0.2">
      <c r="A6217" s="146">
        <v>63403</v>
      </c>
      <c r="B6217" s="145">
        <v>5001</v>
      </c>
      <c r="C6217" s="146" t="s">
        <v>3775</v>
      </c>
      <c r="D6217" s="146" t="s">
        <v>5722</v>
      </c>
      <c r="E6217" s="145" t="s">
        <v>150</v>
      </c>
    </row>
    <row r="6218" spans="1:5" s="144" customFormat="1" ht="15" x14ac:dyDescent="0.2">
      <c r="A6218" s="146">
        <v>63404</v>
      </c>
      <c r="B6218" s="145">
        <v>5001</v>
      </c>
      <c r="C6218" s="146" t="s">
        <v>446</v>
      </c>
      <c r="D6218" s="146" t="s">
        <v>5722</v>
      </c>
      <c r="E6218" s="145" t="s">
        <v>155</v>
      </c>
    </row>
    <row r="6219" spans="1:5" s="144" customFormat="1" ht="15" x14ac:dyDescent="0.2">
      <c r="A6219" s="146">
        <v>63406</v>
      </c>
      <c r="B6219" s="145">
        <v>5001</v>
      </c>
      <c r="C6219" s="146" t="s">
        <v>5723</v>
      </c>
      <c r="D6219" s="146" t="s">
        <v>4787</v>
      </c>
      <c r="E6219" s="145" t="s">
        <v>150</v>
      </c>
    </row>
    <row r="6220" spans="1:5" s="144" customFormat="1" ht="15" x14ac:dyDescent="0.2">
      <c r="A6220" s="146">
        <v>63408</v>
      </c>
      <c r="B6220" s="145">
        <v>5001</v>
      </c>
      <c r="C6220" s="146" t="s">
        <v>716</v>
      </c>
      <c r="D6220" s="146" t="s">
        <v>5724</v>
      </c>
      <c r="E6220" s="145" t="s">
        <v>150</v>
      </c>
    </row>
    <row r="6221" spans="1:5" s="144" customFormat="1" ht="15" x14ac:dyDescent="0.2">
      <c r="A6221" s="146">
        <v>63409</v>
      </c>
      <c r="B6221" s="145">
        <v>5001</v>
      </c>
      <c r="C6221" s="146" t="s">
        <v>1515</v>
      </c>
      <c r="D6221" s="146" t="s">
        <v>5724</v>
      </c>
      <c r="E6221" s="145" t="s">
        <v>155</v>
      </c>
    </row>
    <row r="6222" spans="1:5" s="144" customFormat="1" ht="15" x14ac:dyDescent="0.2">
      <c r="A6222" s="146">
        <v>63417</v>
      </c>
      <c r="B6222" s="145">
        <v>8025</v>
      </c>
      <c r="C6222" s="146" t="s">
        <v>5725</v>
      </c>
      <c r="D6222" s="146" t="s">
        <v>5641</v>
      </c>
      <c r="E6222" s="145" t="s">
        <v>150</v>
      </c>
    </row>
    <row r="6223" spans="1:5" s="144" customFormat="1" ht="15" x14ac:dyDescent="0.2">
      <c r="A6223" s="146">
        <v>63419</v>
      </c>
      <c r="B6223" s="145">
        <v>7008</v>
      </c>
      <c r="C6223" s="146" t="s">
        <v>5726</v>
      </c>
      <c r="D6223" s="146" t="s">
        <v>866</v>
      </c>
      <c r="E6223" s="145" t="s">
        <v>150</v>
      </c>
    </row>
    <row r="6224" spans="1:5" s="144" customFormat="1" ht="15" x14ac:dyDescent="0.2">
      <c r="A6224" s="146">
        <v>63421</v>
      </c>
      <c r="B6224" s="145">
        <v>4001</v>
      </c>
      <c r="C6224" s="146" t="s">
        <v>179</v>
      </c>
      <c r="D6224" s="146" t="s">
        <v>5727</v>
      </c>
      <c r="E6224" s="145" t="s">
        <v>155</v>
      </c>
    </row>
    <row r="6225" spans="1:5" s="144" customFormat="1" ht="15" x14ac:dyDescent="0.2">
      <c r="A6225" s="146">
        <v>63423</v>
      </c>
      <c r="B6225" s="145">
        <v>3011</v>
      </c>
      <c r="C6225" s="146" t="s">
        <v>5728</v>
      </c>
      <c r="D6225" s="146" t="s">
        <v>3613</v>
      </c>
      <c r="E6225" s="145" t="s">
        <v>155</v>
      </c>
    </row>
    <row r="6226" spans="1:5" s="144" customFormat="1" ht="15" x14ac:dyDescent="0.2">
      <c r="A6226" s="146">
        <v>63437</v>
      </c>
      <c r="B6226" s="145">
        <v>3016</v>
      </c>
      <c r="C6226" s="146" t="s">
        <v>5575</v>
      </c>
      <c r="D6226" s="146" t="s">
        <v>2506</v>
      </c>
      <c r="E6226" s="145" t="s">
        <v>150</v>
      </c>
    </row>
    <row r="6227" spans="1:5" s="144" customFormat="1" ht="15" x14ac:dyDescent="0.2">
      <c r="A6227" s="146">
        <v>63439</v>
      </c>
      <c r="B6227" s="145">
        <v>6001</v>
      </c>
      <c r="C6227" s="146" t="s">
        <v>575</v>
      </c>
      <c r="D6227" s="146" t="s">
        <v>3833</v>
      </c>
      <c r="E6227" s="145" t="s">
        <v>155</v>
      </c>
    </row>
    <row r="6228" spans="1:5" s="144" customFormat="1" ht="15" x14ac:dyDescent="0.2">
      <c r="A6228" s="146">
        <v>63442</v>
      </c>
      <c r="B6228" s="145">
        <v>8005</v>
      </c>
      <c r="C6228" s="146" t="s">
        <v>3208</v>
      </c>
      <c r="D6228" s="146" t="s">
        <v>5729</v>
      </c>
      <c r="E6228" s="145" t="s">
        <v>155</v>
      </c>
    </row>
    <row r="6229" spans="1:5" s="144" customFormat="1" ht="15" x14ac:dyDescent="0.2">
      <c r="A6229" s="146">
        <v>63443</v>
      </c>
      <c r="B6229" s="145">
        <v>8005</v>
      </c>
      <c r="C6229" s="146" t="s">
        <v>207</v>
      </c>
      <c r="D6229" s="146" t="s">
        <v>2082</v>
      </c>
      <c r="E6229" s="145" t="s">
        <v>155</v>
      </c>
    </row>
    <row r="6230" spans="1:5" s="144" customFormat="1" ht="15" x14ac:dyDescent="0.2">
      <c r="A6230" s="146">
        <v>63446</v>
      </c>
      <c r="B6230" s="145">
        <v>8005</v>
      </c>
      <c r="C6230" s="146" t="s">
        <v>181</v>
      </c>
      <c r="D6230" s="146" t="s">
        <v>5729</v>
      </c>
      <c r="E6230" s="145" t="s">
        <v>150</v>
      </c>
    </row>
    <row r="6231" spans="1:5" s="144" customFormat="1" ht="15" x14ac:dyDescent="0.2">
      <c r="A6231" s="146">
        <v>63447</v>
      </c>
      <c r="B6231" s="145">
        <v>8005</v>
      </c>
      <c r="C6231" s="146" t="s">
        <v>1952</v>
      </c>
      <c r="D6231" s="146" t="s">
        <v>5730</v>
      </c>
      <c r="E6231" s="145" t="s">
        <v>150</v>
      </c>
    </row>
    <row r="6232" spans="1:5" s="144" customFormat="1" ht="15" x14ac:dyDescent="0.2">
      <c r="A6232" s="146">
        <v>63450</v>
      </c>
      <c r="B6232" s="145">
        <v>5004</v>
      </c>
      <c r="C6232" s="146" t="s">
        <v>5732</v>
      </c>
      <c r="D6232" s="146" t="s">
        <v>5733</v>
      </c>
      <c r="E6232" s="145" t="s">
        <v>150</v>
      </c>
    </row>
    <row r="6233" spans="1:5" s="144" customFormat="1" ht="15" x14ac:dyDescent="0.2">
      <c r="A6233" s="146">
        <v>63453</v>
      </c>
      <c r="B6233" s="145">
        <v>3008</v>
      </c>
      <c r="C6233" s="146" t="s">
        <v>5734</v>
      </c>
      <c r="D6233" s="146" t="s">
        <v>5735</v>
      </c>
      <c r="E6233" s="145" t="s">
        <v>155</v>
      </c>
    </row>
    <row r="6234" spans="1:5" s="144" customFormat="1" ht="15" x14ac:dyDescent="0.2">
      <c r="A6234" s="146">
        <v>63461</v>
      </c>
      <c r="B6234" s="145">
        <v>7008</v>
      </c>
      <c r="C6234" s="146" t="s">
        <v>1592</v>
      </c>
      <c r="D6234" s="146" t="s">
        <v>5736</v>
      </c>
      <c r="E6234" s="145" t="s">
        <v>150</v>
      </c>
    </row>
    <row r="6235" spans="1:5" s="144" customFormat="1" ht="15" x14ac:dyDescent="0.2">
      <c r="A6235" s="146">
        <v>63462</v>
      </c>
      <c r="B6235" s="145">
        <v>7008</v>
      </c>
      <c r="C6235" s="146" t="s">
        <v>558</v>
      </c>
      <c r="D6235" s="146" t="s">
        <v>5737</v>
      </c>
      <c r="E6235" s="145" t="s">
        <v>155</v>
      </c>
    </row>
    <row r="6236" spans="1:5" s="144" customFormat="1" ht="15" x14ac:dyDescent="0.2">
      <c r="A6236" s="146">
        <v>63464</v>
      </c>
      <c r="B6236" s="145">
        <v>8023</v>
      </c>
      <c r="C6236" s="146" t="s">
        <v>4285</v>
      </c>
      <c r="D6236" s="146" t="s">
        <v>5738</v>
      </c>
      <c r="E6236" s="145" t="s">
        <v>155</v>
      </c>
    </row>
    <row r="6237" spans="1:5" s="144" customFormat="1" ht="15" x14ac:dyDescent="0.2">
      <c r="A6237" s="146">
        <v>63469</v>
      </c>
      <c r="B6237" s="145">
        <v>3010</v>
      </c>
      <c r="C6237" s="146" t="s">
        <v>2102</v>
      </c>
      <c r="D6237" s="146" t="s">
        <v>5739</v>
      </c>
      <c r="E6237" s="145" t="s">
        <v>155</v>
      </c>
    </row>
    <row r="6238" spans="1:5" s="144" customFormat="1" ht="15" x14ac:dyDescent="0.2">
      <c r="A6238" s="146">
        <v>63470</v>
      </c>
      <c r="B6238" s="145">
        <v>3016</v>
      </c>
      <c r="C6238" s="146" t="s">
        <v>3971</v>
      </c>
      <c r="D6238" s="146" t="s">
        <v>262</v>
      </c>
      <c r="E6238" s="145" t="s">
        <v>155</v>
      </c>
    </row>
    <row r="6239" spans="1:5" s="144" customFormat="1" ht="15" x14ac:dyDescent="0.2">
      <c r="A6239" s="146">
        <v>63471</v>
      </c>
      <c r="B6239" s="145">
        <v>5006</v>
      </c>
      <c r="C6239" s="146" t="s">
        <v>5740</v>
      </c>
      <c r="D6239" s="146" t="s">
        <v>386</v>
      </c>
      <c r="E6239" s="145" t="s">
        <v>155</v>
      </c>
    </row>
    <row r="6240" spans="1:5" s="144" customFormat="1" ht="15" x14ac:dyDescent="0.2">
      <c r="A6240" s="146">
        <v>63472</v>
      </c>
      <c r="B6240" s="145">
        <v>2017</v>
      </c>
      <c r="C6240" s="146" t="s">
        <v>630</v>
      </c>
      <c r="D6240" s="146" t="s">
        <v>1787</v>
      </c>
      <c r="E6240" s="145" t="s">
        <v>155</v>
      </c>
    </row>
    <row r="6241" spans="1:5" s="144" customFormat="1" ht="15" x14ac:dyDescent="0.2">
      <c r="A6241" s="146">
        <v>63475</v>
      </c>
      <c r="B6241" s="145">
        <v>5004</v>
      </c>
      <c r="C6241" s="146" t="s">
        <v>1329</v>
      </c>
      <c r="D6241" s="146" t="s">
        <v>1295</v>
      </c>
      <c r="E6241" s="145" t="s">
        <v>155</v>
      </c>
    </row>
    <row r="6242" spans="1:5" s="144" customFormat="1" ht="15" x14ac:dyDescent="0.2">
      <c r="A6242" s="146">
        <v>63476</v>
      </c>
      <c r="B6242" s="145">
        <v>6014</v>
      </c>
      <c r="C6242" s="146" t="s">
        <v>34</v>
      </c>
      <c r="D6242" s="146" t="s">
        <v>5741</v>
      </c>
      <c r="E6242" s="145" t="s">
        <v>150</v>
      </c>
    </row>
    <row r="6243" spans="1:5" s="144" customFormat="1" ht="15" x14ac:dyDescent="0.2">
      <c r="A6243" s="146">
        <v>63478</v>
      </c>
      <c r="B6243" s="145">
        <v>2007</v>
      </c>
      <c r="C6243" s="146" t="s">
        <v>1492</v>
      </c>
      <c r="D6243" s="146" t="s">
        <v>5742</v>
      </c>
      <c r="E6243" s="145" t="s">
        <v>155</v>
      </c>
    </row>
    <row r="6244" spans="1:5" s="144" customFormat="1" ht="15" x14ac:dyDescent="0.2">
      <c r="A6244" s="146">
        <v>63481</v>
      </c>
      <c r="B6244" s="145">
        <v>2001</v>
      </c>
      <c r="C6244" s="146" t="s">
        <v>5743</v>
      </c>
      <c r="D6244" s="146" t="s">
        <v>1728</v>
      </c>
      <c r="E6244" s="145" t="s">
        <v>150</v>
      </c>
    </row>
    <row r="6245" spans="1:5" s="144" customFormat="1" ht="15" x14ac:dyDescent="0.2">
      <c r="A6245" s="146">
        <v>63484</v>
      </c>
      <c r="B6245" s="145">
        <v>3012</v>
      </c>
      <c r="C6245" s="146" t="s">
        <v>250</v>
      </c>
      <c r="D6245" s="146" t="s">
        <v>5744</v>
      </c>
      <c r="E6245" s="145" t="s">
        <v>150</v>
      </c>
    </row>
    <row r="6246" spans="1:5" s="144" customFormat="1" ht="15" x14ac:dyDescent="0.2">
      <c r="A6246" s="146">
        <v>63487</v>
      </c>
      <c r="B6246" s="145">
        <v>3008</v>
      </c>
      <c r="C6246" s="146" t="s">
        <v>4521</v>
      </c>
      <c r="D6246" s="146" t="s">
        <v>3855</v>
      </c>
      <c r="E6246" s="145" t="s">
        <v>155</v>
      </c>
    </row>
    <row r="6247" spans="1:5" s="144" customFormat="1" ht="15" x14ac:dyDescent="0.2">
      <c r="A6247" s="146">
        <v>63488</v>
      </c>
      <c r="B6247" s="145">
        <v>2007</v>
      </c>
      <c r="C6247" s="146" t="s">
        <v>5745</v>
      </c>
      <c r="D6247" s="146" t="s">
        <v>2630</v>
      </c>
      <c r="E6247" s="145" t="s">
        <v>155</v>
      </c>
    </row>
    <row r="6248" spans="1:5" s="144" customFormat="1" ht="15" x14ac:dyDescent="0.2">
      <c r="A6248" s="146">
        <v>63496</v>
      </c>
      <c r="B6248" s="145">
        <v>3012</v>
      </c>
      <c r="C6248" s="146" t="s">
        <v>5746</v>
      </c>
      <c r="D6248" s="146" t="s">
        <v>5747</v>
      </c>
      <c r="E6248" s="145" t="s">
        <v>150</v>
      </c>
    </row>
    <row r="6249" spans="1:5" s="144" customFormat="1" ht="15" x14ac:dyDescent="0.2">
      <c r="A6249" s="146">
        <v>63497</v>
      </c>
      <c r="B6249" s="145">
        <v>3012</v>
      </c>
      <c r="C6249" s="146" t="s">
        <v>4345</v>
      </c>
      <c r="D6249" s="146" t="s">
        <v>5748</v>
      </c>
      <c r="E6249" s="145" t="s">
        <v>155</v>
      </c>
    </row>
    <row r="6250" spans="1:5" s="144" customFormat="1" ht="15" x14ac:dyDescent="0.2">
      <c r="A6250" s="146">
        <v>63501</v>
      </c>
      <c r="B6250" s="145">
        <v>7007</v>
      </c>
      <c r="C6250" s="146" t="s">
        <v>532</v>
      </c>
      <c r="D6250" s="146" t="s">
        <v>180</v>
      </c>
      <c r="E6250" s="145" t="s">
        <v>155</v>
      </c>
    </row>
    <row r="6251" spans="1:5" s="144" customFormat="1" ht="15" x14ac:dyDescent="0.2">
      <c r="A6251" s="146">
        <v>63502</v>
      </c>
      <c r="B6251" s="145">
        <v>7013</v>
      </c>
      <c r="C6251" s="146" t="s">
        <v>2119</v>
      </c>
      <c r="D6251" s="146" t="s">
        <v>332</v>
      </c>
      <c r="E6251" s="145" t="s">
        <v>150</v>
      </c>
    </row>
    <row r="6252" spans="1:5" s="144" customFormat="1" ht="15" x14ac:dyDescent="0.2">
      <c r="A6252" s="146">
        <v>63508</v>
      </c>
      <c r="B6252" s="145">
        <v>8024</v>
      </c>
      <c r="C6252" s="146" t="s">
        <v>331</v>
      </c>
      <c r="D6252" s="146" t="s">
        <v>5749</v>
      </c>
      <c r="E6252" s="145" t="s">
        <v>150</v>
      </c>
    </row>
    <row r="6253" spans="1:5" s="144" customFormat="1" ht="15" x14ac:dyDescent="0.2">
      <c r="A6253" s="146">
        <v>63516</v>
      </c>
      <c r="B6253" s="145">
        <v>5009</v>
      </c>
      <c r="C6253" s="146" t="s">
        <v>280</v>
      </c>
      <c r="D6253" s="146" t="s">
        <v>1114</v>
      </c>
      <c r="E6253" s="145" t="s">
        <v>150</v>
      </c>
    </row>
    <row r="6254" spans="1:5" s="144" customFormat="1" ht="15" x14ac:dyDescent="0.2">
      <c r="A6254" s="146">
        <v>63521</v>
      </c>
      <c r="B6254" s="145">
        <v>6004</v>
      </c>
      <c r="C6254" s="146" t="s">
        <v>280</v>
      </c>
      <c r="D6254" s="146" t="s">
        <v>5751</v>
      </c>
      <c r="E6254" s="145" t="s">
        <v>155</v>
      </c>
    </row>
    <row r="6255" spans="1:5" s="144" customFormat="1" ht="15" x14ac:dyDescent="0.2">
      <c r="A6255" s="146">
        <v>63522</v>
      </c>
      <c r="B6255" s="145">
        <v>6029</v>
      </c>
      <c r="C6255" s="146" t="s">
        <v>1911</v>
      </c>
      <c r="D6255" s="146" t="s">
        <v>1678</v>
      </c>
      <c r="E6255" s="145" t="s">
        <v>155</v>
      </c>
    </row>
    <row r="6256" spans="1:5" s="144" customFormat="1" ht="15" x14ac:dyDescent="0.2">
      <c r="A6256" s="146">
        <v>63523</v>
      </c>
      <c r="B6256" s="145">
        <v>6015</v>
      </c>
      <c r="C6256" s="146" t="s">
        <v>5115</v>
      </c>
      <c r="D6256" s="146" t="s">
        <v>2606</v>
      </c>
      <c r="E6256" s="145" t="s">
        <v>155</v>
      </c>
    </row>
    <row r="6257" spans="1:5" s="144" customFormat="1" ht="15" x14ac:dyDescent="0.2">
      <c r="A6257" s="146">
        <v>63525</v>
      </c>
      <c r="B6257" s="145">
        <v>6019</v>
      </c>
      <c r="C6257" s="146" t="s">
        <v>5752</v>
      </c>
      <c r="D6257" s="146" t="s">
        <v>5753</v>
      </c>
      <c r="E6257" s="145" t="s">
        <v>150</v>
      </c>
    </row>
    <row r="6258" spans="1:5" s="144" customFormat="1" ht="15" x14ac:dyDescent="0.2">
      <c r="A6258" s="146">
        <v>63526</v>
      </c>
      <c r="B6258" s="145">
        <v>6019</v>
      </c>
      <c r="C6258" s="146" t="s">
        <v>432</v>
      </c>
      <c r="D6258" s="146" t="s">
        <v>3957</v>
      </c>
      <c r="E6258" s="145" t="s">
        <v>155</v>
      </c>
    </row>
    <row r="6259" spans="1:5" s="144" customFormat="1" ht="15" x14ac:dyDescent="0.2">
      <c r="A6259" s="146">
        <v>63529</v>
      </c>
      <c r="B6259" s="145">
        <v>8003</v>
      </c>
      <c r="C6259" s="146" t="s">
        <v>226</v>
      </c>
      <c r="D6259" s="146" t="s">
        <v>5754</v>
      </c>
      <c r="E6259" s="145" t="s">
        <v>155</v>
      </c>
    </row>
    <row r="6260" spans="1:5" s="144" customFormat="1" ht="15" x14ac:dyDescent="0.2">
      <c r="A6260" s="146">
        <v>63530</v>
      </c>
      <c r="B6260" s="145">
        <v>1007</v>
      </c>
      <c r="C6260" s="146" t="s">
        <v>5755</v>
      </c>
      <c r="D6260" s="146" t="s">
        <v>232</v>
      </c>
      <c r="E6260" s="145" t="s">
        <v>155</v>
      </c>
    </row>
    <row r="6261" spans="1:5" s="144" customFormat="1" ht="15" x14ac:dyDescent="0.2">
      <c r="A6261" s="146">
        <v>63547</v>
      </c>
      <c r="B6261" s="145">
        <v>8010</v>
      </c>
      <c r="C6261" s="146" t="s">
        <v>716</v>
      </c>
      <c r="D6261" s="146" t="s">
        <v>5757</v>
      </c>
      <c r="E6261" s="145" t="s">
        <v>155</v>
      </c>
    </row>
    <row r="6262" spans="1:5" s="144" customFormat="1" ht="15" x14ac:dyDescent="0.2">
      <c r="A6262" s="146">
        <v>63550</v>
      </c>
      <c r="B6262" s="145">
        <v>2020</v>
      </c>
      <c r="C6262" s="146" t="s">
        <v>5758</v>
      </c>
      <c r="D6262" s="146" t="s">
        <v>5759</v>
      </c>
      <c r="E6262" s="145" t="s">
        <v>150</v>
      </c>
    </row>
    <row r="6263" spans="1:5" s="144" customFormat="1" ht="15" x14ac:dyDescent="0.2">
      <c r="A6263" s="146">
        <v>63552</v>
      </c>
      <c r="B6263" s="145">
        <v>6023</v>
      </c>
      <c r="C6263" s="146" t="s">
        <v>196</v>
      </c>
      <c r="D6263" s="146" t="s">
        <v>5760</v>
      </c>
      <c r="E6263" s="145" t="s">
        <v>155</v>
      </c>
    </row>
    <row r="6264" spans="1:5" s="144" customFormat="1" ht="15" x14ac:dyDescent="0.2">
      <c r="A6264" s="146">
        <v>63555</v>
      </c>
      <c r="B6264" s="145">
        <v>6023</v>
      </c>
      <c r="C6264" s="146" t="s">
        <v>181</v>
      </c>
      <c r="D6264" s="146" t="s">
        <v>5762</v>
      </c>
      <c r="E6264" s="145" t="s">
        <v>150</v>
      </c>
    </row>
    <row r="6265" spans="1:5" s="144" customFormat="1" ht="15" x14ac:dyDescent="0.2">
      <c r="A6265" s="146">
        <v>63566</v>
      </c>
      <c r="B6265" s="145">
        <v>1006</v>
      </c>
      <c r="C6265" s="146" t="s">
        <v>1688</v>
      </c>
      <c r="D6265" s="146" t="s">
        <v>251</v>
      </c>
      <c r="E6265" s="145" t="s">
        <v>155</v>
      </c>
    </row>
    <row r="6266" spans="1:5" s="144" customFormat="1" ht="15" x14ac:dyDescent="0.2">
      <c r="A6266" s="146">
        <v>63568</v>
      </c>
      <c r="B6266" s="145">
        <v>8024</v>
      </c>
      <c r="C6266" s="146" t="s">
        <v>155</v>
      </c>
      <c r="D6266" s="146" t="s">
        <v>5763</v>
      </c>
      <c r="E6266" s="145" t="s">
        <v>150</v>
      </c>
    </row>
    <row r="6267" spans="1:5" s="144" customFormat="1" ht="15" x14ac:dyDescent="0.2">
      <c r="A6267" s="146">
        <v>63569</v>
      </c>
      <c r="B6267" s="145">
        <v>8024</v>
      </c>
      <c r="C6267" s="146" t="s">
        <v>3337</v>
      </c>
      <c r="D6267" s="146" t="s">
        <v>5764</v>
      </c>
      <c r="E6267" s="145" t="s">
        <v>155</v>
      </c>
    </row>
    <row r="6268" spans="1:5" s="144" customFormat="1" ht="15" x14ac:dyDescent="0.2">
      <c r="A6268" s="146">
        <v>63574</v>
      </c>
      <c r="B6268" s="145">
        <v>8016</v>
      </c>
      <c r="C6268" s="146" t="s">
        <v>4893</v>
      </c>
      <c r="D6268" s="146" t="s">
        <v>206</v>
      </c>
      <c r="E6268" s="145" t="s">
        <v>155</v>
      </c>
    </row>
    <row r="6269" spans="1:5" s="144" customFormat="1" ht="15" x14ac:dyDescent="0.2">
      <c r="A6269" s="146">
        <v>63579</v>
      </c>
      <c r="B6269" s="145">
        <v>6002</v>
      </c>
      <c r="C6269" s="146" t="s">
        <v>579</v>
      </c>
      <c r="D6269" s="146" t="s">
        <v>5765</v>
      </c>
      <c r="E6269" s="145" t="s">
        <v>155</v>
      </c>
    </row>
    <row r="6270" spans="1:5" s="144" customFormat="1" ht="15" x14ac:dyDescent="0.2">
      <c r="A6270" s="146">
        <v>63583</v>
      </c>
      <c r="B6270" s="145">
        <v>8012</v>
      </c>
      <c r="C6270" s="146" t="s">
        <v>5766</v>
      </c>
      <c r="D6270" s="146" t="s">
        <v>5767</v>
      </c>
      <c r="E6270" s="145" t="s">
        <v>150</v>
      </c>
    </row>
    <row r="6271" spans="1:5" s="144" customFormat="1" ht="15" x14ac:dyDescent="0.2">
      <c r="A6271" s="146">
        <v>63585</v>
      </c>
      <c r="B6271" s="145">
        <v>8010</v>
      </c>
      <c r="C6271" s="146" t="s">
        <v>344</v>
      </c>
      <c r="D6271" s="146" t="s">
        <v>249</v>
      </c>
      <c r="E6271" s="145" t="s">
        <v>155</v>
      </c>
    </row>
    <row r="6272" spans="1:5" s="144" customFormat="1" ht="15" x14ac:dyDescent="0.2">
      <c r="A6272" s="146">
        <v>63590</v>
      </c>
      <c r="B6272" s="145">
        <v>7003</v>
      </c>
      <c r="C6272" s="146" t="s">
        <v>621</v>
      </c>
      <c r="D6272" s="146" t="s">
        <v>5227</v>
      </c>
      <c r="E6272" s="145" t="s">
        <v>155</v>
      </c>
    </row>
    <row r="6273" spans="1:5" s="144" customFormat="1" ht="15" x14ac:dyDescent="0.2">
      <c r="A6273" s="146">
        <v>63591</v>
      </c>
      <c r="B6273" s="145">
        <v>3011</v>
      </c>
      <c r="C6273" s="146" t="s">
        <v>1271</v>
      </c>
      <c r="D6273" s="146" t="s">
        <v>3716</v>
      </c>
      <c r="E6273" s="145" t="s">
        <v>155</v>
      </c>
    </row>
    <row r="6274" spans="1:5" s="144" customFormat="1" ht="15" x14ac:dyDescent="0.2">
      <c r="A6274" s="146">
        <v>63593</v>
      </c>
      <c r="B6274" s="145">
        <v>8018</v>
      </c>
      <c r="C6274" s="146" t="s">
        <v>1008</v>
      </c>
      <c r="D6274" s="146" t="s">
        <v>1010</v>
      </c>
      <c r="E6274" s="145" t="s">
        <v>155</v>
      </c>
    </row>
    <row r="6275" spans="1:5" s="144" customFormat="1" ht="15" x14ac:dyDescent="0.2">
      <c r="A6275" s="146">
        <v>63599</v>
      </c>
      <c r="B6275" s="145">
        <v>8023</v>
      </c>
      <c r="C6275" s="146" t="s">
        <v>34</v>
      </c>
      <c r="D6275" s="146" t="s">
        <v>5768</v>
      </c>
      <c r="E6275" s="145" t="s">
        <v>155</v>
      </c>
    </row>
    <row r="6276" spans="1:5" s="144" customFormat="1" ht="15" x14ac:dyDescent="0.2">
      <c r="A6276" s="146">
        <v>63600</v>
      </c>
      <c r="B6276" s="145">
        <v>5006</v>
      </c>
      <c r="C6276" s="146" t="s">
        <v>1869</v>
      </c>
      <c r="D6276" s="146" t="s">
        <v>3023</v>
      </c>
      <c r="E6276" s="145" t="s">
        <v>155</v>
      </c>
    </row>
    <row r="6277" spans="1:5" s="144" customFormat="1" ht="15" x14ac:dyDescent="0.2">
      <c r="A6277" s="146">
        <v>63604</v>
      </c>
      <c r="B6277" s="145">
        <v>7010</v>
      </c>
      <c r="C6277" s="146" t="s">
        <v>331</v>
      </c>
      <c r="D6277" s="146" t="s">
        <v>5769</v>
      </c>
      <c r="E6277" s="145" t="s">
        <v>155</v>
      </c>
    </row>
    <row r="6278" spans="1:5" s="144" customFormat="1" ht="15" x14ac:dyDescent="0.2">
      <c r="A6278" s="146">
        <v>63605</v>
      </c>
      <c r="B6278" s="145">
        <v>7010</v>
      </c>
      <c r="C6278" s="146" t="s">
        <v>186</v>
      </c>
      <c r="D6278" s="146" t="s">
        <v>3710</v>
      </c>
      <c r="E6278" s="145" t="s">
        <v>155</v>
      </c>
    </row>
    <row r="6279" spans="1:5" s="144" customFormat="1" ht="15" x14ac:dyDescent="0.2">
      <c r="A6279" s="146">
        <v>63609</v>
      </c>
      <c r="B6279" s="145">
        <v>1006</v>
      </c>
      <c r="C6279" s="146" t="s">
        <v>300</v>
      </c>
      <c r="D6279" s="146" t="s">
        <v>8406</v>
      </c>
      <c r="E6279" s="145" t="s">
        <v>150</v>
      </c>
    </row>
    <row r="6280" spans="1:5" s="144" customFormat="1" ht="15" x14ac:dyDescent="0.2">
      <c r="A6280" s="146">
        <v>63612</v>
      </c>
      <c r="B6280" s="145">
        <v>1006</v>
      </c>
      <c r="C6280" s="146" t="s">
        <v>158</v>
      </c>
      <c r="D6280" s="146" t="s">
        <v>2908</v>
      </c>
      <c r="E6280" s="145" t="s">
        <v>155</v>
      </c>
    </row>
    <row r="6281" spans="1:5" s="144" customFormat="1" ht="15" x14ac:dyDescent="0.2">
      <c r="A6281" s="146">
        <v>63618</v>
      </c>
      <c r="B6281" s="145">
        <v>7010</v>
      </c>
      <c r="C6281" s="146" t="s">
        <v>165</v>
      </c>
      <c r="D6281" s="146" t="s">
        <v>776</v>
      </c>
      <c r="E6281" s="145" t="s">
        <v>155</v>
      </c>
    </row>
    <row r="6282" spans="1:5" s="144" customFormat="1" ht="15" x14ac:dyDescent="0.2">
      <c r="A6282" s="146">
        <v>63620</v>
      </c>
      <c r="B6282" s="145">
        <v>5010</v>
      </c>
      <c r="C6282" s="146" t="s">
        <v>5772</v>
      </c>
      <c r="D6282" s="146" t="s">
        <v>5773</v>
      </c>
      <c r="E6282" s="145" t="s">
        <v>155</v>
      </c>
    </row>
    <row r="6283" spans="1:5" s="144" customFormat="1" ht="15" x14ac:dyDescent="0.2">
      <c r="A6283" s="146">
        <v>63623</v>
      </c>
      <c r="B6283" s="145">
        <v>7007</v>
      </c>
      <c r="C6283" s="146" t="s">
        <v>5774</v>
      </c>
      <c r="D6283" s="146" t="s">
        <v>5775</v>
      </c>
      <c r="E6283" s="145" t="s">
        <v>150</v>
      </c>
    </row>
    <row r="6284" spans="1:5" s="144" customFormat="1" ht="15" x14ac:dyDescent="0.2">
      <c r="A6284" s="146">
        <v>63625</v>
      </c>
      <c r="B6284" s="145">
        <v>3018</v>
      </c>
      <c r="C6284" s="146" t="s">
        <v>1344</v>
      </c>
      <c r="D6284" s="146" t="s">
        <v>5776</v>
      </c>
      <c r="E6284" s="145" t="s">
        <v>155</v>
      </c>
    </row>
    <row r="6285" spans="1:5" s="144" customFormat="1" ht="15" x14ac:dyDescent="0.2">
      <c r="A6285" s="146">
        <v>63627</v>
      </c>
      <c r="B6285" s="145">
        <v>6037</v>
      </c>
      <c r="C6285" s="146" t="s">
        <v>5777</v>
      </c>
      <c r="D6285" s="146" t="s">
        <v>5778</v>
      </c>
      <c r="E6285" s="145" t="s">
        <v>155</v>
      </c>
    </row>
    <row r="6286" spans="1:5" s="144" customFormat="1" ht="15" x14ac:dyDescent="0.2">
      <c r="A6286" s="146">
        <v>63640</v>
      </c>
      <c r="B6286" s="145">
        <v>8007</v>
      </c>
      <c r="C6286" s="146" t="s">
        <v>627</v>
      </c>
      <c r="D6286" s="146" t="s">
        <v>5780</v>
      </c>
      <c r="E6286" s="145" t="s">
        <v>155</v>
      </c>
    </row>
    <row r="6287" spans="1:5" s="144" customFormat="1" ht="15" x14ac:dyDescent="0.2">
      <c r="A6287" s="146">
        <v>63645</v>
      </c>
      <c r="B6287" s="145">
        <v>6025</v>
      </c>
      <c r="C6287" s="146" t="s">
        <v>280</v>
      </c>
      <c r="D6287" s="146" t="s">
        <v>1016</v>
      </c>
      <c r="E6287" s="145" t="s">
        <v>155</v>
      </c>
    </row>
    <row r="6288" spans="1:5" s="144" customFormat="1" ht="15" x14ac:dyDescent="0.2">
      <c r="A6288" s="146">
        <v>63646</v>
      </c>
      <c r="B6288" s="145">
        <v>6025</v>
      </c>
      <c r="C6288" s="146" t="s">
        <v>181</v>
      </c>
      <c r="D6288" s="146" t="s">
        <v>1016</v>
      </c>
      <c r="E6288" s="145" t="s">
        <v>150</v>
      </c>
    </row>
    <row r="6289" spans="1:5" s="144" customFormat="1" ht="15" x14ac:dyDescent="0.2">
      <c r="A6289" s="146">
        <v>63650</v>
      </c>
      <c r="B6289" s="145">
        <v>4002</v>
      </c>
      <c r="C6289" s="146" t="s">
        <v>3545</v>
      </c>
      <c r="D6289" s="146" t="s">
        <v>5781</v>
      </c>
      <c r="E6289" s="145" t="s">
        <v>150</v>
      </c>
    </row>
    <row r="6290" spans="1:5" s="144" customFormat="1" ht="15" x14ac:dyDescent="0.2">
      <c r="A6290" s="146">
        <v>63652</v>
      </c>
      <c r="B6290" s="145">
        <v>6034</v>
      </c>
      <c r="C6290" s="146" t="s">
        <v>198</v>
      </c>
      <c r="D6290" s="146" t="s">
        <v>5782</v>
      </c>
      <c r="E6290" s="145" t="s">
        <v>155</v>
      </c>
    </row>
    <row r="6291" spans="1:5" s="144" customFormat="1" ht="15" x14ac:dyDescent="0.2">
      <c r="A6291" s="146">
        <v>63653</v>
      </c>
      <c r="B6291" s="145">
        <v>8002</v>
      </c>
      <c r="C6291" s="146" t="s">
        <v>5783</v>
      </c>
      <c r="D6291" s="146" t="s">
        <v>223</v>
      </c>
      <c r="E6291" s="145" t="s">
        <v>150</v>
      </c>
    </row>
    <row r="6292" spans="1:5" s="144" customFormat="1" ht="15" x14ac:dyDescent="0.2">
      <c r="A6292" s="146">
        <v>63657</v>
      </c>
      <c r="B6292" s="145">
        <v>6002</v>
      </c>
      <c r="C6292" s="146" t="s">
        <v>4285</v>
      </c>
      <c r="D6292" s="146" t="s">
        <v>2130</v>
      </c>
      <c r="E6292" s="145" t="s">
        <v>155</v>
      </c>
    </row>
    <row r="6293" spans="1:5" s="144" customFormat="1" ht="15" x14ac:dyDescent="0.2">
      <c r="A6293" s="146">
        <v>63659</v>
      </c>
      <c r="B6293" s="145">
        <v>8012</v>
      </c>
      <c r="C6293" s="146" t="s">
        <v>171</v>
      </c>
      <c r="D6293" s="146" t="s">
        <v>5784</v>
      </c>
      <c r="E6293" s="145" t="s">
        <v>150</v>
      </c>
    </row>
    <row r="6294" spans="1:5" s="144" customFormat="1" ht="15" x14ac:dyDescent="0.2">
      <c r="A6294" s="146">
        <v>63665</v>
      </c>
      <c r="B6294" s="145">
        <v>2001</v>
      </c>
      <c r="C6294" s="146" t="s">
        <v>5785</v>
      </c>
      <c r="D6294" s="146" t="s">
        <v>4267</v>
      </c>
      <c r="E6294" s="145" t="s">
        <v>150</v>
      </c>
    </row>
    <row r="6295" spans="1:5" s="144" customFormat="1" ht="15" x14ac:dyDescent="0.2">
      <c r="A6295" s="146">
        <v>63673</v>
      </c>
      <c r="B6295" s="145">
        <v>2018</v>
      </c>
      <c r="C6295" s="146" t="s">
        <v>662</v>
      </c>
      <c r="D6295" s="146" t="s">
        <v>2213</v>
      </c>
      <c r="E6295" s="145" t="s">
        <v>150</v>
      </c>
    </row>
    <row r="6296" spans="1:5" s="144" customFormat="1" ht="15" x14ac:dyDescent="0.2">
      <c r="A6296" s="146">
        <v>63680</v>
      </c>
      <c r="B6296" s="145">
        <v>6018</v>
      </c>
      <c r="C6296" s="146" t="s">
        <v>202</v>
      </c>
      <c r="D6296" s="146" t="s">
        <v>5786</v>
      </c>
      <c r="E6296" s="145" t="s">
        <v>150</v>
      </c>
    </row>
    <row r="6297" spans="1:5" s="144" customFormat="1" ht="15" x14ac:dyDescent="0.2">
      <c r="A6297" s="146">
        <v>63688</v>
      </c>
      <c r="B6297" s="145">
        <v>7006</v>
      </c>
      <c r="C6297" s="146" t="s">
        <v>5787</v>
      </c>
      <c r="D6297" s="146" t="s">
        <v>5788</v>
      </c>
      <c r="E6297" s="145" t="s">
        <v>155</v>
      </c>
    </row>
    <row r="6298" spans="1:5" s="144" customFormat="1" ht="15" x14ac:dyDescent="0.2">
      <c r="A6298" s="146">
        <v>63692</v>
      </c>
      <c r="B6298" s="145">
        <v>6013</v>
      </c>
      <c r="C6298" s="146" t="s">
        <v>202</v>
      </c>
      <c r="D6298" s="146" t="s">
        <v>5789</v>
      </c>
      <c r="E6298" s="145" t="s">
        <v>150</v>
      </c>
    </row>
    <row r="6299" spans="1:5" s="144" customFormat="1" ht="15" x14ac:dyDescent="0.2">
      <c r="A6299" s="146">
        <v>63695</v>
      </c>
      <c r="B6299" s="145">
        <v>3009</v>
      </c>
      <c r="C6299" s="146" t="s">
        <v>181</v>
      </c>
      <c r="D6299" s="146" t="s">
        <v>5388</v>
      </c>
      <c r="E6299" s="145" t="s">
        <v>150</v>
      </c>
    </row>
    <row r="6300" spans="1:5" s="144" customFormat="1" ht="15" x14ac:dyDescent="0.2">
      <c r="A6300" s="146">
        <v>63697</v>
      </c>
      <c r="B6300" s="145">
        <v>6025</v>
      </c>
      <c r="C6300" s="146" t="s">
        <v>179</v>
      </c>
      <c r="D6300" s="146" t="s">
        <v>206</v>
      </c>
      <c r="E6300" s="145" t="s">
        <v>155</v>
      </c>
    </row>
    <row r="6301" spans="1:5" s="144" customFormat="1" ht="15" x14ac:dyDescent="0.2">
      <c r="A6301" s="146">
        <v>63699</v>
      </c>
      <c r="B6301" s="145">
        <v>8011</v>
      </c>
      <c r="C6301" s="146" t="s">
        <v>181</v>
      </c>
      <c r="D6301" s="146" t="s">
        <v>5790</v>
      </c>
      <c r="E6301" s="145" t="s">
        <v>155</v>
      </c>
    </row>
    <row r="6302" spans="1:5" s="144" customFormat="1" ht="15" x14ac:dyDescent="0.2">
      <c r="A6302" s="146">
        <v>63701</v>
      </c>
      <c r="B6302" s="145">
        <v>8005</v>
      </c>
      <c r="C6302" s="146" t="s">
        <v>202</v>
      </c>
      <c r="D6302" s="146" t="s">
        <v>5791</v>
      </c>
      <c r="E6302" s="145" t="s">
        <v>150</v>
      </c>
    </row>
    <row r="6303" spans="1:5" s="144" customFormat="1" ht="15" x14ac:dyDescent="0.2">
      <c r="A6303" s="146">
        <v>63708</v>
      </c>
      <c r="B6303" s="145">
        <v>3015</v>
      </c>
      <c r="C6303" s="146" t="s">
        <v>845</v>
      </c>
      <c r="D6303" s="146" t="s">
        <v>5792</v>
      </c>
      <c r="E6303" s="145" t="s">
        <v>155</v>
      </c>
    </row>
    <row r="6304" spans="1:5" s="144" customFormat="1" ht="15" x14ac:dyDescent="0.2">
      <c r="A6304" s="146">
        <v>63714</v>
      </c>
      <c r="B6304" s="145">
        <v>8019</v>
      </c>
      <c r="C6304" s="146" t="s">
        <v>1024</v>
      </c>
      <c r="D6304" s="146" t="s">
        <v>5793</v>
      </c>
      <c r="E6304" s="145" t="s">
        <v>155</v>
      </c>
    </row>
    <row r="6305" spans="1:5" s="144" customFormat="1" ht="15" x14ac:dyDescent="0.2">
      <c r="A6305" s="146">
        <v>63716</v>
      </c>
      <c r="B6305" s="145">
        <v>8017</v>
      </c>
      <c r="C6305" s="146" t="s">
        <v>1515</v>
      </c>
      <c r="D6305" s="146" t="s">
        <v>5794</v>
      </c>
      <c r="E6305" s="145" t="s">
        <v>150</v>
      </c>
    </row>
    <row r="6306" spans="1:5" s="144" customFormat="1" ht="15" x14ac:dyDescent="0.2">
      <c r="A6306" s="146">
        <v>63720</v>
      </c>
      <c r="B6306" s="145">
        <v>5006</v>
      </c>
      <c r="C6306" s="146" t="s">
        <v>156</v>
      </c>
      <c r="D6306" s="146" t="s">
        <v>1122</v>
      </c>
      <c r="E6306" s="145" t="s">
        <v>155</v>
      </c>
    </row>
    <row r="6307" spans="1:5" s="144" customFormat="1" ht="15" x14ac:dyDescent="0.2">
      <c r="A6307" s="146">
        <v>63724</v>
      </c>
      <c r="B6307" s="145">
        <v>8013</v>
      </c>
      <c r="C6307" s="146" t="s">
        <v>886</v>
      </c>
      <c r="D6307" s="146" t="s">
        <v>5795</v>
      </c>
      <c r="E6307" s="145" t="s">
        <v>150</v>
      </c>
    </row>
    <row r="6308" spans="1:5" s="144" customFormat="1" ht="15" x14ac:dyDescent="0.2">
      <c r="A6308" s="146">
        <v>63728</v>
      </c>
      <c r="B6308" s="145">
        <v>6002</v>
      </c>
      <c r="C6308" s="146" t="s">
        <v>631</v>
      </c>
      <c r="D6308" s="146" t="s">
        <v>5796</v>
      </c>
      <c r="E6308" s="145" t="s">
        <v>150</v>
      </c>
    </row>
    <row r="6309" spans="1:5" s="144" customFormat="1" ht="15" x14ac:dyDescent="0.2">
      <c r="A6309" s="146">
        <v>63730</v>
      </c>
      <c r="B6309" s="145">
        <v>3014</v>
      </c>
      <c r="C6309" s="146" t="s">
        <v>5798</v>
      </c>
      <c r="D6309" s="146" t="s">
        <v>5797</v>
      </c>
      <c r="E6309" s="145" t="s">
        <v>150</v>
      </c>
    </row>
    <row r="6310" spans="1:5" s="144" customFormat="1" ht="15" x14ac:dyDescent="0.2">
      <c r="A6310" s="146">
        <v>63734</v>
      </c>
      <c r="B6310" s="145">
        <v>6021</v>
      </c>
      <c r="C6310" s="146" t="s">
        <v>2088</v>
      </c>
      <c r="D6310" s="146" t="s">
        <v>4238</v>
      </c>
      <c r="E6310" s="145" t="s">
        <v>155</v>
      </c>
    </row>
    <row r="6311" spans="1:5" s="144" customFormat="1" ht="15" x14ac:dyDescent="0.2">
      <c r="A6311" s="146">
        <v>63735</v>
      </c>
      <c r="B6311" s="145">
        <v>5017</v>
      </c>
      <c r="C6311" s="146" t="s">
        <v>291</v>
      </c>
      <c r="D6311" s="146" t="s">
        <v>789</v>
      </c>
      <c r="E6311" s="145" t="s">
        <v>150</v>
      </c>
    </row>
    <row r="6312" spans="1:5" s="144" customFormat="1" ht="15" x14ac:dyDescent="0.2">
      <c r="A6312" s="146">
        <v>63736</v>
      </c>
      <c r="B6312" s="145">
        <v>5002</v>
      </c>
      <c r="C6312" s="146" t="s">
        <v>4538</v>
      </c>
      <c r="D6312" s="146" t="s">
        <v>504</v>
      </c>
      <c r="E6312" s="145" t="s">
        <v>155</v>
      </c>
    </row>
    <row r="6313" spans="1:5" s="144" customFormat="1" ht="15" x14ac:dyDescent="0.2">
      <c r="A6313" s="146">
        <v>63750</v>
      </c>
      <c r="B6313" s="145">
        <v>6004</v>
      </c>
      <c r="C6313" s="146" t="s">
        <v>202</v>
      </c>
      <c r="D6313" s="146" t="s">
        <v>5799</v>
      </c>
      <c r="E6313" s="145" t="s">
        <v>150</v>
      </c>
    </row>
    <row r="6314" spans="1:5" s="144" customFormat="1" ht="15" x14ac:dyDescent="0.2">
      <c r="A6314" s="146">
        <v>63751</v>
      </c>
      <c r="B6314" s="145">
        <v>2017</v>
      </c>
      <c r="C6314" s="146" t="s">
        <v>196</v>
      </c>
      <c r="D6314" s="146" t="s">
        <v>5800</v>
      </c>
      <c r="E6314" s="145" t="s">
        <v>155</v>
      </c>
    </row>
    <row r="6315" spans="1:5" s="144" customFormat="1" ht="15" x14ac:dyDescent="0.2">
      <c r="A6315" s="146">
        <v>63752</v>
      </c>
      <c r="B6315" s="145">
        <v>2017</v>
      </c>
      <c r="C6315" s="146" t="s">
        <v>179</v>
      </c>
      <c r="D6315" s="146" t="s">
        <v>5801</v>
      </c>
      <c r="E6315" s="145" t="s">
        <v>155</v>
      </c>
    </row>
    <row r="6316" spans="1:5" s="144" customFormat="1" ht="15" x14ac:dyDescent="0.2">
      <c r="A6316" s="146">
        <v>63753</v>
      </c>
      <c r="B6316" s="145">
        <v>3013</v>
      </c>
      <c r="C6316" s="146" t="s">
        <v>887</v>
      </c>
      <c r="D6316" s="146" t="s">
        <v>5802</v>
      </c>
      <c r="E6316" s="145" t="s">
        <v>155</v>
      </c>
    </row>
    <row r="6317" spans="1:5" s="144" customFormat="1" ht="15" x14ac:dyDescent="0.2">
      <c r="A6317" s="146">
        <v>63758</v>
      </c>
      <c r="B6317" s="145">
        <v>5004</v>
      </c>
      <c r="C6317" s="146" t="s">
        <v>5803</v>
      </c>
      <c r="D6317" s="146" t="s">
        <v>5804</v>
      </c>
      <c r="E6317" s="145" t="s">
        <v>150</v>
      </c>
    </row>
    <row r="6318" spans="1:5" s="144" customFormat="1" ht="15" x14ac:dyDescent="0.2">
      <c r="A6318" s="146">
        <v>63759</v>
      </c>
      <c r="B6318" s="145">
        <v>8014</v>
      </c>
      <c r="C6318" s="146" t="s">
        <v>181</v>
      </c>
      <c r="D6318" s="146" t="s">
        <v>5805</v>
      </c>
      <c r="E6318" s="145" t="s">
        <v>150</v>
      </c>
    </row>
    <row r="6319" spans="1:5" s="144" customFormat="1" ht="15" x14ac:dyDescent="0.2">
      <c r="A6319" s="146">
        <v>63761</v>
      </c>
      <c r="B6319" s="145">
        <v>6023</v>
      </c>
      <c r="C6319" s="146" t="s">
        <v>181</v>
      </c>
      <c r="D6319" s="146" t="s">
        <v>5806</v>
      </c>
      <c r="E6319" s="145" t="s">
        <v>155</v>
      </c>
    </row>
    <row r="6320" spans="1:5" s="144" customFormat="1" ht="15" x14ac:dyDescent="0.2">
      <c r="A6320" s="146">
        <v>63764</v>
      </c>
      <c r="B6320" s="145">
        <v>6023</v>
      </c>
      <c r="C6320" s="146" t="s">
        <v>722</v>
      </c>
      <c r="D6320" s="146" t="s">
        <v>5807</v>
      </c>
      <c r="E6320" s="145" t="s">
        <v>155</v>
      </c>
    </row>
    <row r="6321" spans="1:5" s="144" customFormat="1" ht="15" x14ac:dyDescent="0.2">
      <c r="A6321" s="146">
        <v>63765</v>
      </c>
      <c r="B6321" s="145">
        <v>6023</v>
      </c>
      <c r="C6321" s="146" t="s">
        <v>1637</v>
      </c>
      <c r="D6321" s="146" t="s">
        <v>1639</v>
      </c>
      <c r="E6321" s="145" t="s">
        <v>150</v>
      </c>
    </row>
    <row r="6322" spans="1:5" s="144" customFormat="1" ht="15" x14ac:dyDescent="0.2">
      <c r="A6322" s="146">
        <v>63766</v>
      </c>
      <c r="B6322" s="145">
        <v>8022</v>
      </c>
      <c r="C6322" s="146" t="s">
        <v>34</v>
      </c>
      <c r="D6322" s="146" t="s">
        <v>5808</v>
      </c>
      <c r="E6322" s="145" t="s">
        <v>150</v>
      </c>
    </row>
    <row r="6323" spans="1:5" s="144" customFormat="1" ht="15" x14ac:dyDescent="0.2">
      <c r="A6323" s="146">
        <v>63768</v>
      </c>
      <c r="B6323" s="145">
        <v>8011</v>
      </c>
      <c r="C6323" s="146" t="s">
        <v>204</v>
      </c>
      <c r="D6323" s="146" t="s">
        <v>272</v>
      </c>
      <c r="E6323" s="145" t="s">
        <v>155</v>
      </c>
    </row>
    <row r="6324" spans="1:5" s="144" customFormat="1" ht="15" x14ac:dyDescent="0.2">
      <c r="A6324" s="146">
        <v>63773</v>
      </c>
      <c r="B6324" s="145">
        <v>2012</v>
      </c>
      <c r="C6324" s="146" t="s">
        <v>4172</v>
      </c>
      <c r="D6324" s="146" t="s">
        <v>3027</v>
      </c>
      <c r="E6324" s="145" t="s">
        <v>155</v>
      </c>
    </row>
    <row r="6325" spans="1:5" s="144" customFormat="1" ht="15" x14ac:dyDescent="0.2">
      <c r="A6325" s="146">
        <v>63778</v>
      </c>
      <c r="B6325" s="145">
        <v>8018</v>
      </c>
      <c r="C6325" s="146" t="s">
        <v>6880</v>
      </c>
      <c r="D6325" s="146" t="s">
        <v>10056</v>
      </c>
      <c r="E6325" s="145" t="s">
        <v>155</v>
      </c>
    </row>
    <row r="6326" spans="1:5" s="144" customFormat="1" ht="15" x14ac:dyDescent="0.2">
      <c r="A6326" s="146">
        <v>63780</v>
      </c>
      <c r="B6326" s="145">
        <v>3009</v>
      </c>
      <c r="C6326" s="146" t="s">
        <v>3152</v>
      </c>
      <c r="D6326" s="146" t="s">
        <v>1543</v>
      </c>
      <c r="E6326" s="145" t="s">
        <v>150</v>
      </c>
    </row>
    <row r="6327" spans="1:5" s="144" customFormat="1" ht="15" x14ac:dyDescent="0.2">
      <c r="A6327" s="146">
        <v>63782</v>
      </c>
      <c r="B6327" s="145">
        <v>3008</v>
      </c>
      <c r="C6327" s="146" t="s">
        <v>5809</v>
      </c>
      <c r="D6327" s="146" t="s">
        <v>4381</v>
      </c>
      <c r="E6327" s="145" t="s">
        <v>150</v>
      </c>
    </row>
    <row r="6328" spans="1:5" s="144" customFormat="1" ht="15" x14ac:dyDescent="0.2">
      <c r="A6328" s="146">
        <v>63784</v>
      </c>
      <c r="B6328" s="145">
        <v>5002</v>
      </c>
      <c r="C6328" s="146" t="s">
        <v>331</v>
      </c>
      <c r="D6328" s="146" t="s">
        <v>5810</v>
      </c>
      <c r="E6328" s="145" t="s">
        <v>155</v>
      </c>
    </row>
    <row r="6329" spans="1:5" s="144" customFormat="1" ht="15" x14ac:dyDescent="0.2">
      <c r="A6329" s="146">
        <v>63811</v>
      </c>
      <c r="B6329" s="145">
        <v>8005</v>
      </c>
      <c r="C6329" s="146" t="s">
        <v>5812</v>
      </c>
      <c r="D6329" s="146" t="s">
        <v>5813</v>
      </c>
      <c r="E6329" s="145" t="s">
        <v>155</v>
      </c>
    </row>
    <row r="6330" spans="1:5" s="144" customFormat="1" ht="15" x14ac:dyDescent="0.2">
      <c r="A6330" s="146">
        <v>63816</v>
      </c>
      <c r="B6330" s="145">
        <v>3020</v>
      </c>
      <c r="C6330" s="146" t="s">
        <v>535</v>
      </c>
      <c r="D6330" s="146" t="s">
        <v>5814</v>
      </c>
      <c r="E6330" s="145" t="s">
        <v>150</v>
      </c>
    </row>
    <row r="6331" spans="1:5" s="144" customFormat="1" ht="15" x14ac:dyDescent="0.2">
      <c r="A6331" s="146">
        <v>63823</v>
      </c>
      <c r="B6331" s="145">
        <v>6020</v>
      </c>
      <c r="C6331" s="146" t="s">
        <v>219</v>
      </c>
      <c r="D6331" s="146" t="s">
        <v>10049</v>
      </c>
      <c r="E6331" s="145" t="s">
        <v>150</v>
      </c>
    </row>
    <row r="6332" spans="1:5" s="144" customFormat="1" ht="15" x14ac:dyDescent="0.2">
      <c r="A6332" s="146">
        <v>63824</v>
      </c>
      <c r="B6332" s="145">
        <v>8007</v>
      </c>
      <c r="C6332" s="146" t="s">
        <v>207</v>
      </c>
      <c r="D6332" s="146" t="s">
        <v>5815</v>
      </c>
      <c r="E6332" s="145" t="s">
        <v>155</v>
      </c>
    </row>
    <row r="6333" spans="1:5" s="144" customFormat="1" ht="15" x14ac:dyDescent="0.2">
      <c r="A6333" s="146">
        <v>63827</v>
      </c>
      <c r="B6333" s="145">
        <v>5006</v>
      </c>
      <c r="C6333" s="146" t="s">
        <v>5816</v>
      </c>
      <c r="D6333" s="146" t="s">
        <v>4787</v>
      </c>
      <c r="E6333" s="145" t="s">
        <v>155</v>
      </c>
    </row>
    <row r="6334" spans="1:5" s="144" customFormat="1" ht="15" x14ac:dyDescent="0.2">
      <c r="A6334" s="146">
        <v>63830</v>
      </c>
      <c r="B6334" s="145">
        <v>7017</v>
      </c>
      <c r="C6334" s="146" t="s">
        <v>158</v>
      </c>
      <c r="D6334" s="146" t="s">
        <v>10544</v>
      </c>
      <c r="E6334" s="145" t="s">
        <v>155</v>
      </c>
    </row>
    <row r="6335" spans="1:5" s="144" customFormat="1" ht="15" x14ac:dyDescent="0.2">
      <c r="A6335" s="146">
        <v>63833</v>
      </c>
      <c r="B6335" s="145">
        <v>1001</v>
      </c>
      <c r="C6335" s="146" t="s">
        <v>209</v>
      </c>
      <c r="D6335" s="146" t="s">
        <v>5817</v>
      </c>
      <c r="E6335" s="145" t="s">
        <v>155</v>
      </c>
    </row>
    <row r="6336" spans="1:5" s="144" customFormat="1" ht="15" x14ac:dyDescent="0.2">
      <c r="A6336" s="146">
        <v>63834</v>
      </c>
      <c r="B6336" s="145">
        <v>6008</v>
      </c>
      <c r="C6336" s="146" t="s">
        <v>204</v>
      </c>
      <c r="D6336" s="146" t="s">
        <v>380</v>
      </c>
      <c r="E6336" s="145" t="s">
        <v>155</v>
      </c>
    </row>
    <row r="6337" spans="1:5" s="144" customFormat="1" ht="15" x14ac:dyDescent="0.2">
      <c r="A6337" s="146">
        <v>63837</v>
      </c>
      <c r="B6337" s="145">
        <v>8023</v>
      </c>
      <c r="C6337" s="146" t="s">
        <v>879</v>
      </c>
      <c r="D6337" s="146" t="s">
        <v>279</v>
      </c>
      <c r="E6337" s="145" t="s">
        <v>150</v>
      </c>
    </row>
    <row r="6338" spans="1:5" s="144" customFormat="1" ht="15" x14ac:dyDescent="0.2">
      <c r="A6338" s="146">
        <v>63839</v>
      </c>
      <c r="B6338" s="145">
        <v>8020</v>
      </c>
      <c r="C6338" s="146" t="s">
        <v>155</v>
      </c>
      <c r="D6338" s="146" t="s">
        <v>4866</v>
      </c>
      <c r="E6338" s="145" t="s">
        <v>155</v>
      </c>
    </row>
    <row r="6339" spans="1:5" s="144" customFormat="1" ht="15" x14ac:dyDescent="0.2">
      <c r="A6339" s="146">
        <v>63841</v>
      </c>
      <c r="B6339" s="145">
        <v>6030</v>
      </c>
      <c r="C6339" s="146" t="s">
        <v>156</v>
      </c>
      <c r="D6339" s="146" t="s">
        <v>5818</v>
      </c>
      <c r="E6339" s="145" t="s">
        <v>155</v>
      </c>
    </row>
    <row r="6340" spans="1:5" s="144" customFormat="1" ht="15" x14ac:dyDescent="0.2">
      <c r="A6340" s="146">
        <v>63842</v>
      </c>
      <c r="B6340" s="145">
        <v>6030</v>
      </c>
      <c r="C6340" s="146" t="s">
        <v>5819</v>
      </c>
      <c r="D6340" s="146" t="s">
        <v>2857</v>
      </c>
      <c r="E6340" s="145" t="s">
        <v>155</v>
      </c>
    </row>
    <row r="6341" spans="1:5" s="144" customFormat="1" ht="15" x14ac:dyDescent="0.2">
      <c r="A6341" s="146">
        <v>63845</v>
      </c>
      <c r="B6341" s="145">
        <v>6010</v>
      </c>
      <c r="C6341" s="146" t="s">
        <v>10057</v>
      </c>
      <c r="D6341" s="146" t="s">
        <v>678</v>
      </c>
      <c r="E6341" s="145" t="s">
        <v>150</v>
      </c>
    </row>
    <row r="6342" spans="1:5" s="144" customFormat="1" ht="15" x14ac:dyDescent="0.2">
      <c r="A6342" s="146">
        <v>63850</v>
      </c>
      <c r="B6342" s="145">
        <v>3009</v>
      </c>
      <c r="C6342" s="146" t="s">
        <v>848</v>
      </c>
      <c r="D6342" s="146" t="s">
        <v>161</v>
      </c>
      <c r="E6342" s="145" t="s">
        <v>155</v>
      </c>
    </row>
    <row r="6343" spans="1:5" s="144" customFormat="1" ht="15" x14ac:dyDescent="0.2">
      <c r="A6343" s="146">
        <v>63851</v>
      </c>
      <c r="B6343" s="145">
        <v>3009</v>
      </c>
      <c r="C6343" s="146" t="s">
        <v>11047</v>
      </c>
      <c r="D6343" s="146" t="s">
        <v>11063</v>
      </c>
      <c r="E6343" s="145" t="s">
        <v>150</v>
      </c>
    </row>
    <row r="6344" spans="1:5" s="144" customFormat="1" ht="15" x14ac:dyDescent="0.2">
      <c r="A6344" s="146">
        <v>63854</v>
      </c>
      <c r="B6344" s="145">
        <v>7010</v>
      </c>
      <c r="C6344" s="146" t="s">
        <v>165</v>
      </c>
      <c r="D6344" s="146" t="s">
        <v>3296</v>
      </c>
      <c r="E6344" s="145" t="s">
        <v>150</v>
      </c>
    </row>
    <row r="6345" spans="1:5" s="144" customFormat="1" ht="15" x14ac:dyDescent="0.2">
      <c r="A6345" s="146">
        <v>63856</v>
      </c>
      <c r="B6345" s="145">
        <v>7006</v>
      </c>
      <c r="C6345" s="146" t="s">
        <v>5820</v>
      </c>
      <c r="D6345" s="146" t="s">
        <v>5821</v>
      </c>
      <c r="E6345" s="145" t="s">
        <v>150</v>
      </c>
    </row>
    <row r="6346" spans="1:5" s="144" customFormat="1" ht="15" x14ac:dyDescent="0.2">
      <c r="A6346" s="146">
        <v>63862</v>
      </c>
      <c r="B6346" s="145">
        <v>6020</v>
      </c>
      <c r="C6346" s="146" t="s">
        <v>5823</v>
      </c>
      <c r="D6346" s="146" t="s">
        <v>1469</v>
      </c>
      <c r="E6346" s="145" t="s">
        <v>155</v>
      </c>
    </row>
    <row r="6347" spans="1:5" s="144" customFormat="1" ht="15" x14ac:dyDescent="0.2">
      <c r="A6347" s="146">
        <v>63863</v>
      </c>
      <c r="B6347" s="145">
        <v>6015</v>
      </c>
      <c r="C6347" s="146" t="s">
        <v>5824</v>
      </c>
      <c r="D6347" s="146" t="s">
        <v>10592</v>
      </c>
      <c r="E6347" s="145" t="s">
        <v>155</v>
      </c>
    </row>
    <row r="6348" spans="1:5" s="144" customFormat="1" ht="15" x14ac:dyDescent="0.2">
      <c r="A6348" s="146">
        <v>63864</v>
      </c>
      <c r="B6348" s="145">
        <v>8012</v>
      </c>
      <c r="C6348" s="146" t="s">
        <v>558</v>
      </c>
      <c r="D6348" s="146" t="s">
        <v>180</v>
      </c>
      <c r="E6348" s="145" t="s">
        <v>155</v>
      </c>
    </row>
    <row r="6349" spans="1:5" s="144" customFormat="1" ht="15" x14ac:dyDescent="0.2">
      <c r="A6349" s="146">
        <v>63865</v>
      </c>
      <c r="B6349" s="145">
        <v>8012</v>
      </c>
      <c r="C6349" s="146" t="s">
        <v>2611</v>
      </c>
      <c r="D6349" s="146" t="s">
        <v>5825</v>
      </c>
      <c r="E6349" s="145" t="s">
        <v>150</v>
      </c>
    </row>
    <row r="6350" spans="1:5" s="144" customFormat="1" ht="15" x14ac:dyDescent="0.2">
      <c r="A6350" s="146">
        <v>63868</v>
      </c>
      <c r="B6350" s="145">
        <v>8017</v>
      </c>
      <c r="C6350" s="146" t="s">
        <v>171</v>
      </c>
      <c r="D6350" s="146" t="s">
        <v>1852</v>
      </c>
      <c r="E6350" s="145" t="s">
        <v>155</v>
      </c>
    </row>
    <row r="6351" spans="1:5" s="144" customFormat="1" ht="15" x14ac:dyDescent="0.2">
      <c r="A6351" s="146">
        <v>63869</v>
      </c>
      <c r="B6351" s="145">
        <v>8017</v>
      </c>
      <c r="C6351" s="146" t="s">
        <v>202</v>
      </c>
      <c r="D6351" s="146" t="s">
        <v>1852</v>
      </c>
      <c r="E6351" s="145" t="s">
        <v>150</v>
      </c>
    </row>
    <row r="6352" spans="1:5" s="144" customFormat="1" ht="15" x14ac:dyDescent="0.2">
      <c r="A6352" s="146">
        <v>63872</v>
      </c>
      <c r="B6352" s="145">
        <v>3015</v>
      </c>
      <c r="C6352" s="146" t="s">
        <v>261</v>
      </c>
      <c r="D6352" s="146" t="s">
        <v>1787</v>
      </c>
      <c r="E6352" s="145" t="s">
        <v>155</v>
      </c>
    </row>
    <row r="6353" spans="1:5" s="144" customFormat="1" ht="15" x14ac:dyDescent="0.2">
      <c r="A6353" s="146">
        <v>63877</v>
      </c>
      <c r="B6353" s="145">
        <v>2014</v>
      </c>
      <c r="C6353" s="146" t="s">
        <v>280</v>
      </c>
      <c r="D6353" s="146" t="s">
        <v>9452</v>
      </c>
      <c r="E6353" s="145" t="s">
        <v>155</v>
      </c>
    </row>
    <row r="6354" spans="1:5" s="144" customFormat="1" ht="15" x14ac:dyDescent="0.2">
      <c r="A6354" s="146">
        <v>63878</v>
      </c>
      <c r="B6354" s="145">
        <v>7009</v>
      </c>
      <c r="C6354" s="146" t="s">
        <v>5826</v>
      </c>
      <c r="D6354" s="146" t="s">
        <v>5827</v>
      </c>
      <c r="E6354" s="145" t="s">
        <v>155</v>
      </c>
    </row>
    <row r="6355" spans="1:5" s="144" customFormat="1" ht="15" x14ac:dyDescent="0.2">
      <c r="A6355" s="146">
        <v>63879</v>
      </c>
      <c r="B6355" s="145">
        <v>2014</v>
      </c>
      <c r="C6355" s="146" t="s">
        <v>9453</v>
      </c>
      <c r="D6355" s="146" t="s">
        <v>9452</v>
      </c>
      <c r="E6355" s="145" t="s">
        <v>150</v>
      </c>
    </row>
    <row r="6356" spans="1:5" s="144" customFormat="1" ht="15" x14ac:dyDescent="0.2">
      <c r="A6356" s="146">
        <v>63881</v>
      </c>
      <c r="B6356" s="145">
        <v>6013</v>
      </c>
      <c r="C6356" s="146" t="s">
        <v>5829</v>
      </c>
      <c r="D6356" s="146" t="s">
        <v>5789</v>
      </c>
      <c r="E6356" s="145" t="s">
        <v>155</v>
      </c>
    </row>
    <row r="6357" spans="1:5" s="144" customFormat="1" ht="15" x14ac:dyDescent="0.2">
      <c r="A6357" s="146">
        <v>63882</v>
      </c>
      <c r="B6357" s="145">
        <v>1009</v>
      </c>
      <c r="C6357" s="146" t="s">
        <v>306</v>
      </c>
      <c r="D6357" s="146" t="s">
        <v>180</v>
      </c>
      <c r="E6357" s="145" t="s">
        <v>150</v>
      </c>
    </row>
    <row r="6358" spans="1:5" s="144" customFormat="1" ht="15" x14ac:dyDescent="0.2">
      <c r="A6358" s="146">
        <v>63884</v>
      </c>
      <c r="B6358" s="145">
        <v>7006</v>
      </c>
      <c r="C6358" s="146" t="s">
        <v>1003</v>
      </c>
      <c r="D6358" s="146" t="s">
        <v>5830</v>
      </c>
      <c r="E6358" s="145" t="s">
        <v>150</v>
      </c>
    </row>
    <row r="6359" spans="1:5" s="144" customFormat="1" ht="15" x14ac:dyDescent="0.2">
      <c r="A6359" s="146">
        <v>63887</v>
      </c>
      <c r="B6359" s="145">
        <v>4002</v>
      </c>
      <c r="C6359" s="146" t="s">
        <v>1897</v>
      </c>
      <c r="D6359" s="146" t="s">
        <v>5831</v>
      </c>
      <c r="E6359" s="145" t="s">
        <v>155</v>
      </c>
    </row>
    <row r="6360" spans="1:5" s="144" customFormat="1" ht="15" x14ac:dyDescent="0.2">
      <c r="A6360" s="146">
        <v>63895</v>
      </c>
      <c r="B6360" s="145">
        <v>1009</v>
      </c>
      <c r="C6360" s="146" t="s">
        <v>196</v>
      </c>
      <c r="D6360" s="146" t="s">
        <v>5833</v>
      </c>
      <c r="E6360" s="145" t="s">
        <v>155</v>
      </c>
    </row>
    <row r="6361" spans="1:5" s="144" customFormat="1" ht="15" x14ac:dyDescent="0.2">
      <c r="A6361" s="146">
        <v>63897</v>
      </c>
      <c r="B6361" s="145">
        <v>1014</v>
      </c>
      <c r="C6361" s="146" t="s">
        <v>156</v>
      </c>
      <c r="D6361" s="146" t="s">
        <v>5834</v>
      </c>
      <c r="E6361" s="145" t="s">
        <v>155</v>
      </c>
    </row>
    <row r="6362" spans="1:5" s="144" customFormat="1" ht="15" x14ac:dyDescent="0.2">
      <c r="A6362" s="146">
        <v>63898</v>
      </c>
      <c r="B6362" s="145">
        <v>6021</v>
      </c>
      <c r="C6362" s="146" t="s">
        <v>5835</v>
      </c>
      <c r="D6362" s="146" t="s">
        <v>5836</v>
      </c>
      <c r="E6362" s="145" t="s">
        <v>150</v>
      </c>
    </row>
    <row r="6363" spans="1:5" s="144" customFormat="1" ht="15" x14ac:dyDescent="0.2">
      <c r="A6363" s="146">
        <v>63905</v>
      </c>
      <c r="B6363" s="145">
        <v>2011</v>
      </c>
      <c r="C6363" s="146" t="s">
        <v>5837</v>
      </c>
      <c r="D6363" s="146" t="s">
        <v>223</v>
      </c>
      <c r="E6363" s="145" t="s">
        <v>155</v>
      </c>
    </row>
    <row r="6364" spans="1:5" s="144" customFormat="1" ht="15" x14ac:dyDescent="0.2">
      <c r="A6364" s="146">
        <v>63906</v>
      </c>
      <c r="B6364" s="145">
        <v>2011</v>
      </c>
      <c r="C6364" s="146" t="s">
        <v>5838</v>
      </c>
      <c r="D6364" s="146" t="s">
        <v>5839</v>
      </c>
      <c r="E6364" s="145" t="s">
        <v>150</v>
      </c>
    </row>
    <row r="6365" spans="1:5" s="144" customFormat="1" ht="15" x14ac:dyDescent="0.2">
      <c r="A6365" s="146">
        <v>63911</v>
      </c>
      <c r="B6365" s="145">
        <v>4002</v>
      </c>
      <c r="C6365" s="146" t="s">
        <v>5840</v>
      </c>
      <c r="D6365" s="146" t="s">
        <v>5841</v>
      </c>
      <c r="E6365" s="145" t="s">
        <v>155</v>
      </c>
    </row>
    <row r="6366" spans="1:5" s="144" customFormat="1" ht="15" x14ac:dyDescent="0.2">
      <c r="A6366" s="146">
        <v>63918</v>
      </c>
      <c r="B6366" s="145">
        <v>6034</v>
      </c>
      <c r="C6366" s="146" t="s">
        <v>158</v>
      </c>
      <c r="D6366" s="146" t="s">
        <v>5842</v>
      </c>
      <c r="E6366" s="145" t="s">
        <v>155</v>
      </c>
    </row>
    <row r="6367" spans="1:5" s="144" customFormat="1" ht="15" x14ac:dyDescent="0.2">
      <c r="A6367" s="146">
        <v>63921</v>
      </c>
      <c r="B6367" s="145">
        <v>6018</v>
      </c>
      <c r="C6367" s="146" t="s">
        <v>169</v>
      </c>
      <c r="D6367" s="146" t="s">
        <v>5843</v>
      </c>
      <c r="E6367" s="145" t="s">
        <v>150</v>
      </c>
    </row>
    <row r="6368" spans="1:5" s="144" customFormat="1" ht="15" x14ac:dyDescent="0.2">
      <c r="A6368" s="146">
        <v>63928</v>
      </c>
      <c r="B6368" s="145">
        <v>3004</v>
      </c>
      <c r="C6368" s="146" t="s">
        <v>3438</v>
      </c>
      <c r="D6368" s="146" t="s">
        <v>3203</v>
      </c>
      <c r="E6368" s="145" t="s">
        <v>155</v>
      </c>
    </row>
    <row r="6369" spans="1:5" s="144" customFormat="1" ht="15" x14ac:dyDescent="0.2">
      <c r="A6369" s="146">
        <v>63929</v>
      </c>
      <c r="B6369" s="145">
        <v>6031</v>
      </c>
      <c r="C6369" s="146" t="s">
        <v>198</v>
      </c>
      <c r="D6369" s="146" t="s">
        <v>4368</v>
      </c>
      <c r="E6369" s="145" t="s">
        <v>155</v>
      </c>
    </row>
    <row r="6370" spans="1:5" s="144" customFormat="1" ht="15" x14ac:dyDescent="0.2">
      <c r="A6370" s="146">
        <v>63932</v>
      </c>
      <c r="B6370" s="145">
        <v>3008</v>
      </c>
      <c r="C6370" s="146" t="s">
        <v>5844</v>
      </c>
      <c r="D6370" s="146" t="s">
        <v>5845</v>
      </c>
      <c r="E6370" s="145" t="s">
        <v>150</v>
      </c>
    </row>
    <row r="6371" spans="1:5" s="144" customFormat="1" ht="15" x14ac:dyDescent="0.2">
      <c r="A6371" s="146">
        <v>63941</v>
      </c>
      <c r="B6371" s="145">
        <v>5006</v>
      </c>
      <c r="C6371" s="146" t="s">
        <v>5846</v>
      </c>
      <c r="D6371" s="146" t="s">
        <v>5488</v>
      </c>
      <c r="E6371" s="145" t="s">
        <v>150</v>
      </c>
    </row>
    <row r="6372" spans="1:5" s="144" customFormat="1" ht="15" x14ac:dyDescent="0.2">
      <c r="A6372" s="146">
        <v>63942</v>
      </c>
      <c r="B6372" s="145">
        <v>1019</v>
      </c>
      <c r="C6372" s="146" t="s">
        <v>1856</v>
      </c>
      <c r="D6372" s="146" t="s">
        <v>5847</v>
      </c>
      <c r="E6372" s="145" t="s">
        <v>155</v>
      </c>
    </row>
    <row r="6373" spans="1:5" s="144" customFormat="1" ht="15" x14ac:dyDescent="0.2">
      <c r="A6373" s="146">
        <v>63944</v>
      </c>
      <c r="B6373" s="145">
        <v>3029</v>
      </c>
      <c r="C6373" s="146" t="s">
        <v>2083</v>
      </c>
      <c r="D6373" s="146" t="s">
        <v>5848</v>
      </c>
      <c r="E6373" s="145" t="s">
        <v>155</v>
      </c>
    </row>
    <row r="6374" spans="1:5" s="144" customFormat="1" ht="15" x14ac:dyDescent="0.2">
      <c r="A6374" s="146">
        <v>63948</v>
      </c>
      <c r="B6374" s="145">
        <v>5018</v>
      </c>
      <c r="C6374" s="146" t="s">
        <v>5849</v>
      </c>
      <c r="D6374" s="146" t="s">
        <v>5850</v>
      </c>
      <c r="E6374" s="145" t="s">
        <v>155</v>
      </c>
    </row>
    <row r="6375" spans="1:5" s="144" customFormat="1" ht="15" x14ac:dyDescent="0.2">
      <c r="A6375" s="146">
        <v>63949</v>
      </c>
      <c r="B6375" s="145">
        <v>1001</v>
      </c>
      <c r="C6375" s="146" t="s">
        <v>169</v>
      </c>
      <c r="D6375" s="146" t="s">
        <v>5851</v>
      </c>
      <c r="E6375" s="145" t="s">
        <v>150</v>
      </c>
    </row>
    <row r="6376" spans="1:5" s="144" customFormat="1" ht="15" x14ac:dyDescent="0.2">
      <c r="A6376" s="146">
        <v>63950</v>
      </c>
      <c r="B6376" s="145">
        <v>7006</v>
      </c>
      <c r="C6376" s="146" t="s">
        <v>202</v>
      </c>
      <c r="D6376" s="146" t="s">
        <v>5852</v>
      </c>
      <c r="E6376" s="145" t="s">
        <v>155</v>
      </c>
    </row>
    <row r="6377" spans="1:5" s="144" customFormat="1" ht="15" x14ac:dyDescent="0.2">
      <c r="A6377" s="146">
        <v>63968</v>
      </c>
      <c r="B6377" s="145">
        <v>8011</v>
      </c>
      <c r="C6377" s="146" t="s">
        <v>287</v>
      </c>
      <c r="D6377" s="146" t="s">
        <v>203</v>
      </c>
      <c r="E6377" s="145" t="s">
        <v>150</v>
      </c>
    </row>
    <row r="6378" spans="1:5" s="144" customFormat="1" ht="15" x14ac:dyDescent="0.2">
      <c r="A6378" s="146">
        <v>63969</v>
      </c>
      <c r="B6378" s="145">
        <v>7024</v>
      </c>
      <c r="C6378" s="146" t="s">
        <v>5853</v>
      </c>
      <c r="D6378" s="146" t="s">
        <v>5854</v>
      </c>
      <c r="E6378" s="145" t="s">
        <v>155</v>
      </c>
    </row>
    <row r="6379" spans="1:5" s="144" customFormat="1" ht="15" x14ac:dyDescent="0.2">
      <c r="A6379" s="146">
        <v>63973</v>
      </c>
      <c r="B6379" s="145">
        <v>6001</v>
      </c>
      <c r="C6379" s="146" t="s">
        <v>165</v>
      </c>
      <c r="D6379" s="146" t="s">
        <v>5856</v>
      </c>
      <c r="E6379" s="145" t="s">
        <v>150</v>
      </c>
    </row>
    <row r="6380" spans="1:5" s="144" customFormat="1" ht="15" x14ac:dyDescent="0.2">
      <c r="A6380" s="146">
        <v>63975</v>
      </c>
      <c r="B6380" s="145">
        <v>8019</v>
      </c>
      <c r="C6380" s="146" t="s">
        <v>5857</v>
      </c>
      <c r="D6380" s="146" t="s">
        <v>170</v>
      </c>
      <c r="E6380" s="145" t="s">
        <v>150</v>
      </c>
    </row>
    <row r="6381" spans="1:5" s="144" customFormat="1" ht="15" x14ac:dyDescent="0.2">
      <c r="A6381" s="146">
        <v>63987</v>
      </c>
      <c r="B6381" s="145">
        <v>6014</v>
      </c>
      <c r="C6381" s="146" t="s">
        <v>662</v>
      </c>
      <c r="D6381" s="146" t="s">
        <v>5858</v>
      </c>
      <c r="E6381" s="145" t="s">
        <v>150</v>
      </c>
    </row>
    <row r="6382" spans="1:5" s="144" customFormat="1" ht="15" x14ac:dyDescent="0.2">
      <c r="A6382" s="146">
        <v>63988</v>
      </c>
      <c r="B6382" s="145">
        <v>6014</v>
      </c>
      <c r="C6382" s="146" t="s">
        <v>5859</v>
      </c>
      <c r="D6382" s="146" t="s">
        <v>5860</v>
      </c>
      <c r="E6382" s="145" t="s">
        <v>150</v>
      </c>
    </row>
    <row r="6383" spans="1:5" s="144" customFormat="1" ht="15" x14ac:dyDescent="0.2">
      <c r="A6383" s="146">
        <v>63989</v>
      </c>
      <c r="B6383" s="145">
        <v>6014</v>
      </c>
      <c r="C6383" s="146" t="s">
        <v>250</v>
      </c>
      <c r="D6383" s="146" t="s">
        <v>170</v>
      </c>
      <c r="E6383" s="145" t="s">
        <v>150</v>
      </c>
    </row>
    <row r="6384" spans="1:5" s="144" customFormat="1" ht="15" x14ac:dyDescent="0.2">
      <c r="A6384" s="146">
        <v>63993</v>
      </c>
      <c r="B6384" s="145">
        <v>3011</v>
      </c>
      <c r="C6384" s="146" t="s">
        <v>3922</v>
      </c>
      <c r="D6384" s="146" t="s">
        <v>3957</v>
      </c>
      <c r="E6384" s="145" t="s">
        <v>155</v>
      </c>
    </row>
    <row r="6385" spans="1:5" s="144" customFormat="1" ht="15" x14ac:dyDescent="0.2">
      <c r="A6385" s="146">
        <v>63995</v>
      </c>
      <c r="B6385" s="145">
        <v>3015</v>
      </c>
      <c r="C6385" s="146" t="s">
        <v>198</v>
      </c>
      <c r="D6385" s="146" t="s">
        <v>5861</v>
      </c>
      <c r="E6385" s="145" t="s">
        <v>155</v>
      </c>
    </row>
    <row r="6386" spans="1:5" s="144" customFormat="1" ht="15" x14ac:dyDescent="0.2">
      <c r="A6386" s="146">
        <v>63996</v>
      </c>
      <c r="B6386" s="145">
        <v>6034</v>
      </c>
      <c r="C6386" s="146" t="s">
        <v>2593</v>
      </c>
      <c r="D6386" s="146" t="s">
        <v>5862</v>
      </c>
      <c r="E6386" s="145" t="s">
        <v>150</v>
      </c>
    </row>
    <row r="6387" spans="1:5" s="144" customFormat="1" ht="15" x14ac:dyDescent="0.2">
      <c r="A6387" s="146">
        <v>63997</v>
      </c>
      <c r="B6387" s="145">
        <v>6014</v>
      </c>
      <c r="C6387" s="146" t="s">
        <v>4097</v>
      </c>
      <c r="D6387" s="146" t="s">
        <v>3699</v>
      </c>
      <c r="E6387" s="145" t="s">
        <v>155</v>
      </c>
    </row>
    <row r="6388" spans="1:5" s="144" customFormat="1" ht="15" x14ac:dyDescent="0.2">
      <c r="A6388" s="146">
        <v>64001</v>
      </c>
      <c r="B6388" s="145">
        <v>7003</v>
      </c>
      <c r="C6388" s="146" t="s">
        <v>1080</v>
      </c>
      <c r="D6388" s="146" t="s">
        <v>5863</v>
      </c>
      <c r="E6388" s="145" t="s">
        <v>155</v>
      </c>
    </row>
    <row r="6389" spans="1:5" s="144" customFormat="1" ht="15" x14ac:dyDescent="0.2">
      <c r="A6389" s="146">
        <v>64002</v>
      </c>
      <c r="B6389" s="145">
        <v>7003</v>
      </c>
      <c r="C6389" s="146" t="s">
        <v>4803</v>
      </c>
      <c r="D6389" s="146" t="s">
        <v>5864</v>
      </c>
      <c r="E6389" s="145" t="s">
        <v>150</v>
      </c>
    </row>
    <row r="6390" spans="1:5" s="144" customFormat="1" ht="15" x14ac:dyDescent="0.2">
      <c r="A6390" s="146">
        <v>64007</v>
      </c>
      <c r="B6390" s="145">
        <v>6018</v>
      </c>
      <c r="C6390" s="146" t="s">
        <v>219</v>
      </c>
      <c r="D6390" s="146" t="s">
        <v>2040</v>
      </c>
      <c r="E6390" s="145" t="s">
        <v>155</v>
      </c>
    </row>
    <row r="6391" spans="1:5" s="144" customFormat="1" ht="15" x14ac:dyDescent="0.2">
      <c r="A6391" s="146">
        <v>64008</v>
      </c>
      <c r="B6391" s="145">
        <v>8006</v>
      </c>
      <c r="C6391" s="146" t="s">
        <v>2816</v>
      </c>
      <c r="D6391" s="146" t="s">
        <v>10545</v>
      </c>
      <c r="E6391" s="145" t="s">
        <v>150</v>
      </c>
    </row>
    <row r="6392" spans="1:5" s="144" customFormat="1" ht="15" x14ac:dyDescent="0.2">
      <c r="A6392" s="146">
        <v>64010</v>
      </c>
      <c r="B6392" s="145">
        <v>6004</v>
      </c>
      <c r="C6392" s="146" t="s">
        <v>174</v>
      </c>
      <c r="D6392" s="146" t="s">
        <v>3940</v>
      </c>
      <c r="E6392" s="145" t="s">
        <v>150</v>
      </c>
    </row>
    <row r="6393" spans="1:5" s="144" customFormat="1" ht="15" x14ac:dyDescent="0.2">
      <c r="A6393" s="146">
        <v>64012</v>
      </c>
      <c r="B6393" s="145">
        <v>6004</v>
      </c>
      <c r="C6393" s="146" t="s">
        <v>485</v>
      </c>
      <c r="D6393" s="146" t="s">
        <v>5865</v>
      </c>
      <c r="E6393" s="145" t="s">
        <v>150</v>
      </c>
    </row>
    <row r="6394" spans="1:5" s="144" customFormat="1" ht="15" x14ac:dyDescent="0.2">
      <c r="A6394" s="146">
        <v>64015</v>
      </c>
      <c r="B6394" s="145">
        <v>8003</v>
      </c>
      <c r="C6394" s="146" t="s">
        <v>155</v>
      </c>
      <c r="D6394" s="146" t="s">
        <v>5867</v>
      </c>
      <c r="E6394" s="145" t="s">
        <v>150</v>
      </c>
    </row>
    <row r="6395" spans="1:5" s="144" customFormat="1" ht="15" x14ac:dyDescent="0.2">
      <c r="A6395" s="146">
        <v>64016</v>
      </c>
      <c r="B6395" s="145">
        <v>6015</v>
      </c>
      <c r="C6395" s="146" t="s">
        <v>171</v>
      </c>
      <c r="D6395" s="146" t="s">
        <v>5868</v>
      </c>
      <c r="E6395" s="145" t="s">
        <v>155</v>
      </c>
    </row>
    <row r="6396" spans="1:5" s="144" customFormat="1" ht="15" x14ac:dyDescent="0.2">
      <c r="A6396" s="146">
        <v>64017</v>
      </c>
      <c r="B6396" s="145">
        <v>8022</v>
      </c>
      <c r="C6396" s="146" t="s">
        <v>156</v>
      </c>
      <c r="D6396" s="146" t="s">
        <v>9667</v>
      </c>
      <c r="E6396" s="145" t="s">
        <v>155</v>
      </c>
    </row>
    <row r="6397" spans="1:5" s="144" customFormat="1" ht="15" x14ac:dyDescent="0.2">
      <c r="A6397" s="146">
        <v>64018</v>
      </c>
      <c r="B6397" s="145">
        <v>2001</v>
      </c>
      <c r="C6397" s="146" t="s">
        <v>4667</v>
      </c>
      <c r="D6397" s="146" t="s">
        <v>5869</v>
      </c>
      <c r="E6397" s="145" t="s">
        <v>155</v>
      </c>
    </row>
    <row r="6398" spans="1:5" s="144" customFormat="1" ht="15" x14ac:dyDescent="0.2">
      <c r="A6398" s="146">
        <v>64021</v>
      </c>
      <c r="B6398" s="145">
        <v>3015</v>
      </c>
      <c r="C6398" s="146" t="s">
        <v>5870</v>
      </c>
      <c r="D6398" s="146" t="s">
        <v>9002</v>
      </c>
      <c r="E6398" s="145" t="s">
        <v>155</v>
      </c>
    </row>
    <row r="6399" spans="1:5" s="144" customFormat="1" ht="15" x14ac:dyDescent="0.2">
      <c r="A6399" s="146">
        <v>64022</v>
      </c>
      <c r="B6399" s="145">
        <v>7014</v>
      </c>
      <c r="C6399" s="146" t="s">
        <v>2495</v>
      </c>
      <c r="D6399" s="146" t="s">
        <v>5871</v>
      </c>
      <c r="E6399" s="145" t="s">
        <v>150</v>
      </c>
    </row>
    <row r="6400" spans="1:5" s="144" customFormat="1" ht="15" x14ac:dyDescent="0.2">
      <c r="A6400" s="146">
        <v>64023</v>
      </c>
      <c r="B6400" s="145">
        <v>7014</v>
      </c>
      <c r="C6400" s="146" t="s">
        <v>845</v>
      </c>
      <c r="D6400" s="146" t="s">
        <v>5872</v>
      </c>
      <c r="E6400" s="145" t="s">
        <v>150</v>
      </c>
    </row>
    <row r="6401" spans="1:5" s="144" customFormat="1" ht="15" x14ac:dyDescent="0.2">
      <c r="A6401" s="146">
        <v>64027</v>
      </c>
      <c r="B6401" s="145">
        <v>6004</v>
      </c>
      <c r="C6401" s="146" t="s">
        <v>5622</v>
      </c>
      <c r="D6401" s="146" t="s">
        <v>5873</v>
      </c>
      <c r="E6401" s="145" t="s">
        <v>150</v>
      </c>
    </row>
    <row r="6402" spans="1:5" s="144" customFormat="1" ht="15" x14ac:dyDescent="0.2">
      <c r="A6402" s="146">
        <v>64028</v>
      </c>
      <c r="B6402" s="145">
        <v>3013</v>
      </c>
      <c r="C6402" s="146" t="s">
        <v>3821</v>
      </c>
      <c r="D6402" s="146" t="s">
        <v>471</v>
      </c>
      <c r="E6402" s="145" t="s">
        <v>155</v>
      </c>
    </row>
    <row r="6403" spans="1:5" s="144" customFormat="1" ht="15" x14ac:dyDescent="0.2">
      <c r="A6403" s="146">
        <v>64046</v>
      </c>
      <c r="B6403" s="145">
        <v>4002</v>
      </c>
      <c r="C6403" s="146" t="s">
        <v>196</v>
      </c>
      <c r="D6403" s="146" t="s">
        <v>5875</v>
      </c>
      <c r="E6403" s="145" t="s">
        <v>155</v>
      </c>
    </row>
    <row r="6404" spans="1:5" s="144" customFormat="1" ht="15" x14ac:dyDescent="0.2">
      <c r="A6404" s="146">
        <v>64047</v>
      </c>
      <c r="B6404" s="145">
        <v>4002</v>
      </c>
      <c r="C6404" s="146" t="s">
        <v>3015</v>
      </c>
      <c r="D6404" s="146" t="s">
        <v>5875</v>
      </c>
      <c r="E6404" s="145" t="s">
        <v>150</v>
      </c>
    </row>
    <row r="6405" spans="1:5" s="144" customFormat="1" ht="15" x14ac:dyDescent="0.2">
      <c r="A6405" s="146">
        <v>64048</v>
      </c>
      <c r="B6405" s="145">
        <v>3015</v>
      </c>
      <c r="C6405" s="146" t="s">
        <v>2663</v>
      </c>
      <c r="D6405" s="146" t="s">
        <v>408</v>
      </c>
      <c r="E6405" s="145" t="s">
        <v>155</v>
      </c>
    </row>
    <row r="6406" spans="1:5" s="144" customFormat="1" ht="15" x14ac:dyDescent="0.2">
      <c r="A6406" s="146">
        <v>64050</v>
      </c>
      <c r="B6406" s="145">
        <v>8009</v>
      </c>
      <c r="C6406" s="146" t="s">
        <v>155</v>
      </c>
      <c r="D6406" s="146" t="s">
        <v>5876</v>
      </c>
      <c r="E6406" s="145" t="s">
        <v>150</v>
      </c>
    </row>
    <row r="6407" spans="1:5" s="144" customFormat="1" ht="15" x14ac:dyDescent="0.2">
      <c r="A6407" s="146">
        <v>64055</v>
      </c>
      <c r="B6407" s="145">
        <v>5011</v>
      </c>
      <c r="C6407" s="146" t="s">
        <v>5877</v>
      </c>
      <c r="D6407" s="146" t="s">
        <v>176</v>
      </c>
      <c r="E6407" s="145" t="s">
        <v>155</v>
      </c>
    </row>
    <row r="6408" spans="1:5" s="144" customFormat="1" ht="15" x14ac:dyDescent="0.2">
      <c r="A6408" s="146">
        <v>64057</v>
      </c>
      <c r="B6408" s="145">
        <v>3018</v>
      </c>
      <c r="C6408" s="146" t="s">
        <v>1003</v>
      </c>
      <c r="D6408" s="146" t="s">
        <v>2644</v>
      </c>
      <c r="E6408" s="145" t="s">
        <v>150</v>
      </c>
    </row>
    <row r="6409" spans="1:5" s="144" customFormat="1" ht="15" x14ac:dyDescent="0.2">
      <c r="A6409" s="146">
        <v>64058</v>
      </c>
      <c r="B6409" s="145">
        <v>4009</v>
      </c>
      <c r="C6409" s="146" t="s">
        <v>488</v>
      </c>
      <c r="D6409" s="146" t="s">
        <v>5878</v>
      </c>
      <c r="E6409" s="145" t="s">
        <v>155</v>
      </c>
    </row>
    <row r="6410" spans="1:5" s="144" customFormat="1" ht="15" x14ac:dyDescent="0.2">
      <c r="A6410" s="146">
        <v>64063</v>
      </c>
      <c r="B6410" s="145">
        <v>8009</v>
      </c>
      <c r="C6410" s="146" t="s">
        <v>5879</v>
      </c>
      <c r="D6410" s="146" t="s">
        <v>5880</v>
      </c>
      <c r="E6410" s="145" t="s">
        <v>150</v>
      </c>
    </row>
    <row r="6411" spans="1:5" s="144" customFormat="1" ht="15" x14ac:dyDescent="0.2">
      <c r="A6411" s="146">
        <v>64064</v>
      </c>
      <c r="B6411" s="145">
        <v>3018</v>
      </c>
      <c r="C6411" s="146" t="s">
        <v>5881</v>
      </c>
      <c r="D6411" s="146" t="s">
        <v>318</v>
      </c>
      <c r="E6411" s="145" t="s">
        <v>150</v>
      </c>
    </row>
    <row r="6412" spans="1:5" s="144" customFormat="1" ht="15" x14ac:dyDescent="0.2">
      <c r="A6412" s="146">
        <v>64068</v>
      </c>
      <c r="B6412" s="145">
        <v>5003</v>
      </c>
      <c r="C6412" s="146" t="s">
        <v>196</v>
      </c>
      <c r="D6412" s="146" t="s">
        <v>11235</v>
      </c>
      <c r="E6412" s="145" t="s">
        <v>155</v>
      </c>
    </row>
    <row r="6413" spans="1:5" s="144" customFormat="1" ht="15" x14ac:dyDescent="0.2">
      <c r="A6413" s="146">
        <v>64070</v>
      </c>
      <c r="B6413" s="145">
        <v>7015</v>
      </c>
      <c r="C6413" s="146" t="s">
        <v>442</v>
      </c>
      <c r="D6413" s="146" t="s">
        <v>5882</v>
      </c>
      <c r="E6413" s="145" t="s">
        <v>150</v>
      </c>
    </row>
    <row r="6414" spans="1:5" s="144" customFormat="1" ht="15" x14ac:dyDescent="0.2">
      <c r="A6414" s="146">
        <v>64071</v>
      </c>
      <c r="B6414" s="145">
        <v>7015</v>
      </c>
      <c r="C6414" s="146" t="s">
        <v>179</v>
      </c>
      <c r="D6414" s="146" t="s">
        <v>5882</v>
      </c>
      <c r="E6414" s="145" t="s">
        <v>155</v>
      </c>
    </row>
    <row r="6415" spans="1:5" s="144" customFormat="1" ht="15" x14ac:dyDescent="0.2">
      <c r="A6415" s="146">
        <v>64073</v>
      </c>
      <c r="B6415" s="145">
        <v>6019</v>
      </c>
      <c r="C6415" s="146" t="s">
        <v>3119</v>
      </c>
      <c r="D6415" s="146" t="s">
        <v>5883</v>
      </c>
      <c r="E6415" s="145" t="s">
        <v>150</v>
      </c>
    </row>
    <row r="6416" spans="1:5" s="144" customFormat="1" ht="15" x14ac:dyDescent="0.2">
      <c r="A6416" s="146">
        <v>64074</v>
      </c>
      <c r="B6416" s="145">
        <v>6019</v>
      </c>
      <c r="C6416" s="146" t="s">
        <v>621</v>
      </c>
      <c r="D6416" s="146" t="s">
        <v>5884</v>
      </c>
      <c r="E6416" s="145" t="s">
        <v>150</v>
      </c>
    </row>
    <row r="6417" spans="1:5" s="144" customFormat="1" ht="15" x14ac:dyDescent="0.2">
      <c r="A6417" s="146">
        <v>64075</v>
      </c>
      <c r="B6417" s="145">
        <v>6019</v>
      </c>
      <c r="C6417" s="146" t="s">
        <v>438</v>
      </c>
      <c r="D6417" s="146" t="s">
        <v>5885</v>
      </c>
      <c r="E6417" s="145" t="s">
        <v>155</v>
      </c>
    </row>
    <row r="6418" spans="1:5" s="144" customFormat="1" ht="15" x14ac:dyDescent="0.2">
      <c r="A6418" s="146">
        <v>64080</v>
      </c>
      <c r="B6418" s="145">
        <v>8006</v>
      </c>
      <c r="C6418" s="146" t="s">
        <v>169</v>
      </c>
      <c r="D6418" s="146" t="s">
        <v>1736</v>
      </c>
      <c r="E6418" s="145" t="s">
        <v>155</v>
      </c>
    </row>
    <row r="6419" spans="1:5" s="144" customFormat="1" ht="15" x14ac:dyDescent="0.2">
      <c r="A6419" s="146">
        <v>64083</v>
      </c>
      <c r="B6419" s="145">
        <v>1009</v>
      </c>
      <c r="C6419" s="146" t="s">
        <v>2386</v>
      </c>
      <c r="D6419" s="146" t="s">
        <v>5886</v>
      </c>
      <c r="E6419" s="145" t="s">
        <v>155</v>
      </c>
    </row>
    <row r="6420" spans="1:5" s="144" customFormat="1" ht="15" x14ac:dyDescent="0.2">
      <c r="A6420" s="146">
        <v>64086</v>
      </c>
      <c r="B6420" s="145">
        <v>6004</v>
      </c>
      <c r="C6420" s="146" t="s">
        <v>5887</v>
      </c>
      <c r="D6420" s="146" t="s">
        <v>2111</v>
      </c>
      <c r="E6420" s="145" t="s">
        <v>155</v>
      </c>
    </row>
    <row r="6421" spans="1:5" s="144" customFormat="1" ht="15" x14ac:dyDescent="0.2">
      <c r="A6421" s="146">
        <v>64094</v>
      </c>
      <c r="B6421" s="145">
        <v>8018</v>
      </c>
      <c r="C6421" s="146" t="s">
        <v>596</v>
      </c>
      <c r="D6421" s="146" t="s">
        <v>5888</v>
      </c>
      <c r="E6421" s="145" t="s">
        <v>155</v>
      </c>
    </row>
    <row r="6422" spans="1:5" s="144" customFormat="1" ht="15" x14ac:dyDescent="0.2">
      <c r="A6422" s="146">
        <v>64095</v>
      </c>
      <c r="B6422" s="145">
        <v>1004</v>
      </c>
      <c r="C6422" s="146" t="s">
        <v>4461</v>
      </c>
      <c r="D6422" s="146" t="s">
        <v>5889</v>
      </c>
      <c r="E6422" s="145" t="s">
        <v>155</v>
      </c>
    </row>
    <row r="6423" spans="1:5" s="144" customFormat="1" ht="15" x14ac:dyDescent="0.2">
      <c r="A6423" s="146">
        <v>64097</v>
      </c>
      <c r="B6423" s="145">
        <v>6006</v>
      </c>
      <c r="C6423" s="146" t="s">
        <v>214</v>
      </c>
      <c r="D6423" s="146" t="s">
        <v>5890</v>
      </c>
      <c r="E6423" s="145" t="s">
        <v>155</v>
      </c>
    </row>
    <row r="6424" spans="1:5" s="144" customFormat="1" ht="15" x14ac:dyDescent="0.2">
      <c r="A6424" s="146">
        <v>64099</v>
      </c>
      <c r="B6424" s="145">
        <v>7010</v>
      </c>
      <c r="C6424" s="146" t="s">
        <v>179</v>
      </c>
      <c r="D6424" s="146" t="s">
        <v>5891</v>
      </c>
      <c r="E6424" s="145" t="s">
        <v>155</v>
      </c>
    </row>
    <row r="6425" spans="1:5" s="144" customFormat="1" ht="15" x14ac:dyDescent="0.2">
      <c r="A6425" s="146">
        <v>64102</v>
      </c>
      <c r="B6425" s="145">
        <v>7009</v>
      </c>
      <c r="C6425" s="146" t="s">
        <v>4521</v>
      </c>
      <c r="D6425" s="146" t="s">
        <v>5892</v>
      </c>
      <c r="E6425" s="145" t="s">
        <v>155</v>
      </c>
    </row>
    <row r="6426" spans="1:5" s="144" customFormat="1" ht="15" x14ac:dyDescent="0.2">
      <c r="A6426" s="146">
        <v>64103</v>
      </c>
      <c r="B6426" s="145">
        <v>7004</v>
      </c>
      <c r="C6426" s="146" t="s">
        <v>5893</v>
      </c>
      <c r="D6426" s="146" t="s">
        <v>5894</v>
      </c>
      <c r="E6426" s="145" t="s">
        <v>150</v>
      </c>
    </row>
    <row r="6427" spans="1:5" s="144" customFormat="1" ht="15" x14ac:dyDescent="0.2">
      <c r="A6427" s="146">
        <v>64105</v>
      </c>
      <c r="B6427" s="145">
        <v>7004</v>
      </c>
      <c r="C6427" s="146" t="s">
        <v>198</v>
      </c>
      <c r="D6427" s="146" t="s">
        <v>5895</v>
      </c>
      <c r="E6427" s="145" t="s">
        <v>150</v>
      </c>
    </row>
    <row r="6428" spans="1:5" s="144" customFormat="1" ht="15" x14ac:dyDescent="0.2">
      <c r="A6428" s="146">
        <v>64107</v>
      </c>
      <c r="B6428" s="145">
        <v>8018</v>
      </c>
      <c r="C6428" s="146" t="s">
        <v>5896</v>
      </c>
      <c r="D6428" s="146" t="s">
        <v>5897</v>
      </c>
      <c r="E6428" s="145" t="s">
        <v>150</v>
      </c>
    </row>
    <row r="6429" spans="1:5" s="144" customFormat="1" ht="15" x14ac:dyDescent="0.2">
      <c r="A6429" s="146">
        <v>64109</v>
      </c>
      <c r="B6429" s="145">
        <v>8022</v>
      </c>
      <c r="C6429" s="146" t="s">
        <v>5898</v>
      </c>
      <c r="D6429" s="146" t="s">
        <v>2017</v>
      </c>
      <c r="E6429" s="145" t="s">
        <v>150</v>
      </c>
    </row>
    <row r="6430" spans="1:5" s="144" customFormat="1" ht="15" x14ac:dyDescent="0.2">
      <c r="A6430" s="146">
        <v>64110</v>
      </c>
      <c r="B6430" s="145">
        <v>3008</v>
      </c>
      <c r="C6430" s="146" t="s">
        <v>5899</v>
      </c>
      <c r="D6430" s="146" t="s">
        <v>5900</v>
      </c>
      <c r="E6430" s="145" t="s">
        <v>155</v>
      </c>
    </row>
    <row r="6431" spans="1:5" s="144" customFormat="1" ht="15" x14ac:dyDescent="0.2">
      <c r="A6431" s="146">
        <v>64113</v>
      </c>
      <c r="B6431" s="145">
        <v>5009</v>
      </c>
      <c r="C6431" s="146" t="s">
        <v>1370</v>
      </c>
      <c r="D6431" s="146" t="s">
        <v>5901</v>
      </c>
      <c r="E6431" s="145" t="s">
        <v>150</v>
      </c>
    </row>
    <row r="6432" spans="1:5" s="144" customFormat="1" ht="15" x14ac:dyDescent="0.2">
      <c r="A6432" s="146">
        <v>64114</v>
      </c>
      <c r="B6432" s="145">
        <v>8023</v>
      </c>
      <c r="C6432" s="146" t="s">
        <v>289</v>
      </c>
      <c r="D6432" s="146" t="s">
        <v>1802</v>
      </c>
      <c r="E6432" s="145" t="s">
        <v>155</v>
      </c>
    </row>
    <row r="6433" spans="1:5" s="144" customFormat="1" ht="15" x14ac:dyDescent="0.2">
      <c r="A6433" s="146">
        <v>64115</v>
      </c>
      <c r="B6433" s="145">
        <v>7017</v>
      </c>
      <c r="C6433" s="146" t="s">
        <v>2518</v>
      </c>
      <c r="D6433" s="146" t="s">
        <v>5902</v>
      </c>
      <c r="E6433" s="145" t="s">
        <v>150</v>
      </c>
    </row>
    <row r="6434" spans="1:5" s="144" customFormat="1" ht="15" x14ac:dyDescent="0.2">
      <c r="A6434" s="146">
        <v>64116</v>
      </c>
      <c r="B6434" s="145">
        <v>7017</v>
      </c>
      <c r="C6434" s="146" t="s">
        <v>1911</v>
      </c>
      <c r="D6434" s="146" t="s">
        <v>5903</v>
      </c>
      <c r="E6434" s="145" t="s">
        <v>155</v>
      </c>
    </row>
    <row r="6435" spans="1:5" s="144" customFormat="1" ht="15" x14ac:dyDescent="0.2">
      <c r="A6435" s="146">
        <v>64124</v>
      </c>
      <c r="B6435" s="145">
        <v>8006</v>
      </c>
      <c r="C6435" s="146" t="s">
        <v>171</v>
      </c>
      <c r="D6435" s="146" t="s">
        <v>2906</v>
      </c>
      <c r="E6435" s="145" t="s">
        <v>155</v>
      </c>
    </row>
    <row r="6436" spans="1:5" s="144" customFormat="1" ht="15" x14ac:dyDescent="0.2">
      <c r="A6436" s="146">
        <v>64127</v>
      </c>
      <c r="B6436" s="145">
        <v>6006</v>
      </c>
      <c r="C6436" s="146" t="s">
        <v>1424</v>
      </c>
      <c r="D6436" s="146" t="s">
        <v>1572</v>
      </c>
      <c r="E6436" s="145" t="s">
        <v>150</v>
      </c>
    </row>
    <row r="6437" spans="1:5" s="144" customFormat="1" ht="15" x14ac:dyDescent="0.2">
      <c r="A6437" s="146">
        <v>64131</v>
      </c>
      <c r="B6437" s="145">
        <v>3008</v>
      </c>
      <c r="C6437" s="146" t="s">
        <v>155</v>
      </c>
      <c r="D6437" s="146" t="s">
        <v>5904</v>
      </c>
      <c r="E6437" s="145" t="s">
        <v>155</v>
      </c>
    </row>
    <row r="6438" spans="1:5" s="144" customFormat="1" ht="15" x14ac:dyDescent="0.2">
      <c r="A6438" s="146">
        <v>64132</v>
      </c>
      <c r="B6438" s="145">
        <v>3008</v>
      </c>
      <c r="C6438" s="146" t="s">
        <v>5905</v>
      </c>
      <c r="D6438" s="146" t="s">
        <v>1640</v>
      </c>
      <c r="E6438" s="145" t="s">
        <v>150</v>
      </c>
    </row>
    <row r="6439" spans="1:5" s="144" customFormat="1" ht="15" x14ac:dyDescent="0.2">
      <c r="A6439" s="146">
        <v>64133</v>
      </c>
      <c r="B6439" s="145">
        <v>3008</v>
      </c>
      <c r="C6439" s="146" t="s">
        <v>5906</v>
      </c>
      <c r="D6439" s="146" t="s">
        <v>1640</v>
      </c>
      <c r="E6439" s="145" t="s">
        <v>155</v>
      </c>
    </row>
    <row r="6440" spans="1:5" s="144" customFormat="1" ht="15" x14ac:dyDescent="0.2">
      <c r="A6440" s="146">
        <v>64134</v>
      </c>
      <c r="B6440" s="145">
        <v>6003</v>
      </c>
      <c r="C6440" s="146" t="s">
        <v>5907</v>
      </c>
      <c r="D6440" s="146" t="s">
        <v>5908</v>
      </c>
      <c r="E6440" s="145" t="s">
        <v>155</v>
      </c>
    </row>
    <row r="6441" spans="1:5" s="144" customFormat="1" ht="15" x14ac:dyDescent="0.2">
      <c r="A6441" s="146">
        <v>64138</v>
      </c>
      <c r="B6441" s="145">
        <v>3010</v>
      </c>
      <c r="C6441" s="146" t="s">
        <v>5909</v>
      </c>
      <c r="D6441" s="146" t="s">
        <v>5910</v>
      </c>
      <c r="E6441" s="145" t="s">
        <v>150</v>
      </c>
    </row>
    <row r="6442" spans="1:5" s="144" customFormat="1" ht="15" x14ac:dyDescent="0.2">
      <c r="A6442" s="146">
        <v>64139</v>
      </c>
      <c r="B6442" s="145">
        <v>1001</v>
      </c>
      <c r="C6442" s="146" t="s">
        <v>219</v>
      </c>
      <c r="D6442" s="146" t="s">
        <v>1608</v>
      </c>
      <c r="E6442" s="145" t="s">
        <v>150</v>
      </c>
    </row>
    <row r="6443" spans="1:5" s="144" customFormat="1" ht="15" x14ac:dyDescent="0.2">
      <c r="A6443" s="146">
        <v>64141</v>
      </c>
      <c r="B6443" s="145">
        <v>6020</v>
      </c>
      <c r="C6443" s="146" t="s">
        <v>1157</v>
      </c>
      <c r="D6443" s="146" t="s">
        <v>5911</v>
      </c>
      <c r="E6443" s="145" t="s">
        <v>150</v>
      </c>
    </row>
    <row r="6444" spans="1:5" s="144" customFormat="1" ht="15" x14ac:dyDescent="0.2">
      <c r="A6444" s="146">
        <v>64143</v>
      </c>
      <c r="B6444" s="145">
        <v>3008</v>
      </c>
      <c r="C6444" s="146" t="s">
        <v>5912</v>
      </c>
      <c r="D6444" s="146" t="s">
        <v>5913</v>
      </c>
      <c r="E6444" s="145" t="s">
        <v>150</v>
      </c>
    </row>
    <row r="6445" spans="1:5" s="144" customFormat="1" ht="15" x14ac:dyDescent="0.2">
      <c r="A6445" s="146">
        <v>64144</v>
      </c>
      <c r="B6445" s="145">
        <v>3008</v>
      </c>
      <c r="C6445" s="146" t="s">
        <v>4678</v>
      </c>
      <c r="D6445" s="146" t="s">
        <v>5913</v>
      </c>
      <c r="E6445" s="145" t="s">
        <v>155</v>
      </c>
    </row>
    <row r="6446" spans="1:5" s="144" customFormat="1" ht="15" x14ac:dyDescent="0.2">
      <c r="A6446" s="146">
        <v>64145</v>
      </c>
      <c r="B6446" s="145">
        <v>7014</v>
      </c>
      <c r="C6446" s="146" t="s">
        <v>324</v>
      </c>
      <c r="D6446" s="146" t="s">
        <v>170</v>
      </c>
      <c r="E6446" s="145" t="s">
        <v>155</v>
      </c>
    </row>
    <row r="6447" spans="1:5" s="144" customFormat="1" ht="15" x14ac:dyDescent="0.2">
      <c r="A6447" s="146">
        <v>64146</v>
      </c>
      <c r="B6447" s="145">
        <v>6024</v>
      </c>
      <c r="C6447" s="146" t="s">
        <v>165</v>
      </c>
      <c r="D6447" s="146" t="s">
        <v>5283</v>
      </c>
      <c r="E6447" s="145" t="s">
        <v>150</v>
      </c>
    </row>
    <row r="6448" spans="1:5" s="144" customFormat="1" ht="15" x14ac:dyDescent="0.2">
      <c r="A6448" s="146">
        <v>64147</v>
      </c>
      <c r="B6448" s="145">
        <v>6024</v>
      </c>
      <c r="C6448" s="146" t="s">
        <v>754</v>
      </c>
      <c r="D6448" s="146" t="s">
        <v>510</v>
      </c>
      <c r="E6448" s="145" t="s">
        <v>155</v>
      </c>
    </row>
    <row r="6449" spans="1:5" s="144" customFormat="1" ht="15" x14ac:dyDescent="0.2">
      <c r="A6449" s="146">
        <v>64148</v>
      </c>
      <c r="B6449" s="145">
        <v>6024</v>
      </c>
      <c r="C6449" s="146" t="s">
        <v>219</v>
      </c>
      <c r="D6449" s="146" t="s">
        <v>5914</v>
      </c>
      <c r="E6449" s="145" t="s">
        <v>155</v>
      </c>
    </row>
    <row r="6450" spans="1:5" s="144" customFormat="1" ht="15" x14ac:dyDescent="0.2">
      <c r="A6450" s="146">
        <v>64149</v>
      </c>
      <c r="B6450" s="145">
        <v>4009</v>
      </c>
      <c r="C6450" s="146" t="s">
        <v>825</v>
      </c>
      <c r="D6450" s="146" t="s">
        <v>5915</v>
      </c>
      <c r="E6450" s="145" t="s">
        <v>155</v>
      </c>
    </row>
    <row r="6451" spans="1:5" s="144" customFormat="1" ht="15" x14ac:dyDescent="0.2">
      <c r="A6451" s="146">
        <v>64150</v>
      </c>
      <c r="B6451" s="145">
        <v>4009</v>
      </c>
      <c r="C6451" s="146" t="s">
        <v>204</v>
      </c>
      <c r="D6451" s="146" t="s">
        <v>5916</v>
      </c>
      <c r="E6451" s="145" t="s">
        <v>155</v>
      </c>
    </row>
    <row r="6452" spans="1:5" s="144" customFormat="1" ht="15" x14ac:dyDescent="0.2">
      <c r="A6452" s="146">
        <v>64154</v>
      </c>
      <c r="B6452" s="145">
        <v>1005</v>
      </c>
      <c r="C6452" s="146" t="s">
        <v>156</v>
      </c>
      <c r="D6452" s="146" t="s">
        <v>5917</v>
      </c>
      <c r="E6452" s="145" t="s">
        <v>155</v>
      </c>
    </row>
    <row r="6453" spans="1:5" s="144" customFormat="1" ht="15" x14ac:dyDescent="0.2">
      <c r="A6453" s="146">
        <v>64156</v>
      </c>
      <c r="B6453" s="145">
        <v>1005</v>
      </c>
      <c r="C6453" s="146" t="s">
        <v>250</v>
      </c>
      <c r="D6453" s="146" t="s">
        <v>8841</v>
      </c>
      <c r="E6453" s="145" t="s">
        <v>150</v>
      </c>
    </row>
    <row r="6454" spans="1:5" s="144" customFormat="1" ht="15" x14ac:dyDescent="0.2">
      <c r="A6454" s="146">
        <v>64158</v>
      </c>
      <c r="B6454" s="145">
        <v>1005</v>
      </c>
      <c r="C6454" s="146" t="s">
        <v>621</v>
      </c>
      <c r="D6454" s="146" t="s">
        <v>5918</v>
      </c>
      <c r="E6454" s="145" t="s">
        <v>155</v>
      </c>
    </row>
    <row r="6455" spans="1:5" s="144" customFormat="1" ht="15" x14ac:dyDescent="0.2">
      <c r="A6455" s="146">
        <v>64160</v>
      </c>
      <c r="B6455" s="145">
        <v>1005</v>
      </c>
      <c r="C6455" s="146" t="s">
        <v>2571</v>
      </c>
      <c r="D6455" s="146" t="s">
        <v>5919</v>
      </c>
      <c r="E6455" s="145" t="s">
        <v>155</v>
      </c>
    </row>
    <row r="6456" spans="1:5" s="144" customFormat="1" ht="15" x14ac:dyDescent="0.2">
      <c r="A6456" s="146">
        <v>64163</v>
      </c>
      <c r="B6456" s="145">
        <v>6008</v>
      </c>
      <c r="C6456" s="146" t="s">
        <v>179</v>
      </c>
      <c r="D6456" s="146" t="s">
        <v>9890</v>
      </c>
      <c r="E6456" s="145" t="s">
        <v>155</v>
      </c>
    </row>
    <row r="6457" spans="1:5" s="144" customFormat="1" ht="15" x14ac:dyDescent="0.2">
      <c r="A6457" s="146">
        <v>64168</v>
      </c>
      <c r="B6457" s="145">
        <v>2017</v>
      </c>
      <c r="C6457" s="146" t="s">
        <v>181</v>
      </c>
      <c r="D6457" s="146" t="s">
        <v>5920</v>
      </c>
      <c r="E6457" s="145" t="s">
        <v>155</v>
      </c>
    </row>
    <row r="6458" spans="1:5" s="144" customFormat="1" ht="15" x14ac:dyDescent="0.2">
      <c r="A6458" s="146">
        <v>64176</v>
      </c>
      <c r="B6458" s="145">
        <v>5002</v>
      </c>
      <c r="C6458" s="146" t="s">
        <v>359</v>
      </c>
      <c r="D6458" s="146" t="s">
        <v>5921</v>
      </c>
      <c r="E6458" s="145" t="s">
        <v>155</v>
      </c>
    </row>
    <row r="6459" spans="1:5" s="144" customFormat="1" ht="15" x14ac:dyDescent="0.2">
      <c r="A6459" s="146">
        <v>64199</v>
      </c>
      <c r="B6459" s="145">
        <v>8013</v>
      </c>
      <c r="C6459" s="146" t="s">
        <v>2657</v>
      </c>
      <c r="D6459" s="146" t="s">
        <v>5922</v>
      </c>
      <c r="E6459" s="145" t="s">
        <v>155</v>
      </c>
    </row>
    <row r="6460" spans="1:5" s="144" customFormat="1" ht="15" x14ac:dyDescent="0.2">
      <c r="A6460" s="146">
        <v>64200</v>
      </c>
      <c r="B6460" s="145">
        <v>8013</v>
      </c>
      <c r="C6460" s="146" t="s">
        <v>1160</v>
      </c>
      <c r="D6460" s="146" t="s">
        <v>5923</v>
      </c>
      <c r="E6460" s="145" t="s">
        <v>150</v>
      </c>
    </row>
    <row r="6461" spans="1:5" s="144" customFormat="1" ht="15" x14ac:dyDescent="0.2">
      <c r="A6461" s="146">
        <v>64204</v>
      </c>
      <c r="B6461" s="145">
        <v>8022</v>
      </c>
      <c r="C6461" s="146" t="s">
        <v>10058</v>
      </c>
      <c r="D6461" s="146" t="s">
        <v>301</v>
      </c>
      <c r="E6461" s="145" t="s">
        <v>150</v>
      </c>
    </row>
    <row r="6462" spans="1:5" s="144" customFormat="1" ht="15" x14ac:dyDescent="0.2">
      <c r="A6462" s="146">
        <v>64207</v>
      </c>
      <c r="B6462" s="145">
        <v>8022</v>
      </c>
      <c r="C6462" s="146" t="s">
        <v>655</v>
      </c>
      <c r="D6462" s="146" t="s">
        <v>2606</v>
      </c>
      <c r="E6462" s="145" t="s">
        <v>155</v>
      </c>
    </row>
    <row r="6463" spans="1:5" s="144" customFormat="1" ht="15" x14ac:dyDescent="0.2">
      <c r="A6463" s="146">
        <v>64212</v>
      </c>
      <c r="B6463" s="145">
        <v>8002</v>
      </c>
      <c r="C6463" s="146" t="s">
        <v>5924</v>
      </c>
      <c r="D6463" s="146" t="s">
        <v>5925</v>
      </c>
      <c r="E6463" s="145" t="s">
        <v>155</v>
      </c>
    </row>
    <row r="6464" spans="1:5" s="144" customFormat="1" ht="15" x14ac:dyDescent="0.2">
      <c r="A6464" s="146">
        <v>64216</v>
      </c>
      <c r="B6464" s="145">
        <v>8018</v>
      </c>
      <c r="C6464" s="146" t="s">
        <v>156</v>
      </c>
      <c r="D6464" s="146" t="s">
        <v>880</v>
      </c>
      <c r="E6464" s="145" t="s">
        <v>155</v>
      </c>
    </row>
    <row r="6465" spans="1:5" s="144" customFormat="1" ht="15" x14ac:dyDescent="0.2">
      <c r="A6465" s="146">
        <v>64218</v>
      </c>
      <c r="B6465" s="145">
        <v>6035</v>
      </c>
      <c r="C6465" s="146" t="s">
        <v>778</v>
      </c>
      <c r="D6465" s="146" t="s">
        <v>5926</v>
      </c>
      <c r="E6465" s="145" t="s">
        <v>150</v>
      </c>
    </row>
    <row r="6466" spans="1:5" s="144" customFormat="1" ht="15" x14ac:dyDescent="0.2">
      <c r="A6466" s="146">
        <v>64219</v>
      </c>
      <c r="B6466" s="145">
        <v>6035</v>
      </c>
      <c r="C6466" s="146" t="s">
        <v>4475</v>
      </c>
      <c r="D6466" s="146" t="s">
        <v>5927</v>
      </c>
      <c r="E6466" s="145" t="s">
        <v>155</v>
      </c>
    </row>
    <row r="6467" spans="1:5" s="144" customFormat="1" ht="15" x14ac:dyDescent="0.2">
      <c r="A6467" s="146">
        <v>64223</v>
      </c>
      <c r="B6467" s="145">
        <v>6035</v>
      </c>
      <c r="C6467" s="146" t="s">
        <v>194</v>
      </c>
      <c r="D6467" s="146" t="s">
        <v>5928</v>
      </c>
      <c r="E6467" s="145" t="s">
        <v>155</v>
      </c>
    </row>
    <row r="6468" spans="1:5" s="144" customFormat="1" ht="15" x14ac:dyDescent="0.2">
      <c r="A6468" s="146">
        <v>64227</v>
      </c>
      <c r="B6468" s="145">
        <v>6019</v>
      </c>
      <c r="C6468" s="146" t="s">
        <v>649</v>
      </c>
      <c r="D6468" s="146" t="s">
        <v>5929</v>
      </c>
      <c r="E6468" s="145" t="s">
        <v>155</v>
      </c>
    </row>
    <row r="6469" spans="1:5" s="144" customFormat="1" ht="15" x14ac:dyDescent="0.2">
      <c r="A6469" s="146">
        <v>64231</v>
      </c>
      <c r="B6469" s="145">
        <v>8016</v>
      </c>
      <c r="C6469" s="146" t="s">
        <v>6817</v>
      </c>
      <c r="D6469" s="146" t="s">
        <v>10997</v>
      </c>
      <c r="E6469" s="145" t="s">
        <v>155</v>
      </c>
    </row>
    <row r="6470" spans="1:5" s="144" customFormat="1" ht="15" x14ac:dyDescent="0.2">
      <c r="A6470" s="146">
        <v>64232</v>
      </c>
      <c r="B6470" s="145">
        <v>6019</v>
      </c>
      <c r="C6470" s="146" t="s">
        <v>181</v>
      </c>
      <c r="D6470" s="146" t="s">
        <v>1150</v>
      </c>
      <c r="E6470" s="145" t="s">
        <v>155</v>
      </c>
    </row>
    <row r="6471" spans="1:5" s="144" customFormat="1" ht="15" x14ac:dyDescent="0.2">
      <c r="A6471" s="146">
        <v>64236</v>
      </c>
      <c r="B6471" s="145">
        <v>6014</v>
      </c>
      <c r="C6471" s="146" t="s">
        <v>10786</v>
      </c>
      <c r="D6471" s="146" t="s">
        <v>9882</v>
      </c>
      <c r="E6471" s="145" t="s">
        <v>155</v>
      </c>
    </row>
    <row r="6472" spans="1:5" s="144" customFormat="1" ht="15" x14ac:dyDescent="0.2">
      <c r="A6472" s="146">
        <v>64237</v>
      </c>
      <c r="B6472" s="145">
        <v>6014</v>
      </c>
      <c r="C6472" s="146" t="s">
        <v>181</v>
      </c>
      <c r="D6472" s="146" t="s">
        <v>510</v>
      </c>
      <c r="E6472" s="145" t="s">
        <v>150</v>
      </c>
    </row>
    <row r="6473" spans="1:5" s="144" customFormat="1" ht="15" x14ac:dyDescent="0.2">
      <c r="A6473" s="146">
        <v>64244</v>
      </c>
      <c r="B6473" s="145">
        <v>8009</v>
      </c>
      <c r="C6473" s="146" t="s">
        <v>649</v>
      </c>
      <c r="D6473" s="146" t="s">
        <v>5930</v>
      </c>
      <c r="E6473" s="145" t="s">
        <v>150</v>
      </c>
    </row>
    <row r="6474" spans="1:5" s="144" customFormat="1" ht="15" x14ac:dyDescent="0.2">
      <c r="A6474" s="146">
        <v>64245</v>
      </c>
      <c r="B6474" s="145">
        <v>8022</v>
      </c>
      <c r="C6474" s="146" t="s">
        <v>2088</v>
      </c>
      <c r="D6474" s="146" t="s">
        <v>5931</v>
      </c>
      <c r="E6474" s="145" t="s">
        <v>150</v>
      </c>
    </row>
    <row r="6475" spans="1:5" s="144" customFormat="1" ht="15" x14ac:dyDescent="0.2">
      <c r="A6475" s="146">
        <v>64246</v>
      </c>
      <c r="B6475" s="145">
        <v>6002</v>
      </c>
      <c r="C6475" s="146" t="s">
        <v>754</v>
      </c>
      <c r="D6475" s="146" t="s">
        <v>5932</v>
      </c>
      <c r="E6475" s="145" t="s">
        <v>155</v>
      </c>
    </row>
    <row r="6476" spans="1:5" s="144" customFormat="1" ht="15" x14ac:dyDescent="0.2">
      <c r="A6476" s="146">
        <v>64247</v>
      </c>
      <c r="B6476" s="145">
        <v>6002</v>
      </c>
      <c r="C6476" s="146" t="s">
        <v>5933</v>
      </c>
      <c r="D6476" s="146" t="s">
        <v>5934</v>
      </c>
      <c r="E6476" s="145" t="s">
        <v>155</v>
      </c>
    </row>
    <row r="6477" spans="1:5" s="144" customFormat="1" ht="15" x14ac:dyDescent="0.2">
      <c r="A6477" s="146">
        <v>64250</v>
      </c>
      <c r="B6477" s="145">
        <v>6002</v>
      </c>
      <c r="C6477" s="146" t="s">
        <v>181</v>
      </c>
      <c r="D6477" s="146" t="s">
        <v>9003</v>
      </c>
      <c r="E6477" s="145" t="s">
        <v>150</v>
      </c>
    </row>
    <row r="6478" spans="1:5" s="144" customFormat="1" ht="15" x14ac:dyDescent="0.2">
      <c r="A6478" s="146">
        <v>64251</v>
      </c>
      <c r="B6478" s="145">
        <v>8022</v>
      </c>
      <c r="C6478" s="146" t="s">
        <v>8297</v>
      </c>
      <c r="D6478" s="146" t="s">
        <v>5935</v>
      </c>
      <c r="E6478" s="145" t="s">
        <v>155</v>
      </c>
    </row>
    <row r="6479" spans="1:5" s="144" customFormat="1" ht="15" x14ac:dyDescent="0.2">
      <c r="A6479" s="146">
        <v>64256</v>
      </c>
      <c r="B6479" s="145">
        <v>8006</v>
      </c>
      <c r="C6479" s="146" t="s">
        <v>174</v>
      </c>
      <c r="D6479" s="146" t="s">
        <v>5936</v>
      </c>
      <c r="E6479" s="145" t="s">
        <v>150</v>
      </c>
    </row>
    <row r="6480" spans="1:5" s="144" customFormat="1" ht="15" x14ac:dyDescent="0.2">
      <c r="A6480" s="146">
        <v>64263</v>
      </c>
      <c r="B6480" s="145">
        <v>6013</v>
      </c>
      <c r="C6480" s="146" t="s">
        <v>156</v>
      </c>
      <c r="D6480" s="146" t="s">
        <v>5937</v>
      </c>
      <c r="E6480" s="145" t="s">
        <v>155</v>
      </c>
    </row>
    <row r="6481" spans="1:5" s="144" customFormat="1" ht="15" x14ac:dyDescent="0.2">
      <c r="A6481" s="146">
        <v>64267</v>
      </c>
      <c r="B6481" s="145">
        <v>6019</v>
      </c>
      <c r="C6481" s="146" t="s">
        <v>3832</v>
      </c>
      <c r="D6481" s="146" t="s">
        <v>5938</v>
      </c>
      <c r="E6481" s="145" t="s">
        <v>150</v>
      </c>
    </row>
    <row r="6482" spans="1:5" s="144" customFormat="1" ht="15" x14ac:dyDescent="0.2">
      <c r="A6482" s="146">
        <v>64271</v>
      </c>
      <c r="B6482" s="145">
        <v>8007</v>
      </c>
      <c r="C6482" s="146" t="s">
        <v>5939</v>
      </c>
      <c r="D6482" s="146" t="s">
        <v>5940</v>
      </c>
      <c r="E6482" s="145" t="s">
        <v>150</v>
      </c>
    </row>
    <row r="6483" spans="1:5" s="144" customFormat="1" ht="15" x14ac:dyDescent="0.2">
      <c r="A6483" s="146">
        <v>64278</v>
      </c>
      <c r="B6483" s="145">
        <v>7009</v>
      </c>
      <c r="C6483" s="146" t="s">
        <v>1856</v>
      </c>
      <c r="D6483" s="146" t="s">
        <v>5941</v>
      </c>
      <c r="E6483" s="145" t="s">
        <v>150</v>
      </c>
    </row>
    <row r="6484" spans="1:5" s="144" customFormat="1" ht="15" x14ac:dyDescent="0.2">
      <c r="A6484" s="146">
        <v>64283</v>
      </c>
      <c r="B6484" s="145">
        <v>6035</v>
      </c>
      <c r="C6484" s="146" t="s">
        <v>219</v>
      </c>
      <c r="D6484" s="146" t="s">
        <v>5928</v>
      </c>
      <c r="E6484" s="145" t="s">
        <v>150</v>
      </c>
    </row>
    <row r="6485" spans="1:5" s="144" customFormat="1" ht="15" x14ac:dyDescent="0.2">
      <c r="A6485" s="146">
        <v>64286</v>
      </c>
      <c r="B6485" s="145">
        <v>6018</v>
      </c>
      <c r="C6485" s="146" t="s">
        <v>156</v>
      </c>
      <c r="D6485" s="146" t="s">
        <v>5942</v>
      </c>
      <c r="E6485" s="145" t="s">
        <v>155</v>
      </c>
    </row>
    <row r="6486" spans="1:5" s="144" customFormat="1" ht="15" x14ac:dyDescent="0.2">
      <c r="A6486" s="146">
        <v>64292</v>
      </c>
      <c r="B6486" s="145">
        <v>7007</v>
      </c>
      <c r="C6486" s="146" t="s">
        <v>219</v>
      </c>
      <c r="D6486" s="146" t="s">
        <v>775</v>
      </c>
      <c r="E6486" s="145" t="s">
        <v>155</v>
      </c>
    </row>
    <row r="6487" spans="1:5" s="144" customFormat="1" ht="15" x14ac:dyDescent="0.2">
      <c r="A6487" s="146">
        <v>64295</v>
      </c>
      <c r="B6487" s="145">
        <v>7007</v>
      </c>
      <c r="C6487" s="146" t="s">
        <v>5943</v>
      </c>
      <c r="D6487" s="146" t="s">
        <v>5944</v>
      </c>
      <c r="E6487" s="145" t="s">
        <v>150</v>
      </c>
    </row>
    <row r="6488" spans="1:5" s="144" customFormat="1" ht="15" x14ac:dyDescent="0.2">
      <c r="A6488" s="146">
        <v>64296</v>
      </c>
      <c r="B6488" s="145">
        <v>7007</v>
      </c>
      <c r="C6488" s="146" t="s">
        <v>5945</v>
      </c>
      <c r="D6488" s="146" t="s">
        <v>5946</v>
      </c>
      <c r="E6488" s="145" t="s">
        <v>150</v>
      </c>
    </row>
    <row r="6489" spans="1:5" s="144" customFormat="1" ht="15" x14ac:dyDescent="0.2">
      <c r="A6489" s="146">
        <v>64297</v>
      </c>
      <c r="B6489" s="145">
        <v>7007</v>
      </c>
      <c r="C6489" s="146" t="s">
        <v>649</v>
      </c>
      <c r="D6489" s="146" t="s">
        <v>5947</v>
      </c>
      <c r="E6489" s="145" t="s">
        <v>155</v>
      </c>
    </row>
    <row r="6490" spans="1:5" s="144" customFormat="1" ht="15" x14ac:dyDescent="0.2">
      <c r="A6490" s="146">
        <v>64299</v>
      </c>
      <c r="B6490" s="145">
        <v>6023</v>
      </c>
      <c r="C6490" s="146" t="s">
        <v>5948</v>
      </c>
      <c r="D6490" s="146" t="s">
        <v>2243</v>
      </c>
      <c r="E6490" s="145" t="s">
        <v>150</v>
      </c>
    </row>
    <row r="6491" spans="1:5" s="144" customFormat="1" ht="15" x14ac:dyDescent="0.2">
      <c r="A6491" s="146">
        <v>64303</v>
      </c>
      <c r="B6491" s="145">
        <v>6018</v>
      </c>
      <c r="C6491" s="146" t="s">
        <v>255</v>
      </c>
      <c r="D6491" s="146" t="s">
        <v>5576</v>
      </c>
      <c r="E6491" s="145" t="s">
        <v>155</v>
      </c>
    </row>
    <row r="6492" spans="1:5" s="144" customFormat="1" ht="15" x14ac:dyDescent="0.2">
      <c r="A6492" s="146">
        <v>64304</v>
      </c>
      <c r="B6492" s="145">
        <v>6018</v>
      </c>
      <c r="C6492" s="146" t="s">
        <v>5949</v>
      </c>
      <c r="D6492" s="146" t="s">
        <v>5576</v>
      </c>
      <c r="E6492" s="145" t="s">
        <v>150</v>
      </c>
    </row>
    <row r="6493" spans="1:5" s="144" customFormat="1" ht="15" x14ac:dyDescent="0.2">
      <c r="A6493" s="146">
        <v>64309</v>
      </c>
      <c r="B6493" s="145">
        <v>7022</v>
      </c>
      <c r="C6493" s="146" t="s">
        <v>1688</v>
      </c>
      <c r="D6493" s="146" t="s">
        <v>5950</v>
      </c>
      <c r="E6493" s="145" t="s">
        <v>155</v>
      </c>
    </row>
    <row r="6494" spans="1:5" s="144" customFormat="1" ht="15" x14ac:dyDescent="0.2">
      <c r="A6494" s="146">
        <v>64314</v>
      </c>
      <c r="B6494" s="145">
        <v>8007</v>
      </c>
      <c r="C6494" s="146" t="s">
        <v>5951</v>
      </c>
      <c r="D6494" s="146" t="s">
        <v>5952</v>
      </c>
      <c r="E6494" s="145" t="s">
        <v>150</v>
      </c>
    </row>
    <row r="6495" spans="1:5" s="144" customFormat="1" ht="15" x14ac:dyDescent="0.2">
      <c r="A6495" s="146">
        <v>64315</v>
      </c>
      <c r="B6495" s="145">
        <v>4002</v>
      </c>
      <c r="C6495" s="146" t="s">
        <v>188</v>
      </c>
      <c r="D6495" s="146" t="s">
        <v>3691</v>
      </c>
      <c r="E6495" s="145" t="s">
        <v>150</v>
      </c>
    </row>
    <row r="6496" spans="1:5" s="144" customFormat="1" ht="15" x14ac:dyDescent="0.2">
      <c r="A6496" s="146">
        <v>64316</v>
      </c>
      <c r="B6496" s="145">
        <v>4002</v>
      </c>
      <c r="C6496" s="146" t="s">
        <v>1080</v>
      </c>
      <c r="D6496" s="146" t="s">
        <v>5953</v>
      </c>
      <c r="E6496" s="145" t="s">
        <v>155</v>
      </c>
    </row>
    <row r="6497" spans="1:5" s="144" customFormat="1" ht="15" x14ac:dyDescent="0.2">
      <c r="A6497" s="146">
        <v>64318</v>
      </c>
      <c r="B6497" s="145">
        <v>8024</v>
      </c>
      <c r="C6497" s="146" t="s">
        <v>1473</v>
      </c>
      <c r="D6497" s="146" t="s">
        <v>5954</v>
      </c>
      <c r="E6497" s="145" t="s">
        <v>150</v>
      </c>
    </row>
    <row r="6498" spans="1:5" s="144" customFormat="1" ht="15" x14ac:dyDescent="0.2">
      <c r="A6498" s="146">
        <v>64319</v>
      </c>
      <c r="B6498" s="145">
        <v>8024</v>
      </c>
      <c r="C6498" s="146" t="s">
        <v>4461</v>
      </c>
      <c r="D6498" s="146" t="s">
        <v>5955</v>
      </c>
      <c r="E6498" s="145" t="s">
        <v>155</v>
      </c>
    </row>
    <row r="6499" spans="1:5" s="144" customFormat="1" ht="15" x14ac:dyDescent="0.2">
      <c r="A6499" s="146">
        <v>64321</v>
      </c>
      <c r="B6499" s="145">
        <v>6034</v>
      </c>
      <c r="C6499" s="146" t="s">
        <v>245</v>
      </c>
      <c r="D6499" s="146" t="s">
        <v>11236</v>
      </c>
      <c r="E6499" s="145" t="s">
        <v>155</v>
      </c>
    </row>
    <row r="6500" spans="1:5" s="144" customFormat="1" ht="15" x14ac:dyDescent="0.2">
      <c r="A6500" s="146">
        <v>64325</v>
      </c>
      <c r="B6500" s="145">
        <v>8024</v>
      </c>
      <c r="C6500" s="146" t="s">
        <v>300</v>
      </c>
      <c r="D6500" s="146" t="s">
        <v>5956</v>
      </c>
      <c r="E6500" s="145" t="s">
        <v>150</v>
      </c>
    </row>
    <row r="6501" spans="1:5" s="144" customFormat="1" ht="15" x14ac:dyDescent="0.2">
      <c r="A6501" s="146">
        <v>64330</v>
      </c>
      <c r="B6501" s="145">
        <v>6018</v>
      </c>
      <c r="C6501" s="146" t="s">
        <v>2756</v>
      </c>
      <c r="D6501" s="146" t="s">
        <v>5957</v>
      </c>
      <c r="E6501" s="145" t="s">
        <v>155</v>
      </c>
    </row>
    <row r="6502" spans="1:5" s="144" customFormat="1" ht="15" x14ac:dyDescent="0.2">
      <c r="A6502" s="146">
        <v>64331</v>
      </c>
      <c r="B6502" s="145">
        <v>6018</v>
      </c>
      <c r="C6502" s="146" t="s">
        <v>5958</v>
      </c>
      <c r="D6502" s="146" t="s">
        <v>5959</v>
      </c>
      <c r="E6502" s="145" t="s">
        <v>150</v>
      </c>
    </row>
    <row r="6503" spans="1:5" s="144" customFormat="1" ht="15" x14ac:dyDescent="0.2">
      <c r="A6503" s="146">
        <v>64332</v>
      </c>
      <c r="B6503" s="145">
        <v>6020</v>
      </c>
      <c r="C6503" s="146" t="s">
        <v>1620</v>
      </c>
      <c r="D6503" s="146" t="s">
        <v>618</v>
      </c>
      <c r="E6503" s="145" t="s">
        <v>155</v>
      </c>
    </row>
    <row r="6504" spans="1:5" s="144" customFormat="1" ht="15" x14ac:dyDescent="0.2">
      <c r="A6504" s="146">
        <v>64333</v>
      </c>
      <c r="B6504" s="145">
        <v>6020</v>
      </c>
      <c r="C6504" s="146" t="s">
        <v>6413</v>
      </c>
      <c r="D6504" s="146" t="s">
        <v>618</v>
      </c>
      <c r="E6504" s="145" t="s">
        <v>150</v>
      </c>
    </row>
    <row r="6505" spans="1:5" s="144" customFormat="1" ht="15" x14ac:dyDescent="0.2">
      <c r="A6505" s="146">
        <v>64346</v>
      </c>
      <c r="B6505" s="145">
        <v>7010</v>
      </c>
      <c r="C6505" s="146" t="s">
        <v>156</v>
      </c>
      <c r="D6505" s="146" t="s">
        <v>318</v>
      </c>
      <c r="E6505" s="145" t="s">
        <v>155</v>
      </c>
    </row>
    <row r="6506" spans="1:5" s="144" customFormat="1" ht="15" x14ac:dyDescent="0.2">
      <c r="A6506" s="146">
        <v>64347</v>
      </c>
      <c r="B6506" s="145">
        <v>6018</v>
      </c>
      <c r="C6506" s="146" t="s">
        <v>188</v>
      </c>
      <c r="D6506" s="146" t="s">
        <v>5960</v>
      </c>
      <c r="E6506" s="145" t="s">
        <v>150</v>
      </c>
    </row>
    <row r="6507" spans="1:5" s="144" customFormat="1" ht="15" x14ac:dyDescent="0.2">
      <c r="A6507" s="146">
        <v>64353</v>
      </c>
      <c r="B6507" s="145">
        <v>8022</v>
      </c>
      <c r="C6507" s="146" t="s">
        <v>155</v>
      </c>
      <c r="D6507" s="146" t="s">
        <v>5961</v>
      </c>
      <c r="E6507" s="145" t="s">
        <v>150</v>
      </c>
    </row>
    <row r="6508" spans="1:5" s="144" customFormat="1" ht="15" x14ac:dyDescent="0.2">
      <c r="A6508" s="146">
        <v>64368</v>
      </c>
      <c r="B6508" s="145">
        <v>6010</v>
      </c>
      <c r="C6508" s="146" t="s">
        <v>4464</v>
      </c>
      <c r="D6508" s="146" t="s">
        <v>3911</v>
      </c>
      <c r="E6508" s="145" t="s">
        <v>155</v>
      </c>
    </row>
    <row r="6509" spans="1:5" s="144" customFormat="1" ht="15" x14ac:dyDescent="0.2">
      <c r="A6509" s="146">
        <v>64369</v>
      </c>
      <c r="B6509" s="145">
        <v>6010</v>
      </c>
      <c r="C6509" s="146" t="s">
        <v>331</v>
      </c>
      <c r="D6509" s="146" t="s">
        <v>5962</v>
      </c>
      <c r="E6509" s="145" t="s">
        <v>150</v>
      </c>
    </row>
    <row r="6510" spans="1:5" s="144" customFormat="1" ht="15" x14ac:dyDescent="0.2">
      <c r="A6510" s="146">
        <v>64373</v>
      </c>
      <c r="B6510" s="145">
        <v>6010</v>
      </c>
      <c r="C6510" s="146" t="s">
        <v>280</v>
      </c>
      <c r="D6510" s="146" t="s">
        <v>2161</v>
      </c>
      <c r="E6510" s="145" t="s">
        <v>155</v>
      </c>
    </row>
    <row r="6511" spans="1:5" s="144" customFormat="1" ht="15" x14ac:dyDescent="0.2">
      <c r="A6511" s="146">
        <v>64376</v>
      </c>
      <c r="B6511" s="145">
        <v>3022</v>
      </c>
      <c r="C6511" s="146" t="s">
        <v>236</v>
      </c>
      <c r="D6511" s="146" t="s">
        <v>5963</v>
      </c>
      <c r="E6511" s="145" t="s">
        <v>155</v>
      </c>
    </row>
    <row r="6512" spans="1:5" s="144" customFormat="1" ht="15" x14ac:dyDescent="0.2">
      <c r="A6512" s="146">
        <v>64381</v>
      </c>
      <c r="B6512" s="145">
        <v>2020</v>
      </c>
      <c r="C6512" s="146" t="s">
        <v>3871</v>
      </c>
      <c r="D6512" s="146" t="s">
        <v>5964</v>
      </c>
      <c r="E6512" s="145" t="s">
        <v>155</v>
      </c>
    </row>
    <row r="6513" spans="1:5" s="144" customFormat="1" ht="15" x14ac:dyDescent="0.2">
      <c r="A6513" s="146">
        <v>64382</v>
      </c>
      <c r="B6513" s="145">
        <v>2020</v>
      </c>
      <c r="C6513" s="146" t="s">
        <v>5965</v>
      </c>
      <c r="D6513" s="146" t="s">
        <v>5966</v>
      </c>
      <c r="E6513" s="145" t="s">
        <v>150</v>
      </c>
    </row>
    <row r="6514" spans="1:5" s="144" customFormat="1" ht="15" x14ac:dyDescent="0.2">
      <c r="A6514" s="146">
        <v>64385</v>
      </c>
      <c r="B6514" s="145">
        <v>8007</v>
      </c>
      <c r="C6514" s="146" t="s">
        <v>156</v>
      </c>
      <c r="D6514" s="146" t="s">
        <v>5967</v>
      </c>
      <c r="E6514" s="145" t="s">
        <v>150</v>
      </c>
    </row>
    <row r="6515" spans="1:5" s="144" customFormat="1" ht="15" x14ac:dyDescent="0.2">
      <c r="A6515" s="146">
        <v>64387</v>
      </c>
      <c r="B6515" s="145">
        <v>8007</v>
      </c>
      <c r="C6515" s="146" t="s">
        <v>188</v>
      </c>
      <c r="D6515" s="146" t="s">
        <v>9668</v>
      </c>
      <c r="E6515" s="145" t="s">
        <v>155</v>
      </c>
    </row>
    <row r="6516" spans="1:5" s="144" customFormat="1" ht="15" x14ac:dyDescent="0.2">
      <c r="A6516" s="146">
        <v>64389</v>
      </c>
      <c r="B6516" s="145">
        <v>8007</v>
      </c>
      <c r="C6516" s="146" t="s">
        <v>207</v>
      </c>
      <c r="D6516" s="146" t="s">
        <v>5968</v>
      </c>
      <c r="E6516" s="145" t="s">
        <v>155</v>
      </c>
    </row>
    <row r="6517" spans="1:5" s="144" customFormat="1" ht="15" x14ac:dyDescent="0.2">
      <c r="A6517" s="146">
        <v>64390</v>
      </c>
      <c r="B6517" s="145">
        <v>7024</v>
      </c>
      <c r="C6517" s="146" t="s">
        <v>5969</v>
      </c>
      <c r="D6517" s="146" t="s">
        <v>3592</v>
      </c>
      <c r="E6517" s="145" t="s">
        <v>150</v>
      </c>
    </row>
    <row r="6518" spans="1:5" s="144" customFormat="1" ht="15" x14ac:dyDescent="0.2">
      <c r="A6518" s="146">
        <v>64393</v>
      </c>
      <c r="B6518" s="145">
        <v>2011</v>
      </c>
      <c r="C6518" s="146" t="s">
        <v>5970</v>
      </c>
      <c r="D6518" s="146" t="s">
        <v>5971</v>
      </c>
      <c r="E6518" s="145" t="s">
        <v>155</v>
      </c>
    </row>
    <row r="6519" spans="1:5" s="144" customFormat="1" ht="15" x14ac:dyDescent="0.2">
      <c r="A6519" s="146">
        <v>64397</v>
      </c>
      <c r="B6519" s="145">
        <v>3030</v>
      </c>
      <c r="C6519" s="146" t="s">
        <v>5972</v>
      </c>
      <c r="D6519" s="146" t="s">
        <v>1859</v>
      </c>
      <c r="E6519" s="145" t="s">
        <v>155</v>
      </c>
    </row>
    <row r="6520" spans="1:5" s="144" customFormat="1" ht="15" x14ac:dyDescent="0.2">
      <c r="A6520" s="146">
        <v>64398</v>
      </c>
      <c r="B6520" s="145">
        <v>3030</v>
      </c>
      <c r="C6520" s="146" t="s">
        <v>5164</v>
      </c>
      <c r="D6520" s="146" t="s">
        <v>420</v>
      </c>
      <c r="E6520" s="145" t="s">
        <v>155</v>
      </c>
    </row>
    <row r="6521" spans="1:5" s="144" customFormat="1" ht="15" x14ac:dyDescent="0.2">
      <c r="A6521" s="146">
        <v>64399</v>
      </c>
      <c r="B6521" s="145">
        <v>3030</v>
      </c>
      <c r="C6521" s="146" t="s">
        <v>5973</v>
      </c>
      <c r="D6521" s="146" t="s">
        <v>420</v>
      </c>
      <c r="E6521" s="145" t="s">
        <v>150</v>
      </c>
    </row>
    <row r="6522" spans="1:5" s="144" customFormat="1" ht="15" x14ac:dyDescent="0.2">
      <c r="A6522" s="146">
        <v>64400</v>
      </c>
      <c r="B6522" s="145">
        <v>3030</v>
      </c>
      <c r="C6522" s="146" t="s">
        <v>5974</v>
      </c>
      <c r="D6522" s="146" t="s">
        <v>5975</v>
      </c>
      <c r="E6522" s="145" t="s">
        <v>150</v>
      </c>
    </row>
    <row r="6523" spans="1:5" s="144" customFormat="1" ht="15" x14ac:dyDescent="0.2">
      <c r="A6523" s="146">
        <v>64401</v>
      </c>
      <c r="B6523" s="145">
        <v>3030</v>
      </c>
      <c r="C6523" s="146" t="s">
        <v>186</v>
      </c>
      <c r="D6523" s="146" t="s">
        <v>5975</v>
      </c>
      <c r="E6523" s="145" t="s">
        <v>155</v>
      </c>
    </row>
    <row r="6524" spans="1:5" s="144" customFormat="1" ht="15" x14ac:dyDescent="0.2">
      <c r="A6524" s="146">
        <v>64404</v>
      </c>
      <c r="B6524" s="145">
        <v>3030</v>
      </c>
      <c r="C6524" s="146" t="s">
        <v>5976</v>
      </c>
      <c r="D6524" s="146" t="s">
        <v>5977</v>
      </c>
      <c r="E6524" s="145" t="s">
        <v>155</v>
      </c>
    </row>
    <row r="6525" spans="1:5" s="144" customFormat="1" ht="15" x14ac:dyDescent="0.2">
      <c r="A6525" s="146">
        <v>64405</v>
      </c>
      <c r="B6525" s="145">
        <v>3030</v>
      </c>
      <c r="C6525" s="146" t="s">
        <v>5978</v>
      </c>
      <c r="D6525" s="146" t="s">
        <v>180</v>
      </c>
      <c r="E6525" s="145" t="s">
        <v>155</v>
      </c>
    </row>
    <row r="6526" spans="1:5" s="144" customFormat="1" ht="15" x14ac:dyDescent="0.2">
      <c r="A6526" s="146">
        <v>64406</v>
      </c>
      <c r="B6526" s="145">
        <v>3030</v>
      </c>
      <c r="C6526" s="146" t="s">
        <v>2094</v>
      </c>
      <c r="D6526" s="146" t="s">
        <v>180</v>
      </c>
      <c r="E6526" s="145" t="s">
        <v>150</v>
      </c>
    </row>
    <row r="6527" spans="1:5" s="144" customFormat="1" ht="15" x14ac:dyDescent="0.2">
      <c r="A6527" s="146">
        <v>64410</v>
      </c>
      <c r="B6527" s="145">
        <v>5001</v>
      </c>
      <c r="C6527" s="146" t="s">
        <v>5979</v>
      </c>
      <c r="D6527" s="146" t="s">
        <v>1202</v>
      </c>
      <c r="E6527" s="145" t="s">
        <v>155</v>
      </c>
    </row>
    <row r="6528" spans="1:5" s="144" customFormat="1" ht="15" x14ac:dyDescent="0.2">
      <c r="A6528" s="146">
        <v>64411</v>
      </c>
      <c r="B6528" s="145">
        <v>5001</v>
      </c>
      <c r="C6528" s="146" t="s">
        <v>5167</v>
      </c>
      <c r="D6528" s="146" t="s">
        <v>1202</v>
      </c>
      <c r="E6528" s="145" t="s">
        <v>150</v>
      </c>
    </row>
    <row r="6529" spans="1:5" s="144" customFormat="1" ht="15" x14ac:dyDescent="0.2">
      <c r="A6529" s="146">
        <v>64412</v>
      </c>
      <c r="B6529" s="145">
        <v>5001</v>
      </c>
      <c r="C6529" s="146" t="s">
        <v>2495</v>
      </c>
      <c r="D6529" s="146" t="s">
        <v>428</v>
      </c>
      <c r="E6529" s="145" t="s">
        <v>155</v>
      </c>
    </row>
    <row r="6530" spans="1:5" s="144" customFormat="1" ht="15" x14ac:dyDescent="0.2">
      <c r="A6530" s="146">
        <v>64414</v>
      </c>
      <c r="B6530" s="145">
        <v>5001</v>
      </c>
      <c r="C6530" s="146" t="s">
        <v>5980</v>
      </c>
      <c r="D6530" s="146" t="s">
        <v>4784</v>
      </c>
      <c r="E6530" s="145" t="s">
        <v>155</v>
      </c>
    </row>
    <row r="6531" spans="1:5" s="144" customFormat="1" ht="15" x14ac:dyDescent="0.2">
      <c r="A6531" s="146">
        <v>64417</v>
      </c>
      <c r="B6531" s="145">
        <v>6021</v>
      </c>
      <c r="C6531" s="146" t="s">
        <v>1739</v>
      </c>
      <c r="D6531" s="146" t="s">
        <v>547</v>
      </c>
      <c r="E6531" s="145" t="s">
        <v>155</v>
      </c>
    </row>
    <row r="6532" spans="1:5" s="144" customFormat="1" ht="15" x14ac:dyDescent="0.2">
      <c r="A6532" s="146">
        <v>64418</v>
      </c>
      <c r="B6532" s="145">
        <v>3005</v>
      </c>
      <c r="C6532" s="146" t="s">
        <v>5981</v>
      </c>
      <c r="D6532" s="146" t="s">
        <v>5982</v>
      </c>
      <c r="E6532" s="145" t="s">
        <v>150</v>
      </c>
    </row>
    <row r="6533" spans="1:5" s="144" customFormat="1" ht="15" x14ac:dyDescent="0.2">
      <c r="A6533" s="146">
        <v>64419</v>
      </c>
      <c r="B6533" s="145">
        <v>3005</v>
      </c>
      <c r="C6533" s="146" t="s">
        <v>5983</v>
      </c>
      <c r="D6533" s="146" t="s">
        <v>2279</v>
      </c>
      <c r="E6533" s="145" t="s">
        <v>155</v>
      </c>
    </row>
    <row r="6534" spans="1:5" s="144" customFormat="1" ht="15" x14ac:dyDescent="0.2">
      <c r="A6534" s="146">
        <v>64420</v>
      </c>
      <c r="B6534" s="145">
        <v>3005</v>
      </c>
      <c r="C6534" s="146" t="s">
        <v>1159</v>
      </c>
      <c r="D6534" s="146" t="s">
        <v>3981</v>
      </c>
      <c r="E6534" s="145" t="s">
        <v>155</v>
      </c>
    </row>
    <row r="6535" spans="1:5" s="144" customFormat="1" ht="15" x14ac:dyDescent="0.2">
      <c r="A6535" s="146">
        <v>64429</v>
      </c>
      <c r="B6535" s="145">
        <v>7024</v>
      </c>
      <c r="C6535" s="146" t="s">
        <v>5984</v>
      </c>
      <c r="D6535" s="146" t="s">
        <v>3637</v>
      </c>
      <c r="E6535" s="145" t="s">
        <v>155</v>
      </c>
    </row>
    <row r="6536" spans="1:5" s="144" customFormat="1" ht="15" x14ac:dyDescent="0.2">
      <c r="A6536" s="146">
        <v>64430</v>
      </c>
      <c r="B6536" s="145">
        <v>2017</v>
      </c>
      <c r="C6536" s="146" t="s">
        <v>1663</v>
      </c>
      <c r="D6536" s="146" t="s">
        <v>5985</v>
      </c>
      <c r="E6536" s="145" t="s">
        <v>155</v>
      </c>
    </row>
    <row r="6537" spans="1:5" s="144" customFormat="1" ht="15" x14ac:dyDescent="0.2">
      <c r="A6537" s="146">
        <v>64431</v>
      </c>
      <c r="B6537" s="145">
        <v>6004</v>
      </c>
      <c r="C6537" s="146" t="s">
        <v>1729</v>
      </c>
      <c r="D6537" s="146" t="s">
        <v>8927</v>
      </c>
      <c r="E6537" s="145" t="s">
        <v>155</v>
      </c>
    </row>
    <row r="6538" spans="1:5" s="144" customFormat="1" ht="15" x14ac:dyDescent="0.2">
      <c r="A6538" s="146">
        <v>64437</v>
      </c>
      <c r="B6538" s="145">
        <v>6007</v>
      </c>
      <c r="C6538" s="146" t="s">
        <v>2518</v>
      </c>
      <c r="D6538" s="146" t="s">
        <v>235</v>
      </c>
      <c r="E6538" s="145" t="s">
        <v>150</v>
      </c>
    </row>
    <row r="6539" spans="1:5" s="144" customFormat="1" ht="15" x14ac:dyDescent="0.2">
      <c r="A6539" s="146">
        <v>64438</v>
      </c>
      <c r="B6539" s="145">
        <v>6007</v>
      </c>
      <c r="C6539" s="146" t="s">
        <v>5986</v>
      </c>
      <c r="D6539" s="146" t="s">
        <v>5987</v>
      </c>
      <c r="E6539" s="145" t="s">
        <v>150</v>
      </c>
    </row>
    <row r="6540" spans="1:5" s="144" customFormat="1" ht="15" x14ac:dyDescent="0.2">
      <c r="A6540" s="146">
        <v>64440</v>
      </c>
      <c r="B6540" s="145">
        <v>6007</v>
      </c>
      <c r="C6540" s="146" t="s">
        <v>1911</v>
      </c>
      <c r="D6540" s="146" t="s">
        <v>5988</v>
      </c>
      <c r="E6540" s="145" t="s">
        <v>150</v>
      </c>
    </row>
    <row r="6541" spans="1:5" s="144" customFormat="1" ht="15" x14ac:dyDescent="0.2">
      <c r="A6541" s="146">
        <v>64441</v>
      </c>
      <c r="B6541" s="145">
        <v>6007</v>
      </c>
      <c r="C6541" s="146" t="s">
        <v>722</v>
      </c>
      <c r="D6541" s="146" t="s">
        <v>1506</v>
      </c>
      <c r="E6541" s="145" t="s">
        <v>155</v>
      </c>
    </row>
    <row r="6542" spans="1:5" s="144" customFormat="1" ht="15" x14ac:dyDescent="0.2">
      <c r="A6542" s="146">
        <v>64453</v>
      </c>
      <c r="B6542" s="145">
        <v>1016</v>
      </c>
      <c r="C6542" s="146" t="s">
        <v>155</v>
      </c>
      <c r="D6542" s="146" t="s">
        <v>5989</v>
      </c>
      <c r="E6542" s="145" t="s">
        <v>155</v>
      </c>
    </row>
    <row r="6543" spans="1:5" s="144" customFormat="1" ht="15" x14ac:dyDescent="0.2">
      <c r="A6543" s="146">
        <v>64456</v>
      </c>
      <c r="B6543" s="145">
        <v>3003</v>
      </c>
      <c r="C6543" s="146" t="s">
        <v>177</v>
      </c>
      <c r="D6543" s="146" t="s">
        <v>5990</v>
      </c>
      <c r="E6543" s="145" t="s">
        <v>155</v>
      </c>
    </row>
    <row r="6544" spans="1:5" s="144" customFormat="1" ht="15" x14ac:dyDescent="0.2">
      <c r="A6544" s="146">
        <v>64464</v>
      </c>
      <c r="B6544" s="145">
        <v>3022</v>
      </c>
      <c r="C6544" s="146" t="s">
        <v>5991</v>
      </c>
      <c r="D6544" s="146" t="s">
        <v>466</v>
      </c>
      <c r="E6544" s="145" t="s">
        <v>155</v>
      </c>
    </row>
    <row r="6545" spans="1:5" s="144" customFormat="1" ht="15" x14ac:dyDescent="0.2">
      <c r="A6545" s="146">
        <v>64467</v>
      </c>
      <c r="B6545" s="145">
        <v>3010</v>
      </c>
      <c r="C6545" s="146" t="s">
        <v>8842</v>
      </c>
      <c r="D6545" s="146" t="s">
        <v>600</v>
      </c>
      <c r="E6545" s="145" t="s">
        <v>150</v>
      </c>
    </row>
    <row r="6546" spans="1:5" s="144" customFormat="1" ht="15" x14ac:dyDescent="0.2">
      <c r="A6546" s="146">
        <v>64468</v>
      </c>
      <c r="B6546" s="145">
        <v>3010</v>
      </c>
      <c r="C6546" s="146" t="s">
        <v>3615</v>
      </c>
      <c r="D6546" s="146" t="s">
        <v>8843</v>
      </c>
      <c r="E6546" s="145" t="s">
        <v>155</v>
      </c>
    </row>
    <row r="6547" spans="1:5" s="144" customFormat="1" ht="15" x14ac:dyDescent="0.2">
      <c r="A6547" s="146">
        <v>64470</v>
      </c>
      <c r="B6547" s="145">
        <v>3011</v>
      </c>
      <c r="C6547" s="146" t="s">
        <v>4559</v>
      </c>
      <c r="D6547" s="146" t="s">
        <v>5060</v>
      </c>
      <c r="E6547" s="145" t="s">
        <v>150</v>
      </c>
    </row>
    <row r="6548" spans="1:5" s="144" customFormat="1" ht="15" x14ac:dyDescent="0.2">
      <c r="A6548" s="146">
        <v>64473</v>
      </c>
      <c r="B6548" s="145">
        <v>3002</v>
      </c>
      <c r="C6548" s="146" t="s">
        <v>234</v>
      </c>
      <c r="D6548" s="146" t="s">
        <v>1608</v>
      </c>
      <c r="E6548" s="145" t="s">
        <v>155</v>
      </c>
    </row>
    <row r="6549" spans="1:5" s="144" customFormat="1" ht="15" x14ac:dyDescent="0.2">
      <c r="A6549" s="146">
        <v>64474</v>
      </c>
      <c r="B6549" s="145">
        <v>3002</v>
      </c>
      <c r="C6549" s="146" t="s">
        <v>4489</v>
      </c>
      <c r="D6549" s="146" t="s">
        <v>5992</v>
      </c>
      <c r="E6549" s="145" t="s">
        <v>150</v>
      </c>
    </row>
    <row r="6550" spans="1:5" s="144" customFormat="1" ht="15" x14ac:dyDescent="0.2">
      <c r="A6550" s="146">
        <v>64477</v>
      </c>
      <c r="B6550" s="145">
        <v>3002</v>
      </c>
      <c r="C6550" s="146" t="s">
        <v>5993</v>
      </c>
      <c r="D6550" s="146" t="s">
        <v>4271</v>
      </c>
      <c r="E6550" s="145" t="s">
        <v>155</v>
      </c>
    </row>
    <row r="6551" spans="1:5" s="144" customFormat="1" ht="15" x14ac:dyDescent="0.2">
      <c r="A6551" s="146">
        <v>64483</v>
      </c>
      <c r="B6551" s="145">
        <v>5009</v>
      </c>
      <c r="C6551" s="146" t="s">
        <v>5994</v>
      </c>
      <c r="D6551" s="146" t="s">
        <v>5995</v>
      </c>
      <c r="E6551" s="145" t="s">
        <v>155</v>
      </c>
    </row>
    <row r="6552" spans="1:5" s="144" customFormat="1" ht="15" x14ac:dyDescent="0.2">
      <c r="A6552" s="146">
        <v>64485</v>
      </c>
      <c r="B6552" s="145">
        <v>5009</v>
      </c>
      <c r="C6552" s="146" t="s">
        <v>2759</v>
      </c>
      <c r="D6552" s="146" t="s">
        <v>5996</v>
      </c>
      <c r="E6552" s="145" t="s">
        <v>155</v>
      </c>
    </row>
    <row r="6553" spans="1:5" s="144" customFormat="1" ht="15" x14ac:dyDescent="0.2">
      <c r="A6553" s="146">
        <v>64487</v>
      </c>
      <c r="B6553" s="145">
        <v>5009</v>
      </c>
      <c r="C6553" s="146" t="s">
        <v>5997</v>
      </c>
      <c r="D6553" s="146" t="s">
        <v>5998</v>
      </c>
      <c r="E6553" s="145" t="s">
        <v>150</v>
      </c>
    </row>
    <row r="6554" spans="1:5" s="144" customFormat="1" ht="15" x14ac:dyDescent="0.2">
      <c r="A6554" s="146">
        <v>64491</v>
      </c>
      <c r="B6554" s="145">
        <v>7016</v>
      </c>
      <c r="C6554" s="146" t="s">
        <v>155</v>
      </c>
      <c r="D6554" s="146" t="s">
        <v>10998</v>
      </c>
      <c r="E6554" s="145" t="s">
        <v>150</v>
      </c>
    </row>
    <row r="6555" spans="1:5" s="144" customFormat="1" ht="15" x14ac:dyDescent="0.2">
      <c r="A6555" s="146">
        <v>64493</v>
      </c>
      <c r="B6555" s="145">
        <v>1009</v>
      </c>
      <c r="C6555" s="146" t="s">
        <v>2389</v>
      </c>
      <c r="D6555" s="146" t="s">
        <v>5999</v>
      </c>
      <c r="E6555" s="145" t="s">
        <v>155</v>
      </c>
    </row>
    <row r="6556" spans="1:5" s="144" customFormat="1" ht="15" x14ac:dyDescent="0.2">
      <c r="A6556" s="146">
        <v>64494</v>
      </c>
      <c r="B6556" s="145">
        <v>1009</v>
      </c>
      <c r="C6556" s="146" t="s">
        <v>6000</v>
      </c>
      <c r="D6556" s="146" t="s">
        <v>2097</v>
      </c>
      <c r="E6556" s="145" t="s">
        <v>150</v>
      </c>
    </row>
    <row r="6557" spans="1:5" s="144" customFormat="1" ht="15" x14ac:dyDescent="0.2">
      <c r="A6557" s="146">
        <v>64495</v>
      </c>
      <c r="B6557" s="145">
        <v>2019</v>
      </c>
      <c r="C6557" s="146" t="s">
        <v>722</v>
      </c>
      <c r="D6557" s="146" t="s">
        <v>6001</v>
      </c>
      <c r="E6557" s="145" t="s">
        <v>155</v>
      </c>
    </row>
    <row r="6558" spans="1:5" s="144" customFormat="1" ht="15" x14ac:dyDescent="0.2">
      <c r="A6558" s="146">
        <v>64496</v>
      </c>
      <c r="B6558" s="145">
        <v>8003</v>
      </c>
      <c r="C6558" s="146" t="s">
        <v>164</v>
      </c>
      <c r="D6558" s="146" t="s">
        <v>6002</v>
      </c>
      <c r="E6558" s="145" t="s">
        <v>155</v>
      </c>
    </row>
    <row r="6559" spans="1:5" s="144" customFormat="1" ht="15" x14ac:dyDescent="0.2">
      <c r="A6559" s="146">
        <v>64499</v>
      </c>
      <c r="B6559" s="145">
        <v>6008</v>
      </c>
      <c r="C6559" s="146" t="s">
        <v>209</v>
      </c>
      <c r="D6559" s="146" t="s">
        <v>2541</v>
      </c>
      <c r="E6559" s="145" t="s">
        <v>155</v>
      </c>
    </row>
    <row r="6560" spans="1:5" s="144" customFormat="1" ht="15" x14ac:dyDescent="0.2">
      <c r="A6560" s="146">
        <v>64502</v>
      </c>
      <c r="B6560" s="145">
        <v>1004</v>
      </c>
      <c r="C6560" s="146" t="s">
        <v>171</v>
      </c>
      <c r="D6560" s="146" t="s">
        <v>6003</v>
      </c>
      <c r="E6560" s="145" t="s">
        <v>155</v>
      </c>
    </row>
    <row r="6561" spans="1:5" s="144" customFormat="1" ht="15" x14ac:dyDescent="0.2">
      <c r="A6561" s="146">
        <v>64508</v>
      </c>
      <c r="B6561" s="145">
        <v>5014</v>
      </c>
      <c r="C6561" s="146" t="s">
        <v>662</v>
      </c>
      <c r="D6561" s="146" t="s">
        <v>6004</v>
      </c>
      <c r="E6561" s="145" t="s">
        <v>150</v>
      </c>
    </row>
    <row r="6562" spans="1:5" s="144" customFormat="1" ht="15" x14ac:dyDescent="0.2">
      <c r="A6562" s="146">
        <v>64509</v>
      </c>
      <c r="B6562" s="145">
        <v>5014</v>
      </c>
      <c r="C6562" s="146" t="s">
        <v>198</v>
      </c>
      <c r="D6562" s="146" t="s">
        <v>6004</v>
      </c>
      <c r="E6562" s="145" t="s">
        <v>155</v>
      </c>
    </row>
    <row r="6563" spans="1:5" s="144" customFormat="1" ht="15" x14ac:dyDescent="0.2">
      <c r="A6563" s="146">
        <v>64510</v>
      </c>
      <c r="B6563" s="145">
        <v>6015</v>
      </c>
      <c r="C6563" s="146" t="s">
        <v>879</v>
      </c>
      <c r="D6563" s="146" t="s">
        <v>6005</v>
      </c>
      <c r="E6563" s="145" t="s">
        <v>155</v>
      </c>
    </row>
    <row r="6564" spans="1:5" s="144" customFormat="1" ht="15" x14ac:dyDescent="0.2">
      <c r="A6564" s="146">
        <v>64511</v>
      </c>
      <c r="B6564" s="145">
        <v>6015</v>
      </c>
      <c r="C6564" s="146" t="s">
        <v>2539</v>
      </c>
      <c r="D6564" s="146" t="s">
        <v>6006</v>
      </c>
      <c r="E6564" s="145" t="s">
        <v>150</v>
      </c>
    </row>
    <row r="6565" spans="1:5" s="144" customFormat="1" ht="15" x14ac:dyDescent="0.2">
      <c r="A6565" s="146">
        <v>64515</v>
      </c>
      <c r="B6565" s="145">
        <v>5006</v>
      </c>
      <c r="C6565" s="146" t="s">
        <v>1761</v>
      </c>
      <c r="D6565" s="146" t="s">
        <v>1019</v>
      </c>
      <c r="E6565" s="145" t="s">
        <v>150</v>
      </c>
    </row>
    <row r="6566" spans="1:5" s="144" customFormat="1" ht="15" x14ac:dyDescent="0.2">
      <c r="A6566" s="146">
        <v>64529</v>
      </c>
      <c r="B6566" s="145">
        <v>8011</v>
      </c>
      <c r="C6566" s="146" t="s">
        <v>485</v>
      </c>
      <c r="D6566" s="146" t="s">
        <v>281</v>
      </c>
      <c r="E6566" s="145" t="s">
        <v>155</v>
      </c>
    </row>
    <row r="6567" spans="1:5" s="144" customFormat="1" ht="15" x14ac:dyDescent="0.2">
      <c r="A6567" s="146">
        <v>64531</v>
      </c>
      <c r="B6567" s="145">
        <v>2001</v>
      </c>
      <c r="C6567" s="146" t="s">
        <v>280</v>
      </c>
      <c r="D6567" s="146" t="s">
        <v>208</v>
      </c>
      <c r="E6567" s="145" t="s">
        <v>150</v>
      </c>
    </row>
    <row r="6568" spans="1:5" s="144" customFormat="1" ht="15" x14ac:dyDescent="0.2">
      <c r="A6568" s="146">
        <v>64532</v>
      </c>
      <c r="B6568" s="145">
        <v>2001</v>
      </c>
      <c r="C6568" s="146" t="s">
        <v>207</v>
      </c>
      <c r="D6568" s="146" t="s">
        <v>6008</v>
      </c>
      <c r="E6568" s="145" t="s">
        <v>150</v>
      </c>
    </row>
    <row r="6569" spans="1:5" s="144" customFormat="1" ht="15" x14ac:dyDescent="0.2">
      <c r="A6569" s="146">
        <v>64533</v>
      </c>
      <c r="B6569" s="145">
        <v>2001</v>
      </c>
      <c r="C6569" s="146" t="s">
        <v>6009</v>
      </c>
      <c r="D6569" s="146" t="s">
        <v>6008</v>
      </c>
      <c r="E6569" s="145" t="s">
        <v>155</v>
      </c>
    </row>
    <row r="6570" spans="1:5" s="144" customFormat="1" ht="15" x14ac:dyDescent="0.2">
      <c r="A6570" s="146">
        <v>64538</v>
      </c>
      <c r="B6570" s="145">
        <v>8006</v>
      </c>
      <c r="C6570" s="146" t="s">
        <v>1688</v>
      </c>
      <c r="D6570" s="146" t="s">
        <v>8451</v>
      </c>
      <c r="E6570" s="145" t="s">
        <v>155</v>
      </c>
    </row>
    <row r="6571" spans="1:5" s="144" customFormat="1" ht="15" x14ac:dyDescent="0.2">
      <c r="A6571" s="146">
        <v>64540</v>
      </c>
      <c r="B6571" s="145">
        <v>8017</v>
      </c>
      <c r="C6571" s="146" t="s">
        <v>155</v>
      </c>
      <c r="D6571" s="146" t="s">
        <v>6010</v>
      </c>
      <c r="E6571" s="145" t="s">
        <v>150</v>
      </c>
    </row>
    <row r="6572" spans="1:5" s="144" customFormat="1" ht="15" x14ac:dyDescent="0.2">
      <c r="A6572" s="146">
        <v>64544</v>
      </c>
      <c r="B6572" s="145">
        <v>7013</v>
      </c>
      <c r="C6572" s="146" t="s">
        <v>245</v>
      </c>
      <c r="D6572" s="146" t="s">
        <v>6011</v>
      </c>
      <c r="E6572" s="145" t="s">
        <v>155</v>
      </c>
    </row>
    <row r="6573" spans="1:5" s="144" customFormat="1" ht="15" x14ac:dyDescent="0.2">
      <c r="A6573" s="146">
        <v>64545</v>
      </c>
      <c r="B6573" s="145">
        <v>6018</v>
      </c>
      <c r="C6573" s="146" t="s">
        <v>1378</v>
      </c>
      <c r="D6573" s="146" t="s">
        <v>1555</v>
      </c>
      <c r="E6573" s="145" t="s">
        <v>150</v>
      </c>
    </row>
    <row r="6574" spans="1:5" s="144" customFormat="1" ht="15" x14ac:dyDescent="0.2">
      <c r="A6574" s="146">
        <v>64546</v>
      </c>
      <c r="B6574" s="145">
        <v>7013</v>
      </c>
      <c r="C6574" s="146" t="s">
        <v>155</v>
      </c>
      <c r="D6574" s="146" t="s">
        <v>10999</v>
      </c>
      <c r="E6574" s="145" t="s">
        <v>150</v>
      </c>
    </row>
    <row r="6575" spans="1:5" s="144" customFormat="1" ht="15" x14ac:dyDescent="0.2">
      <c r="A6575" s="146">
        <v>64549</v>
      </c>
      <c r="B6575" s="145">
        <v>2014</v>
      </c>
      <c r="C6575" s="146" t="s">
        <v>4273</v>
      </c>
      <c r="D6575" s="146" t="s">
        <v>6012</v>
      </c>
      <c r="E6575" s="145" t="s">
        <v>150</v>
      </c>
    </row>
    <row r="6576" spans="1:5" s="144" customFormat="1" ht="15" x14ac:dyDescent="0.2">
      <c r="A6576" s="146">
        <v>64551</v>
      </c>
      <c r="B6576" s="145">
        <v>2014</v>
      </c>
      <c r="C6576" s="146" t="s">
        <v>198</v>
      </c>
      <c r="D6576" s="146" t="s">
        <v>332</v>
      </c>
      <c r="E6576" s="145" t="s">
        <v>155</v>
      </c>
    </row>
    <row r="6577" spans="1:5" s="144" customFormat="1" ht="15" x14ac:dyDescent="0.2">
      <c r="A6577" s="146">
        <v>64556</v>
      </c>
      <c r="B6577" s="145">
        <v>8010</v>
      </c>
      <c r="C6577" s="146" t="s">
        <v>255</v>
      </c>
      <c r="D6577" s="146" t="s">
        <v>2199</v>
      </c>
      <c r="E6577" s="145" t="s">
        <v>155</v>
      </c>
    </row>
    <row r="6578" spans="1:5" s="144" customFormat="1" ht="15" x14ac:dyDescent="0.2">
      <c r="A6578" s="146">
        <v>64557</v>
      </c>
      <c r="B6578" s="145">
        <v>2016</v>
      </c>
      <c r="C6578" s="146" t="s">
        <v>202</v>
      </c>
      <c r="D6578" s="146" t="s">
        <v>6013</v>
      </c>
      <c r="E6578" s="145" t="s">
        <v>150</v>
      </c>
    </row>
    <row r="6579" spans="1:5" s="144" customFormat="1" ht="15" x14ac:dyDescent="0.2">
      <c r="A6579" s="146">
        <v>64558</v>
      </c>
      <c r="B6579" s="145">
        <v>8023</v>
      </c>
      <c r="C6579" s="146" t="s">
        <v>1329</v>
      </c>
      <c r="D6579" s="146" t="s">
        <v>1608</v>
      </c>
      <c r="E6579" s="145" t="s">
        <v>155</v>
      </c>
    </row>
    <row r="6580" spans="1:5" s="144" customFormat="1" ht="15" x14ac:dyDescent="0.2">
      <c r="A6580" s="146">
        <v>64559</v>
      </c>
      <c r="B6580" s="145">
        <v>8019</v>
      </c>
      <c r="C6580" s="146" t="s">
        <v>1983</v>
      </c>
      <c r="D6580" s="146" t="s">
        <v>3743</v>
      </c>
      <c r="E6580" s="145" t="s">
        <v>155</v>
      </c>
    </row>
    <row r="6581" spans="1:5" s="144" customFormat="1" ht="15" x14ac:dyDescent="0.2">
      <c r="A6581" s="146">
        <v>64562</v>
      </c>
      <c r="B6581" s="145">
        <v>8019</v>
      </c>
      <c r="C6581" s="146" t="s">
        <v>165</v>
      </c>
      <c r="D6581" s="146" t="s">
        <v>6014</v>
      </c>
      <c r="E6581" s="145" t="s">
        <v>150</v>
      </c>
    </row>
    <row r="6582" spans="1:5" s="144" customFormat="1" ht="15" x14ac:dyDescent="0.2">
      <c r="A6582" s="146">
        <v>64566</v>
      </c>
      <c r="B6582" s="145">
        <v>8002</v>
      </c>
      <c r="C6582" s="146" t="s">
        <v>5575</v>
      </c>
      <c r="D6582" s="146" t="s">
        <v>2161</v>
      </c>
      <c r="E6582" s="145" t="s">
        <v>150</v>
      </c>
    </row>
    <row r="6583" spans="1:5" s="144" customFormat="1" ht="15" x14ac:dyDescent="0.2">
      <c r="A6583" s="146">
        <v>64570</v>
      </c>
      <c r="B6583" s="145">
        <v>6025</v>
      </c>
      <c r="C6583" s="146" t="s">
        <v>209</v>
      </c>
      <c r="D6583" s="146" t="s">
        <v>699</v>
      </c>
      <c r="E6583" s="145" t="s">
        <v>155</v>
      </c>
    </row>
    <row r="6584" spans="1:5" s="144" customFormat="1" ht="15" x14ac:dyDescent="0.2">
      <c r="A6584" s="146">
        <v>64572</v>
      </c>
      <c r="B6584" s="145">
        <v>6025</v>
      </c>
      <c r="C6584" s="146" t="s">
        <v>2083</v>
      </c>
      <c r="D6584" s="146" t="s">
        <v>3199</v>
      </c>
      <c r="E6584" s="145" t="s">
        <v>155</v>
      </c>
    </row>
    <row r="6585" spans="1:5" s="144" customFormat="1" ht="15" x14ac:dyDescent="0.2">
      <c r="A6585" s="146">
        <v>64574</v>
      </c>
      <c r="B6585" s="145">
        <v>6025</v>
      </c>
      <c r="C6585" s="146" t="s">
        <v>156</v>
      </c>
      <c r="D6585" s="146" t="s">
        <v>6015</v>
      </c>
      <c r="E6585" s="145" t="s">
        <v>155</v>
      </c>
    </row>
    <row r="6586" spans="1:5" s="144" customFormat="1" ht="15" x14ac:dyDescent="0.2">
      <c r="A6586" s="146">
        <v>64575</v>
      </c>
      <c r="B6586" s="145">
        <v>6025</v>
      </c>
      <c r="C6586" s="146" t="s">
        <v>1688</v>
      </c>
      <c r="D6586" s="146" t="s">
        <v>4838</v>
      </c>
      <c r="E6586" s="145" t="s">
        <v>155</v>
      </c>
    </row>
    <row r="6587" spans="1:5" s="144" customFormat="1" ht="15" x14ac:dyDescent="0.2">
      <c r="A6587" s="146">
        <v>64577</v>
      </c>
      <c r="B6587" s="145">
        <v>6025</v>
      </c>
      <c r="C6587" s="146" t="s">
        <v>156</v>
      </c>
      <c r="D6587" s="146" t="s">
        <v>329</v>
      </c>
      <c r="E6587" s="145" t="s">
        <v>155</v>
      </c>
    </row>
    <row r="6588" spans="1:5" s="144" customFormat="1" ht="15" x14ac:dyDescent="0.2">
      <c r="A6588" s="146">
        <v>64579</v>
      </c>
      <c r="B6588" s="145">
        <v>5016</v>
      </c>
      <c r="C6588" s="146" t="s">
        <v>2884</v>
      </c>
      <c r="D6588" s="146" t="s">
        <v>4740</v>
      </c>
      <c r="E6588" s="145" t="s">
        <v>155</v>
      </c>
    </row>
    <row r="6589" spans="1:5" s="144" customFormat="1" ht="15" x14ac:dyDescent="0.2">
      <c r="A6589" s="146">
        <v>64582</v>
      </c>
      <c r="B6589" s="145">
        <v>6025</v>
      </c>
      <c r="C6589" s="146" t="s">
        <v>1329</v>
      </c>
      <c r="D6589" s="146" t="s">
        <v>6016</v>
      </c>
      <c r="E6589" s="145" t="s">
        <v>155</v>
      </c>
    </row>
    <row r="6590" spans="1:5" s="144" customFormat="1" ht="15" x14ac:dyDescent="0.2">
      <c r="A6590" s="146">
        <v>64584</v>
      </c>
      <c r="B6590" s="145">
        <v>1007</v>
      </c>
      <c r="C6590" s="146" t="s">
        <v>1521</v>
      </c>
      <c r="D6590" s="146" t="s">
        <v>6017</v>
      </c>
      <c r="E6590" s="145" t="s">
        <v>155</v>
      </c>
    </row>
    <row r="6591" spans="1:5" s="144" customFormat="1" ht="15" x14ac:dyDescent="0.2">
      <c r="A6591" s="146">
        <v>64589</v>
      </c>
      <c r="B6591" s="145">
        <v>8005</v>
      </c>
      <c r="C6591" s="146" t="s">
        <v>2083</v>
      </c>
      <c r="D6591" s="146" t="s">
        <v>2878</v>
      </c>
      <c r="E6591" s="145" t="s">
        <v>155</v>
      </c>
    </row>
    <row r="6592" spans="1:5" s="144" customFormat="1" ht="15" x14ac:dyDescent="0.2">
      <c r="A6592" s="146">
        <v>64591</v>
      </c>
      <c r="B6592" s="145">
        <v>8005</v>
      </c>
      <c r="C6592" s="146" t="s">
        <v>219</v>
      </c>
      <c r="D6592" s="146" t="s">
        <v>2838</v>
      </c>
      <c r="E6592" s="145" t="s">
        <v>150</v>
      </c>
    </row>
    <row r="6593" spans="1:5" s="144" customFormat="1" ht="15" x14ac:dyDescent="0.2">
      <c r="A6593" s="146">
        <v>64595</v>
      </c>
      <c r="B6593" s="145">
        <v>8005</v>
      </c>
      <c r="C6593" s="146" t="s">
        <v>662</v>
      </c>
      <c r="D6593" s="146" t="s">
        <v>1913</v>
      </c>
      <c r="E6593" s="145" t="s">
        <v>150</v>
      </c>
    </row>
    <row r="6594" spans="1:5" s="144" customFormat="1" ht="15" x14ac:dyDescent="0.2">
      <c r="A6594" s="146">
        <v>64601</v>
      </c>
      <c r="B6594" s="145">
        <v>8005</v>
      </c>
      <c r="C6594" s="146" t="s">
        <v>219</v>
      </c>
      <c r="D6594" s="146" t="s">
        <v>6019</v>
      </c>
      <c r="E6594" s="145" t="s">
        <v>155</v>
      </c>
    </row>
    <row r="6595" spans="1:5" s="144" customFormat="1" ht="15" x14ac:dyDescent="0.2">
      <c r="A6595" s="146">
        <v>64603</v>
      </c>
      <c r="B6595" s="145">
        <v>8005</v>
      </c>
      <c r="C6595" s="146" t="s">
        <v>156</v>
      </c>
      <c r="D6595" s="146" t="s">
        <v>6020</v>
      </c>
      <c r="E6595" s="145" t="s">
        <v>155</v>
      </c>
    </row>
    <row r="6596" spans="1:5" s="144" customFormat="1" ht="15" x14ac:dyDescent="0.2">
      <c r="A6596" s="146">
        <v>64604</v>
      </c>
      <c r="B6596" s="145">
        <v>5014</v>
      </c>
      <c r="C6596" s="146" t="s">
        <v>280</v>
      </c>
      <c r="D6596" s="146" t="s">
        <v>1577</v>
      </c>
      <c r="E6596" s="145" t="s">
        <v>155</v>
      </c>
    </row>
    <row r="6597" spans="1:5" s="144" customFormat="1" ht="15" x14ac:dyDescent="0.2">
      <c r="A6597" s="146">
        <v>64613</v>
      </c>
      <c r="B6597" s="145">
        <v>3025</v>
      </c>
      <c r="C6597" s="146" t="s">
        <v>6021</v>
      </c>
      <c r="D6597" s="146" t="s">
        <v>696</v>
      </c>
      <c r="E6597" s="145" t="s">
        <v>155</v>
      </c>
    </row>
    <row r="6598" spans="1:5" s="144" customFormat="1" ht="15" x14ac:dyDescent="0.2">
      <c r="A6598" s="146">
        <v>64622</v>
      </c>
      <c r="B6598" s="145">
        <v>6014</v>
      </c>
      <c r="C6598" s="146" t="s">
        <v>156</v>
      </c>
      <c r="D6598" s="146" t="s">
        <v>6022</v>
      </c>
      <c r="E6598" s="145" t="s">
        <v>155</v>
      </c>
    </row>
    <row r="6599" spans="1:5" s="144" customFormat="1" ht="15" x14ac:dyDescent="0.2">
      <c r="A6599" s="146">
        <v>64623</v>
      </c>
      <c r="B6599" s="145">
        <v>6032</v>
      </c>
      <c r="C6599" s="146" t="s">
        <v>6023</v>
      </c>
      <c r="D6599" s="146" t="s">
        <v>3911</v>
      </c>
      <c r="E6599" s="145" t="s">
        <v>150</v>
      </c>
    </row>
    <row r="6600" spans="1:5" s="144" customFormat="1" ht="15" x14ac:dyDescent="0.2">
      <c r="A6600" s="146">
        <v>64625</v>
      </c>
      <c r="B6600" s="145">
        <v>6032</v>
      </c>
      <c r="C6600" s="146" t="s">
        <v>621</v>
      </c>
      <c r="D6600" s="146" t="s">
        <v>305</v>
      </c>
      <c r="E6600" s="145" t="s">
        <v>155</v>
      </c>
    </row>
    <row r="6601" spans="1:5" s="144" customFormat="1" ht="15" x14ac:dyDescent="0.2">
      <c r="A6601" s="146">
        <v>64628</v>
      </c>
      <c r="B6601" s="145">
        <v>6032</v>
      </c>
      <c r="C6601" s="146" t="s">
        <v>219</v>
      </c>
      <c r="D6601" s="146" t="s">
        <v>2481</v>
      </c>
      <c r="E6601" s="145" t="s">
        <v>155</v>
      </c>
    </row>
    <row r="6602" spans="1:5" s="144" customFormat="1" ht="15" x14ac:dyDescent="0.2">
      <c r="A6602" s="146">
        <v>64634</v>
      </c>
      <c r="B6602" s="145">
        <v>7014</v>
      </c>
      <c r="C6602" s="146" t="s">
        <v>171</v>
      </c>
      <c r="D6602" s="146" t="s">
        <v>6024</v>
      </c>
      <c r="E6602" s="145" t="s">
        <v>150</v>
      </c>
    </row>
    <row r="6603" spans="1:5" s="144" customFormat="1" ht="15" x14ac:dyDescent="0.2">
      <c r="A6603" s="146">
        <v>64640</v>
      </c>
      <c r="B6603" s="145">
        <v>5009</v>
      </c>
      <c r="C6603" s="146" t="s">
        <v>3951</v>
      </c>
      <c r="D6603" s="146" t="s">
        <v>4325</v>
      </c>
      <c r="E6603" s="145" t="s">
        <v>155</v>
      </c>
    </row>
    <row r="6604" spans="1:5" s="144" customFormat="1" ht="15" x14ac:dyDescent="0.2">
      <c r="A6604" s="146">
        <v>64641</v>
      </c>
      <c r="B6604" s="145">
        <v>5009</v>
      </c>
      <c r="C6604" s="146" t="s">
        <v>169</v>
      </c>
      <c r="D6604" s="146" t="s">
        <v>460</v>
      </c>
      <c r="E6604" s="145" t="s">
        <v>155</v>
      </c>
    </row>
    <row r="6605" spans="1:5" s="144" customFormat="1" ht="15" x14ac:dyDescent="0.2">
      <c r="A6605" s="146">
        <v>64642</v>
      </c>
      <c r="B6605" s="145">
        <v>5009</v>
      </c>
      <c r="C6605" s="146" t="s">
        <v>1512</v>
      </c>
      <c r="D6605" s="146" t="s">
        <v>272</v>
      </c>
      <c r="E6605" s="145" t="s">
        <v>155</v>
      </c>
    </row>
    <row r="6606" spans="1:5" s="144" customFormat="1" ht="15" x14ac:dyDescent="0.2">
      <c r="A6606" s="146">
        <v>64643</v>
      </c>
      <c r="B6606" s="145">
        <v>6031</v>
      </c>
      <c r="C6606" s="146" t="s">
        <v>2088</v>
      </c>
      <c r="D6606" s="146" t="s">
        <v>4368</v>
      </c>
      <c r="E6606" s="145" t="s">
        <v>155</v>
      </c>
    </row>
    <row r="6607" spans="1:5" s="144" customFormat="1" ht="15" x14ac:dyDescent="0.2">
      <c r="A6607" s="146">
        <v>64644</v>
      </c>
      <c r="B6607" s="145">
        <v>5010</v>
      </c>
      <c r="C6607" s="146" t="s">
        <v>1612</v>
      </c>
      <c r="D6607" s="146" t="s">
        <v>6025</v>
      </c>
      <c r="E6607" s="145" t="s">
        <v>155</v>
      </c>
    </row>
    <row r="6608" spans="1:5" s="144" customFormat="1" ht="15" x14ac:dyDescent="0.2">
      <c r="A6608" s="146">
        <v>64645</v>
      </c>
      <c r="B6608" s="145">
        <v>5010</v>
      </c>
      <c r="C6608" s="146" t="s">
        <v>6026</v>
      </c>
      <c r="D6608" s="146" t="s">
        <v>6027</v>
      </c>
      <c r="E6608" s="145" t="s">
        <v>150</v>
      </c>
    </row>
    <row r="6609" spans="1:5" s="144" customFormat="1" ht="15" x14ac:dyDescent="0.2">
      <c r="A6609" s="146">
        <v>64646</v>
      </c>
      <c r="B6609" s="145">
        <v>5010</v>
      </c>
      <c r="C6609" s="146" t="s">
        <v>1221</v>
      </c>
      <c r="D6609" s="146" t="s">
        <v>6028</v>
      </c>
      <c r="E6609" s="145" t="s">
        <v>150</v>
      </c>
    </row>
    <row r="6610" spans="1:5" s="144" customFormat="1" ht="15" x14ac:dyDescent="0.2">
      <c r="A6610" s="146">
        <v>64647</v>
      </c>
      <c r="B6610" s="145">
        <v>3027</v>
      </c>
      <c r="C6610" s="146" t="s">
        <v>6029</v>
      </c>
      <c r="D6610" s="146" t="s">
        <v>1002</v>
      </c>
      <c r="E6610" s="145" t="s">
        <v>155</v>
      </c>
    </row>
    <row r="6611" spans="1:5" s="144" customFormat="1" ht="15" x14ac:dyDescent="0.2">
      <c r="A6611" s="146">
        <v>64648</v>
      </c>
      <c r="B6611" s="145">
        <v>5004</v>
      </c>
      <c r="C6611" s="146" t="s">
        <v>6030</v>
      </c>
      <c r="D6611" s="146" t="s">
        <v>6031</v>
      </c>
      <c r="E6611" s="145" t="s">
        <v>150</v>
      </c>
    </row>
    <row r="6612" spans="1:5" s="144" customFormat="1" ht="15" x14ac:dyDescent="0.2">
      <c r="A6612" s="146">
        <v>64653</v>
      </c>
      <c r="B6612" s="145">
        <v>6020</v>
      </c>
      <c r="C6612" s="146" t="s">
        <v>6032</v>
      </c>
      <c r="D6612" s="146" t="s">
        <v>6033</v>
      </c>
      <c r="E6612" s="145" t="s">
        <v>155</v>
      </c>
    </row>
    <row r="6613" spans="1:5" s="144" customFormat="1" ht="15" x14ac:dyDescent="0.2">
      <c r="A6613" s="146">
        <v>64655</v>
      </c>
      <c r="B6613" s="145">
        <v>6008</v>
      </c>
      <c r="C6613" s="146" t="s">
        <v>593</v>
      </c>
      <c r="D6613" s="146" t="s">
        <v>380</v>
      </c>
      <c r="E6613" s="145" t="s">
        <v>150</v>
      </c>
    </row>
    <row r="6614" spans="1:5" s="144" customFormat="1" ht="15" x14ac:dyDescent="0.2">
      <c r="A6614" s="146">
        <v>64658</v>
      </c>
      <c r="B6614" s="145">
        <v>6008</v>
      </c>
      <c r="C6614" s="146" t="s">
        <v>6034</v>
      </c>
      <c r="D6614" s="146" t="s">
        <v>880</v>
      </c>
      <c r="E6614" s="145" t="s">
        <v>155</v>
      </c>
    </row>
    <row r="6615" spans="1:5" s="144" customFormat="1" ht="15" x14ac:dyDescent="0.2">
      <c r="A6615" s="146">
        <v>64659</v>
      </c>
      <c r="B6615" s="145">
        <v>6008</v>
      </c>
      <c r="C6615" s="146" t="s">
        <v>6035</v>
      </c>
      <c r="D6615" s="146" t="s">
        <v>6036</v>
      </c>
      <c r="E6615" s="145" t="s">
        <v>155</v>
      </c>
    </row>
    <row r="6616" spans="1:5" s="144" customFormat="1" ht="15" x14ac:dyDescent="0.2">
      <c r="A6616" s="146">
        <v>64662</v>
      </c>
      <c r="B6616" s="145">
        <v>3021</v>
      </c>
      <c r="C6616" s="146" t="s">
        <v>4603</v>
      </c>
      <c r="D6616" s="146" t="s">
        <v>3850</v>
      </c>
      <c r="E6616" s="145" t="s">
        <v>150</v>
      </c>
    </row>
    <row r="6617" spans="1:5" s="144" customFormat="1" ht="15" x14ac:dyDescent="0.2">
      <c r="A6617" s="146">
        <v>64670</v>
      </c>
      <c r="B6617" s="145">
        <v>2005</v>
      </c>
      <c r="C6617" s="146" t="s">
        <v>685</v>
      </c>
      <c r="D6617" s="146" t="s">
        <v>1614</v>
      </c>
      <c r="E6617" s="145" t="s">
        <v>155</v>
      </c>
    </row>
    <row r="6618" spans="1:5" s="144" customFormat="1" ht="15" x14ac:dyDescent="0.2">
      <c r="A6618" s="146">
        <v>64671</v>
      </c>
      <c r="B6618" s="145">
        <v>6013</v>
      </c>
      <c r="C6618" s="146" t="s">
        <v>156</v>
      </c>
      <c r="D6618" s="146" t="s">
        <v>1611</v>
      </c>
      <c r="E6618" s="145" t="s">
        <v>150</v>
      </c>
    </row>
    <row r="6619" spans="1:5" s="144" customFormat="1" ht="15" x14ac:dyDescent="0.2">
      <c r="A6619" s="146">
        <v>64672</v>
      </c>
      <c r="B6619" s="145">
        <v>2007</v>
      </c>
      <c r="C6619" s="146" t="s">
        <v>6039</v>
      </c>
      <c r="D6619" s="146" t="s">
        <v>2564</v>
      </c>
      <c r="E6619" s="145" t="s">
        <v>155</v>
      </c>
    </row>
    <row r="6620" spans="1:5" s="144" customFormat="1" ht="15" x14ac:dyDescent="0.2">
      <c r="A6620" s="146">
        <v>64679</v>
      </c>
      <c r="B6620" s="145">
        <v>4004</v>
      </c>
      <c r="C6620" s="146" t="s">
        <v>3237</v>
      </c>
      <c r="D6620" s="146" t="s">
        <v>6040</v>
      </c>
      <c r="E6620" s="145" t="s">
        <v>150</v>
      </c>
    </row>
    <row r="6621" spans="1:5" s="144" customFormat="1" ht="15" x14ac:dyDescent="0.2">
      <c r="A6621" s="146">
        <v>64686</v>
      </c>
      <c r="B6621" s="145">
        <v>6002</v>
      </c>
      <c r="C6621" s="146" t="s">
        <v>5104</v>
      </c>
      <c r="D6621" s="146" t="s">
        <v>6041</v>
      </c>
      <c r="E6621" s="145" t="s">
        <v>155</v>
      </c>
    </row>
    <row r="6622" spans="1:5" s="144" customFormat="1" ht="15" x14ac:dyDescent="0.2">
      <c r="A6622" s="146">
        <v>64692</v>
      </c>
      <c r="B6622" s="145">
        <v>6033</v>
      </c>
      <c r="C6622" s="146" t="s">
        <v>209</v>
      </c>
      <c r="D6622" s="146" t="s">
        <v>577</v>
      </c>
      <c r="E6622" s="145" t="s">
        <v>155</v>
      </c>
    </row>
    <row r="6623" spans="1:5" s="144" customFormat="1" ht="15" x14ac:dyDescent="0.2">
      <c r="A6623" s="146">
        <v>64693</v>
      </c>
      <c r="B6623" s="145">
        <v>8005</v>
      </c>
      <c r="C6623" s="146" t="s">
        <v>1911</v>
      </c>
      <c r="D6623" s="146" t="s">
        <v>7172</v>
      </c>
      <c r="E6623" s="145" t="s">
        <v>155</v>
      </c>
    </row>
    <row r="6624" spans="1:5" s="144" customFormat="1" ht="15" x14ac:dyDescent="0.2">
      <c r="A6624" s="146">
        <v>64695</v>
      </c>
      <c r="B6624" s="145">
        <v>3016</v>
      </c>
      <c r="C6624" s="146" t="s">
        <v>469</v>
      </c>
      <c r="D6624" s="146" t="s">
        <v>1694</v>
      </c>
      <c r="E6624" s="145" t="s">
        <v>150</v>
      </c>
    </row>
    <row r="6625" spans="1:5" s="144" customFormat="1" ht="15" x14ac:dyDescent="0.2">
      <c r="A6625" s="146">
        <v>64699</v>
      </c>
      <c r="B6625" s="145">
        <v>7014</v>
      </c>
      <c r="C6625" s="146" t="s">
        <v>1554</v>
      </c>
      <c r="D6625" s="146" t="s">
        <v>4892</v>
      </c>
      <c r="E6625" s="145" t="s">
        <v>150</v>
      </c>
    </row>
    <row r="6626" spans="1:5" s="144" customFormat="1" ht="15" x14ac:dyDescent="0.2">
      <c r="A6626" s="146">
        <v>64705</v>
      </c>
      <c r="B6626" s="145">
        <v>7008</v>
      </c>
      <c r="C6626" s="146" t="s">
        <v>196</v>
      </c>
      <c r="D6626" s="146" t="s">
        <v>6042</v>
      </c>
      <c r="E6626" s="145" t="s">
        <v>155</v>
      </c>
    </row>
    <row r="6627" spans="1:5" s="144" customFormat="1" ht="15" x14ac:dyDescent="0.2">
      <c r="A6627" s="146">
        <v>64706</v>
      </c>
      <c r="B6627" s="145">
        <v>7008</v>
      </c>
      <c r="C6627" s="146" t="s">
        <v>181</v>
      </c>
      <c r="D6627" s="146" t="s">
        <v>6042</v>
      </c>
      <c r="E6627" s="145" t="s">
        <v>150</v>
      </c>
    </row>
    <row r="6628" spans="1:5" s="144" customFormat="1" ht="15" x14ac:dyDescent="0.2">
      <c r="A6628" s="146">
        <v>64708</v>
      </c>
      <c r="B6628" s="145">
        <v>3013</v>
      </c>
      <c r="C6628" s="146" t="s">
        <v>649</v>
      </c>
      <c r="D6628" s="146" t="s">
        <v>6043</v>
      </c>
      <c r="E6628" s="145" t="s">
        <v>155</v>
      </c>
    </row>
    <row r="6629" spans="1:5" s="144" customFormat="1" ht="15" x14ac:dyDescent="0.2">
      <c r="A6629" s="146">
        <v>64710</v>
      </c>
      <c r="B6629" s="145">
        <v>6025</v>
      </c>
      <c r="C6629" s="146" t="s">
        <v>156</v>
      </c>
      <c r="D6629" s="146" t="s">
        <v>2372</v>
      </c>
      <c r="E6629" s="145" t="s">
        <v>155</v>
      </c>
    </row>
    <row r="6630" spans="1:5" s="144" customFormat="1" ht="15" x14ac:dyDescent="0.2">
      <c r="A6630" s="146">
        <v>64719</v>
      </c>
      <c r="B6630" s="145">
        <v>5009</v>
      </c>
      <c r="C6630" s="146" t="s">
        <v>6044</v>
      </c>
      <c r="D6630" s="146" t="s">
        <v>6045</v>
      </c>
      <c r="E6630" s="145" t="s">
        <v>155</v>
      </c>
    </row>
    <row r="6631" spans="1:5" s="144" customFormat="1" ht="15" x14ac:dyDescent="0.2">
      <c r="A6631" s="146">
        <v>64723</v>
      </c>
      <c r="B6631" s="145">
        <v>3014</v>
      </c>
      <c r="C6631" s="146" t="s">
        <v>6046</v>
      </c>
      <c r="D6631" s="146" t="s">
        <v>2550</v>
      </c>
      <c r="E6631" s="145" t="s">
        <v>155</v>
      </c>
    </row>
    <row r="6632" spans="1:5" s="144" customFormat="1" ht="15" x14ac:dyDescent="0.2">
      <c r="A6632" s="146">
        <v>64728</v>
      </c>
      <c r="B6632" s="145">
        <v>1010</v>
      </c>
      <c r="C6632" s="146" t="s">
        <v>155</v>
      </c>
      <c r="D6632" s="146" t="s">
        <v>6047</v>
      </c>
      <c r="E6632" s="145" t="s">
        <v>155</v>
      </c>
    </row>
    <row r="6633" spans="1:5" s="144" customFormat="1" ht="15" x14ac:dyDescent="0.2">
      <c r="A6633" s="146">
        <v>64729</v>
      </c>
      <c r="B6633" s="145">
        <v>6032</v>
      </c>
      <c r="C6633" s="146" t="s">
        <v>879</v>
      </c>
      <c r="D6633" s="146" t="s">
        <v>618</v>
      </c>
      <c r="E6633" s="145" t="s">
        <v>155</v>
      </c>
    </row>
    <row r="6634" spans="1:5" s="144" customFormat="1" ht="15" x14ac:dyDescent="0.2">
      <c r="A6634" s="146">
        <v>64730</v>
      </c>
      <c r="B6634" s="145">
        <v>7008</v>
      </c>
      <c r="C6634" s="146" t="s">
        <v>845</v>
      </c>
      <c r="D6634" s="146" t="s">
        <v>6048</v>
      </c>
      <c r="E6634" s="145" t="s">
        <v>155</v>
      </c>
    </row>
    <row r="6635" spans="1:5" s="144" customFormat="1" ht="15" x14ac:dyDescent="0.2">
      <c r="A6635" s="146">
        <v>64731</v>
      </c>
      <c r="B6635" s="145">
        <v>7008</v>
      </c>
      <c r="C6635" s="146" t="s">
        <v>34</v>
      </c>
      <c r="D6635" s="146" t="s">
        <v>6049</v>
      </c>
      <c r="E6635" s="145" t="s">
        <v>150</v>
      </c>
    </row>
    <row r="6636" spans="1:5" s="144" customFormat="1" ht="15" x14ac:dyDescent="0.2">
      <c r="A6636" s="146">
        <v>64738</v>
      </c>
      <c r="B6636" s="145">
        <v>6009</v>
      </c>
      <c r="C6636" s="146" t="s">
        <v>6050</v>
      </c>
      <c r="D6636" s="146" t="s">
        <v>6051</v>
      </c>
      <c r="E6636" s="145" t="s">
        <v>155</v>
      </c>
    </row>
    <row r="6637" spans="1:5" s="144" customFormat="1" ht="15" x14ac:dyDescent="0.2">
      <c r="A6637" s="146">
        <v>64744</v>
      </c>
      <c r="B6637" s="145">
        <v>8015</v>
      </c>
      <c r="C6637" s="146" t="s">
        <v>156</v>
      </c>
      <c r="D6637" s="146" t="s">
        <v>3190</v>
      </c>
      <c r="E6637" s="145" t="s">
        <v>150</v>
      </c>
    </row>
    <row r="6638" spans="1:5" s="144" customFormat="1" ht="15" x14ac:dyDescent="0.2">
      <c r="A6638" s="146">
        <v>64745</v>
      </c>
      <c r="B6638" s="145">
        <v>8015</v>
      </c>
      <c r="C6638" s="146" t="s">
        <v>6052</v>
      </c>
      <c r="D6638" s="146" t="s">
        <v>6053</v>
      </c>
      <c r="E6638" s="145" t="s">
        <v>155</v>
      </c>
    </row>
    <row r="6639" spans="1:5" s="144" customFormat="1" ht="15" x14ac:dyDescent="0.2">
      <c r="A6639" s="146">
        <v>64748</v>
      </c>
      <c r="B6639" s="145">
        <v>6024</v>
      </c>
      <c r="C6639" s="146" t="s">
        <v>6054</v>
      </c>
      <c r="D6639" s="146" t="s">
        <v>6055</v>
      </c>
      <c r="E6639" s="145" t="s">
        <v>150</v>
      </c>
    </row>
    <row r="6640" spans="1:5" s="144" customFormat="1" ht="15" x14ac:dyDescent="0.2">
      <c r="A6640" s="146">
        <v>64751</v>
      </c>
      <c r="B6640" s="145">
        <v>7013</v>
      </c>
      <c r="C6640" s="146" t="s">
        <v>287</v>
      </c>
      <c r="D6640" s="146" t="s">
        <v>6056</v>
      </c>
      <c r="E6640" s="145" t="s">
        <v>155</v>
      </c>
    </row>
    <row r="6641" spans="1:5" s="144" customFormat="1" ht="15" x14ac:dyDescent="0.2">
      <c r="A6641" s="146">
        <v>64754</v>
      </c>
      <c r="B6641" s="145">
        <v>2020</v>
      </c>
      <c r="C6641" s="146" t="s">
        <v>174</v>
      </c>
      <c r="D6641" s="146" t="s">
        <v>6057</v>
      </c>
      <c r="E6641" s="145" t="s">
        <v>155</v>
      </c>
    </row>
    <row r="6642" spans="1:5" s="144" customFormat="1" ht="15" x14ac:dyDescent="0.2">
      <c r="A6642" s="146">
        <v>64762</v>
      </c>
      <c r="B6642" s="145">
        <v>7021</v>
      </c>
      <c r="C6642" s="146" t="s">
        <v>326</v>
      </c>
      <c r="D6642" s="146" t="s">
        <v>6058</v>
      </c>
      <c r="E6642" s="145" t="s">
        <v>155</v>
      </c>
    </row>
    <row r="6643" spans="1:5" s="144" customFormat="1" ht="15" x14ac:dyDescent="0.2">
      <c r="A6643" s="146">
        <v>64767</v>
      </c>
      <c r="B6643" s="145">
        <v>6033</v>
      </c>
      <c r="C6643" s="146" t="s">
        <v>722</v>
      </c>
      <c r="D6643" s="146" t="s">
        <v>6059</v>
      </c>
      <c r="E6643" s="145" t="s">
        <v>155</v>
      </c>
    </row>
    <row r="6644" spans="1:5" s="144" customFormat="1" ht="15" x14ac:dyDescent="0.2">
      <c r="A6644" s="146">
        <v>64772</v>
      </c>
      <c r="B6644" s="145">
        <v>6008</v>
      </c>
      <c r="C6644" s="146" t="s">
        <v>6060</v>
      </c>
      <c r="D6644" s="146" t="s">
        <v>6061</v>
      </c>
      <c r="E6644" s="145" t="s">
        <v>155</v>
      </c>
    </row>
    <row r="6645" spans="1:5" s="144" customFormat="1" ht="15" x14ac:dyDescent="0.2">
      <c r="A6645" s="146">
        <v>64773</v>
      </c>
      <c r="B6645" s="145">
        <v>6008</v>
      </c>
      <c r="C6645" s="146" t="s">
        <v>6062</v>
      </c>
      <c r="D6645" s="146" t="s">
        <v>1254</v>
      </c>
      <c r="E6645" s="145" t="s">
        <v>150</v>
      </c>
    </row>
    <row r="6646" spans="1:5" s="144" customFormat="1" ht="15" x14ac:dyDescent="0.2">
      <c r="A6646" s="146">
        <v>64776</v>
      </c>
      <c r="B6646" s="145">
        <v>5014</v>
      </c>
      <c r="C6646" s="146" t="s">
        <v>287</v>
      </c>
      <c r="D6646" s="146" t="s">
        <v>6063</v>
      </c>
      <c r="E6646" s="145" t="s">
        <v>150</v>
      </c>
    </row>
    <row r="6647" spans="1:5" s="144" customFormat="1" ht="15" x14ac:dyDescent="0.2">
      <c r="A6647" s="146">
        <v>64777</v>
      </c>
      <c r="B6647" s="145">
        <v>5014</v>
      </c>
      <c r="C6647" s="146" t="s">
        <v>4273</v>
      </c>
      <c r="D6647" s="146" t="s">
        <v>6063</v>
      </c>
      <c r="E6647" s="145" t="s">
        <v>155</v>
      </c>
    </row>
    <row r="6648" spans="1:5" s="144" customFormat="1" ht="15" x14ac:dyDescent="0.2">
      <c r="A6648" s="146">
        <v>64778</v>
      </c>
      <c r="B6648" s="145">
        <v>5014</v>
      </c>
      <c r="C6648" s="146" t="s">
        <v>1329</v>
      </c>
      <c r="D6648" s="146" t="s">
        <v>2175</v>
      </c>
      <c r="E6648" s="145" t="s">
        <v>155</v>
      </c>
    </row>
    <row r="6649" spans="1:5" s="144" customFormat="1" ht="15" x14ac:dyDescent="0.2">
      <c r="A6649" s="146">
        <v>64780</v>
      </c>
      <c r="B6649" s="145">
        <v>7008</v>
      </c>
      <c r="C6649" s="146" t="s">
        <v>1257</v>
      </c>
      <c r="D6649" s="146" t="s">
        <v>6064</v>
      </c>
      <c r="E6649" s="145" t="s">
        <v>155</v>
      </c>
    </row>
    <row r="6650" spans="1:5" s="144" customFormat="1" ht="15" x14ac:dyDescent="0.2">
      <c r="A6650" s="146">
        <v>64781</v>
      </c>
      <c r="B6650" s="145">
        <v>7008</v>
      </c>
      <c r="C6650" s="146" t="s">
        <v>3498</v>
      </c>
      <c r="D6650" s="146" t="s">
        <v>6065</v>
      </c>
      <c r="E6650" s="145" t="s">
        <v>155</v>
      </c>
    </row>
    <row r="6651" spans="1:5" s="144" customFormat="1" ht="15" x14ac:dyDescent="0.2">
      <c r="A6651" s="146">
        <v>64787</v>
      </c>
      <c r="B6651" s="145">
        <v>3022</v>
      </c>
      <c r="C6651" s="146" t="s">
        <v>8775</v>
      </c>
      <c r="D6651" s="146" t="s">
        <v>1616</v>
      </c>
      <c r="E6651" s="145" t="s">
        <v>155</v>
      </c>
    </row>
    <row r="6652" spans="1:5" s="144" customFormat="1" ht="15" x14ac:dyDescent="0.2">
      <c r="A6652" s="146">
        <v>64790</v>
      </c>
      <c r="B6652" s="145">
        <v>4001</v>
      </c>
      <c r="C6652" s="146" t="s">
        <v>165</v>
      </c>
      <c r="D6652" s="146" t="s">
        <v>6066</v>
      </c>
      <c r="E6652" s="145" t="s">
        <v>155</v>
      </c>
    </row>
    <row r="6653" spans="1:5" s="144" customFormat="1" ht="15" x14ac:dyDescent="0.2">
      <c r="A6653" s="146">
        <v>64791</v>
      </c>
      <c r="B6653" s="145">
        <v>3018</v>
      </c>
      <c r="C6653" s="146" t="s">
        <v>3452</v>
      </c>
      <c r="D6653" s="146" t="s">
        <v>4311</v>
      </c>
      <c r="E6653" s="145" t="s">
        <v>155</v>
      </c>
    </row>
    <row r="6654" spans="1:5" s="144" customFormat="1" ht="15" x14ac:dyDescent="0.2">
      <c r="A6654" s="146">
        <v>64793</v>
      </c>
      <c r="B6654" s="145">
        <v>5009</v>
      </c>
      <c r="C6654" s="146" t="s">
        <v>6067</v>
      </c>
      <c r="D6654" s="146" t="s">
        <v>2388</v>
      </c>
      <c r="E6654" s="145" t="s">
        <v>155</v>
      </c>
    </row>
    <row r="6655" spans="1:5" s="144" customFormat="1" ht="15" x14ac:dyDescent="0.2">
      <c r="A6655" s="146">
        <v>64794</v>
      </c>
      <c r="B6655" s="145">
        <v>7007</v>
      </c>
      <c r="C6655" s="146" t="s">
        <v>255</v>
      </c>
      <c r="D6655" s="146" t="s">
        <v>6068</v>
      </c>
      <c r="E6655" s="145" t="s">
        <v>155</v>
      </c>
    </row>
    <row r="6656" spans="1:5" s="144" customFormat="1" ht="15" x14ac:dyDescent="0.2">
      <c r="A6656" s="146">
        <v>64795</v>
      </c>
      <c r="B6656" s="145">
        <v>7007</v>
      </c>
      <c r="C6656" s="146" t="s">
        <v>630</v>
      </c>
      <c r="D6656" s="146" t="s">
        <v>6069</v>
      </c>
      <c r="E6656" s="145" t="s">
        <v>155</v>
      </c>
    </row>
    <row r="6657" spans="1:5" s="144" customFormat="1" ht="15" x14ac:dyDescent="0.2">
      <c r="A6657" s="146">
        <v>64796</v>
      </c>
      <c r="B6657" s="145">
        <v>8010</v>
      </c>
      <c r="C6657" s="146" t="s">
        <v>453</v>
      </c>
      <c r="D6657" s="146" t="s">
        <v>2145</v>
      </c>
      <c r="E6657" s="145" t="s">
        <v>155</v>
      </c>
    </row>
    <row r="6658" spans="1:5" s="144" customFormat="1" ht="15" x14ac:dyDescent="0.2">
      <c r="A6658" s="146">
        <v>64797</v>
      </c>
      <c r="B6658" s="145">
        <v>8010</v>
      </c>
      <c r="C6658" s="146" t="s">
        <v>3066</v>
      </c>
      <c r="D6658" s="146" t="s">
        <v>6070</v>
      </c>
      <c r="E6658" s="145" t="s">
        <v>150</v>
      </c>
    </row>
    <row r="6659" spans="1:5" s="144" customFormat="1" ht="15" x14ac:dyDescent="0.2">
      <c r="A6659" s="146">
        <v>64798</v>
      </c>
      <c r="B6659" s="145">
        <v>6015</v>
      </c>
      <c r="C6659" s="146" t="s">
        <v>198</v>
      </c>
      <c r="D6659" s="146" t="s">
        <v>6071</v>
      </c>
      <c r="E6659" s="145" t="s">
        <v>155</v>
      </c>
    </row>
    <row r="6660" spans="1:5" s="144" customFormat="1" ht="15" x14ac:dyDescent="0.2">
      <c r="A6660" s="146">
        <v>64800</v>
      </c>
      <c r="B6660" s="145">
        <v>7010</v>
      </c>
      <c r="C6660" s="146" t="s">
        <v>6072</v>
      </c>
      <c r="D6660" s="146" t="s">
        <v>8821</v>
      </c>
      <c r="E6660" s="145" t="s">
        <v>150</v>
      </c>
    </row>
    <row r="6661" spans="1:5" s="144" customFormat="1" ht="15" x14ac:dyDescent="0.2">
      <c r="A6661" s="146">
        <v>64804</v>
      </c>
      <c r="B6661" s="145">
        <v>8018</v>
      </c>
      <c r="C6661" s="146" t="s">
        <v>830</v>
      </c>
      <c r="D6661" s="146" t="s">
        <v>880</v>
      </c>
      <c r="E6661" s="145" t="s">
        <v>150</v>
      </c>
    </row>
    <row r="6662" spans="1:5" s="144" customFormat="1" ht="15" x14ac:dyDescent="0.2">
      <c r="A6662" s="146">
        <v>64806</v>
      </c>
      <c r="B6662" s="145">
        <v>7008</v>
      </c>
      <c r="C6662" s="146" t="s">
        <v>662</v>
      </c>
      <c r="D6662" s="146" t="s">
        <v>6073</v>
      </c>
      <c r="E6662" s="145" t="s">
        <v>155</v>
      </c>
    </row>
    <row r="6663" spans="1:5" s="144" customFormat="1" ht="15" x14ac:dyDescent="0.2">
      <c r="A6663" s="146">
        <v>64809</v>
      </c>
      <c r="B6663" s="145">
        <v>3015</v>
      </c>
      <c r="C6663" s="146" t="s">
        <v>6075</v>
      </c>
      <c r="D6663" s="146" t="s">
        <v>984</v>
      </c>
      <c r="E6663" s="145" t="s">
        <v>155</v>
      </c>
    </row>
    <row r="6664" spans="1:5" s="144" customFormat="1" ht="15" x14ac:dyDescent="0.2">
      <c r="A6664" s="146">
        <v>64810</v>
      </c>
      <c r="B6664" s="145">
        <v>3015</v>
      </c>
      <c r="C6664" s="146" t="s">
        <v>6076</v>
      </c>
      <c r="D6664" s="146" t="s">
        <v>6077</v>
      </c>
      <c r="E6664" s="145" t="s">
        <v>150</v>
      </c>
    </row>
    <row r="6665" spans="1:5" s="144" customFormat="1" ht="15" x14ac:dyDescent="0.2">
      <c r="A6665" s="146">
        <v>64811</v>
      </c>
      <c r="B6665" s="145">
        <v>7008</v>
      </c>
      <c r="C6665" s="146" t="s">
        <v>188</v>
      </c>
      <c r="D6665" s="146" t="s">
        <v>6074</v>
      </c>
      <c r="E6665" s="145" t="s">
        <v>155</v>
      </c>
    </row>
    <row r="6666" spans="1:5" s="144" customFormat="1" ht="15" x14ac:dyDescent="0.2">
      <c r="A6666" s="146">
        <v>64813</v>
      </c>
      <c r="B6666" s="145">
        <v>5006</v>
      </c>
      <c r="C6666" s="146" t="s">
        <v>6078</v>
      </c>
      <c r="D6666" s="146" t="s">
        <v>2496</v>
      </c>
      <c r="E6666" s="145" t="s">
        <v>150</v>
      </c>
    </row>
    <row r="6667" spans="1:5" s="144" customFormat="1" ht="15" x14ac:dyDescent="0.2">
      <c r="A6667" s="146">
        <v>64816</v>
      </c>
      <c r="B6667" s="145">
        <v>8007</v>
      </c>
      <c r="C6667" s="146" t="s">
        <v>1370</v>
      </c>
      <c r="D6667" s="146" t="s">
        <v>3668</v>
      </c>
      <c r="E6667" s="145" t="s">
        <v>155</v>
      </c>
    </row>
    <row r="6668" spans="1:5" s="144" customFormat="1" ht="15" x14ac:dyDescent="0.2">
      <c r="A6668" s="146">
        <v>64817</v>
      </c>
      <c r="B6668" s="145">
        <v>8005</v>
      </c>
      <c r="C6668" s="146" t="s">
        <v>219</v>
      </c>
      <c r="D6668" s="146" t="s">
        <v>10059</v>
      </c>
      <c r="E6668" s="145" t="s">
        <v>155</v>
      </c>
    </row>
    <row r="6669" spans="1:5" s="144" customFormat="1" ht="15" x14ac:dyDescent="0.2">
      <c r="A6669" s="146">
        <v>64818</v>
      </c>
      <c r="B6669" s="145">
        <v>6025</v>
      </c>
      <c r="C6669" s="146" t="s">
        <v>1329</v>
      </c>
      <c r="D6669" s="146" t="s">
        <v>6079</v>
      </c>
      <c r="E6669" s="145" t="s">
        <v>155</v>
      </c>
    </row>
    <row r="6670" spans="1:5" s="144" customFormat="1" ht="15" x14ac:dyDescent="0.2">
      <c r="A6670" s="146">
        <v>64819</v>
      </c>
      <c r="B6670" s="145">
        <v>6025</v>
      </c>
      <c r="C6670" s="146" t="s">
        <v>174</v>
      </c>
      <c r="D6670" s="146" t="s">
        <v>6080</v>
      </c>
      <c r="E6670" s="145" t="s">
        <v>155</v>
      </c>
    </row>
    <row r="6671" spans="1:5" s="144" customFormat="1" ht="15" x14ac:dyDescent="0.2">
      <c r="A6671" s="146">
        <v>64823</v>
      </c>
      <c r="B6671" s="145">
        <v>5006</v>
      </c>
      <c r="C6671" s="146" t="s">
        <v>2158</v>
      </c>
      <c r="D6671" s="146" t="s">
        <v>5661</v>
      </c>
      <c r="E6671" s="145" t="s">
        <v>150</v>
      </c>
    </row>
    <row r="6672" spans="1:5" s="144" customFormat="1" ht="15" x14ac:dyDescent="0.2">
      <c r="A6672" s="146">
        <v>64826</v>
      </c>
      <c r="B6672" s="145">
        <v>7014</v>
      </c>
      <c r="C6672" s="146" t="s">
        <v>198</v>
      </c>
      <c r="D6672" s="146" t="s">
        <v>9854</v>
      </c>
      <c r="E6672" s="145" t="s">
        <v>150</v>
      </c>
    </row>
    <row r="6673" spans="1:5" s="144" customFormat="1" ht="15" x14ac:dyDescent="0.2">
      <c r="A6673" s="146">
        <v>64827</v>
      </c>
      <c r="B6673" s="145">
        <v>6014</v>
      </c>
      <c r="C6673" s="146" t="s">
        <v>207</v>
      </c>
      <c r="D6673" s="146" t="s">
        <v>272</v>
      </c>
      <c r="E6673" s="145" t="s">
        <v>155</v>
      </c>
    </row>
    <row r="6674" spans="1:5" s="144" customFormat="1" ht="15" x14ac:dyDescent="0.2">
      <c r="A6674" s="146">
        <v>64828</v>
      </c>
      <c r="B6674" s="145">
        <v>5015</v>
      </c>
      <c r="C6674" s="146" t="s">
        <v>224</v>
      </c>
      <c r="D6674" s="146" t="s">
        <v>6081</v>
      </c>
      <c r="E6674" s="145" t="s">
        <v>155</v>
      </c>
    </row>
    <row r="6675" spans="1:5" s="144" customFormat="1" ht="15" x14ac:dyDescent="0.2">
      <c r="A6675" s="146">
        <v>64829</v>
      </c>
      <c r="B6675" s="145">
        <v>5015</v>
      </c>
      <c r="C6675" s="146" t="s">
        <v>4141</v>
      </c>
      <c r="D6675" s="146" t="s">
        <v>6081</v>
      </c>
      <c r="E6675" s="145" t="s">
        <v>150</v>
      </c>
    </row>
    <row r="6676" spans="1:5" s="144" customFormat="1" ht="15" x14ac:dyDescent="0.2">
      <c r="A6676" s="146">
        <v>64842</v>
      </c>
      <c r="B6676" s="145">
        <v>4004</v>
      </c>
      <c r="C6676" s="146" t="s">
        <v>1003</v>
      </c>
      <c r="D6676" s="146" t="s">
        <v>2685</v>
      </c>
      <c r="E6676" s="145" t="s">
        <v>150</v>
      </c>
    </row>
    <row r="6677" spans="1:5" s="144" customFormat="1" ht="15" x14ac:dyDescent="0.2">
      <c r="A6677" s="146">
        <v>64844</v>
      </c>
      <c r="B6677" s="145">
        <v>3014</v>
      </c>
      <c r="C6677" s="146" t="s">
        <v>6082</v>
      </c>
      <c r="D6677" s="146" t="s">
        <v>794</v>
      </c>
      <c r="E6677" s="145" t="s">
        <v>155</v>
      </c>
    </row>
    <row r="6678" spans="1:5" s="144" customFormat="1" ht="15" x14ac:dyDescent="0.2">
      <c r="A6678" s="146">
        <v>64845</v>
      </c>
      <c r="B6678" s="145">
        <v>3014</v>
      </c>
      <c r="C6678" s="146" t="s">
        <v>6083</v>
      </c>
      <c r="D6678" s="146" t="s">
        <v>794</v>
      </c>
      <c r="E6678" s="145" t="s">
        <v>150</v>
      </c>
    </row>
    <row r="6679" spans="1:5" s="144" customFormat="1" ht="15" x14ac:dyDescent="0.2">
      <c r="A6679" s="146">
        <v>64846</v>
      </c>
      <c r="B6679" s="145">
        <v>8005</v>
      </c>
      <c r="C6679" s="146" t="s">
        <v>158</v>
      </c>
      <c r="D6679" s="146" t="s">
        <v>6084</v>
      </c>
      <c r="E6679" s="145" t="s">
        <v>150</v>
      </c>
    </row>
    <row r="6680" spans="1:5" s="144" customFormat="1" ht="15" x14ac:dyDescent="0.2">
      <c r="A6680" s="146">
        <v>64853</v>
      </c>
      <c r="B6680" s="145">
        <v>2006</v>
      </c>
      <c r="C6680" s="146" t="s">
        <v>4461</v>
      </c>
      <c r="D6680" s="146" t="s">
        <v>6085</v>
      </c>
      <c r="E6680" s="145" t="s">
        <v>155</v>
      </c>
    </row>
    <row r="6681" spans="1:5" s="144" customFormat="1" ht="15" x14ac:dyDescent="0.2">
      <c r="A6681" s="146">
        <v>64854</v>
      </c>
      <c r="B6681" s="145">
        <v>3009</v>
      </c>
      <c r="C6681" s="146" t="s">
        <v>1094</v>
      </c>
      <c r="D6681" s="146" t="s">
        <v>6086</v>
      </c>
      <c r="E6681" s="145" t="s">
        <v>150</v>
      </c>
    </row>
    <row r="6682" spans="1:5" s="144" customFormat="1" ht="15" x14ac:dyDescent="0.2">
      <c r="A6682" s="146">
        <v>64855</v>
      </c>
      <c r="B6682" s="145">
        <v>8025</v>
      </c>
      <c r="C6682" s="146" t="s">
        <v>685</v>
      </c>
      <c r="D6682" s="146" t="s">
        <v>6087</v>
      </c>
      <c r="E6682" s="145" t="s">
        <v>155</v>
      </c>
    </row>
    <row r="6683" spans="1:5" s="144" customFormat="1" ht="15" x14ac:dyDescent="0.2">
      <c r="A6683" s="146">
        <v>64856</v>
      </c>
      <c r="B6683" s="145">
        <v>8025</v>
      </c>
      <c r="C6683" s="146" t="s">
        <v>155</v>
      </c>
      <c r="D6683" s="146" t="s">
        <v>6088</v>
      </c>
      <c r="E6683" s="145" t="s">
        <v>150</v>
      </c>
    </row>
    <row r="6684" spans="1:5" s="144" customFormat="1" ht="15" x14ac:dyDescent="0.2">
      <c r="A6684" s="146">
        <v>64857</v>
      </c>
      <c r="B6684" s="145">
        <v>8025</v>
      </c>
      <c r="C6684" s="146" t="s">
        <v>662</v>
      </c>
      <c r="D6684" s="146" t="s">
        <v>2520</v>
      </c>
      <c r="E6684" s="145" t="s">
        <v>155</v>
      </c>
    </row>
    <row r="6685" spans="1:5" s="144" customFormat="1" ht="15" x14ac:dyDescent="0.2">
      <c r="A6685" s="146">
        <v>64858</v>
      </c>
      <c r="B6685" s="145">
        <v>8025</v>
      </c>
      <c r="C6685" s="146" t="s">
        <v>204</v>
      </c>
      <c r="D6685" s="146" t="s">
        <v>6089</v>
      </c>
      <c r="E6685" s="145" t="s">
        <v>150</v>
      </c>
    </row>
    <row r="6686" spans="1:5" s="144" customFormat="1" ht="15" x14ac:dyDescent="0.2">
      <c r="A6686" s="146">
        <v>64859</v>
      </c>
      <c r="B6686" s="145">
        <v>8025</v>
      </c>
      <c r="C6686" s="146" t="s">
        <v>198</v>
      </c>
      <c r="D6686" s="146" t="s">
        <v>6090</v>
      </c>
      <c r="E6686" s="145" t="s">
        <v>155</v>
      </c>
    </row>
    <row r="6687" spans="1:5" s="144" customFormat="1" ht="15" x14ac:dyDescent="0.2">
      <c r="A6687" s="146">
        <v>64860</v>
      </c>
      <c r="B6687" s="145">
        <v>8025</v>
      </c>
      <c r="C6687" s="146" t="s">
        <v>3066</v>
      </c>
      <c r="D6687" s="146" t="s">
        <v>6091</v>
      </c>
      <c r="E6687" s="145" t="s">
        <v>150</v>
      </c>
    </row>
    <row r="6688" spans="1:5" s="144" customFormat="1" ht="15" x14ac:dyDescent="0.2">
      <c r="A6688" s="146">
        <v>64861</v>
      </c>
      <c r="B6688" s="145">
        <v>8025</v>
      </c>
      <c r="C6688" s="146" t="s">
        <v>204</v>
      </c>
      <c r="D6688" s="146" t="s">
        <v>901</v>
      </c>
      <c r="E6688" s="145" t="s">
        <v>155</v>
      </c>
    </row>
    <row r="6689" spans="1:5" s="144" customFormat="1" ht="15" x14ac:dyDescent="0.2">
      <c r="A6689" s="146">
        <v>64869</v>
      </c>
      <c r="B6689" s="145">
        <v>3004</v>
      </c>
      <c r="C6689" s="146" t="s">
        <v>2884</v>
      </c>
      <c r="D6689" s="146" t="s">
        <v>1006</v>
      </c>
      <c r="E6689" s="145" t="s">
        <v>155</v>
      </c>
    </row>
    <row r="6690" spans="1:5" s="144" customFormat="1" ht="15" x14ac:dyDescent="0.2">
      <c r="A6690" s="146">
        <v>64872</v>
      </c>
      <c r="B6690" s="145">
        <v>6035</v>
      </c>
      <c r="C6690" s="146" t="s">
        <v>188</v>
      </c>
      <c r="D6690" s="146" t="s">
        <v>281</v>
      </c>
      <c r="E6690" s="145" t="s">
        <v>155</v>
      </c>
    </row>
    <row r="6691" spans="1:5" s="144" customFormat="1" ht="15" x14ac:dyDescent="0.2">
      <c r="A6691" s="146">
        <v>64876</v>
      </c>
      <c r="B6691" s="145">
        <v>5017</v>
      </c>
      <c r="C6691" s="146" t="s">
        <v>347</v>
      </c>
      <c r="D6691" s="146" t="s">
        <v>2664</v>
      </c>
      <c r="E6691" s="145" t="s">
        <v>150</v>
      </c>
    </row>
    <row r="6692" spans="1:5" s="144" customFormat="1" ht="15" x14ac:dyDescent="0.2">
      <c r="A6692" s="146">
        <v>64879</v>
      </c>
      <c r="B6692" s="145">
        <v>7024</v>
      </c>
      <c r="C6692" s="146" t="s">
        <v>1300</v>
      </c>
      <c r="D6692" s="146" t="s">
        <v>6092</v>
      </c>
      <c r="E6692" s="145" t="s">
        <v>155</v>
      </c>
    </row>
    <row r="6693" spans="1:5" s="144" customFormat="1" ht="15" x14ac:dyDescent="0.2">
      <c r="A6693" s="146">
        <v>64880</v>
      </c>
      <c r="B6693" s="145">
        <v>7007</v>
      </c>
      <c r="C6693" s="146" t="s">
        <v>207</v>
      </c>
      <c r="D6693" s="146" t="s">
        <v>629</v>
      </c>
      <c r="E6693" s="145" t="s">
        <v>150</v>
      </c>
    </row>
    <row r="6694" spans="1:5" s="144" customFormat="1" ht="15" x14ac:dyDescent="0.2">
      <c r="A6694" s="146">
        <v>64884</v>
      </c>
      <c r="B6694" s="145">
        <v>7007</v>
      </c>
      <c r="C6694" s="146" t="s">
        <v>535</v>
      </c>
      <c r="D6694" s="146" t="s">
        <v>11237</v>
      </c>
      <c r="E6694" s="145" t="s">
        <v>155</v>
      </c>
    </row>
    <row r="6695" spans="1:5" s="144" customFormat="1" ht="15" x14ac:dyDescent="0.2">
      <c r="A6695" s="146">
        <v>64889</v>
      </c>
      <c r="B6695" s="145">
        <v>2014</v>
      </c>
      <c r="C6695" s="146" t="s">
        <v>158</v>
      </c>
      <c r="D6695" s="146" t="s">
        <v>536</v>
      </c>
      <c r="E6695" s="145" t="s">
        <v>155</v>
      </c>
    </row>
    <row r="6696" spans="1:5" s="144" customFormat="1" ht="15" x14ac:dyDescent="0.2">
      <c r="A6696" s="146">
        <v>64901</v>
      </c>
      <c r="B6696" s="145">
        <v>6031</v>
      </c>
      <c r="C6696" s="146" t="s">
        <v>6093</v>
      </c>
      <c r="D6696" s="146" t="s">
        <v>203</v>
      </c>
      <c r="E6696" s="145" t="s">
        <v>150</v>
      </c>
    </row>
    <row r="6697" spans="1:5" s="144" customFormat="1" ht="15" x14ac:dyDescent="0.2">
      <c r="A6697" s="146">
        <v>64902</v>
      </c>
      <c r="B6697" s="145">
        <v>7024</v>
      </c>
      <c r="C6697" s="146" t="s">
        <v>6094</v>
      </c>
      <c r="D6697" s="146" t="s">
        <v>6095</v>
      </c>
      <c r="E6697" s="145" t="s">
        <v>150</v>
      </c>
    </row>
    <row r="6698" spans="1:5" s="144" customFormat="1" ht="15" x14ac:dyDescent="0.2">
      <c r="A6698" s="146">
        <v>64905</v>
      </c>
      <c r="B6698" s="145">
        <v>3008</v>
      </c>
      <c r="C6698" s="146" t="s">
        <v>9516</v>
      </c>
      <c r="D6698" s="146" t="s">
        <v>6195</v>
      </c>
      <c r="E6698" s="145" t="s">
        <v>155</v>
      </c>
    </row>
    <row r="6699" spans="1:5" s="144" customFormat="1" ht="15" x14ac:dyDescent="0.2">
      <c r="A6699" s="146">
        <v>64910</v>
      </c>
      <c r="B6699" s="145">
        <v>2017</v>
      </c>
      <c r="C6699" s="146" t="s">
        <v>219</v>
      </c>
      <c r="D6699" s="146" t="s">
        <v>6096</v>
      </c>
      <c r="E6699" s="145" t="s">
        <v>155</v>
      </c>
    </row>
    <row r="6700" spans="1:5" s="144" customFormat="1" ht="15" x14ac:dyDescent="0.2">
      <c r="A6700" s="146">
        <v>64911</v>
      </c>
      <c r="B6700" s="145">
        <v>8017</v>
      </c>
      <c r="C6700" s="146" t="s">
        <v>259</v>
      </c>
      <c r="D6700" s="146" t="s">
        <v>6097</v>
      </c>
      <c r="E6700" s="145" t="s">
        <v>155</v>
      </c>
    </row>
    <row r="6701" spans="1:5" s="144" customFormat="1" ht="15" x14ac:dyDescent="0.2">
      <c r="A6701" s="146">
        <v>64912</v>
      </c>
      <c r="B6701" s="145">
        <v>8017</v>
      </c>
      <c r="C6701" s="146" t="s">
        <v>1003</v>
      </c>
      <c r="D6701" s="146" t="s">
        <v>6097</v>
      </c>
      <c r="E6701" s="145" t="s">
        <v>150</v>
      </c>
    </row>
    <row r="6702" spans="1:5" s="144" customFormat="1" ht="15" x14ac:dyDescent="0.2">
      <c r="A6702" s="146">
        <v>64916</v>
      </c>
      <c r="B6702" s="145">
        <v>1006</v>
      </c>
      <c r="C6702" s="146" t="s">
        <v>202</v>
      </c>
      <c r="D6702" s="146" t="s">
        <v>6098</v>
      </c>
      <c r="E6702" s="145" t="s">
        <v>155</v>
      </c>
    </row>
    <row r="6703" spans="1:5" s="144" customFormat="1" ht="15" x14ac:dyDescent="0.2">
      <c r="A6703" s="146">
        <v>64918</v>
      </c>
      <c r="B6703" s="145">
        <v>7028</v>
      </c>
      <c r="C6703" s="146" t="s">
        <v>1329</v>
      </c>
      <c r="D6703" s="146" t="s">
        <v>6099</v>
      </c>
      <c r="E6703" s="145" t="s">
        <v>155</v>
      </c>
    </row>
    <row r="6704" spans="1:5" s="144" customFormat="1" ht="15" x14ac:dyDescent="0.2">
      <c r="A6704" s="146">
        <v>64919</v>
      </c>
      <c r="B6704" s="145">
        <v>7028</v>
      </c>
      <c r="C6704" s="146" t="s">
        <v>4461</v>
      </c>
      <c r="D6704" s="146" t="s">
        <v>6099</v>
      </c>
      <c r="E6704" s="145" t="s">
        <v>150</v>
      </c>
    </row>
    <row r="6705" spans="1:5" s="144" customFormat="1" ht="15" x14ac:dyDescent="0.2">
      <c r="A6705" s="146">
        <v>64920</v>
      </c>
      <c r="B6705" s="145">
        <v>8019</v>
      </c>
      <c r="C6705" s="146" t="s">
        <v>165</v>
      </c>
      <c r="D6705" s="146" t="s">
        <v>2805</v>
      </c>
      <c r="E6705" s="145" t="s">
        <v>155</v>
      </c>
    </row>
    <row r="6706" spans="1:5" s="144" customFormat="1" ht="15" x14ac:dyDescent="0.2">
      <c r="A6706" s="146">
        <v>64921</v>
      </c>
      <c r="B6706" s="145">
        <v>1001</v>
      </c>
      <c r="C6706" s="146" t="s">
        <v>3208</v>
      </c>
      <c r="D6706" s="146" t="s">
        <v>6100</v>
      </c>
      <c r="E6706" s="145" t="s">
        <v>155</v>
      </c>
    </row>
    <row r="6707" spans="1:5" s="144" customFormat="1" ht="15" x14ac:dyDescent="0.2">
      <c r="A6707" s="146">
        <v>64922</v>
      </c>
      <c r="B6707" s="145">
        <v>5006</v>
      </c>
      <c r="C6707" s="146" t="s">
        <v>6101</v>
      </c>
      <c r="D6707" s="146" t="s">
        <v>6102</v>
      </c>
      <c r="E6707" s="145" t="s">
        <v>155</v>
      </c>
    </row>
    <row r="6708" spans="1:5" s="144" customFormat="1" ht="15" x14ac:dyDescent="0.2">
      <c r="A6708" s="146">
        <v>64924</v>
      </c>
      <c r="B6708" s="145">
        <v>6018</v>
      </c>
      <c r="C6708" s="146" t="s">
        <v>1512</v>
      </c>
      <c r="D6708" s="146" t="s">
        <v>6103</v>
      </c>
      <c r="E6708" s="145" t="s">
        <v>155</v>
      </c>
    </row>
    <row r="6709" spans="1:5" s="144" customFormat="1" ht="15" x14ac:dyDescent="0.2">
      <c r="A6709" s="146">
        <v>64925</v>
      </c>
      <c r="B6709" s="145">
        <v>6018</v>
      </c>
      <c r="C6709" s="146" t="s">
        <v>270</v>
      </c>
      <c r="D6709" s="146" t="s">
        <v>1419</v>
      </c>
      <c r="E6709" s="145" t="s">
        <v>155</v>
      </c>
    </row>
    <row r="6710" spans="1:5" s="144" customFormat="1" ht="15" x14ac:dyDescent="0.2">
      <c r="A6710" s="146">
        <v>64929</v>
      </c>
      <c r="B6710" s="145">
        <v>8017</v>
      </c>
      <c r="C6710" s="146" t="s">
        <v>181</v>
      </c>
      <c r="D6710" s="146" t="s">
        <v>3934</v>
      </c>
      <c r="E6710" s="145" t="s">
        <v>150</v>
      </c>
    </row>
    <row r="6711" spans="1:5" s="144" customFormat="1" ht="15" x14ac:dyDescent="0.2">
      <c r="A6711" s="146">
        <v>64931</v>
      </c>
      <c r="B6711" s="145">
        <v>7028</v>
      </c>
      <c r="C6711" s="146" t="s">
        <v>198</v>
      </c>
      <c r="D6711" s="146" t="s">
        <v>4735</v>
      </c>
      <c r="E6711" s="145" t="s">
        <v>155</v>
      </c>
    </row>
    <row r="6712" spans="1:5" s="144" customFormat="1" ht="15" x14ac:dyDescent="0.2">
      <c r="A6712" s="146">
        <v>64932</v>
      </c>
      <c r="B6712" s="145">
        <v>5015</v>
      </c>
      <c r="C6712" s="146" t="s">
        <v>1234</v>
      </c>
      <c r="D6712" s="146" t="s">
        <v>6104</v>
      </c>
      <c r="E6712" s="145" t="s">
        <v>155</v>
      </c>
    </row>
    <row r="6713" spans="1:5" s="144" customFormat="1" ht="15" x14ac:dyDescent="0.2">
      <c r="A6713" s="146">
        <v>64935</v>
      </c>
      <c r="B6713" s="145">
        <v>2012</v>
      </c>
      <c r="C6713" s="146" t="s">
        <v>198</v>
      </c>
      <c r="D6713" s="146" t="s">
        <v>6105</v>
      </c>
      <c r="E6713" s="145" t="s">
        <v>155</v>
      </c>
    </row>
    <row r="6714" spans="1:5" s="144" customFormat="1" ht="15" x14ac:dyDescent="0.2">
      <c r="A6714" s="146">
        <v>64941</v>
      </c>
      <c r="B6714" s="145">
        <v>8017</v>
      </c>
      <c r="C6714" s="146" t="s">
        <v>6106</v>
      </c>
      <c r="D6714" s="146" t="s">
        <v>6107</v>
      </c>
      <c r="E6714" s="145" t="s">
        <v>150</v>
      </c>
    </row>
    <row r="6715" spans="1:5" s="144" customFormat="1" ht="15" x14ac:dyDescent="0.2">
      <c r="A6715" s="146">
        <v>64943</v>
      </c>
      <c r="B6715" s="145">
        <v>1009</v>
      </c>
      <c r="C6715" s="146" t="s">
        <v>1300</v>
      </c>
      <c r="D6715" s="146" t="s">
        <v>9669</v>
      </c>
      <c r="E6715" s="145" t="s">
        <v>150</v>
      </c>
    </row>
    <row r="6716" spans="1:5" s="144" customFormat="1" ht="15" x14ac:dyDescent="0.2">
      <c r="A6716" s="146">
        <v>64954</v>
      </c>
      <c r="B6716" s="145">
        <v>2011</v>
      </c>
      <c r="C6716" s="146" t="s">
        <v>662</v>
      </c>
      <c r="D6716" s="146" t="s">
        <v>5961</v>
      </c>
      <c r="E6716" s="145" t="s">
        <v>155</v>
      </c>
    </row>
    <row r="6717" spans="1:5" s="144" customFormat="1" ht="15" x14ac:dyDescent="0.2">
      <c r="A6717" s="146">
        <v>64957</v>
      </c>
      <c r="B6717" s="145">
        <v>6018</v>
      </c>
      <c r="C6717" s="146" t="s">
        <v>202</v>
      </c>
      <c r="D6717" s="146" t="s">
        <v>6108</v>
      </c>
      <c r="E6717" s="145" t="s">
        <v>150</v>
      </c>
    </row>
    <row r="6718" spans="1:5" s="144" customFormat="1" ht="15" x14ac:dyDescent="0.2">
      <c r="A6718" s="146">
        <v>64959</v>
      </c>
      <c r="B6718" s="145">
        <v>2004</v>
      </c>
      <c r="C6718" s="146" t="s">
        <v>6109</v>
      </c>
      <c r="D6718" s="146" t="s">
        <v>6110</v>
      </c>
      <c r="E6718" s="145" t="s">
        <v>155</v>
      </c>
    </row>
    <row r="6719" spans="1:5" s="144" customFormat="1" ht="15" x14ac:dyDescent="0.2">
      <c r="A6719" s="146">
        <v>64962</v>
      </c>
      <c r="B6719" s="145">
        <v>2015</v>
      </c>
      <c r="C6719" s="146" t="s">
        <v>6111</v>
      </c>
      <c r="D6719" s="146" t="s">
        <v>6112</v>
      </c>
      <c r="E6719" s="145" t="s">
        <v>150</v>
      </c>
    </row>
    <row r="6720" spans="1:5" s="144" customFormat="1" ht="15" x14ac:dyDescent="0.2">
      <c r="A6720" s="146">
        <v>64963</v>
      </c>
      <c r="B6720" s="145">
        <v>2001</v>
      </c>
      <c r="C6720" s="146" t="s">
        <v>6113</v>
      </c>
      <c r="D6720" s="146" t="s">
        <v>318</v>
      </c>
      <c r="E6720" s="145" t="s">
        <v>150</v>
      </c>
    </row>
    <row r="6721" spans="1:5" s="144" customFormat="1" ht="15" x14ac:dyDescent="0.2">
      <c r="A6721" s="146">
        <v>64964</v>
      </c>
      <c r="B6721" s="145">
        <v>2001</v>
      </c>
      <c r="C6721" s="146" t="s">
        <v>598</v>
      </c>
      <c r="D6721" s="146" t="s">
        <v>318</v>
      </c>
      <c r="E6721" s="145" t="s">
        <v>155</v>
      </c>
    </row>
    <row r="6722" spans="1:5" s="144" customFormat="1" ht="15" x14ac:dyDescent="0.2">
      <c r="A6722" s="146">
        <v>64969</v>
      </c>
      <c r="B6722" s="145">
        <v>6013</v>
      </c>
      <c r="C6722" s="146" t="s">
        <v>6114</v>
      </c>
      <c r="D6722" s="146" t="s">
        <v>6115</v>
      </c>
      <c r="E6722" s="145" t="s">
        <v>155</v>
      </c>
    </row>
    <row r="6723" spans="1:5" s="144" customFormat="1" ht="15" x14ac:dyDescent="0.2">
      <c r="A6723" s="146">
        <v>64970</v>
      </c>
      <c r="B6723" s="145">
        <v>6035</v>
      </c>
      <c r="C6723" s="146" t="s">
        <v>1082</v>
      </c>
      <c r="D6723" s="146" t="s">
        <v>5630</v>
      </c>
      <c r="E6723" s="145" t="s">
        <v>155</v>
      </c>
    </row>
    <row r="6724" spans="1:5" s="144" customFormat="1" ht="15" x14ac:dyDescent="0.2">
      <c r="A6724" s="146">
        <v>64971</v>
      </c>
      <c r="B6724" s="145">
        <v>7003</v>
      </c>
      <c r="C6724" s="146" t="s">
        <v>34</v>
      </c>
      <c r="D6724" s="146" t="s">
        <v>6116</v>
      </c>
      <c r="E6724" s="145" t="s">
        <v>155</v>
      </c>
    </row>
    <row r="6725" spans="1:5" s="144" customFormat="1" ht="15" x14ac:dyDescent="0.2">
      <c r="A6725" s="146">
        <v>64981</v>
      </c>
      <c r="B6725" s="145">
        <v>2019</v>
      </c>
      <c r="C6725" s="146" t="s">
        <v>196</v>
      </c>
      <c r="D6725" s="146" t="s">
        <v>739</v>
      </c>
      <c r="E6725" s="145" t="s">
        <v>150</v>
      </c>
    </row>
    <row r="6726" spans="1:5" s="144" customFormat="1" ht="15" x14ac:dyDescent="0.2">
      <c r="A6726" s="146">
        <v>64983</v>
      </c>
      <c r="B6726" s="145">
        <v>8025</v>
      </c>
      <c r="C6726" s="146" t="s">
        <v>5958</v>
      </c>
      <c r="D6726" s="146" t="s">
        <v>6117</v>
      </c>
      <c r="E6726" s="145" t="s">
        <v>155</v>
      </c>
    </row>
    <row r="6727" spans="1:5" s="144" customFormat="1" ht="15" x14ac:dyDescent="0.2">
      <c r="A6727" s="146">
        <v>64987</v>
      </c>
      <c r="B6727" s="145">
        <v>8013</v>
      </c>
      <c r="C6727" s="146" t="s">
        <v>250</v>
      </c>
      <c r="D6727" s="146" t="s">
        <v>6119</v>
      </c>
      <c r="E6727" s="145" t="s">
        <v>150</v>
      </c>
    </row>
    <row r="6728" spans="1:5" s="144" customFormat="1" ht="15" x14ac:dyDescent="0.2">
      <c r="A6728" s="146">
        <v>64989</v>
      </c>
      <c r="B6728" s="145">
        <v>7010</v>
      </c>
      <c r="C6728" s="146" t="s">
        <v>250</v>
      </c>
      <c r="D6728" s="146" t="s">
        <v>3001</v>
      </c>
      <c r="E6728" s="145" t="s">
        <v>155</v>
      </c>
    </row>
    <row r="6729" spans="1:5" s="144" customFormat="1" ht="15" x14ac:dyDescent="0.2">
      <c r="A6729" s="146">
        <v>64990</v>
      </c>
      <c r="B6729" s="145">
        <v>7017</v>
      </c>
      <c r="C6729" s="146" t="s">
        <v>179</v>
      </c>
      <c r="D6729" s="146" t="s">
        <v>406</v>
      </c>
      <c r="E6729" s="145" t="s">
        <v>150</v>
      </c>
    </row>
    <row r="6730" spans="1:5" s="144" customFormat="1" ht="15" x14ac:dyDescent="0.2">
      <c r="A6730" s="146">
        <v>64991</v>
      </c>
      <c r="B6730" s="145">
        <v>2020</v>
      </c>
      <c r="C6730" s="146" t="s">
        <v>2573</v>
      </c>
      <c r="D6730" s="146" t="s">
        <v>6120</v>
      </c>
      <c r="E6730" s="145" t="s">
        <v>155</v>
      </c>
    </row>
    <row r="6731" spans="1:5" s="144" customFormat="1" ht="15" x14ac:dyDescent="0.2">
      <c r="A6731" s="146">
        <v>64994</v>
      </c>
      <c r="B6731" s="145">
        <v>6015</v>
      </c>
      <c r="C6731" s="146" t="s">
        <v>1123</v>
      </c>
      <c r="D6731" s="146" t="s">
        <v>1953</v>
      </c>
      <c r="E6731" s="145" t="s">
        <v>155</v>
      </c>
    </row>
    <row r="6732" spans="1:5" s="144" customFormat="1" ht="15" x14ac:dyDescent="0.2">
      <c r="A6732" s="146">
        <v>64995</v>
      </c>
      <c r="B6732" s="145">
        <v>3009</v>
      </c>
      <c r="C6732" s="146" t="s">
        <v>6121</v>
      </c>
      <c r="D6732" s="146" t="s">
        <v>914</v>
      </c>
      <c r="E6732" s="145" t="s">
        <v>155</v>
      </c>
    </row>
    <row r="6733" spans="1:5" s="144" customFormat="1" ht="15" x14ac:dyDescent="0.2">
      <c r="A6733" s="146">
        <v>64996</v>
      </c>
      <c r="B6733" s="145">
        <v>6013</v>
      </c>
      <c r="C6733" s="146" t="s">
        <v>196</v>
      </c>
      <c r="D6733" s="146" t="s">
        <v>6122</v>
      </c>
      <c r="E6733" s="145" t="s">
        <v>155</v>
      </c>
    </row>
    <row r="6734" spans="1:5" s="144" customFormat="1" ht="15" x14ac:dyDescent="0.2">
      <c r="A6734" s="146">
        <v>65005</v>
      </c>
      <c r="B6734" s="145">
        <v>7024</v>
      </c>
      <c r="C6734" s="146" t="s">
        <v>6123</v>
      </c>
      <c r="D6734" s="146" t="s">
        <v>6124</v>
      </c>
      <c r="E6734" s="145" t="s">
        <v>155</v>
      </c>
    </row>
    <row r="6735" spans="1:5" s="144" customFormat="1" ht="15" x14ac:dyDescent="0.2">
      <c r="A6735" s="146">
        <v>65006</v>
      </c>
      <c r="B6735" s="145">
        <v>6019</v>
      </c>
      <c r="C6735" s="146" t="s">
        <v>188</v>
      </c>
      <c r="D6735" s="146" t="s">
        <v>3379</v>
      </c>
      <c r="E6735" s="145" t="s">
        <v>155</v>
      </c>
    </row>
    <row r="6736" spans="1:5" s="144" customFormat="1" ht="15" x14ac:dyDescent="0.2">
      <c r="A6736" s="146">
        <v>65008</v>
      </c>
      <c r="B6736" s="145">
        <v>5016</v>
      </c>
      <c r="C6736" s="146" t="s">
        <v>449</v>
      </c>
      <c r="D6736" s="146" t="s">
        <v>448</v>
      </c>
      <c r="E6736" s="145" t="s">
        <v>150</v>
      </c>
    </row>
    <row r="6737" spans="1:5" s="144" customFormat="1" ht="15" x14ac:dyDescent="0.2">
      <c r="A6737" s="146">
        <v>65009</v>
      </c>
      <c r="B6737" s="145">
        <v>5016</v>
      </c>
      <c r="C6737" s="146" t="s">
        <v>2073</v>
      </c>
      <c r="D6737" s="146" t="s">
        <v>452</v>
      </c>
      <c r="E6737" s="145" t="s">
        <v>150</v>
      </c>
    </row>
    <row r="6738" spans="1:5" s="144" customFormat="1" ht="15" x14ac:dyDescent="0.2">
      <c r="A6738" s="146">
        <v>65010</v>
      </c>
      <c r="B6738" s="145">
        <v>5016</v>
      </c>
      <c r="C6738" s="146" t="s">
        <v>709</v>
      </c>
      <c r="D6738" s="146" t="s">
        <v>1497</v>
      </c>
      <c r="E6738" s="145" t="s">
        <v>155</v>
      </c>
    </row>
    <row r="6739" spans="1:5" s="144" customFormat="1" ht="15" x14ac:dyDescent="0.2">
      <c r="A6739" s="146">
        <v>65012</v>
      </c>
      <c r="B6739" s="145">
        <v>1005</v>
      </c>
      <c r="C6739" s="146" t="s">
        <v>306</v>
      </c>
      <c r="D6739" s="146" t="s">
        <v>318</v>
      </c>
      <c r="E6739" s="145" t="s">
        <v>150</v>
      </c>
    </row>
    <row r="6740" spans="1:5" s="144" customFormat="1" ht="15" x14ac:dyDescent="0.2">
      <c r="A6740" s="146">
        <v>65014</v>
      </c>
      <c r="B6740" s="145">
        <v>3008</v>
      </c>
      <c r="C6740" s="146" t="s">
        <v>6125</v>
      </c>
      <c r="D6740" s="146" t="s">
        <v>2757</v>
      </c>
      <c r="E6740" s="145" t="s">
        <v>155</v>
      </c>
    </row>
    <row r="6741" spans="1:5" s="144" customFormat="1" ht="15" x14ac:dyDescent="0.2">
      <c r="A6741" s="146">
        <v>65016</v>
      </c>
      <c r="B6741" s="145">
        <v>7010</v>
      </c>
      <c r="C6741" s="146" t="s">
        <v>156</v>
      </c>
      <c r="D6741" s="146" t="s">
        <v>6126</v>
      </c>
      <c r="E6741" s="145" t="s">
        <v>155</v>
      </c>
    </row>
    <row r="6742" spans="1:5" s="144" customFormat="1" ht="15" x14ac:dyDescent="0.2">
      <c r="A6742" s="146">
        <v>65017</v>
      </c>
      <c r="B6742" s="145">
        <v>6020</v>
      </c>
      <c r="C6742" s="146" t="s">
        <v>1627</v>
      </c>
      <c r="D6742" s="146" t="s">
        <v>2199</v>
      </c>
      <c r="E6742" s="145" t="s">
        <v>155</v>
      </c>
    </row>
    <row r="6743" spans="1:5" s="144" customFormat="1" ht="15" x14ac:dyDescent="0.2">
      <c r="A6743" s="146">
        <v>65018</v>
      </c>
      <c r="B6743" s="145">
        <v>2019</v>
      </c>
      <c r="C6743" s="146" t="s">
        <v>2378</v>
      </c>
      <c r="D6743" s="146" t="s">
        <v>6127</v>
      </c>
      <c r="E6743" s="145" t="s">
        <v>150</v>
      </c>
    </row>
    <row r="6744" spans="1:5" s="144" customFormat="1" ht="15" x14ac:dyDescent="0.2">
      <c r="A6744" s="146">
        <v>65019</v>
      </c>
      <c r="B6744" s="145">
        <v>7024</v>
      </c>
      <c r="C6744" s="146" t="s">
        <v>1424</v>
      </c>
      <c r="D6744" s="146" t="s">
        <v>6128</v>
      </c>
      <c r="E6744" s="145" t="s">
        <v>150</v>
      </c>
    </row>
    <row r="6745" spans="1:5" s="144" customFormat="1" ht="15" x14ac:dyDescent="0.2">
      <c r="A6745" s="146">
        <v>65020</v>
      </c>
      <c r="B6745" s="145">
        <v>6018</v>
      </c>
      <c r="C6745" s="146" t="s">
        <v>6129</v>
      </c>
      <c r="D6745" s="146" t="s">
        <v>4524</v>
      </c>
      <c r="E6745" s="145" t="s">
        <v>155</v>
      </c>
    </row>
    <row r="6746" spans="1:5" s="144" customFormat="1" ht="15" x14ac:dyDescent="0.2">
      <c r="A6746" s="146">
        <v>65027</v>
      </c>
      <c r="B6746" s="145">
        <v>3012</v>
      </c>
      <c r="C6746" s="146" t="s">
        <v>9415</v>
      </c>
      <c r="D6746" s="146" t="s">
        <v>3606</v>
      </c>
      <c r="E6746" s="145" t="s">
        <v>155</v>
      </c>
    </row>
    <row r="6747" spans="1:5" s="144" customFormat="1" ht="15" x14ac:dyDescent="0.2">
      <c r="A6747" s="146">
        <v>65029</v>
      </c>
      <c r="B6747" s="145">
        <v>7016</v>
      </c>
      <c r="C6747" s="146" t="s">
        <v>685</v>
      </c>
      <c r="D6747" s="146" t="s">
        <v>6130</v>
      </c>
      <c r="E6747" s="145" t="s">
        <v>155</v>
      </c>
    </row>
    <row r="6748" spans="1:5" s="144" customFormat="1" ht="15" x14ac:dyDescent="0.2">
      <c r="A6748" s="146">
        <v>65030</v>
      </c>
      <c r="B6748" s="145">
        <v>6029</v>
      </c>
      <c r="C6748" s="146" t="s">
        <v>558</v>
      </c>
      <c r="D6748" s="146" t="s">
        <v>332</v>
      </c>
      <c r="E6748" s="145" t="s">
        <v>155</v>
      </c>
    </row>
    <row r="6749" spans="1:5" s="144" customFormat="1" ht="15" x14ac:dyDescent="0.2">
      <c r="A6749" s="146">
        <v>65032</v>
      </c>
      <c r="B6749" s="145">
        <v>5017</v>
      </c>
      <c r="C6749" s="146" t="s">
        <v>156</v>
      </c>
      <c r="D6749" s="146" t="s">
        <v>6131</v>
      </c>
      <c r="E6749" s="145" t="s">
        <v>155</v>
      </c>
    </row>
    <row r="6750" spans="1:5" s="144" customFormat="1" ht="15" x14ac:dyDescent="0.2">
      <c r="A6750" s="146">
        <v>65035</v>
      </c>
      <c r="B6750" s="145">
        <v>5012</v>
      </c>
      <c r="C6750" s="146" t="s">
        <v>198</v>
      </c>
      <c r="D6750" s="146" t="s">
        <v>6132</v>
      </c>
      <c r="E6750" s="145" t="s">
        <v>150</v>
      </c>
    </row>
    <row r="6751" spans="1:5" s="144" customFormat="1" ht="15" x14ac:dyDescent="0.2">
      <c r="A6751" s="146">
        <v>65039</v>
      </c>
      <c r="B6751" s="145">
        <v>5017</v>
      </c>
      <c r="C6751" s="146" t="s">
        <v>2120</v>
      </c>
      <c r="D6751" s="146" t="s">
        <v>6133</v>
      </c>
      <c r="E6751" s="145" t="s">
        <v>150</v>
      </c>
    </row>
    <row r="6752" spans="1:5" s="144" customFormat="1" ht="15" x14ac:dyDescent="0.2">
      <c r="A6752" s="146">
        <v>65041</v>
      </c>
      <c r="B6752" s="145">
        <v>6023</v>
      </c>
      <c r="C6752" s="146" t="s">
        <v>1554</v>
      </c>
      <c r="D6752" s="146" t="s">
        <v>6134</v>
      </c>
      <c r="E6752" s="145" t="s">
        <v>155</v>
      </c>
    </row>
    <row r="6753" spans="1:5" s="144" customFormat="1" ht="15" x14ac:dyDescent="0.2">
      <c r="A6753" s="146">
        <v>65043</v>
      </c>
      <c r="B6753" s="145">
        <v>8005</v>
      </c>
      <c r="C6753" s="146" t="s">
        <v>158</v>
      </c>
      <c r="D6753" s="146" t="s">
        <v>6135</v>
      </c>
      <c r="E6753" s="145" t="s">
        <v>155</v>
      </c>
    </row>
    <row r="6754" spans="1:5" s="144" customFormat="1" ht="15" x14ac:dyDescent="0.2">
      <c r="A6754" s="146">
        <v>65044</v>
      </c>
      <c r="B6754" s="145">
        <v>7024</v>
      </c>
      <c r="C6754" s="146" t="s">
        <v>6136</v>
      </c>
      <c r="D6754" s="146" t="s">
        <v>6137</v>
      </c>
      <c r="E6754" s="145" t="s">
        <v>155</v>
      </c>
    </row>
    <row r="6755" spans="1:5" s="144" customFormat="1" ht="15" x14ac:dyDescent="0.2">
      <c r="A6755" s="146">
        <v>65045</v>
      </c>
      <c r="B6755" s="145">
        <v>5002</v>
      </c>
      <c r="C6755" s="146" t="s">
        <v>1221</v>
      </c>
      <c r="D6755" s="146" t="s">
        <v>6138</v>
      </c>
      <c r="E6755" s="145" t="s">
        <v>150</v>
      </c>
    </row>
    <row r="6756" spans="1:5" s="144" customFormat="1" ht="15" x14ac:dyDescent="0.2">
      <c r="A6756" s="146">
        <v>65046</v>
      </c>
      <c r="B6756" s="145">
        <v>7024</v>
      </c>
      <c r="C6756" s="146" t="s">
        <v>306</v>
      </c>
      <c r="D6756" s="146" t="s">
        <v>6139</v>
      </c>
      <c r="E6756" s="145" t="s">
        <v>150</v>
      </c>
    </row>
    <row r="6757" spans="1:5" s="144" customFormat="1" ht="15" x14ac:dyDescent="0.2">
      <c r="A6757" s="146">
        <v>65054</v>
      </c>
      <c r="B6757" s="145">
        <v>8007</v>
      </c>
      <c r="C6757" s="146" t="s">
        <v>214</v>
      </c>
      <c r="D6757" s="146" t="s">
        <v>6140</v>
      </c>
      <c r="E6757" s="145" t="s">
        <v>155</v>
      </c>
    </row>
    <row r="6758" spans="1:5" s="144" customFormat="1" ht="15" x14ac:dyDescent="0.2">
      <c r="A6758" s="146">
        <v>65055</v>
      </c>
      <c r="B6758" s="145">
        <v>7024</v>
      </c>
      <c r="C6758" s="146" t="s">
        <v>181</v>
      </c>
      <c r="D6758" s="146" t="s">
        <v>6141</v>
      </c>
      <c r="E6758" s="145" t="s">
        <v>150</v>
      </c>
    </row>
    <row r="6759" spans="1:5" s="144" customFormat="1" ht="15" x14ac:dyDescent="0.2">
      <c r="A6759" s="146">
        <v>65057</v>
      </c>
      <c r="B6759" s="145">
        <v>5009</v>
      </c>
      <c r="C6759" s="146" t="s">
        <v>331</v>
      </c>
      <c r="D6759" s="146" t="s">
        <v>5058</v>
      </c>
      <c r="E6759" s="145" t="s">
        <v>150</v>
      </c>
    </row>
    <row r="6760" spans="1:5" s="144" customFormat="1" ht="15" x14ac:dyDescent="0.2">
      <c r="A6760" s="146">
        <v>65058</v>
      </c>
      <c r="B6760" s="145">
        <v>8003</v>
      </c>
      <c r="C6760" s="146" t="s">
        <v>156</v>
      </c>
      <c r="D6760" s="146" t="s">
        <v>1250</v>
      </c>
      <c r="E6760" s="145" t="s">
        <v>155</v>
      </c>
    </row>
    <row r="6761" spans="1:5" s="144" customFormat="1" ht="15" x14ac:dyDescent="0.2">
      <c r="A6761" s="146">
        <v>65060</v>
      </c>
      <c r="B6761" s="145">
        <v>3017</v>
      </c>
      <c r="C6761" s="146" t="s">
        <v>709</v>
      </c>
      <c r="D6761" s="146" t="s">
        <v>682</v>
      </c>
      <c r="E6761" s="145" t="s">
        <v>155</v>
      </c>
    </row>
    <row r="6762" spans="1:5" s="144" customFormat="1" ht="15" x14ac:dyDescent="0.2">
      <c r="A6762" s="146">
        <v>65063</v>
      </c>
      <c r="B6762" s="145">
        <v>7016</v>
      </c>
      <c r="C6762" s="146" t="s">
        <v>2619</v>
      </c>
      <c r="D6762" s="146" t="s">
        <v>6142</v>
      </c>
      <c r="E6762" s="145" t="s">
        <v>150</v>
      </c>
    </row>
    <row r="6763" spans="1:5" s="144" customFormat="1" ht="15" x14ac:dyDescent="0.2">
      <c r="A6763" s="146">
        <v>65064</v>
      </c>
      <c r="B6763" s="145">
        <v>7016</v>
      </c>
      <c r="C6763" s="146" t="s">
        <v>1817</v>
      </c>
      <c r="D6763" s="146" t="s">
        <v>6143</v>
      </c>
      <c r="E6763" s="145" t="s">
        <v>155</v>
      </c>
    </row>
    <row r="6764" spans="1:5" s="144" customFormat="1" ht="15" x14ac:dyDescent="0.2">
      <c r="A6764" s="146">
        <v>65065</v>
      </c>
      <c r="B6764" s="145">
        <v>7016</v>
      </c>
      <c r="C6764" s="146" t="s">
        <v>806</v>
      </c>
      <c r="D6764" s="146" t="s">
        <v>6144</v>
      </c>
      <c r="E6764" s="145" t="s">
        <v>155</v>
      </c>
    </row>
    <row r="6765" spans="1:5" s="144" customFormat="1" ht="15" x14ac:dyDescent="0.2">
      <c r="A6765" s="146">
        <v>65066</v>
      </c>
      <c r="B6765" s="145">
        <v>5004</v>
      </c>
      <c r="C6765" s="146" t="s">
        <v>6145</v>
      </c>
      <c r="D6765" s="146" t="s">
        <v>6146</v>
      </c>
      <c r="E6765" s="145" t="s">
        <v>155</v>
      </c>
    </row>
    <row r="6766" spans="1:5" s="144" customFormat="1" ht="15" x14ac:dyDescent="0.2">
      <c r="A6766" s="146">
        <v>65067</v>
      </c>
      <c r="B6766" s="145">
        <v>2019</v>
      </c>
      <c r="C6766" s="146" t="s">
        <v>2083</v>
      </c>
      <c r="D6766" s="146" t="s">
        <v>6147</v>
      </c>
      <c r="E6766" s="145" t="s">
        <v>150</v>
      </c>
    </row>
    <row r="6767" spans="1:5" s="144" customFormat="1" ht="15" x14ac:dyDescent="0.2">
      <c r="A6767" s="146">
        <v>65068</v>
      </c>
      <c r="B6767" s="145">
        <v>2019</v>
      </c>
      <c r="C6767" s="146" t="s">
        <v>171</v>
      </c>
      <c r="D6767" s="146" t="s">
        <v>6148</v>
      </c>
      <c r="E6767" s="145" t="s">
        <v>155</v>
      </c>
    </row>
    <row r="6768" spans="1:5" s="144" customFormat="1" ht="15" x14ac:dyDescent="0.2">
      <c r="A6768" s="146">
        <v>65070</v>
      </c>
      <c r="B6768" s="145">
        <v>2007</v>
      </c>
      <c r="C6768" s="146" t="s">
        <v>2530</v>
      </c>
      <c r="D6768" s="146" t="s">
        <v>6149</v>
      </c>
      <c r="E6768" s="145" t="s">
        <v>150</v>
      </c>
    </row>
    <row r="6769" spans="1:5" s="144" customFormat="1" ht="15" x14ac:dyDescent="0.2">
      <c r="A6769" s="146">
        <v>65071</v>
      </c>
      <c r="B6769" s="145">
        <v>2007</v>
      </c>
      <c r="C6769" s="146" t="s">
        <v>6150</v>
      </c>
      <c r="D6769" s="146" t="s">
        <v>6151</v>
      </c>
      <c r="E6769" s="145" t="s">
        <v>150</v>
      </c>
    </row>
    <row r="6770" spans="1:5" s="144" customFormat="1" ht="15" x14ac:dyDescent="0.2">
      <c r="A6770" s="146">
        <v>65072</v>
      </c>
      <c r="B6770" s="145">
        <v>8023</v>
      </c>
      <c r="C6770" s="146" t="s">
        <v>181</v>
      </c>
      <c r="D6770" s="146" t="s">
        <v>1945</v>
      </c>
      <c r="E6770" s="145" t="s">
        <v>155</v>
      </c>
    </row>
    <row r="6771" spans="1:5" s="144" customFormat="1" ht="15" x14ac:dyDescent="0.2">
      <c r="A6771" s="146">
        <v>65073</v>
      </c>
      <c r="B6771" s="145">
        <v>1005</v>
      </c>
      <c r="C6771" s="146" t="s">
        <v>207</v>
      </c>
      <c r="D6771" s="146" t="s">
        <v>2484</v>
      </c>
      <c r="E6771" s="145" t="s">
        <v>155</v>
      </c>
    </row>
    <row r="6772" spans="1:5" s="144" customFormat="1" ht="15" x14ac:dyDescent="0.2">
      <c r="A6772" s="146">
        <v>65076</v>
      </c>
      <c r="B6772" s="145">
        <v>2001</v>
      </c>
      <c r="C6772" s="146" t="s">
        <v>158</v>
      </c>
      <c r="D6772" s="146" t="s">
        <v>6152</v>
      </c>
      <c r="E6772" s="145" t="s">
        <v>155</v>
      </c>
    </row>
    <row r="6773" spans="1:5" s="144" customFormat="1" ht="15" x14ac:dyDescent="0.2">
      <c r="A6773" s="146">
        <v>65077</v>
      </c>
      <c r="B6773" s="145">
        <v>6013</v>
      </c>
      <c r="C6773" s="146" t="s">
        <v>165</v>
      </c>
      <c r="D6773" s="146" t="s">
        <v>6153</v>
      </c>
      <c r="E6773" s="145" t="s">
        <v>150</v>
      </c>
    </row>
    <row r="6774" spans="1:5" s="144" customFormat="1" ht="15" x14ac:dyDescent="0.2">
      <c r="A6774" s="146">
        <v>65078</v>
      </c>
      <c r="B6774" s="145">
        <v>6001</v>
      </c>
      <c r="C6774" s="146" t="s">
        <v>158</v>
      </c>
      <c r="D6774" s="146" t="s">
        <v>2978</v>
      </c>
      <c r="E6774" s="145" t="s">
        <v>155</v>
      </c>
    </row>
    <row r="6775" spans="1:5" s="144" customFormat="1" ht="15" x14ac:dyDescent="0.2">
      <c r="A6775" s="146">
        <v>65079</v>
      </c>
      <c r="B6775" s="145">
        <v>7024</v>
      </c>
      <c r="C6775" s="146" t="s">
        <v>209</v>
      </c>
      <c r="D6775" s="146" t="s">
        <v>6154</v>
      </c>
      <c r="E6775" s="145" t="s">
        <v>155</v>
      </c>
    </row>
    <row r="6776" spans="1:5" s="144" customFormat="1" ht="15" x14ac:dyDescent="0.2">
      <c r="A6776" s="146">
        <v>65081</v>
      </c>
      <c r="B6776" s="145">
        <v>2019</v>
      </c>
      <c r="C6776" s="146" t="s">
        <v>1688</v>
      </c>
      <c r="D6776" s="146" t="s">
        <v>6155</v>
      </c>
      <c r="E6776" s="145" t="s">
        <v>155</v>
      </c>
    </row>
    <row r="6777" spans="1:5" s="144" customFormat="1" ht="15" x14ac:dyDescent="0.2">
      <c r="A6777" s="146">
        <v>65083</v>
      </c>
      <c r="B6777" s="145">
        <v>8013</v>
      </c>
      <c r="C6777" s="146" t="s">
        <v>2113</v>
      </c>
      <c r="D6777" s="146" t="s">
        <v>6156</v>
      </c>
      <c r="E6777" s="145" t="s">
        <v>155</v>
      </c>
    </row>
    <row r="6778" spans="1:5" s="144" customFormat="1" ht="15" x14ac:dyDescent="0.2">
      <c r="A6778" s="146">
        <v>65085</v>
      </c>
      <c r="B6778" s="145">
        <v>3002</v>
      </c>
      <c r="C6778" s="146" t="s">
        <v>621</v>
      </c>
      <c r="D6778" s="146" t="s">
        <v>6157</v>
      </c>
      <c r="E6778" s="145" t="s">
        <v>155</v>
      </c>
    </row>
    <row r="6779" spans="1:5" s="144" customFormat="1" ht="15" x14ac:dyDescent="0.2">
      <c r="A6779" s="146">
        <v>65089</v>
      </c>
      <c r="B6779" s="145">
        <v>3018</v>
      </c>
      <c r="C6779" s="146" t="s">
        <v>181</v>
      </c>
      <c r="D6779" s="146" t="s">
        <v>6158</v>
      </c>
      <c r="E6779" s="145" t="s">
        <v>155</v>
      </c>
    </row>
    <row r="6780" spans="1:5" s="144" customFormat="1" ht="15" x14ac:dyDescent="0.2">
      <c r="A6780" s="146">
        <v>65090</v>
      </c>
      <c r="B6780" s="145">
        <v>3018</v>
      </c>
      <c r="C6780" s="146" t="s">
        <v>6159</v>
      </c>
      <c r="D6780" s="146" t="s">
        <v>6158</v>
      </c>
      <c r="E6780" s="145" t="s">
        <v>150</v>
      </c>
    </row>
    <row r="6781" spans="1:5" s="144" customFormat="1" ht="15" x14ac:dyDescent="0.2">
      <c r="A6781" s="146">
        <v>65091</v>
      </c>
      <c r="B6781" s="145">
        <v>2006</v>
      </c>
      <c r="C6781" s="146" t="s">
        <v>1856</v>
      </c>
      <c r="D6781" s="146" t="s">
        <v>6160</v>
      </c>
      <c r="E6781" s="145" t="s">
        <v>150</v>
      </c>
    </row>
    <row r="6782" spans="1:5" s="144" customFormat="1" ht="15" x14ac:dyDescent="0.2">
      <c r="A6782" s="146">
        <v>65092</v>
      </c>
      <c r="B6782" s="145">
        <v>2006</v>
      </c>
      <c r="C6782" s="146" t="s">
        <v>662</v>
      </c>
      <c r="D6782" s="146" t="s">
        <v>5866</v>
      </c>
      <c r="E6782" s="145" t="s">
        <v>155</v>
      </c>
    </row>
    <row r="6783" spans="1:5" s="144" customFormat="1" ht="15" x14ac:dyDescent="0.2">
      <c r="A6783" s="146">
        <v>65093</v>
      </c>
      <c r="B6783" s="145">
        <v>3003</v>
      </c>
      <c r="C6783" s="146" t="s">
        <v>6161</v>
      </c>
      <c r="D6783" s="146" t="s">
        <v>1058</v>
      </c>
      <c r="E6783" s="145" t="s">
        <v>155</v>
      </c>
    </row>
    <row r="6784" spans="1:5" s="144" customFormat="1" ht="15" x14ac:dyDescent="0.2">
      <c r="A6784" s="146">
        <v>65106</v>
      </c>
      <c r="B6784" s="145">
        <v>3016</v>
      </c>
      <c r="C6784" s="146" t="s">
        <v>6162</v>
      </c>
      <c r="D6784" s="146" t="s">
        <v>6163</v>
      </c>
      <c r="E6784" s="145" t="s">
        <v>155</v>
      </c>
    </row>
    <row r="6785" spans="1:5" s="144" customFormat="1" ht="15" x14ac:dyDescent="0.2">
      <c r="A6785" s="146">
        <v>65110</v>
      </c>
      <c r="B6785" s="145">
        <v>5002</v>
      </c>
      <c r="C6785" s="146" t="s">
        <v>344</v>
      </c>
      <c r="D6785" s="146" t="s">
        <v>6166</v>
      </c>
      <c r="E6785" s="145" t="s">
        <v>155</v>
      </c>
    </row>
    <row r="6786" spans="1:5" s="144" customFormat="1" ht="15" x14ac:dyDescent="0.2">
      <c r="A6786" s="146">
        <v>65111</v>
      </c>
      <c r="B6786" s="145">
        <v>7003</v>
      </c>
      <c r="C6786" s="146" t="s">
        <v>6167</v>
      </c>
      <c r="D6786" s="146" t="s">
        <v>6168</v>
      </c>
      <c r="E6786" s="145" t="s">
        <v>150</v>
      </c>
    </row>
    <row r="6787" spans="1:5" s="144" customFormat="1" ht="15" x14ac:dyDescent="0.2">
      <c r="A6787" s="146">
        <v>65114</v>
      </c>
      <c r="B6787" s="145">
        <v>8013</v>
      </c>
      <c r="C6787" s="146" t="s">
        <v>2120</v>
      </c>
      <c r="D6787" s="146" t="s">
        <v>9670</v>
      </c>
      <c r="E6787" s="145" t="s">
        <v>150</v>
      </c>
    </row>
    <row r="6788" spans="1:5" s="144" customFormat="1" ht="15" x14ac:dyDescent="0.2">
      <c r="A6788" s="146">
        <v>65115</v>
      </c>
      <c r="B6788" s="145">
        <v>8013</v>
      </c>
      <c r="C6788" s="146" t="s">
        <v>627</v>
      </c>
      <c r="D6788" s="146" t="s">
        <v>6169</v>
      </c>
      <c r="E6788" s="145" t="s">
        <v>150</v>
      </c>
    </row>
    <row r="6789" spans="1:5" s="144" customFormat="1" ht="15" x14ac:dyDescent="0.2">
      <c r="A6789" s="146">
        <v>65116</v>
      </c>
      <c r="B6789" s="145">
        <v>8013</v>
      </c>
      <c r="C6789" s="146" t="s">
        <v>6170</v>
      </c>
      <c r="D6789" s="146" t="s">
        <v>496</v>
      </c>
      <c r="E6789" s="145" t="s">
        <v>150</v>
      </c>
    </row>
    <row r="6790" spans="1:5" s="144" customFormat="1" ht="15" x14ac:dyDescent="0.2">
      <c r="A6790" s="146">
        <v>65119</v>
      </c>
      <c r="B6790" s="145">
        <v>5018</v>
      </c>
      <c r="C6790" s="146" t="s">
        <v>6171</v>
      </c>
      <c r="D6790" s="146" t="s">
        <v>6172</v>
      </c>
      <c r="E6790" s="145" t="s">
        <v>155</v>
      </c>
    </row>
    <row r="6791" spans="1:5" s="144" customFormat="1" ht="15" x14ac:dyDescent="0.2">
      <c r="A6791" s="146">
        <v>65126</v>
      </c>
      <c r="B6791" s="145">
        <v>5018</v>
      </c>
      <c r="C6791" s="146" t="s">
        <v>3775</v>
      </c>
      <c r="D6791" s="146" t="s">
        <v>1608</v>
      </c>
      <c r="E6791" s="145" t="s">
        <v>155</v>
      </c>
    </row>
    <row r="6792" spans="1:5" s="144" customFormat="1" ht="15" x14ac:dyDescent="0.2">
      <c r="A6792" s="146">
        <v>65127</v>
      </c>
      <c r="B6792" s="145">
        <v>5001</v>
      </c>
      <c r="C6792" s="146" t="s">
        <v>6173</v>
      </c>
      <c r="D6792" s="146" t="s">
        <v>6174</v>
      </c>
      <c r="E6792" s="145" t="s">
        <v>150</v>
      </c>
    </row>
    <row r="6793" spans="1:5" s="144" customFormat="1" ht="15" x14ac:dyDescent="0.2">
      <c r="A6793" s="146">
        <v>65128</v>
      </c>
      <c r="B6793" s="145">
        <v>5001</v>
      </c>
      <c r="C6793" s="146" t="s">
        <v>248</v>
      </c>
      <c r="D6793" s="146" t="s">
        <v>6174</v>
      </c>
      <c r="E6793" s="145" t="s">
        <v>155</v>
      </c>
    </row>
    <row r="6794" spans="1:5" s="144" customFormat="1" ht="15" x14ac:dyDescent="0.2">
      <c r="A6794" s="146">
        <v>65134</v>
      </c>
      <c r="B6794" s="145">
        <v>5018</v>
      </c>
      <c r="C6794" s="146" t="s">
        <v>2593</v>
      </c>
      <c r="D6794" s="146" t="s">
        <v>6175</v>
      </c>
      <c r="E6794" s="145" t="s">
        <v>155</v>
      </c>
    </row>
    <row r="6795" spans="1:5" s="144" customFormat="1" ht="15" x14ac:dyDescent="0.2">
      <c r="A6795" s="146">
        <v>65135</v>
      </c>
      <c r="B6795" s="145">
        <v>5018</v>
      </c>
      <c r="C6795" s="146" t="s">
        <v>1952</v>
      </c>
      <c r="D6795" s="146" t="s">
        <v>4641</v>
      </c>
      <c r="E6795" s="145" t="s">
        <v>150</v>
      </c>
    </row>
    <row r="6796" spans="1:5" s="144" customFormat="1" ht="15" x14ac:dyDescent="0.2">
      <c r="A6796" s="146">
        <v>65138</v>
      </c>
      <c r="B6796" s="145">
        <v>5018</v>
      </c>
      <c r="C6796" s="146" t="s">
        <v>1033</v>
      </c>
      <c r="D6796" s="146" t="s">
        <v>2778</v>
      </c>
      <c r="E6796" s="145" t="s">
        <v>155</v>
      </c>
    </row>
    <row r="6797" spans="1:5" s="144" customFormat="1" ht="15" x14ac:dyDescent="0.2">
      <c r="A6797" s="146">
        <v>65139</v>
      </c>
      <c r="B6797" s="145">
        <v>5018</v>
      </c>
      <c r="C6797" s="146" t="s">
        <v>5554</v>
      </c>
      <c r="D6797" s="146" t="s">
        <v>1002</v>
      </c>
      <c r="E6797" s="145" t="s">
        <v>150</v>
      </c>
    </row>
    <row r="6798" spans="1:5" s="144" customFormat="1" ht="15" x14ac:dyDescent="0.2">
      <c r="A6798" s="146">
        <v>65141</v>
      </c>
      <c r="B6798" s="145">
        <v>5018</v>
      </c>
      <c r="C6798" s="146" t="s">
        <v>202</v>
      </c>
      <c r="D6798" s="146" t="s">
        <v>6176</v>
      </c>
      <c r="E6798" s="145" t="s">
        <v>155</v>
      </c>
    </row>
    <row r="6799" spans="1:5" s="144" customFormat="1" ht="15" x14ac:dyDescent="0.2">
      <c r="A6799" s="146">
        <v>65150</v>
      </c>
      <c r="B6799" s="145">
        <v>1001</v>
      </c>
      <c r="C6799" s="146" t="s">
        <v>156</v>
      </c>
      <c r="D6799" s="146" t="s">
        <v>6177</v>
      </c>
      <c r="E6799" s="145" t="s">
        <v>150</v>
      </c>
    </row>
    <row r="6800" spans="1:5" s="144" customFormat="1" ht="15" x14ac:dyDescent="0.2">
      <c r="A6800" s="146">
        <v>65151</v>
      </c>
      <c r="B6800" s="145">
        <v>1003</v>
      </c>
      <c r="C6800" s="146" t="s">
        <v>34</v>
      </c>
      <c r="D6800" s="146" t="s">
        <v>6178</v>
      </c>
      <c r="E6800" s="145" t="s">
        <v>155</v>
      </c>
    </row>
    <row r="6801" spans="1:5" s="144" customFormat="1" ht="15" x14ac:dyDescent="0.2">
      <c r="A6801" s="146">
        <v>65152</v>
      </c>
      <c r="B6801" s="145">
        <v>1003</v>
      </c>
      <c r="C6801" s="146" t="s">
        <v>662</v>
      </c>
      <c r="D6801" s="146" t="s">
        <v>6178</v>
      </c>
      <c r="E6801" s="145" t="s">
        <v>150</v>
      </c>
    </row>
    <row r="6802" spans="1:5" s="144" customFormat="1" ht="15" x14ac:dyDescent="0.2">
      <c r="A6802" s="146">
        <v>65159</v>
      </c>
      <c r="B6802" s="145">
        <v>2012</v>
      </c>
      <c r="C6802" s="146" t="s">
        <v>245</v>
      </c>
      <c r="D6802" s="146" t="s">
        <v>2066</v>
      </c>
      <c r="E6802" s="145" t="s">
        <v>155</v>
      </c>
    </row>
    <row r="6803" spans="1:5" s="144" customFormat="1" ht="15" x14ac:dyDescent="0.2">
      <c r="A6803" s="146">
        <v>65161</v>
      </c>
      <c r="B6803" s="145">
        <v>2006</v>
      </c>
      <c r="C6803" s="146" t="s">
        <v>2088</v>
      </c>
      <c r="D6803" s="146" t="s">
        <v>6179</v>
      </c>
      <c r="E6803" s="145" t="s">
        <v>155</v>
      </c>
    </row>
    <row r="6804" spans="1:5" s="144" customFormat="1" ht="15" x14ac:dyDescent="0.2">
      <c r="A6804" s="146">
        <v>65163</v>
      </c>
      <c r="B6804" s="145">
        <v>6025</v>
      </c>
      <c r="C6804" s="146" t="s">
        <v>1228</v>
      </c>
      <c r="D6804" s="146" t="s">
        <v>4034</v>
      </c>
      <c r="E6804" s="145" t="s">
        <v>150</v>
      </c>
    </row>
    <row r="6805" spans="1:5" s="144" customFormat="1" ht="15" x14ac:dyDescent="0.2">
      <c r="A6805" s="146">
        <v>65164</v>
      </c>
      <c r="B6805" s="145">
        <v>6025</v>
      </c>
      <c r="C6805" s="146" t="s">
        <v>156</v>
      </c>
      <c r="D6805" s="146" t="s">
        <v>6180</v>
      </c>
      <c r="E6805" s="145" t="s">
        <v>155</v>
      </c>
    </row>
    <row r="6806" spans="1:5" s="144" customFormat="1" ht="15" x14ac:dyDescent="0.2">
      <c r="A6806" s="146">
        <v>65165</v>
      </c>
      <c r="B6806" s="145">
        <v>6025</v>
      </c>
      <c r="C6806" s="146" t="s">
        <v>6181</v>
      </c>
      <c r="D6806" s="146" t="s">
        <v>6180</v>
      </c>
      <c r="E6806" s="145" t="s">
        <v>150</v>
      </c>
    </row>
    <row r="6807" spans="1:5" s="144" customFormat="1" ht="15" x14ac:dyDescent="0.2">
      <c r="A6807" s="146">
        <v>65166</v>
      </c>
      <c r="B6807" s="145">
        <v>8012</v>
      </c>
      <c r="C6807" s="146" t="s">
        <v>5973</v>
      </c>
      <c r="D6807" s="146" t="s">
        <v>6182</v>
      </c>
      <c r="E6807" s="145" t="s">
        <v>150</v>
      </c>
    </row>
    <row r="6808" spans="1:5" s="144" customFormat="1" ht="15" x14ac:dyDescent="0.2">
      <c r="A6808" s="146">
        <v>65167</v>
      </c>
      <c r="B6808" s="145">
        <v>8012</v>
      </c>
      <c r="C6808" s="146" t="s">
        <v>815</v>
      </c>
      <c r="D6808" s="146" t="s">
        <v>6183</v>
      </c>
      <c r="E6808" s="145" t="s">
        <v>155</v>
      </c>
    </row>
    <row r="6809" spans="1:5" s="144" customFormat="1" ht="15" x14ac:dyDescent="0.2">
      <c r="A6809" s="146">
        <v>65170</v>
      </c>
      <c r="B6809" s="145">
        <v>8025</v>
      </c>
      <c r="C6809" s="146" t="s">
        <v>2083</v>
      </c>
      <c r="D6809" s="146" t="s">
        <v>6184</v>
      </c>
      <c r="E6809" s="145" t="s">
        <v>150</v>
      </c>
    </row>
    <row r="6810" spans="1:5" s="144" customFormat="1" ht="15" x14ac:dyDescent="0.2">
      <c r="A6810" s="146">
        <v>65171</v>
      </c>
      <c r="B6810" s="145">
        <v>8025</v>
      </c>
      <c r="C6810" s="146" t="s">
        <v>34</v>
      </c>
      <c r="D6810" s="146" t="s">
        <v>6184</v>
      </c>
      <c r="E6810" s="145" t="s">
        <v>155</v>
      </c>
    </row>
    <row r="6811" spans="1:5" s="144" customFormat="1" ht="15" x14ac:dyDescent="0.2">
      <c r="A6811" s="146">
        <v>65173</v>
      </c>
      <c r="B6811" s="145">
        <v>5002</v>
      </c>
      <c r="C6811" s="146" t="s">
        <v>204</v>
      </c>
      <c r="D6811" s="146" t="s">
        <v>5043</v>
      </c>
      <c r="E6811" s="145" t="s">
        <v>150</v>
      </c>
    </row>
    <row r="6812" spans="1:5" s="144" customFormat="1" ht="15" x14ac:dyDescent="0.2">
      <c r="A6812" s="146">
        <v>65174</v>
      </c>
      <c r="B6812" s="145">
        <v>3018</v>
      </c>
      <c r="C6812" s="146" t="s">
        <v>6185</v>
      </c>
      <c r="D6812" s="146" t="s">
        <v>1814</v>
      </c>
      <c r="E6812" s="145" t="s">
        <v>155</v>
      </c>
    </row>
    <row r="6813" spans="1:5" s="144" customFormat="1" ht="15" x14ac:dyDescent="0.2">
      <c r="A6813" s="146">
        <v>65178</v>
      </c>
      <c r="B6813" s="145">
        <v>1002</v>
      </c>
      <c r="C6813" s="146" t="s">
        <v>156</v>
      </c>
      <c r="D6813" s="146" t="s">
        <v>203</v>
      </c>
      <c r="E6813" s="145" t="s">
        <v>150</v>
      </c>
    </row>
    <row r="6814" spans="1:5" s="144" customFormat="1" ht="15" x14ac:dyDescent="0.2">
      <c r="A6814" s="146">
        <v>65179</v>
      </c>
      <c r="B6814" s="145">
        <v>1013</v>
      </c>
      <c r="C6814" s="146" t="s">
        <v>287</v>
      </c>
      <c r="D6814" s="146" t="s">
        <v>6186</v>
      </c>
      <c r="E6814" s="145" t="s">
        <v>155</v>
      </c>
    </row>
    <row r="6815" spans="1:5" s="144" customFormat="1" ht="15" x14ac:dyDescent="0.2">
      <c r="A6815" s="146">
        <v>65180</v>
      </c>
      <c r="B6815" s="145">
        <v>1013</v>
      </c>
      <c r="C6815" s="146" t="s">
        <v>535</v>
      </c>
      <c r="D6815" s="146" t="s">
        <v>6187</v>
      </c>
      <c r="E6815" s="145" t="s">
        <v>155</v>
      </c>
    </row>
    <row r="6816" spans="1:5" s="144" customFormat="1" ht="15" x14ac:dyDescent="0.2">
      <c r="A6816" s="146">
        <v>65182</v>
      </c>
      <c r="B6816" s="145">
        <v>1006</v>
      </c>
      <c r="C6816" s="146" t="s">
        <v>209</v>
      </c>
      <c r="D6816" s="146" t="s">
        <v>251</v>
      </c>
      <c r="E6816" s="145" t="s">
        <v>155</v>
      </c>
    </row>
    <row r="6817" spans="1:5" s="144" customFormat="1" ht="15" x14ac:dyDescent="0.2">
      <c r="A6817" s="146">
        <v>65183</v>
      </c>
      <c r="B6817" s="145">
        <v>2004</v>
      </c>
      <c r="C6817" s="146" t="s">
        <v>1492</v>
      </c>
      <c r="D6817" s="146" t="s">
        <v>6188</v>
      </c>
      <c r="E6817" s="145" t="s">
        <v>155</v>
      </c>
    </row>
    <row r="6818" spans="1:5" s="144" customFormat="1" ht="15" x14ac:dyDescent="0.2">
      <c r="A6818" s="146">
        <v>65187</v>
      </c>
      <c r="B6818" s="145">
        <v>6020</v>
      </c>
      <c r="C6818" s="146" t="s">
        <v>6189</v>
      </c>
      <c r="D6818" s="146" t="s">
        <v>6190</v>
      </c>
      <c r="E6818" s="145" t="s">
        <v>155</v>
      </c>
    </row>
    <row r="6819" spans="1:5" s="144" customFormat="1" ht="15" x14ac:dyDescent="0.2">
      <c r="A6819" s="146">
        <v>65190</v>
      </c>
      <c r="B6819" s="145">
        <v>8005</v>
      </c>
      <c r="C6819" s="146" t="s">
        <v>202</v>
      </c>
      <c r="D6819" s="146" t="s">
        <v>6191</v>
      </c>
      <c r="E6819" s="145" t="s">
        <v>150</v>
      </c>
    </row>
    <row r="6820" spans="1:5" s="144" customFormat="1" ht="15" x14ac:dyDescent="0.2">
      <c r="A6820" s="146">
        <v>65191</v>
      </c>
      <c r="B6820" s="145">
        <v>8005</v>
      </c>
      <c r="C6820" s="146" t="s">
        <v>2083</v>
      </c>
      <c r="D6820" s="146" t="s">
        <v>221</v>
      </c>
      <c r="E6820" s="145" t="s">
        <v>155</v>
      </c>
    </row>
    <row r="6821" spans="1:5" s="144" customFormat="1" ht="15" x14ac:dyDescent="0.2">
      <c r="A6821" s="146">
        <v>65192</v>
      </c>
      <c r="B6821" s="145">
        <v>8005</v>
      </c>
      <c r="C6821" s="146" t="s">
        <v>202</v>
      </c>
      <c r="D6821" s="146" t="s">
        <v>10060</v>
      </c>
      <c r="E6821" s="145" t="s">
        <v>150</v>
      </c>
    </row>
    <row r="6822" spans="1:5" s="144" customFormat="1" ht="15" x14ac:dyDescent="0.2">
      <c r="A6822" s="146">
        <v>65197</v>
      </c>
      <c r="B6822" s="145">
        <v>3025</v>
      </c>
      <c r="C6822" s="146" t="s">
        <v>6192</v>
      </c>
      <c r="D6822" s="146" t="s">
        <v>4305</v>
      </c>
      <c r="E6822" s="145" t="s">
        <v>155</v>
      </c>
    </row>
    <row r="6823" spans="1:5" s="144" customFormat="1" ht="15" x14ac:dyDescent="0.2">
      <c r="A6823" s="146">
        <v>65202</v>
      </c>
      <c r="B6823" s="145">
        <v>6023</v>
      </c>
      <c r="C6823" s="146" t="s">
        <v>2720</v>
      </c>
      <c r="D6823" s="146" t="s">
        <v>1756</v>
      </c>
      <c r="E6823" s="145" t="s">
        <v>155</v>
      </c>
    </row>
    <row r="6824" spans="1:5" s="144" customFormat="1" ht="15" x14ac:dyDescent="0.2">
      <c r="A6824" s="146">
        <v>65205</v>
      </c>
      <c r="B6824" s="145">
        <v>1013</v>
      </c>
      <c r="C6824" s="146" t="s">
        <v>198</v>
      </c>
      <c r="D6824" s="146" t="s">
        <v>715</v>
      </c>
      <c r="E6824" s="145" t="s">
        <v>155</v>
      </c>
    </row>
    <row r="6825" spans="1:5" s="144" customFormat="1" ht="15" x14ac:dyDescent="0.2">
      <c r="A6825" s="146">
        <v>65208</v>
      </c>
      <c r="B6825" s="145">
        <v>6025</v>
      </c>
      <c r="C6825" s="146" t="s">
        <v>5855</v>
      </c>
      <c r="D6825" s="146" t="s">
        <v>6193</v>
      </c>
      <c r="E6825" s="145" t="s">
        <v>155</v>
      </c>
    </row>
    <row r="6826" spans="1:5" s="144" customFormat="1" ht="15" x14ac:dyDescent="0.2">
      <c r="A6826" s="146">
        <v>65209</v>
      </c>
      <c r="B6826" s="145">
        <v>6006</v>
      </c>
      <c r="C6826" s="146" t="s">
        <v>6194</v>
      </c>
      <c r="D6826" s="146" t="s">
        <v>11238</v>
      </c>
      <c r="E6826" s="145" t="s">
        <v>155</v>
      </c>
    </row>
    <row r="6827" spans="1:5" s="144" customFormat="1" ht="15" x14ac:dyDescent="0.2">
      <c r="A6827" s="146">
        <v>65210</v>
      </c>
      <c r="B6827" s="145">
        <v>6029</v>
      </c>
      <c r="C6827" s="146" t="s">
        <v>156</v>
      </c>
      <c r="D6827" s="146" t="s">
        <v>6196</v>
      </c>
      <c r="E6827" s="145" t="s">
        <v>150</v>
      </c>
    </row>
    <row r="6828" spans="1:5" s="144" customFormat="1" ht="15" x14ac:dyDescent="0.2">
      <c r="A6828" s="146">
        <v>65211</v>
      </c>
      <c r="B6828" s="145">
        <v>8005</v>
      </c>
      <c r="C6828" s="146" t="s">
        <v>287</v>
      </c>
      <c r="D6828" s="146" t="s">
        <v>6197</v>
      </c>
      <c r="E6828" s="145" t="s">
        <v>150</v>
      </c>
    </row>
    <row r="6829" spans="1:5" s="144" customFormat="1" ht="15" x14ac:dyDescent="0.2">
      <c r="A6829" s="146">
        <v>65214</v>
      </c>
      <c r="B6829" s="145">
        <v>8013</v>
      </c>
      <c r="C6829" s="146" t="s">
        <v>1660</v>
      </c>
      <c r="D6829" s="146" t="s">
        <v>3044</v>
      </c>
      <c r="E6829" s="145" t="s">
        <v>155</v>
      </c>
    </row>
    <row r="6830" spans="1:5" s="144" customFormat="1" ht="15" x14ac:dyDescent="0.2">
      <c r="A6830" s="146">
        <v>65215</v>
      </c>
      <c r="B6830" s="145">
        <v>4010</v>
      </c>
      <c r="C6830" s="146" t="s">
        <v>2083</v>
      </c>
      <c r="D6830" s="146" t="s">
        <v>4140</v>
      </c>
      <c r="E6830" s="145" t="s">
        <v>155</v>
      </c>
    </row>
    <row r="6831" spans="1:5" s="144" customFormat="1" ht="15" x14ac:dyDescent="0.2">
      <c r="A6831" s="146">
        <v>65216</v>
      </c>
      <c r="B6831" s="145">
        <v>3015</v>
      </c>
      <c r="C6831" s="146" t="s">
        <v>1160</v>
      </c>
      <c r="D6831" s="146" t="s">
        <v>1656</v>
      </c>
      <c r="E6831" s="145" t="s">
        <v>150</v>
      </c>
    </row>
    <row r="6832" spans="1:5" s="144" customFormat="1" ht="15" x14ac:dyDescent="0.2">
      <c r="A6832" s="146">
        <v>65222</v>
      </c>
      <c r="B6832" s="145">
        <v>7022</v>
      </c>
      <c r="C6832" s="146" t="s">
        <v>6957</v>
      </c>
      <c r="D6832" s="146" t="s">
        <v>6198</v>
      </c>
      <c r="E6832" s="145" t="s">
        <v>155</v>
      </c>
    </row>
    <row r="6833" spans="1:5" s="144" customFormat="1" ht="15" x14ac:dyDescent="0.2">
      <c r="A6833" s="146">
        <v>65223</v>
      </c>
      <c r="B6833" s="145">
        <v>7022</v>
      </c>
      <c r="C6833" s="146" t="s">
        <v>198</v>
      </c>
      <c r="D6833" s="146" t="s">
        <v>8844</v>
      </c>
      <c r="E6833" s="145" t="s">
        <v>150</v>
      </c>
    </row>
    <row r="6834" spans="1:5" s="144" customFormat="1" ht="15" x14ac:dyDescent="0.2">
      <c r="A6834" s="146">
        <v>65224</v>
      </c>
      <c r="B6834" s="145">
        <v>1009</v>
      </c>
      <c r="C6834" s="146" t="s">
        <v>202</v>
      </c>
      <c r="D6834" s="146" t="s">
        <v>6199</v>
      </c>
      <c r="E6834" s="145" t="s">
        <v>150</v>
      </c>
    </row>
    <row r="6835" spans="1:5" s="144" customFormat="1" ht="15" x14ac:dyDescent="0.2">
      <c r="A6835" s="146">
        <v>65227</v>
      </c>
      <c r="B6835" s="145">
        <v>2019</v>
      </c>
      <c r="C6835" s="146" t="s">
        <v>2088</v>
      </c>
      <c r="D6835" s="146" t="s">
        <v>455</v>
      </c>
      <c r="E6835" s="145" t="s">
        <v>150</v>
      </c>
    </row>
    <row r="6836" spans="1:5" s="144" customFormat="1" ht="15" x14ac:dyDescent="0.2">
      <c r="A6836" s="146">
        <v>65228</v>
      </c>
      <c r="B6836" s="145">
        <v>6023</v>
      </c>
      <c r="C6836" s="146" t="s">
        <v>579</v>
      </c>
      <c r="D6836" s="146" t="s">
        <v>6200</v>
      </c>
      <c r="E6836" s="145" t="s">
        <v>155</v>
      </c>
    </row>
    <row r="6837" spans="1:5" s="144" customFormat="1" ht="15" x14ac:dyDescent="0.2">
      <c r="A6837" s="146">
        <v>65229</v>
      </c>
      <c r="B6837" s="145">
        <v>6023</v>
      </c>
      <c r="C6837" s="146" t="s">
        <v>2355</v>
      </c>
      <c r="D6837" s="146" t="s">
        <v>6201</v>
      </c>
      <c r="E6837" s="145" t="s">
        <v>150</v>
      </c>
    </row>
    <row r="6838" spans="1:5" s="144" customFormat="1" ht="15" x14ac:dyDescent="0.2">
      <c r="A6838" s="146">
        <v>65231</v>
      </c>
      <c r="B6838" s="145">
        <v>5006</v>
      </c>
      <c r="C6838" s="146" t="s">
        <v>685</v>
      </c>
      <c r="D6838" s="146" t="s">
        <v>5247</v>
      </c>
      <c r="E6838" s="145" t="s">
        <v>150</v>
      </c>
    </row>
    <row r="6839" spans="1:5" s="144" customFormat="1" ht="15" x14ac:dyDescent="0.2">
      <c r="A6839" s="146">
        <v>65232</v>
      </c>
      <c r="B6839" s="145">
        <v>5006</v>
      </c>
      <c r="C6839" s="146" t="s">
        <v>198</v>
      </c>
      <c r="D6839" s="146" t="s">
        <v>6202</v>
      </c>
      <c r="E6839" s="145" t="s">
        <v>155</v>
      </c>
    </row>
    <row r="6840" spans="1:5" s="144" customFormat="1" ht="15" x14ac:dyDescent="0.2">
      <c r="A6840" s="146">
        <v>65233</v>
      </c>
      <c r="B6840" s="145">
        <v>2016</v>
      </c>
      <c r="C6840" s="146" t="s">
        <v>1515</v>
      </c>
      <c r="D6840" s="146" t="s">
        <v>2662</v>
      </c>
      <c r="E6840" s="145" t="s">
        <v>155</v>
      </c>
    </row>
    <row r="6841" spans="1:5" s="144" customFormat="1" ht="15" x14ac:dyDescent="0.2">
      <c r="A6841" s="146">
        <v>65235</v>
      </c>
      <c r="B6841" s="145">
        <v>5010</v>
      </c>
      <c r="C6841" s="146" t="s">
        <v>6203</v>
      </c>
      <c r="D6841" s="146" t="s">
        <v>941</v>
      </c>
      <c r="E6841" s="145" t="s">
        <v>150</v>
      </c>
    </row>
    <row r="6842" spans="1:5" s="144" customFormat="1" ht="15" x14ac:dyDescent="0.2">
      <c r="A6842" s="146">
        <v>65236</v>
      </c>
      <c r="B6842" s="145">
        <v>3012</v>
      </c>
      <c r="C6842" s="146" t="s">
        <v>6204</v>
      </c>
      <c r="D6842" s="146" t="s">
        <v>533</v>
      </c>
      <c r="E6842" s="145" t="s">
        <v>155</v>
      </c>
    </row>
    <row r="6843" spans="1:5" s="144" customFormat="1" ht="15" x14ac:dyDescent="0.2">
      <c r="A6843" s="146">
        <v>65237</v>
      </c>
      <c r="B6843" s="145">
        <v>1003</v>
      </c>
      <c r="C6843" s="146" t="s">
        <v>535</v>
      </c>
      <c r="D6843" s="146" t="s">
        <v>503</v>
      </c>
      <c r="E6843" s="145" t="s">
        <v>155</v>
      </c>
    </row>
    <row r="6844" spans="1:5" s="144" customFormat="1" ht="15" x14ac:dyDescent="0.2">
      <c r="A6844" s="146">
        <v>65240</v>
      </c>
      <c r="B6844" s="145">
        <v>7003</v>
      </c>
      <c r="C6844" s="146" t="s">
        <v>6205</v>
      </c>
      <c r="D6844" s="146" t="s">
        <v>1340</v>
      </c>
      <c r="E6844" s="145" t="s">
        <v>155</v>
      </c>
    </row>
    <row r="6845" spans="1:5" s="144" customFormat="1" ht="15" x14ac:dyDescent="0.2">
      <c r="A6845" s="146">
        <v>65241</v>
      </c>
      <c r="B6845" s="145">
        <v>7003</v>
      </c>
      <c r="C6845" s="146" t="s">
        <v>202</v>
      </c>
      <c r="D6845" s="146" t="s">
        <v>6206</v>
      </c>
      <c r="E6845" s="145" t="s">
        <v>150</v>
      </c>
    </row>
    <row r="6846" spans="1:5" s="144" customFormat="1" ht="15" x14ac:dyDescent="0.2">
      <c r="A6846" s="146">
        <v>65242</v>
      </c>
      <c r="B6846" s="145">
        <v>3003</v>
      </c>
      <c r="C6846" s="146" t="s">
        <v>558</v>
      </c>
      <c r="D6846" s="146" t="s">
        <v>6207</v>
      </c>
      <c r="E6846" s="145" t="s">
        <v>150</v>
      </c>
    </row>
    <row r="6847" spans="1:5" s="144" customFormat="1" ht="15" x14ac:dyDescent="0.2">
      <c r="A6847" s="146">
        <v>65246</v>
      </c>
      <c r="B6847" s="145">
        <v>3008</v>
      </c>
      <c r="C6847" s="146" t="s">
        <v>5514</v>
      </c>
      <c r="D6847" s="146" t="s">
        <v>2498</v>
      </c>
      <c r="E6847" s="145" t="s">
        <v>150</v>
      </c>
    </row>
    <row r="6848" spans="1:5" s="144" customFormat="1" ht="15" x14ac:dyDescent="0.2">
      <c r="A6848" s="146">
        <v>65247</v>
      </c>
      <c r="B6848" s="145">
        <v>7011</v>
      </c>
      <c r="C6848" s="146" t="s">
        <v>156</v>
      </c>
      <c r="D6848" s="146" t="s">
        <v>282</v>
      </c>
      <c r="E6848" s="145" t="s">
        <v>155</v>
      </c>
    </row>
    <row r="6849" spans="1:5" s="144" customFormat="1" ht="15" x14ac:dyDescent="0.2">
      <c r="A6849" s="146">
        <v>65248</v>
      </c>
      <c r="B6849" s="145">
        <v>6035</v>
      </c>
      <c r="C6849" s="146" t="s">
        <v>202</v>
      </c>
      <c r="D6849" s="146" t="s">
        <v>1190</v>
      </c>
      <c r="E6849" s="145" t="s">
        <v>155</v>
      </c>
    </row>
    <row r="6850" spans="1:5" s="144" customFormat="1" ht="15" x14ac:dyDescent="0.2">
      <c r="A6850" s="146">
        <v>65252</v>
      </c>
      <c r="B6850" s="145">
        <v>4008</v>
      </c>
      <c r="C6850" s="146" t="s">
        <v>34</v>
      </c>
      <c r="D6850" s="146" t="s">
        <v>1673</v>
      </c>
      <c r="E6850" s="145" t="s">
        <v>155</v>
      </c>
    </row>
    <row r="6851" spans="1:5" s="144" customFormat="1" ht="15" x14ac:dyDescent="0.2">
      <c r="A6851" s="146">
        <v>65253</v>
      </c>
      <c r="B6851" s="145">
        <v>1002</v>
      </c>
      <c r="C6851" s="146" t="s">
        <v>647</v>
      </c>
      <c r="D6851" s="146" t="s">
        <v>184</v>
      </c>
      <c r="E6851" s="145" t="s">
        <v>155</v>
      </c>
    </row>
    <row r="6852" spans="1:5" s="144" customFormat="1" ht="15" x14ac:dyDescent="0.2">
      <c r="A6852" s="146">
        <v>65254</v>
      </c>
      <c r="B6852" s="145">
        <v>1002</v>
      </c>
      <c r="C6852" s="146" t="s">
        <v>177</v>
      </c>
      <c r="D6852" s="146" t="s">
        <v>6208</v>
      </c>
      <c r="E6852" s="145" t="s">
        <v>155</v>
      </c>
    </row>
    <row r="6853" spans="1:5" s="144" customFormat="1" ht="15" x14ac:dyDescent="0.2">
      <c r="A6853" s="146">
        <v>65255</v>
      </c>
      <c r="B6853" s="145">
        <v>1002</v>
      </c>
      <c r="C6853" s="146" t="s">
        <v>685</v>
      </c>
      <c r="D6853" s="146" t="s">
        <v>3603</v>
      </c>
      <c r="E6853" s="145" t="s">
        <v>155</v>
      </c>
    </row>
    <row r="6854" spans="1:5" s="144" customFormat="1" ht="15" x14ac:dyDescent="0.2">
      <c r="A6854" s="146">
        <v>65260</v>
      </c>
      <c r="B6854" s="145">
        <v>8009</v>
      </c>
      <c r="C6854" s="146" t="s">
        <v>204</v>
      </c>
      <c r="D6854" s="146" t="s">
        <v>6209</v>
      </c>
      <c r="E6854" s="145" t="s">
        <v>155</v>
      </c>
    </row>
    <row r="6855" spans="1:5" s="144" customFormat="1" ht="15" x14ac:dyDescent="0.2">
      <c r="A6855" s="146">
        <v>65261</v>
      </c>
      <c r="B6855" s="145">
        <v>1001</v>
      </c>
      <c r="C6855" s="146" t="s">
        <v>250</v>
      </c>
      <c r="D6855" s="146" t="s">
        <v>6210</v>
      </c>
      <c r="E6855" s="145" t="s">
        <v>150</v>
      </c>
    </row>
    <row r="6856" spans="1:5" s="144" customFormat="1" ht="15" x14ac:dyDescent="0.2">
      <c r="A6856" s="146">
        <v>65263</v>
      </c>
      <c r="B6856" s="145">
        <v>1001</v>
      </c>
      <c r="C6856" s="146" t="s">
        <v>263</v>
      </c>
      <c r="D6856" s="146" t="s">
        <v>6211</v>
      </c>
      <c r="E6856" s="145" t="s">
        <v>155</v>
      </c>
    </row>
    <row r="6857" spans="1:5" s="144" customFormat="1" ht="15" x14ac:dyDescent="0.2">
      <c r="A6857" s="146">
        <v>65277</v>
      </c>
      <c r="B6857" s="145">
        <v>6029</v>
      </c>
      <c r="C6857" s="146" t="s">
        <v>158</v>
      </c>
      <c r="D6857" s="146" t="s">
        <v>6212</v>
      </c>
      <c r="E6857" s="145" t="s">
        <v>150</v>
      </c>
    </row>
    <row r="6858" spans="1:5" s="144" customFormat="1" ht="15" x14ac:dyDescent="0.2">
      <c r="A6858" s="146">
        <v>65278</v>
      </c>
      <c r="B6858" s="145">
        <v>8007</v>
      </c>
      <c r="C6858" s="146" t="s">
        <v>207</v>
      </c>
      <c r="D6858" s="146" t="s">
        <v>6213</v>
      </c>
      <c r="E6858" s="145" t="s">
        <v>150</v>
      </c>
    </row>
    <row r="6859" spans="1:5" s="144" customFormat="1" ht="15" x14ac:dyDescent="0.2">
      <c r="A6859" s="146">
        <v>65279</v>
      </c>
      <c r="B6859" s="145">
        <v>3009</v>
      </c>
      <c r="C6859" s="146" t="s">
        <v>4556</v>
      </c>
      <c r="D6859" s="146" t="s">
        <v>297</v>
      </c>
      <c r="E6859" s="145" t="s">
        <v>155</v>
      </c>
    </row>
    <row r="6860" spans="1:5" s="144" customFormat="1" ht="15" x14ac:dyDescent="0.2">
      <c r="A6860" s="146">
        <v>65282</v>
      </c>
      <c r="B6860" s="145">
        <v>6025</v>
      </c>
      <c r="C6860" s="146" t="s">
        <v>331</v>
      </c>
      <c r="D6860" s="146" t="s">
        <v>2728</v>
      </c>
      <c r="E6860" s="145" t="s">
        <v>150</v>
      </c>
    </row>
    <row r="6861" spans="1:5" s="144" customFormat="1" ht="15" x14ac:dyDescent="0.2">
      <c r="A6861" s="146">
        <v>65283</v>
      </c>
      <c r="B6861" s="145">
        <v>8012</v>
      </c>
      <c r="C6861" s="146" t="s">
        <v>2568</v>
      </c>
      <c r="D6861" s="146" t="s">
        <v>6214</v>
      </c>
      <c r="E6861" s="145" t="s">
        <v>150</v>
      </c>
    </row>
    <row r="6862" spans="1:5" s="144" customFormat="1" ht="15" x14ac:dyDescent="0.2">
      <c r="A6862" s="146">
        <v>65284</v>
      </c>
      <c r="B6862" s="145">
        <v>8012</v>
      </c>
      <c r="C6862" s="146" t="s">
        <v>202</v>
      </c>
      <c r="D6862" s="146" t="s">
        <v>6215</v>
      </c>
      <c r="E6862" s="145" t="s">
        <v>155</v>
      </c>
    </row>
    <row r="6863" spans="1:5" s="144" customFormat="1" ht="15" x14ac:dyDescent="0.2">
      <c r="A6863" s="146">
        <v>65285</v>
      </c>
      <c r="B6863" s="145">
        <v>6001</v>
      </c>
      <c r="C6863" s="146" t="s">
        <v>291</v>
      </c>
      <c r="D6863" s="146" t="s">
        <v>6216</v>
      </c>
      <c r="E6863" s="145" t="s">
        <v>150</v>
      </c>
    </row>
    <row r="6864" spans="1:5" s="144" customFormat="1" ht="15" x14ac:dyDescent="0.2">
      <c r="A6864" s="146">
        <v>65287</v>
      </c>
      <c r="B6864" s="145">
        <v>7024</v>
      </c>
      <c r="C6864" s="146" t="s">
        <v>579</v>
      </c>
      <c r="D6864" s="146" t="s">
        <v>6217</v>
      </c>
      <c r="E6864" s="145" t="s">
        <v>150</v>
      </c>
    </row>
    <row r="6865" spans="1:5" s="144" customFormat="1" ht="15" x14ac:dyDescent="0.2">
      <c r="A6865" s="146">
        <v>65288</v>
      </c>
      <c r="B6865" s="145">
        <v>1001</v>
      </c>
      <c r="C6865" s="146" t="s">
        <v>647</v>
      </c>
      <c r="D6865" s="146" t="s">
        <v>6218</v>
      </c>
      <c r="E6865" s="145" t="s">
        <v>155</v>
      </c>
    </row>
    <row r="6866" spans="1:5" s="144" customFormat="1" ht="15" x14ac:dyDescent="0.2">
      <c r="A6866" s="146">
        <v>65291</v>
      </c>
      <c r="B6866" s="145">
        <v>7017</v>
      </c>
      <c r="C6866" s="146" t="s">
        <v>158</v>
      </c>
      <c r="D6866" s="146" t="s">
        <v>6219</v>
      </c>
      <c r="E6866" s="145" t="s">
        <v>155</v>
      </c>
    </row>
    <row r="6867" spans="1:5" s="144" customFormat="1" ht="15" x14ac:dyDescent="0.2">
      <c r="A6867" s="146">
        <v>65294</v>
      </c>
      <c r="B6867" s="145">
        <v>7017</v>
      </c>
      <c r="C6867" s="146" t="s">
        <v>2891</v>
      </c>
      <c r="D6867" s="146" t="s">
        <v>3296</v>
      </c>
      <c r="E6867" s="145" t="s">
        <v>155</v>
      </c>
    </row>
    <row r="6868" spans="1:5" s="144" customFormat="1" ht="15" x14ac:dyDescent="0.2">
      <c r="A6868" s="146">
        <v>65295</v>
      </c>
      <c r="B6868" s="145">
        <v>8019</v>
      </c>
      <c r="C6868" s="146" t="s">
        <v>293</v>
      </c>
      <c r="D6868" s="146" t="s">
        <v>6220</v>
      </c>
      <c r="E6868" s="145" t="s">
        <v>155</v>
      </c>
    </row>
    <row r="6869" spans="1:5" s="144" customFormat="1" ht="15" x14ac:dyDescent="0.2">
      <c r="A6869" s="146">
        <v>65298</v>
      </c>
      <c r="B6869" s="145">
        <v>6020</v>
      </c>
      <c r="C6869" s="146" t="s">
        <v>6221</v>
      </c>
      <c r="D6869" s="146" t="s">
        <v>307</v>
      </c>
      <c r="E6869" s="145" t="s">
        <v>155</v>
      </c>
    </row>
    <row r="6870" spans="1:5" s="144" customFormat="1" ht="15" x14ac:dyDescent="0.2">
      <c r="A6870" s="146">
        <v>65299</v>
      </c>
      <c r="B6870" s="145">
        <v>6020</v>
      </c>
      <c r="C6870" s="146" t="s">
        <v>3188</v>
      </c>
      <c r="D6870" s="146" t="s">
        <v>6222</v>
      </c>
      <c r="E6870" s="145" t="s">
        <v>150</v>
      </c>
    </row>
    <row r="6871" spans="1:5" s="144" customFormat="1" ht="15" x14ac:dyDescent="0.2">
      <c r="A6871" s="146">
        <v>65305</v>
      </c>
      <c r="B6871" s="145">
        <v>3013</v>
      </c>
      <c r="C6871" s="146" t="s">
        <v>3237</v>
      </c>
      <c r="D6871" s="146" t="s">
        <v>193</v>
      </c>
      <c r="E6871" s="145" t="s">
        <v>155</v>
      </c>
    </row>
    <row r="6872" spans="1:5" s="144" customFormat="1" ht="15" x14ac:dyDescent="0.2">
      <c r="A6872" s="146">
        <v>65306</v>
      </c>
      <c r="B6872" s="145">
        <v>5006</v>
      </c>
      <c r="C6872" s="146" t="s">
        <v>359</v>
      </c>
      <c r="D6872" s="146" t="s">
        <v>5247</v>
      </c>
      <c r="E6872" s="145" t="s">
        <v>150</v>
      </c>
    </row>
    <row r="6873" spans="1:5" s="144" customFormat="1" ht="15" x14ac:dyDescent="0.2">
      <c r="A6873" s="146">
        <v>65307</v>
      </c>
      <c r="B6873" s="145">
        <v>5006</v>
      </c>
      <c r="C6873" s="146" t="s">
        <v>6223</v>
      </c>
      <c r="D6873" s="146" t="s">
        <v>6224</v>
      </c>
      <c r="E6873" s="145" t="s">
        <v>150</v>
      </c>
    </row>
    <row r="6874" spans="1:5" s="144" customFormat="1" ht="15" x14ac:dyDescent="0.2">
      <c r="A6874" s="146">
        <v>65311</v>
      </c>
      <c r="B6874" s="145">
        <v>8003</v>
      </c>
      <c r="C6874" s="146" t="s">
        <v>156</v>
      </c>
      <c r="D6874" s="146" t="s">
        <v>839</v>
      </c>
      <c r="E6874" s="145" t="s">
        <v>155</v>
      </c>
    </row>
    <row r="6875" spans="1:5" s="144" customFormat="1" ht="15" x14ac:dyDescent="0.2">
      <c r="A6875" s="146">
        <v>65314</v>
      </c>
      <c r="B6875" s="145">
        <v>2012</v>
      </c>
      <c r="C6875" s="146" t="s">
        <v>6226</v>
      </c>
      <c r="D6875" s="146" t="s">
        <v>6227</v>
      </c>
      <c r="E6875" s="145" t="s">
        <v>150</v>
      </c>
    </row>
    <row r="6876" spans="1:5" s="144" customFormat="1" ht="15" x14ac:dyDescent="0.2">
      <c r="A6876" s="146">
        <v>65316</v>
      </c>
      <c r="B6876" s="145">
        <v>3002</v>
      </c>
      <c r="C6876" s="146" t="s">
        <v>188</v>
      </c>
      <c r="D6876" s="146" t="s">
        <v>455</v>
      </c>
      <c r="E6876" s="145" t="s">
        <v>155</v>
      </c>
    </row>
    <row r="6877" spans="1:5" s="144" customFormat="1" ht="15" x14ac:dyDescent="0.2">
      <c r="A6877" s="146">
        <v>65318</v>
      </c>
      <c r="B6877" s="145">
        <v>6008</v>
      </c>
      <c r="C6877" s="146" t="s">
        <v>174</v>
      </c>
      <c r="D6877" s="146" t="s">
        <v>6228</v>
      </c>
      <c r="E6877" s="145" t="s">
        <v>150</v>
      </c>
    </row>
    <row r="6878" spans="1:5" s="144" customFormat="1" ht="15" x14ac:dyDescent="0.2">
      <c r="A6878" s="146">
        <v>65319</v>
      </c>
      <c r="B6878" s="145">
        <v>7014</v>
      </c>
      <c r="C6878" s="146" t="s">
        <v>209</v>
      </c>
      <c r="D6878" s="146" t="s">
        <v>2517</v>
      </c>
      <c r="E6878" s="145" t="s">
        <v>155</v>
      </c>
    </row>
    <row r="6879" spans="1:5" s="144" customFormat="1" ht="15" x14ac:dyDescent="0.2">
      <c r="A6879" s="146">
        <v>65322</v>
      </c>
      <c r="B6879" s="145">
        <v>3008</v>
      </c>
      <c r="C6879" s="146" t="s">
        <v>6229</v>
      </c>
      <c r="D6879" s="146" t="s">
        <v>6230</v>
      </c>
      <c r="E6879" s="145" t="s">
        <v>150</v>
      </c>
    </row>
    <row r="6880" spans="1:5" s="144" customFormat="1" ht="15" x14ac:dyDescent="0.2">
      <c r="A6880" s="146">
        <v>65323</v>
      </c>
      <c r="B6880" s="145">
        <v>5017</v>
      </c>
      <c r="C6880" s="146" t="s">
        <v>198</v>
      </c>
      <c r="D6880" s="146" t="s">
        <v>6231</v>
      </c>
      <c r="E6880" s="145" t="s">
        <v>155</v>
      </c>
    </row>
    <row r="6881" spans="1:5" s="144" customFormat="1" ht="15" x14ac:dyDescent="0.2">
      <c r="A6881" s="146">
        <v>65326</v>
      </c>
      <c r="B6881" s="145">
        <v>6023</v>
      </c>
      <c r="C6881" s="146" t="s">
        <v>181</v>
      </c>
      <c r="D6881" s="146" t="s">
        <v>6232</v>
      </c>
      <c r="E6881" s="145" t="s">
        <v>150</v>
      </c>
    </row>
    <row r="6882" spans="1:5" s="144" customFormat="1" ht="15" x14ac:dyDescent="0.2">
      <c r="A6882" s="146">
        <v>65328</v>
      </c>
      <c r="B6882" s="145">
        <v>7013</v>
      </c>
      <c r="C6882" s="146" t="s">
        <v>1488</v>
      </c>
      <c r="D6882" s="146" t="s">
        <v>10448</v>
      </c>
      <c r="E6882" s="145" t="s">
        <v>150</v>
      </c>
    </row>
    <row r="6883" spans="1:5" s="144" customFormat="1" ht="15" x14ac:dyDescent="0.2">
      <c r="A6883" s="146">
        <v>65329</v>
      </c>
      <c r="B6883" s="145">
        <v>6008</v>
      </c>
      <c r="C6883" s="146" t="s">
        <v>155</v>
      </c>
      <c r="D6883" s="146" t="s">
        <v>4002</v>
      </c>
      <c r="E6883" s="145" t="s">
        <v>155</v>
      </c>
    </row>
    <row r="6884" spans="1:5" s="144" customFormat="1" ht="15" x14ac:dyDescent="0.2">
      <c r="A6884" s="146">
        <v>65333</v>
      </c>
      <c r="B6884" s="145">
        <v>8019</v>
      </c>
      <c r="C6884" s="146" t="s">
        <v>156</v>
      </c>
      <c r="D6884" s="146" t="s">
        <v>2029</v>
      </c>
      <c r="E6884" s="145" t="s">
        <v>150</v>
      </c>
    </row>
    <row r="6885" spans="1:5" s="144" customFormat="1" ht="15" x14ac:dyDescent="0.2">
      <c r="A6885" s="146">
        <v>65334</v>
      </c>
      <c r="B6885" s="145">
        <v>6023</v>
      </c>
      <c r="C6885" s="146" t="s">
        <v>4700</v>
      </c>
      <c r="D6885" s="146" t="s">
        <v>6233</v>
      </c>
      <c r="E6885" s="145" t="s">
        <v>155</v>
      </c>
    </row>
    <row r="6886" spans="1:5" s="144" customFormat="1" ht="15" x14ac:dyDescent="0.2">
      <c r="A6886" s="146">
        <v>65340</v>
      </c>
      <c r="B6886" s="145">
        <v>7013</v>
      </c>
      <c r="C6886" s="146" t="s">
        <v>6234</v>
      </c>
      <c r="D6886" s="146" t="s">
        <v>251</v>
      </c>
      <c r="E6886" s="145" t="s">
        <v>155</v>
      </c>
    </row>
    <row r="6887" spans="1:5" s="144" customFormat="1" ht="15" x14ac:dyDescent="0.2">
      <c r="A6887" s="146">
        <v>65342</v>
      </c>
      <c r="B6887" s="145">
        <v>3014</v>
      </c>
      <c r="C6887" s="146" t="s">
        <v>6235</v>
      </c>
      <c r="D6887" s="146" t="s">
        <v>3923</v>
      </c>
      <c r="E6887" s="145" t="s">
        <v>155</v>
      </c>
    </row>
    <row r="6888" spans="1:5" s="144" customFormat="1" ht="15" x14ac:dyDescent="0.2">
      <c r="A6888" s="146">
        <v>65343</v>
      </c>
      <c r="B6888" s="145">
        <v>2017</v>
      </c>
      <c r="C6888" s="146" t="s">
        <v>6236</v>
      </c>
      <c r="D6888" s="146" t="s">
        <v>10593</v>
      </c>
      <c r="E6888" s="145" t="s">
        <v>150</v>
      </c>
    </row>
    <row r="6889" spans="1:5" s="144" customFormat="1" ht="15" x14ac:dyDescent="0.2">
      <c r="A6889" s="146">
        <v>65344</v>
      </c>
      <c r="B6889" s="145">
        <v>5006</v>
      </c>
      <c r="C6889" s="146" t="s">
        <v>306</v>
      </c>
      <c r="D6889" s="146" t="s">
        <v>258</v>
      </c>
      <c r="E6889" s="145" t="s">
        <v>150</v>
      </c>
    </row>
    <row r="6890" spans="1:5" s="144" customFormat="1" ht="15" x14ac:dyDescent="0.2">
      <c r="A6890" s="146">
        <v>65347</v>
      </c>
      <c r="B6890" s="145">
        <v>8014</v>
      </c>
      <c r="C6890" s="146" t="s">
        <v>6237</v>
      </c>
      <c r="D6890" s="146" t="s">
        <v>223</v>
      </c>
      <c r="E6890" s="145" t="s">
        <v>155</v>
      </c>
    </row>
    <row r="6891" spans="1:5" s="144" customFormat="1" ht="15" x14ac:dyDescent="0.2">
      <c r="A6891" s="146">
        <v>65348</v>
      </c>
      <c r="B6891" s="145">
        <v>8014</v>
      </c>
      <c r="C6891" s="146" t="s">
        <v>250</v>
      </c>
      <c r="D6891" s="146" t="s">
        <v>6238</v>
      </c>
      <c r="E6891" s="145" t="s">
        <v>150</v>
      </c>
    </row>
    <row r="6892" spans="1:5" s="144" customFormat="1" ht="15" x14ac:dyDescent="0.2">
      <c r="A6892" s="146">
        <v>65349</v>
      </c>
      <c r="B6892" s="145">
        <v>8014</v>
      </c>
      <c r="C6892" s="146" t="s">
        <v>6236</v>
      </c>
      <c r="D6892" s="146" t="s">
        <v>223</v>
      </c>
      <c r="E6892" s="145" t="s">
        <v>155</v>
      </c>
    </row>
    <row r="6893" spans="1:5" s="144" customFormat="1" ht="15" x14ac:dyDescent="0.2">
      <c r="A6893" s="146">
        <v>65355</v>
      </c>
      <c r="B6893" s="145">
        <v>8017</v>
      </c>
      <c r="C6893" s="146" t="s">
        <v>10787</v>
      </c>
      <c r="D6893" s="146" t="s">
        <v>10788</v>
      </c>
      <c r="E6893" s="145" t="s">
        <v>155</v>
      </c>
    </row>
    <row r="6894" spans="1:5" s="144" customFormat="1" ht="15" x14ac:dyDescent="0.2">
      <c r="A6894" s="146">
        <v>65356</v>
      </c>
      <c r="B6894" s="145">
        <v>3003</v>
      </c>
      <c r="C6894" s="146" t="s">
        <v>6239</v>
      </c>
      <c r="D6894" s="146" t="s">
        <v>2976</v>
      </c>
      <c r="E6894" s="145" t="s">
        <v>155</v>
      </c>
    </row>
    <row r="6895" spans="1:5" s="144" customFormat="1" ht="15" x14ac:dyDescent="0.2">
      <c r="A6895" s="146">
        <v>65357</v>
      </c>
      <c r="B6895" s="145">
        <v>3003</v>
      </c>
      <c r="C6895" s="146" t="s">
        <v>1849</v>
      </c>
      <c r="D6895" s="146" t="s">
        <v>6240</v>
      </c>
      <c r="E6895" s="145" t="s">
        <v>155</v>
      </c>
    </row>
    <row r="6896" spans="1:5" s="144" customFormat="1" ht="15" x14ac:dyDescent="0.2">
      <c r="A6896" s="146">
        <v>65359</v>
      </c>
      <c r="B6896" s="145">
        <v>8014</v>
      </c>
      <c r="C6896" s="146" t="s">
        <v>621</v>
      </c>
      <c r="D6896" s="146" t="s">
        <v>282</v>
      </c>
      <c r="E6896" s="145" t="s">
        <v>155</v>
      </c>
    </row>
    <row r="6897" spans="1:5" s="144" customFormat="1" ht="15" x14ac:dyDescent="0.2">
      <c r="A6897" s="146">
        <v>65360</v>
      </c>
      <c r="B6897" s="145">
        <v>1001</v>
      </c>
      <c r="C6897" s="146" t="s">
        <v>156</v>
      </c>
      <c r="D6897" s="146" t="s">
        <v>8452</v>
      </c>
      <c r="E6897" s="145" t="s">
        <v>155</v>
      </c>
    </row>
    <row r="6898" spans="1:5" s="144" customFormat="1" ht="15" x14ac:dyDescent="0.2">
      <c r="A6898" s="146">
        <v>65366</v>
      </c>
      <c r="B6898" s="145">
        <v>7013</v>
      </c>
      <c r="C6898" s="146" t="s">
        <v>535</v>
      </c>
      <c r="D6898" s="146" t="s">
        <v>969</v>
      </c>
      <c r="E6898" s="145" t="s">
        <v>155</v>
      </c>
    </row>
    <row r="6899" spans="1:5" s="144" customFormat="1" ht="15" x14ac:dyDescent="0.2">
      <c r="A6899" s="146">
        <v>65367</v>
      </c>
      <c r="B6899" s="145">
        <v>1007</v>
      </c>
      <c r="C6899" s="146" t="s">
        <v>171</v>
      </c>
      <c r="D6899" s="146" t="s">
        <v>6241</v>
      </c>
      <c r="E6899" s="145" t="s">
        <v>155</v>
      </c>
    </row>
    <row r="6900" spans="1:5" s="144" customFormat="1" ht="15" x14ac:dyDescent="0.2">
      <c r="A6900" s="146">
        <v>65368</v>
      </c>
      <c r="B6900" s="145">
        <v>8027</v>
      </c>
      <c r="C6900" s="146" t="s">
        <v>171</v>
      </c>
      <c r="D6900" s="146" t="s">
        <v>6242</v>
      </c>
      <c r="E6900" s="145" t="s">
        <v>155</v>
      </c>
    </row>
    <row r="6901" spans="1:5" s="144" customFormat="1" ht="15" x14ac:dyDescent="0.2">
      <c r="A6901" s="146">
        <v>65369</v>
      </c>
      <c r="B6901" s="145">
        <v>2017</v>
      </c>
      <c r="C6901" s="146" t="s">
        <v>177</v>
      </c>
      <c r="D6901" s="146" t="s">
        <v>201</v>
      </c>
      <c r="E6901" s="145" t="s">
        <v>155</v>
      </c>
    </row>
    <row r="6902" spans="1:5" s="144" customFormat="1" ht="15" x14ac:dyDescent="0.2">
      <c r="A6902" s="146">
        <v>65370</v>
      </c>
      <c r="B6902" s="145">
        <v>2017</v>
      </c>
      <c r="C6902" s="146" t="s">
        <v>179</v>
      </c>
      <c r="D6902" s="146" t="s">
        <v>5312</v>
      </c>
      <c r="E6902" s="145" t="s">
        <v>150</v>
      </c>
    </row>
    <row r="6903" spans="1:5" s="144" customFormat="1" ht="15" x14ac:dyDescent="0.2">
      <c r="A6903" s="146">
        <v>65372</v>
      </c>
      <c r="B6903" s="145">
        <v>6012</v>
      </c>
      <c r="C6903" s="146" t="s">
        <v>287</v>
      </c>
      <c r="D6903" s="146" t="s">
        <v>6243</v>
      </c>
      <c r="E6903" s="145" t="s">
        <v>155</v>
      </c>
    </row>
    <row r="6904" spans="1:5" s="144" customFormat="1" ht="15" x14ac:dyDescent="0.2">
      <c r="A6904" s="146">
        <v>65375</v>
      </c>
      <c r="B6904" s="145">
        <v>4004</v>
      </c>
      <c r="C6904" s="146" t="s">
        <v>2088</v>
      </c>
      <c r="D6904" s="146" t="s">
        <v>6244</v>
      </c>
      <c r="E6904" s="145" t="s">
        <v>150</v>
      </c>
    </row>
    <row r="6905" spans="1:5" s="144" customFormat="1" ht="15" x14ac:dyDescent="0.2">
      <c r="A6905" s="146">
        <v>65376</v>
      </c>
      <c r="B6905" s="145">
        <v>6034</v>
      </c>
      <c r="C6905" s="146" t="s">
        <v>198</v>
      </c>
      <c r="D6905" s="146" t="s">
        <v>6245</v>
      </c>
      <c r="E6905" s="145" t="s">
        <v>155</v>
      </c>
    </row>
    <row r="6906" spans="1:5" s="144" customFormat="1" ht="15" x14ac:dyDescent="0.2">
      <c r="A6906" s="146">
        <v>65385</v>
      </c>
      <c r="B6906" s="145">
        <v>6029</v>
      </c>
      <c r="C6906" s="146" t="s">
        <v>331</v>
      </c>
      <c r="D6906" s="146" t="s">
        <v>6246</v>
      </c>
      <c r="E6906" s="145" t="s">
        <v>150</v>
      </c>
    </row>
    <row r="6907" spans="1:5" s="144" customFormat="1" ht="15" x14ac:dyDescent="0.2">
      <c r="A6907" s="146">
        <v>65386</v>
      </c>
      <c r="B6907" s="145">
        <v>6029</v>
      </c>
      <c r="C6907" s="146" t="s">
        <v>662</v>
      </c>
      <c r="D6907" s="146" t="s">
        <v>1251</v>
      </c>
      <c r="E6907" s="145" t="s">
        <v>155</v>
      </c>
    </row>
    <row r="6908" spans="1:5" s="144" customFormat="1" ht="15" x14ac:dyDescent="0.2">
      <c r="A6908" s="146">
        <v>65387</v>
      </c>
      <c r="B6908" s="145">
        <v>8018</v>
      </c>
      <c r="C6908" s="146" t="s">
        <v>3309</v>
      </c>
      <c r="D6908" s="146" t="s">
        <v>510</v>
      </c>
      <c r="E6908" s="145" t="s">
        <v>155</v>
      </c>
    </row>
    <row r="6909" spans="1:5" s="144" customFormat="1" ht="15" x14ac:dyDescent="0.2">
      <c r="A6909" s="146">
        <v>65391</v>
      </c>
      <c r="B6909" s="145">
        <v>3003</v>
      </c>
      <c r="C6909" s="146" t="s">
        <v>263</v>
      </c>
      <c r="D6909" s="146" t="s">
        <v>3318</v>
      </c>
      <c r="E6909" s="145" t="s">
        <v>155</v>
      </c>
    </row>
    <row r="6910" spans="1:5" s="144" customFormat="1" ht="15" x14ac:dyDescent="0.2">
      <c r="A6910" s="146">
        <v>65394</v>
      </c>
      <c r="B6910" s="145">
        <v>3003</v>
      </c>
      <c r="C6910" s="146" t="s">
        <v>1046</v>
      </c>
      <c r="D6910" s="146" t="s">
        <v>9576</v>
      </c>
      <c r="E6910" s="145" t="s">
        <v>150</v>
      </c>
    </row>
    <row r="6911" spans="1:5" s="144" customFormat="1" ht="15" x14ac:dyDescent="0.2">
      <c r="A6911" s="146">
        <v>65401</v>
      </c>
      <c r="B6911" s="145">
        <v>8006</v>
      </c>
      <c r="C6911" s="146" t="s">
        <v>306</v>
      </c>
      <c r="D6911" s="146" t="s">
        <v>6247</v>
      </c>
      <c r="E6911" s="145" t="s">
        <v>155</v>
      </c>
    </row>
    <row r="6912" spans="1:5" s="144" customFormat="1" ht="15" x14ac:dyDescent="0.2">
      <c r="A6912" s="146">
        <v>65402</v>
      </c>
      <c r="B6912" s="145">
        <v>5002</v>
      </c>
      <c r="C6912" s="146" t="s">
        <v>344</v>
      </c>
      <c r="D6912" s="146" t="s">
        <v>3023</v>
      </c>
      <c r="E6912" s="145" t="s">
        <v>150</v>
      </c>
    </row>
    <row r="6913" spans="1:5" s="144" customFormat="1" ht="15" x14ac:dyDescent="0.2">
      <c r="A6913" s="146">
        <v>65404</v>
      </c>
      <c r="B6913" s="145">
        <v>6035</v>
      </c>
      <c r="C6913" s="146" t="s">
        <v>300</v>
      </c>
      <c r="D6913" s="146" t="s">
        <v>6248</v>
      </c>
      <c r="E6913" s="145" t="s">
        <v>150</v>
      </c>
    </row>
    <row r="6914" spans="1:5" s="144" customFormat="1" ht="15" x14ac:dyDescent="0.2">
      <c r="A6914" s="146">
        <v>65405</v>
      </c>
      <c r="B6914" s="145">
        <v>6035</v>
      </c>
      <c r="C6914" s="146" t="s">
        <v>171</v>
      </c>
      <c r="D6914" s="146" t="s">
        <v>2197</v>
      </c>
      <c r="E6914" s="145" t="s">
        <v>155</v>
      </c>
    </row>
    <row r="6915" spans="1:5" s="144" customFormat="1" ht="15" x14ac:dyDescent="0.2">
      <c r="A6915" s="146">
        <v>65409</v>
      </c>
      <c r="B6915" s="145">
        <v>6023</v>
      </c>
      <c r="C6915" s="146" t="s">
        <v>4178</v>
      </c>
      <c r="D6915" s="146" t="s">
        <v>9890</v>
      </c>
      <c r="E6915" s="145" t="s">
        <v>155</v>
      </c>
    </row>
    <row r="6916" spans="1:5" s="144" customFormat="1" ht="15" x14ac:dyDescent="0.2">
      <c r="A6916" s="146">
        <v>65410</v>
      </c>
      <c r="B6916" s="145">
        <v>6023</v>
      </c>
      <c r="C6916" s="146" t="s">
        <v>1688</v>
      </c>
      <c r="D6916" s="146" t="s">
        <v>6232</v>
      </c>
      <c r="E6916" s="145" t="s">
        <v>155</v>
      </c>
    </row>
    <row r="6917" spans="1:5" s="144" customFormat="1" ht="15" x14ac:dyDescent="0.2">
      <c r="A6917" s="146">
        <v>65411</v>
      </c>
      <c r="B6917" s="145">
        <v>1009</v>
      </c>
      <c r="C6917" s="146" t="s">
        <v>171</v>
      </c>
      <c r="D6917" s="146" t="s">
        <v>6249</v>
      </c>
      <c r="E6917" s="145" t="s">
        <v>150</v>
      </c>
    </row>
    <row r="6918" spans="1:5" s="144" customFormat="1" ht="15" x14ac:dyDescent="0.2">
      <c r="A6918" s="146">
        <v>65414</v>
      </c>
      <c r="B6918" s="145">
        <v>6010</v>
      </c>
      <c r="C6918" s="146" t="s">
        <v>535</v>
      </c>
      <c r="D6918" s="146" t="s">
        <v>2288</v>
      </c>
      <c r="E6918" s="145" t="s">
        <v>155</v>
      </c>
    </row>
    <row r="6919" spans="1:5" s="144" customFormat="1" ht="15" x14ac:dyDescent="0.2">
      <c r="A6919" s="146">
        <v>65417</v>
      </c>
      <c r="B6919" s="145">
        <v>8010</v>
      </c>
      <c r="C6919" s="146" t="s">
        <v>685</v>
      </c>
      <c r="D6919" s="146" t="s">
        <v>6250</v>
      </c>
      <c r="E6919" s="145" t="s">
        <v>155</v>
      </c>
    </row>
    <row r="6920" spans="1:5" s="144" customFormat="1" ht="15" x14ac:dyDescent="0.2">
      <c r="A6920" s="146">
        <v>65418</v>
      </c>
      <c r="B6920" s="145">
        <v>3008</v>
      </c>
      <c r="C6920" s="146" t="s">
        <v>6251</v>
      </c>
      <c r="D6920" s="146" t="s">
        <v>193</v>
      </c>
      <c r="E6920" s="145" t="s">
        <v>155</v>
      </c>
    </row>
    <row r="6921" spans="1:5" s="144" customFormat="1" ht="15" x14ac:dyDescent="0.2">
      <c r="A6921" s="146">
        <v>65421</v>
      </c>
      <c r="B6921" s="145">
        <v>6029</v>
      </c>
      <c r="C6921" s="146" t="s">
        <v>158</v>
      </c>
      <c r="D6921" s="146" t="s">
        <v>6252</v>
      </c>
      <c r="E6921" s="145" t="s">
        <v>155</v>
      </c>
    </row>
    <row r="6922" spans="1:5" s="144" customFormat="1" ht="15" x14ac:dyDescent="0.2">
      <c r="A6922" s="146">
        <v>65423</v>
      </c>
      <c r="B6922" s="145">
        <v>6029</v>
      </c>
      <c r="C6922" s="146" t="s">
        <v>6253</v>
      </c>
      <c r="D6922" s="146" t="s">
        <v>6254</v>
      </c>
      <c r="E6922" s="145" t="s">
        <v>155</v>
      </c>
    </row>
    <row r="6923" spans="1:5" s="144" customFormat="1" ht="15" x14ac:dyDescent="0.2">
      <c r="A6923" s="146">
        <v>65424</v>
      </c>
      <c r="B6923" s="145">
        <v>8013</v>
      </c>
      <c r="C6923" s="146" t="s">
        <v>1221</v>
      </c>
      <c r="D6923" s="146" t="s">
        <v>3559</v>
      </c>
      <c r="E6923" s="145" t="s">
        <v>155</v>
      </c>
    </row>
    <row r="6924" spans="1:5" s="144" customFormat="1" ht="15" x14ac:dyDescent="0.2">
      <c r="A6924" s="146">
        <v>65425</v>
      </c>
      <c r="B6924" s="145">
        <v>8013</v>
      </c>
      <c r="C6924" s="146" t="s">
        <v>6255</v>
      </c>
      <c r="D6924" s="146" t="s">
        <v>6256</v>
      </c>
      <c r="E6924" s="145" t="s">
        <v>155</v>
      </c>
    </row>
    <row r="6925" spans="1:5" s="144" customFormat="1" ht="15" x14ac:dyDescent="0.2">
      <c r="A6925" s="146">
        <v>65426</v>
      </c>
      <c r="B6925" s="145">
        <v>2012</v>
      </c>
      <c r="C6925" s="146" t="s">
        <v>621</v>
      </c>
      <c r="D6925" s="146" t="s">
        <v>10061</v>
      </c>
      <c r="E6925" s="145" t="s">
        <v>155</v>
      </c>
    </row>
    <row r="6926" spans="1:5" s="144" customFormat="1" ht="15" x14ac:dyDescent="0.2">
      <c r="A6926" s="146">
        <v>65429</v>
      </c>
      <c r="B6926" s="145">
        <v>6034</v>
      </c>
      <c r="C6926" s="146" t="s">
        <v>289</v>
      </c>
      <c r="D6926" s="146" t="s">
        <v>805</v>
      </c>
      <c r="E6926" s="145" t="s">
        <v>155</v>
      </c>
    </row>
    <row r="6927" spans="1:5" s="144" customFormat="1" ht="15" x14ac:dyDescent="0.2">
      <c r="A6927" s="146">
        <v>65431</v>
      </c>
      <c r="B6927" s="145">
        <v>8023</v>
      </c>
      <c r="C6927" s="146" t="s">
        <v>6257</v>
      </c>
      <c r="D6927" s="146" t="s">
        <v>6258</v>
      </c>
      <c r="E6927" s="145" t="s">
        <v>155</v>
      </c>
    </row>
    <row r="6928" spans="1:5" s="144" customFormat="1" ht="15" x14ac:dyDescent="0.2">
      <c r="A6928" s="146">
        <v>65432</v>
      </c>
      <c r="B6928" s="145">
        <v>2004</v>
      </c>
      <c r="C6928" s="146" t="s">
        <v>1688</v>
      </c>
      <c r="D6928" s="146" t="s">
        <v>6259</v>
      </c>
      <c r="E6928" s="145" t="s">
        <v>155</v>
      </c>
    </row>
    <row r="6929" spans="1:5" s="144" customFormat="1" ht="15" x14ac:dyDescent="0.2">
      <c r="A6929" s="146">
        <v>65433</v>
      </c>
      <c r="B6929" s="145">
        <v>2017</v>
      </c>
      <c r="C6929" s="146" t="s">
        <v>4145</v>
      </c>
      <c r="D6929" s="146" t="s">
        <v>6260</v>
      </c>
      <c r="E6929" s="145" t="s">
        <v>150</v>
      </c>
    </row>
    <row r="6930" spans="1:5" s="144" customFormat="1" ht="15" x14ac:dyDescent="0.2">
      <c r="A6930" s="146">
        <v>65434</v>
      </c>
      <c r="B6930" s="145">
        <v>7007</v>
      </c>
      <c r="C6930" s="146" t="s">
        <v>359</v>
      </c>
      <c r="D6930" s="146" t="s">
        <v>612</v>
      </c>
      <c r="E6930" s="145" t="s">
        <v>150</v>
      </c>
    </row>
    <row r="6931" spans="1:5" s="144" customFormat="1" ht="15" x14ac:dyDescent="0.2">
      <c r="A6931" s="146">
        <v>65441</v>
      </c>
      <c r="B6931" s="145">
        <v>6027</v>
      </c>
      <c r="C6931" s="146" t="s">
        <v>171</v>
      </c>
      <c r="D6931" s="146" t="s">
        <v>625</v>
      </c>
      <c r="E6931" s="145" t="s">
        <v>150</v>
      </c>
    </row>
    <row r="6932" spans="1:5" s="144" customFormat="1" ht="15" x14ac:dyDescent="0.2">
      <c r="A6932" s="146">
        <v>65447</v>
      </c>
      <c r="B6932" s="145">
        <v>8023</v>
      </c>
      <c r="C6932" s="146" t="s">
        <v>6261</v>
      </c>
      <c r="D6932" s="146" t="s">
        <v>357</v>
      </c>
      <c r="E6932" s="145" t="s">
        <v>155</v>
      </c>
    </row>
    <row r="6933" spans="1:5" s="144" customFormat="1" ht="15" x14ac:dyDescent="0.2">
      <c r="A6933" s="146">
        <v>65449</v>
      </c>
      <c r="B6933" s="145">
        <v>8006</v>
      </c>
      <c r="C6933" s="146" t="s">
        <v>306</v>
      </c>
      <c r="D6933" s="146" t="s">
        <v>1332</v>
      </c>
      <c r="E6933" s="145" t="s">
        <v>150</v>
      </c>
    </row>
    <row r="6934" spans="1:5" s="144" customFormat="1" ht="15" x14ac:dyDescent="0.2">
      <c r="A6934" s="146">
        <v>65450</v>
      </c>
      <c r="B6934" s="145">
        <v>8006</v>
      </c>
      <c r="C6934" s="146" t="s">
        <v>300</v>
      </c>
      <c r="D6934" s="146" t="s">
        <v>1332</v>
      </c>
      <c r="E6934" s="145" t="s">
        <v>150</v>
      </c>
    </row>
    <row r="6935" spans="1:5" s="144" customFormat="1" ht="15" x14ac:dyDescent="0.2">
      <c r="A6935" s="146">
        <v>65451</v>
      </c>
      <c r="B6935" s="145">
        <v>1001</v>
      </c>
      <c r="C6935" s="146" t="s">
        <v>647</v>
      </c>
      <c r="D6935" s="146" t="s">
        <v>6262</v>
      </c>
      <c r="E6935" s="145" t="s">
        <v>150</v>
      </c>
    </row>
    <row r="6936" spans="1:5" s="144" customFormat="1" ht="15" x14ac:dyDescent="0.2">
      <c r="A6936" s="146">
        <v>65452</v>
      </c>
      <c r="B6936" s="145">
        <v>7024</v>
      </c>
      <c r="C6936" s="146" t="s">
        <v>1344</v>
      </c>
      <c r="D6936" s="146" t="s">
        <v>6263</v>
      </c>
      <c r="E6936" s="145" t="s">
        <v>150</v>
      </c>
    </row>
    <row r="6937" spans="1:5" s="144" customFormat="1" ht="15" x14ac:dyDescent="0.2">
      <c r="A6937" s="146">
        <v>65453</v>
      </c>
      <c r="B6937" s="145">
        <v>7013</v>
      </c>
      <c r="C6937" s="146" t="s">
        <v>198</v>
      </c>
      <c r="D6937" s="146" t="s">
        <v>8380</v>
      </c>
      <c r="E6937" s="145" t="s">
        <v>155</v>
      </c>
    </row>
    <row r="6938" spans="1:5" s="144" customFormat="1" ht="15" x14ac:dyDescent="0.2">
      <c r="A6938" s="146">
        <v>65456</v>
      </c>
      <c r="B6938" s="145">
        <v>2004</v>
      </c>
      <c r="C6938" s="146" t="s">
        <v>198</v>
      </c>
      <c r="D6938" s="146" t="s">
        <v>6264</v>
      </c>
      <c r="E6938" s="145" t="s">
        <v>155</v>
      </c>
    </row>
    <row r="6939" spans="1:5" s="144" customFormat="1" ht="15" x14ac:dyDescent="0.2">
      <c r="A6939" s="146">
        <v>65461</v>
      </c>
      <c r="B6939" s="145">
        <v>6029</v>
      </c>
      <c r="C6939" s="146" t="s">
        <v>6265</v>
      </c>
      <c r="D6939" s="146" t="s">
        <v>6266</v>
      </c>
      <c r="E6939" s="145" t="s">
        <v>150</v>
      </c>
    </row>
    <row r="6940" spans="1:5" s="144" customFormat="1" ht="15" x14ac:dyDescent="0.2">
      <c r="A6940" s="146">
        <v>65462</v>
      </c>
      <c r="B6940" s="145">
        <v>6029</v>
      </c>
      <c r="C6940" s="146" t="s">
        <v>575</v>
      </c>
      <c r="D6940" s="146" t="s">
        <v>3396</v>
      </c>
      <c r="E6940" s="145" t="s">
        <v>155</v>
      </c>
    </row>
    <row r="6941" spans="1:5" s="144" customFormat="1" ht="15" x14ac:dyDescent="0.2">
      <c r="A6941" s="146">
        <v>65464</v>
      </c>
      <c r="B6941" s="145">
        <v>5002</v>
      </c>
      <c r="C6941" s="146" t="s">
        <v>6267</v>
      </c>
      <c r="D6941" s="146" t="s">
        <v>6268</v>
      </c>
      <c r="E6941" s="145" t="s">
        <v>155</v>
      </c>
    </row>
    <row r="6942" spans="1:5" s="144" customFormat="1" ht="15" x14ac:dyDescent="0.2">
      <c r="A6942" s="146">
        <v>65465</v>
      </c>
      <c r="B6942" s="145">
        <v>7024</v>
      </c>
      <c r="C6942" s="146" t="s">
        <v>579</v>
      </c>
      <c r="D6942" s="146" t="s">
        <v>6269</v>
      </c>
      <c r="E6942" s="145" t="s">
        <v>155</v>
      </c>
    </row>
    <row r="6943" spans="1:5" s="144" customFormat="1" ht="15" x14ac:dyDescent="0.2">
      <c r="A6943" s="146">
        <v>65466</v>
      </c>
      <c r="B6943" s="145">
        <v>7024</v>
      </c>
      <c r="C6943" s="146" t="s">
        <v>331</v>
      </c>
      <c r="D6943" s="146" t="s">
        <v>10546</v>
      </c>
      <c r="E6943" s="145" t="s">
        <v>150</v>
      </c>
    </row>
    <row r="6944" spans="1:5" s="144" customFormat="1" ht="15" x14ac:dyDescent="0.2">
      <c r="A6944" s="146">
        <v>65468</v>
      </c>
      <c r="B6944" s="145">
        <v>5002</v>
      </c>
      <c r="C6944" s="146" t="s">
        <v>6270</v>
      </c>
      <c r="D6944" s="146" t="s">
        <v>6271</v>
      </c>
      <c r="E6944" s="145" t="s">
        <v>150</v>
      </c>
    </row>
    <row r="6945" spans="1:5" s="144" customFormat="1" ht="15" x14ac:dyDescent="0.2">
      <c r="A6945" s="146">
        <v>65472</v>
      </c>
      <c r="B6945" s="145">
        <v>7024</v>
      </c>
      <c r="C6945" s="146" t="s">
        <v>165</v>
      </c>
      <c r="D6945" s="146" t="s">
        <v>10789</v>
      </c>
      <c r="E6945" s="145" t="s">
        <v>155</v>
      </c>
    </row>
    <row r="6946" spans="1:5" s="144" customFormat="1" ht="15" x14ac:dyDescent="0.2">
      <c r="A6946" s="146">
        <v>65475</v>
      </c>
      <c r="B6946" s="145">
        <v>6014</v>
      </c>
      <c r="C6946" s="146" t="s">
        <v>196</v>
      </c>
      <c r="D6946" s="146" t="s">
        <v>6272</v>
      </c>
      <c r="E6946" s="145" t="s">
        <v>155</v>
      </c>
    </row>
    <row r="6947" spans="1:5" s="144" customFormat="1" ht="15" x14ac:dyDescent="0.2">
      <c r="A6947" s="146">
        <v>65478</v>
      </c>
      <c r="B6947" s="145">
        <v>6013</v>
      </c>
      <c r="C6947" s="146" t="s">
        <v>219</v>
      </c>
      <c r="D6947" s="146" t="s">
        <v>5937</v>
      </c>
      <c r="E6947" s="145" t="s">
        <v>155</v>
      </c>
    </row>
    <row r="6948" spans="1:5" s="144" customFormat="1" ht="15" x14ac:dyDescent="0.2">
      <c r="A6948" s="146">
        <v>65479</v>
      </c>
      <c r="B6948" s="145">
        <v>3010</v>
      </c>
      <c r="C6948" s="146" t="s">
        <v>5195</v>
      </c>
      <c r="D6948" s="146" t="s">
        <v>5252</v>
      </c>
      <c r="E6948" s="145" t="s">
        <v>155</v>
      </c>
    </row>
    <row r="6949" spans="1:5" s="144" customFormat="1" ht="15" x14ac:dyDescent="0.2">
      <c r="A6949" s="146">
        <v>65480</v>
      </c>
      <c r="B6949" s="145">
        <v>1006</v>
      </c>
      <c r="C6949" s="146" t="s">
        <v>177</v>
      </c>
      <c r="D6949" s="146" t="s">
        <v>6273</v>
      </c>
      <c r="E6949" s="145" t="s">
        <v>150</v>
      </c>
    </row>
    <row r="6950" spans="1:5" s="144" customFormat="1" ht="15" x14ac:dyDescent="0.2">
      <c r="A6950" s="146">
        <v>65481</v>
      </c>
      <c r="B6950" s="145">
        <v>1006</v>
      </c>
      <c r="C6950" s="146" t="s">
        <v>280</v>
      </c>
      <c r="D6950" s="146" t="s">
        <v>6274</v>
      </c>
      <c r="E6950" s="145" t="s">
        <v>155</v>
      </c>
    </row>
    <row r="6951" spans="1:5" s="144" customFormat="1" ht="15" x14ac:dyDescent="0.2">
      <c r="A6951" s="146">
        <v>65483</v>
      </c>
      <c r="B6951" s="145">
        <v>6002</v>
      </c>
      <c r="C6951" s="146" t="s">
        <v>202</v>
      </c>
      <c r="D6951" s="146" t="s">
        <v>888</v>
      </c>
      <c r="E6951" s="145" t="s">
        <v>155</v>
      </c>
    </row>
    <row r="6952" spans="1:5" s="144" customFormat="1" ht="15" x14ac:dyDescent="0.2">
      <c r="A6952" s="146">
        <v>65484</v>
      </c>
      <c r="B6952" s="145">
        <v>6002</v>
      </c>
      <c r="C6952" s="146" t="s">
        <v>212</v>
      </c>
      <c r="D6952" s="146" t="s">
        <v>6275</v>
      </c>
      <c r="E6952" s="145" t="s">
        <v>155</v>
      </c>
    </row>
    <row r="6953" spans="1:5" s="144" customFormat="1" ht="15" x14ac:dyDescent="0.2">
      <c r="A6953" s="146">
        <v>65485</v>
      </c>
      <c r="B6953" s="145">
        <v>6002</v>
      </c>
      <c r="C6953" s="146" t="s">
        <v>6276</v>
      </c>
      <c r="D6953" s="146" t="s">
        <v>6277</v>
      </c>
      <c r="E6953" s="145" t="s">
        <v>150</v>
      </c>
    </row>
    <row r="6954" spans="1:5" s="144" customFormat="1" ht="15" x14ac:dyDescent="0.2">
      <c r="A6954" s="146">
        <v>65486</v>
      </c>
      <c r="B6954" s="145">
        <v>6002</v>
      </c>
      <c r="C6954" s="146" t="s">
        <v>1627</v>
      </c>
      <c r="D6954" s="146" t="s">
        <v>6278</v>
      </c>
      <c r="E6954" s="145" t="s">
        <v>155</v>
      </c>
    </row>
    <row r="6955" spans="1:5" s="144" customFormat="1" ht="15" x14ac:dyDescent="0.2">
      <c r="A6955" s="146">
        <v>65487</v>
      </c>
      <c r="B6955" s="145">
        <v>3008</v>
      </c>
      <c r="C6955" s="146" t="s">
        <v>6279</v>
      </c>
      <c r="D6955" s="146" t="s">
        <v>663</v>
      </c>
      <c r="E6955" s="145" t="s">
        <v>150</v>
      </c>
    </row>
    <row r="6956" spans="1:5" s="144" customFormat="1" ht="15" x14ac:dyDescent="0.2">
      <c r="A6956" s="146">
        <v>65489</v>
      </c>
      <c r="B6956" s="145">
        <v>2017</v>
      </c>
      <c r="C6956" s="146" t="s">
        <v>167</v>
      </c>
      <c r="D6956" s="146" t="s">
        <v>6280</v>
      </c>
      <c r="E6956" s="145" t="s">
        <v>155</v>
      </c>
    </row>
    <row r="6957" spans="1:5" s="144" customFormat="1" ht="15" x14ac:dyDescent="0.2">
      <c r="A6957" s="146">
        <v>65493</v>
      </c>
      <c r="B6957" s="145">
        <v>8022</v>
      </c>
      <c r="C6957" s="146" t="s">
        <v>2992</v>
      </c>
      <c r="D6957" s="146" t="s">
        <v>6281</v>
      </c>
      <c r="E6957" s="145" t="s">
        <v>155</v>
      </c>
    </row>
    <row r="6958" spans="1:5" s="144" customFormat="1" ht="15" x14ac:dyDescent="0.2">
      <c r="A6958" s="146">
        <v>65494</v>
      </c>
      <c r="B6958" s="145">
        <v>8022</v>
      </c>
      <c r="C6958" s="146" t="s">
        <v>815</v>
      </c>
      <c r="D6958" s="146" t="s">
        <v>460</v>
      </c>
      <c r="E6958" s="145" t="s">
        <v>150</v>
      </c>
    </row>
    <row r="6959" spans="1:5" s="144" customFormat="1" ht="15" x14ac:dyDescent="0.2">
      <c r="A6959" s="146">
        <v>65495</v>
      </c>
      <c r="B6959" s="145">
        <v>8022</v>
      </c>
      <c r="C6959" s="146" t="s">
        <v>1688</v>
      </c>
      <c r="D6959" s="146" t="s">
        <v>460</v>
      </c>
      <c r="E6959" s="145" t="s">
        <v>155</v>
      </c>
    </row>
    <row r="6960" spans="1:5" s="144" customFormat="1" ht="15" x14ac:dyDescent="0.2">
      <c r="A6960" s="146">
        <v>65497</v>
      </c>
      <c r="B6960" s="145">
        <v>8022</v>
      </c>
      <c r="C6960" s="146" t="s">
        <v>2945</v>
      </c>
      <c r="D6960" s="146" t="s">
        <v>6282</v>
      </c>
      <c r="E6960" s="145" t="s">
        <v>150</v>
      </c>
    </row>
    <row r="6961" spans="1:5" s="144" customFormat="1" ht="15" x14ac:dyDescent="0.2">
      <c r="A6961" s="146">
        <v>65498</v>
      </c>
      <c r="B6961" s="145">
        <v>8002</v>
      </c>
      <c r="C6961" s="146" t="s">
        <v>306</v>
      </c>
      <c r="D6961" s="146" t="s">
        <v>11239</v>
      </c>
      <c r="E6961" s="145" t="s">
        <v>150</v>
      </c>
    </row>
    <row r="6962" spans="1:5" s="144" customFormat="1" ht="15" x14ac:dyDescent="0.2">
      <c r="A6962" s="146">
        <v>65501</v>
      </c>
      <c r="B6962" s="145">
        <v>8009</v>
      </c>
      <c r="C6962" s="146" t="s">
        <v>1329</v>
      </c>
      <c r="D6962" s="146" t="s">
        <v>6283</v>
      </c>
      <c r="E6962" s="145" t="s">
        <v>155</v>
      </c>
    </row>
    <row r="6963" spans="1:5" s="144" customFormat="1" ht="15" x14ac:dyDescent="0.2">
      <c r="A6963" s="146">
        <v>65502</v>
      </c>
      <c r="B6963" s="145">
        <v>8009</v>
      </c>
      <c r="C6963" s="146" t="s">
        <v>6284</v>
      </c>
      <c r="D6963" s="146" t="s">
        <v>161</v>
      </c>
      <c r="E6963" s="145" t="s">
        <v>155</v>
      </c>
    </row>
    <row r="6964" spans="1:5" s="144" customFormat="1" ht="15" x14ac:dyDescent="0.2">
      <c r="A6964" s="146">
        <v>65507</v>
      </c>
      <c r="B6964" s="145">
        <v>7003</v>
      </c>
      <c r="C6964" s="146" t="s">
        <v>3424</v>
      </c>
      <c r="D6964" s="146" t="s">
        <v>460</v>
      </c>
      <c r="E6964" s="145" t="s">
        <v>155</v>
      </c>
    </row>
    <row r="6965" spans="1:5" s="144" customFormat="1" ht="15" x14ac:dyDescent="0.2">
      <c r="A6965" s="146">
        <v>65508</v>
      </c>
      <c r="B6965" s="145">
        <v>7003</v>
      </c>
      <c r="C6965" s="146" t="s">
        <v>6285</v>
      </c>
      <c r="D6965" s="146" t="s">
        <v>6080</v>
      </c>
      <c r="E6965" s="145" t="s">
        <v>150</v>
      </c>
    </row>
    <row r="6966" spans="1:5" s="144" customFormat="1" ht="15" x14ac:dyDescent="0.2">
      <c r="A6966" s="146">
        <v>65510</v>
      </c>
      <c r="B6966" s="145">
        <v>7003</v>
      </c>
      <c r="C6966" s="146" t="s">
        <v>331</v>
      </c>
      <c r="D6966" s="146" t="s">
        <v>1456</v>
      </c>
      <c r="E6966" s="145" t="s">
        <v>150</v>
      </c>
    </row>
    <row r="6967" spans="1:5" s="144" customFormat="1" ht="15" x14ac:dyDescent="0.2">
      <c r="A6967" s="146">
        <v>65513</v>
      </c>
      <c r="B6967" s="145">
        <v>4010</v>
      </c>
      <c r="C6967" s="146" t="s">
        <v>6286</v>
      </c>
      <c r="D6967" s="146" t="s">
        <v>6287</v>
      </c>
      <c r="E6967" s="145" t="s">
        <v>150</v>
      </c>
    </row>
    <row r="6968" spans="1:5" s="144" customFormat="1" ht="15" x14ac:dyDescent="0.2">
      <c r="A6968" s="146">
        <v>65518</v>
      </c>
      <c r="B6968" s="145">
        <v>6025</v>
      </c>
      <c r="C6968" s="146" t="s">
        <v>202</v>
      </c>
      <c r="D6968" s="146" t="s">
        <v>2721</v>
      </c>
      <c r="E6968" s="145" t="s">
        <v>155</v>
      </c>
    </row>
    <row r="6969" spans="1:5" s="144" customFormat="1" ht="15" x14ac:dyDescent="0.2">
      <c r="A6969" s="146">
        <v>65520</v>
      </c>
      <c r="B6969" s="145">
        <v>6025</v>
      </c>
      <c r="C6969" s="146" t="s">
        <v>6288</v>
      </c>
      <c r="D6969" s="146" t="s">
        <v>605</v>
      </c>
      <c r="E6969" s="145" t="s">
        <v>155</v>
      </c>
    </row>
    <row r="6970" spans="1:5" s="144" customFormat="1" ht="15" x14ac:dyDescent="0.2">
      <c r="A6970" s="146">
        <v>65525</v>
      </c>
      <c r="B6970" s="145">
        <v>6025</v>
      </c>
      <c r="C6970" s="146" t="s">
        <v>164</v>
      </c>
      <c r="D6970" s="146" t="s">
        <v>3325</v>
      </c>
      <c r="E6970" s="145" t="s">
        <v>155</v>
      </c>
    </row>
    <row r="6971" spans="1:5" s="144" customFormat="1" ht="15" x14ac:dyDescent="0.2">
      <c r="A6971" s="146">
        <v>65526</v>
      </c>
      <c r="B6971" s="145">
        <v>6025</v>
      </c>
      <c r="C6971" s="146" t="s">
        <v>196</v>
      </c>
      <c r="D6971" s="146" t="s">
        <v>3325</v>
      </c>
      <c r="E6971" s="145" t="s">
        <v>150</v>
      </c>
    </row>
    <row r="6972" spans="1:5" s="144" customFormat="1" ht="15" x14ac:dyDescent="0.2">
      <c r="A6972" s="146">
        <v>65538</v>
      </c>
      <c r="B6972" s="145">
        <v>2020</v>
      </c>
      <c r="C6972" s="146" t="s">
        <v>4097</v>
      </c>
      <c r="D6972" s="146" t="s">
        <v>6289</v>
      </c>
      <c r="E6972" s="145" t="s">
        <v>150</v>
      </c>
    </row>
    <row r="6973" spans="1:5" s="144" customFormat="1" ht="15" x14ac:dyDescent="0.2">
      <c r="A6973" s="146">
        <v>65539</v>
      </c>
      <c r="B6973" s="145">
        <v>2020</v>
      </c>
      <c r="C6973" s="146" t="s">
        <v>6290</v>
      </c>
      <c r="D6973" s="146" t="s">
        <v>223</v>
      </c>
      <c r="E6973" s="145" t="s">
        <v>155</v>
      </c>
    </row>
    <row r="6974" spans="1:5" s="144" customFormat="1" ht="15" x14ac:dyDescent="0.2">
      <c r="A6974" s="146">
        <v>65543</v>
      </c>
      <c r="B6974" s="145">
        <v>6025</v>
      </c>
      <c r="C6974" s="146" t="s">
        <v>156</v>
      </c>
      <c r="D6974" s="146" t="s">
        <v>3504</v>
      </c>
      <c r="E6974" s="145" t="s">
        <v>155</v>
      </c>
    </row>
    <row r="6975" spans="1:5" s="144" customFormat="1" ht="15" x14ac:dyDescent="0.2">
      <c r="A6975" s="146">
        <v>65544</v>
      </c>
      <c r="B6975" s="145">
        <v>6025</v>
      </c>
      <c r="C6975" s="146" t="s">
        <v>1911</v>
      </c>
      <c r="D6975" s="146" t="s">
        <v>4570</v>
      </c>
      <c r="E6975" s="145" t="s">
        <v>155</v>
      </c>
    </row>
    <row r="6976" spans="1:5" s="144" customFormat="1" ht="15" x14ac:dyDescent="0.2">
      <c r="A6976" s="146">
        <v>65545</v>
      </c>
      <c r="B6976" s="145">
        <v>4010</v>
      </c>
      <c r="C6976" s="146" t="s">
        <v>156</v>
      </c>
      <c r="D6976" s="146" t="s">
        <v>6291</v>
      </c>
      <c r="E6976" s="145" t="s">
        <v>155</v>
      </c>
    </row>
    <row r="6977" spans="1:5" s="144" customFormat="1" ht="15" x14ac:dyDescent="0.2">
      <c r="A6977" s="146">
        <v>65562</v>
      </c>
      <c r="B6977" s="145">
        <v>8007</v>
      </c>
      <c r="C6977" s="146" t="s">
        <v>306</v>
      </c>
      <c r="D6977" s="146" t="s">
        <v>2492</v>
      </c>
      <c r="E6977" s="145" t="s">
        <v>155</v>
      </c>
    </row>
    <row r="6978" spans="1:5" s="144" customFormat="1" ht="15" x14ac:dyDescent="0.2">
      <c r="A6978" s="146">
        <v>65563</v>
      </c>
      <c r="B6978" s="145">
        <v>8007</v>
      </c>
      <c r="C6978" s="146" t="s">
        <v>1521</v>
      </c>
      <c r="D6978" s="146" t="s">
        <v>6292</v>
      </c>
      <c r="E6978" s="145" t="s">
        <v>150</v>
      </c>
    </row>
    <row r="6979" spans="1:5" s="144" customFormat="1" ht="15" x14ac:dyDescent="0.2">
      <c r="A6979" s="146">
        <v>65569</v>
      </c>
      <c r="B6979" s="145">
        <v>3029</v>
      </c>
      <c r="C6979" s="146" t="s">
        <v>804</v>
      </c>
      <c r="D6979" s="146" t="s">
        <v>6293</v>
      </c>
      <c r="E6979" s="145" t="s">
        <v>155</v>
      </c>
    </row>
    <row r="6980" spans="1:5" s="144" customFormat="1" ht="15" x14ac:dyDescent="0.2">
      <c r="A6980" s="146">
        <v>65571</v>
      </c>
      <c r="B6980" s="145">
        <v>3029</v>
      </c>
      <c r="C6980" s="146" t="s">
        <v>6294</v>
      </c>
      <c r="D6980" s="146" t="s">
        <v>6295</v>
      </c>
      <c r="E6980" s="145" t="s">
        <v>155</v>
      </c>
    </row>
    <row r="6981" spans="1:5" s="144" customFormat="1" ht="15" x14ac:dyDescent="0.2">
      <c r="A6981" s="146">
        <v>65573</v>
      </c>
      <c r="B6981" s="145">
        <v>6025</v>
      </c>
      <c r="C6981" s="146" t="s">
        <v>156</v>
      </c>
      <c r="D6981" s="146" t="s">
        <v>6296</v>
      </c>
      <c r="E6981" s="145" t="s">
        <v>155</v>
      </c>
    </row>
    <row r="6982" spans="1:5" s="144" customFormat="1" ht="15" x14ac:dyDescent="0.2">
      <c r="A6982" s="146">
        <v>65574</v>
      </c>
      <c r="B6982" s="145">
        <v>6025</v>
      </c>
      <c r="C6982" s="146" t="s">
        <v>156</v>
      </c>
      <c r="D6982" s="146" t="s">
        <v>6297</v>
      </c>
      <c r="E6982" s="145" t="s">
        <v>150</v>
      </c>
    </row>
    <row r="6983" spans="1:5" s="144" customFormat="1" ht="15" x14ac:dyDescent="0.2">
      <c r="A6983" s="146">
        <v>65575</v>
      </c>
      <c r="B6983" s="145">
        <v>6025</v>
      </c>
      <c r="C6983" s="146" t="s">
        <v>207</v>
      </c>
      <c r="D6983" s="146" t="s">
        <v>1673</v>
      </c>
      <c r="E6983" s="145" t="s">
        <v>155</v>
      </c>
    </row>
    <row r="6984" spans="1:5" s="144" customFormat="1" ht="15" x14ac:dyDescent="0.2">
      <c r="A6984" s="146">
        <v>65576</v>
      </c>
      <c r="B6984" s="145">
        <v>6025</v>
      </c>
      <c r="C6984" s="146" t="s">
        <v>662</v>
      </c>
      <c r="D6984" s="146" t="s">
        <v>1981</v>
      </c>
      <c r="E6984" s="145" t="s">
        <v>155</v>
      </c>
    </row>
    <row r="6985" spans="1:5" s="144" customFormat="1" ht="15" x14ac:dyDescent="0.2">
      <c r="A6985" s="146">
        <v>65577</v>
      </c>
      <c r="B6985" s="145">
        <v>6025</v>
      </c>
      <c r="C6985" s="146" t="s">
        <v>155</v>
      </c>
      <c r="D6985" s="146" t="s">
        <v>6298</v>
      </c>
      <c r="E6985" s="145" t="s">
        <v>150</v>
      </c>
    </row>
    <row r="6986" spans="1:5" s="144" customFormat="1" ht="15" x14ac:dyDescent="0.2">
      <c r="A6986" s="146">
        <v>65579</v>
      </c>
      <c r="B6986" s="145">
        <v>6025</v>
      </c>
      <c r="C6986" s="146" t="s">
        <v>202</v>
      </c>
      <c r="D6986" s="146" t="s">
        <v>1443</v>
      </c>
      <c r="E6986" s="145" t="s">
        <v>150</v>
      </c>
    </row>
    <row r="6987" spans="1:5" s="144" customFormat="1" ht="15" x14ac:dyDescent="0.2">
      <c r="A6987" s="146">
        <v>65580</v>
      </c>
      <c r="B6987" s="145">
        <v>1017</v>
      </c>
      <c r="C6987" s="146" t="s">
        <v>558</v>
      </c>
      <c r="D6987" s="146" t="s">
        <v>6299</v>
      </c>
      <c r="E6987" s="145" t="s">
        <v>155</v>
      </c>
    </row>
    <row r="6988" spans="1:5" s="144" customFormat="1" ht="15" x14ac:dyDescent="0.2">
      <c r="A6988" s="146">
        <v>65582</v>
      </c>
      <c r="B6988" s="145">
        <v>1009</v>
      </c>
      <c r="C6988" s="146" t="s">
        <v>171</v>
      </c>
      <c r="D6988" s="146" t="s">
        <v>6300</v>
      </c>
      <c r="E6988" s="145" t="s">
        <v>155</v>
      </c>
    </row>
    <row r="6989" spans="1:5" s="144" customFormat="1" ht="15" x14ac:dyDescent="0.2">
      <c r="A6989" s="146">
        <v>65586</v>
      </c>
      <c r="B6989" s="145">
        <v>4010</v>
      </c>
      <c r="C6989" s="146" t="s">
        <v>188</v>
      </c>
      <c r="D6989" s="146" t="s">
        <v>6301</v>
      </c>
      <c r="E6989" s="145" t="s">
        <v>155</v>
      </c>
    </row>
    <row r="6990" spans="1:5" s="144" customFormat="1" ht="15" x14ac:dyDescent="0.2">
      <c r="A6990" s="146">
        <v>65587</v>
      </c>
      <c r="B6990" s="145">
        <v>4010</v>
      </c>
      <c r="C6990" s="146" t="s">
        <v>174</v>
      </c>
      <c r="D6990" s="146" t="s">
        <v>6302</v>
      </c>
      <c r="E6990" s="145" t="s">
        <v>155</v>
      </c>
    </row>
    <row r="6991" spans="1:5" s="144" customFormat="1" ht="15" x14ac:dyDescent="0.2">
      <c r="A6991" s="146">
        <v>65590</v>
      </c>
      <c r="B6991" s="145">
        <v>8022</v>
      </c>
      <c r="C6991" s="146" t="s">
        <v>2573</v>
      </c>
      <c r="D6991" s="146" t="s">
        <v>11240</v>
      </c>
      <c r="E6991" s="145" t="s">
        <v>150</v>
      </c>
    </row>
    <row r="6992" spans="1:5" s="144" customFormat="1" ht="15" x14ac:dyDescent="0.2">
      <c r="A6992" s="146">
        <v>65592</v>
      </c>
      <c r="B6992" s="145">
        <v>1006</v>
      </c>
      <c r="C6992" s="146" t="s">
        <v>306</v>
      </c>
      <c r="D6992" s="146" t="s">
        <v>2938</v>
      </c>
      <c r="E6992" s="145" t="s">
        <v>155</v>
      </c>
    </row>
    <row r="6993" spans="1:5" s="144" customFormat="1" ht="15" x14ac:dyDescent="0.2">
      <c r="A6993" s="146">
        <v>65593</v>
      </c>
      <c r="B6993" s="145">
        <v>6019</v>
      </c>
      <c r="C6993" s="146" t="s">
        <v>165</v>
      </c>
      <c r="D6993" s="146" t="s">
        <v>11241</v>
      </c>
      <c r="E6993" s="145" t="s">
        <v>155</v>
      </c>
    </row>
    <row r="6994" spans="1:5" s="144" customFormat="1" ht="15" x14ac:dyDescent="0.2">
      <c r="A6994" s="146">
        <v>65594</v>
      </c>
      <c r="B6994" s="145">
        <v>6019</v>
      </c>
      <c r="C6994" s="146" t="s">
        <v>171</v>
      </c>
      <c r="D6994" s="146" t="s">
        <v>3033</v>
      </c>
      <c r="E6994" s="145" t="s">
        <v>155</v>
      </c>
    </row>
    <row r="6995" spans="1:5" s="144" customFormat="1" ht="15" x14ac:dyDescent="0.2">
      <c r="A6995" s="146">
        <v>65595</v>
      </c>
      <c r="B6995" s="145">
        <v>6019</v>
      </c>
      <c r="C6995" s="146" t="s">
        <v>188</v>
      </c>
      <c r="D6995" s="146" t="s">
        <v>1995</v>
      </c>
      <c r="E6995" s="145" t="s">
        <v>155</v>
      </c>
    </row>
    <row r="6996" spans="1:5" s="144" customFormat="1" ht="15" x14ac:dyDescent="0.2">
      <c r="A6996" s="146">
        <v>65598</v>
      </c>
      <c r="B6996" s="145">
        <v>6002</v>
      </c>
      <c r="C6996" s="146" t="s">
        <v>845</v>
      </c>
      <c r="D6996" s="146" t="s">
        <v>9671</v>
      </c>
      <c r="E6996" s="145" t="s">
        <v>150</v>
      </c>
    </row>
    <row r="6997" spans="1:5" s="144" customFormat="1" ht="15" x14ac:dyDescent="0.2">
      <c r="A6997" s="146">
        <v>65600</v>
      </c>
      <c r="B6997" s="145">
        <v>7005</v>
      </c>
      <c r="C6997" s="146" t="s">
        <v>202</v>
      </c>
      <c r="D6997" s="146" t="s">
        <v>6303</v>
      </c>
      <c r="E6997" s="145" t="s">
        <v>155</v>
      </c>
    </row>
    <row r="6998" spans="1:5" s="144" customFormat="1" ht="15" x14ac:dyDescent="0.2">
      <c r="A6998" s="146">
        <v>65602</v>
      </c>
      <c r="B6998" s="145">
        <v>7005</v>
      </c>
      <c r="C6998" s="146" t="s">
        <v>250</v>
      </c>
      <c r="D6998" s="146" t="s">
        <v>6304</v>
      </c>
      <c r="E6998" s="145" t="s">
        <v>155</v>
      </c>
    </row>
    <row r="6999" spans="1:5" s="144" customFormat="1" ht="15" x14ac:dyDescent="0.2">
      <c r="A6999" s="146">
        <v>65605</v>
      </c>
      <c r="B6999" s="145">
        <v>7005</v>
      </c>
      <c r="C6999" s="146" t="s">
        <v>6305</v>
      </c>
      <c r="D6999" s="146" t="s">
        <v>6305</v>
      </c>
      <c r="E6999" s="145" t="s">
        <v>155</v>
      </c>
    </row>
    <row r="7000" spans="1:5" s="144" customFormat="1" ht="15" x14ac:dyDescent="0.2">
      <c r="A7000" s="146">
        <v>65606</v>
      </c>
      <c r="B7000" s="145">
        <v>7005</v>
      </c>
      <c r="C7000" s="146" t="s">
        <v>181</v>
      </c>
      <c r="D7000" s="146" t="s">
        <v>6306</v>
      </c>
      <c r="E7000" s="145" t="s">
        <v>155</v>
      </c>
    </row>
    <row r="7001" spans="1:5" s="144" customFormat="1" ht="15" x14ac:dyDescent="0.2">
      <c r="A7001" s="146">
        <v>65607</v>
      </c>
      <c r="B7001" s="145">
        <v>2002</v>
      </c>
      <c r="C7001" s="146" t="s">
        <v>347</v>
      </c>
      <c r="D7001" s="146" t="s">
        <v>302</v>
      </c>
      <c r="E7001" s="145" t="s">
        <v>155</v>
      </c>
    </row>
    <row r="7002" spans="1:5" s="144" customFormat="1" ht="15" x14ac:dyDescent="0.2">
      <c r="A7002" s="146">
        <v>65609</v>
      </c>
      <c r="B7002" s="145">
        <v>6032</v>
      </c>
      <c r="C7002" s="146" t="s">
        <v>359</v>
      </c>
      <c r="D7002" s="146" t="s">
        <v>6307</v>
      </c>
      <c r="E7002" s="145" t="s">
        <v>155</v>
      </c>
    </row>
    <row r="7003" spans="1:5" s="144" customFormat="1" ht="15" x14ac:dyDescent="0.2">
      <c r="A7003" s="146">
        <v>65610</v>
      </c>
      <c r="B7003" s="145">
        <v>6032</v>
      </c>
      <c r="C7003" s="146" t="s">
        <v>6308</v>
      </c>
      <c r="D7003" s="146" t="s">
        <v>8381</v>
      </c>
      <c r="E7003" s="145" t="s">
        <v>150</v>
      </c>
    </row>
    <row r="7004" spans="1:5" s="144" customFormat="1" ht="15" x14ac:dyDescent="0.2">
      <c r="A7004" s="146">
        <v>65612</v>
      </c>
      <c r="B7004" s="145">
        <v>6032</v>
      </c>
      <c r="C7004" s="146" t="s">
        <v>451</v>
      </c>
      <c r="D7004" s="146" t="s">
        <v>3255</v>
      </c>
      <c r="E7004" s="145" t="s">
        <v>150</v>
      </c>
    </row>
    <row r="7005" spans="1:5" s="144" customFormat="1" ht="15" x14ac:dyDescent="0.2">
      <c r="A7005" s="146">
        <v>65618</v>
      </c>
      <c r="B7005" s="145">
        <v>6010</v>
      </c>
      <c r="C7005" s="146" t="s">
        <v>2699</v>
      </c>
      <c r="D7005" s="146" t="s">
        <v>10790</v>
      </c>
      <c r="E7005" s="145" t="s">
        <v>150</v>
      </c>
    </row>
    <row r="7006" spans="1:5" s="144" customFormat="1" ht="15" x14ac:dyDescent="0.2">
      <c r="A7006" s="146">
        <v>65620</v>
      </c>
      <c r="B7006" s="145">
        <v>6010</v>
      </c>
      <c r="C7006" s="146" t="s">
        <v>722</v>
      </c>
      <c r="D7006" s="146" t="s">
        <v>6309</v>
      </c>
      <c r="E7006" s="145" t="s">
        <v>155</v>
      </c>
    </row>
    <row r="7007" spans="1:5" s="144" customFormat="1" ht="15" x14ac:dyDescent="0.2">
      <c r="A7007" s="146">
        <v>65621</v>
      </c>
      <c r="B7007" s="145">
        <v>6010</v>
      </c>
      <c r="C7007" s="146" t="s">
        <v>4010</v>
      </c>
      <c r="D7007" s="146" t="s">
        <v>4636</v>
      </c>
      <c r="E7007" s="145" t="s">
        <v>155</v>
      </c>
    </row>
    <row r="7008" spans="1:5" s="144" customFormat="1" ht="15" x14ac:dyDescent="0.2">
      <c r="A7008" s="146">
        <v>65626</v>
      </c>
      <c r="B7008" s="145">
        <v>6010</v>
      </c>
      <c r="C7008" s="146" t="s">
        <v>2449</v>
      </c>
      <c r="D7008" s="146" t="s">
        <v>2281</v>
      </c>
      <c r="E7008" s="145" t="s">
        <v>155</v>
      </c>
    </row>
    <row r="7009" spans="1:5" s="144" customFormat="1" ht="15" x14ac:dyDescent="0.2">
      <c r="A7009" s="146">
        <v>65631</v>
      </c>
      <c r="B7009" s="145">
        <v>6010</v>
      </c>
      <c r="C7009" s="146" t="s">
        <v>158</v>
      </c>
      <c r="D7009" s="146" t="s">
        <v>484</v>
      </c>
      <c r="E7009" s="145" t="s">
        <v>155</v>
      </c>
    </row>
    <row r="7010" spans="1:5" s="144" customFormat="1" ht="15" x14ac:dyDescent="0.2">
      <c r="A7010" s="146">
        <v>65636</v>
      </c>
      <c r="B7010" s="145">
        <v>6010</v>
      </c>
      <c r="C7010" s="146" t="s">
        <v>156</v>
      </c>
      <c r="D7010" s="146" t="s">
        <v>6311</v>
      </c>
      <c r="E7010" s="145" t="s">
        <v>155</v>
      </c>
    </row>
    <row r="7011" spans="1:5" s="144" customFormat="1" ht="15" x14ac:dyDescent="0.2">
      <c r="A7011" s="146">
        <v>65637</v>
      </c>
      <c r="B7011" s="145">
        <v>6010</v>
      </c>
      <c r="C7011" s="146" t="s">
        <v>171</v>
      </c>
      <c r="D7011" s="146" t="s">
        <v>10052</v>
      </c>
      <c r="E7011" s="145" t="s">
        <v>155</v>
      </c>
    </row>
    <row r="7012" spans="1:5" s="144" customFormat="1" ht="15" x14ac:dyDescent="0.2">
      <c r="A7012" s="146">
        <v>65638</v>
      </c>
      <c r="B7012" s="145">
        <v>6010</v>
      </c>
      <c r="C7012" s="146" t="s">
        <v>165</v>
      </c>
      <c r="D7012" s="146" t="s">
        <v>6312</v>
      </c>
      <c r="E7012" s="145" t="s">
        <v>150</v>
      </c>
    </row>
    <row r="7013" spans="1:5" s="144" customFormat="1" ht="15" x14ac:dyDescent="0.2">
      <c r="A7013" s="146">
        <v>65639</v>
      </c>
      <c r="B7013" s="145">
        <v>6010</v>
      </c>
      <c r="C7013" s="146" t="s">
        <v>280</v>
      </c>
      <c r="D7013" s="146" t="s">
        <v>1169</v>
      </c>
      <c r="E7013" s="145" t="s">
        <v>155</v>
      </c>
    </row>
    <row r="7014" spans="1:5" s="144" customFormat="1" ht="15" x14ac:dyDescent="0.2">
      <c r="A7014" s="146">
        <v>65640</v>
      </c>
      <c r="B7014" s="145">
        <v>6010</v>
      </c>
      <c r="C7014" s="146" t="s">
        <v>1817</v>
      </c>
      <c r="D7014" s="146" t="s">
        <v>6313</v>
      </c>
      <c r="E7014" s="145" t="s">
        <v>150</v>
      </c>
    </row>
    <row r="7015" spans="1:5" s="144" customFormat="1" ht="15" x14ac:dyDescent="0.2">
      <c r="A7015" s="146">
        <v>65644</v>
      </c>
      <c r="B7015" s="145">
        <v>6010</v>
      </c>
      <c r="C7015" s="146" t="s">
        <v>1221</v>
      </c>
      <c r="D7015" s="146" t="s">
        <v>1339</v>
      </c>
      <c r="E7015" s="145" t="s">
        <v>150</v>
      </c>
    </row>
    <row r="7016" spans="1:5" s="144" customFormat="1" ht="15" x14ac:dyDescent="0.2">
      <c r="A7016" s="146">
        <v>65645</v>
      </c>
      <c r="B7016" s="145">
        <v>6010</v>
      </c>
      <c r="C7016" s="146" t="s">
        <v>1521</v>
      </c>
      <c r="D7016" s="146" t="s">
        <v>5040</v>
      </c>
      <c r="E7016" s="145" t="s">
        <v>155</v>
      </c>
    </row>
    <row r="7017" spans="1:5" s="144" customFormat="1" ht="15" x14ac:dyDescent="0.2">
      <c r="A7017" s="146">
        <v>65646</v>
      </c>
      <c r="B7017" s="145">
        <v>6010</v>
      </c>
      <c r="C7017" s="146" t="s">
        <v>887</v>
      </c>
      <c r="D7017" s="146" t="s">
        <v>6314</v>
      </c>
      <c r="E7017" s="145" t="s">
        <v>155</v>
      </c>
    </row>
    <row r="7018" spans="1:5" s="144" customFormat="1" ht="15" x14ac:dyDescent="0.2">
      <c r="A7018" s="146">
        <v>65653</v>
      </c>
      <c r="B7018" s="145">
        <v>6003</v>
      </c>
      <c r="C7018" s="146" t="s">
        <v>306</v>
      </c>
      <c r="D7018" s="146" t="s">
        <v>2852</v>
      </c>
      <c r="E7018" s="145" t="s">
        <v>150</v>
      </c>
    </row>
    <row r="7019" spans="1:5" s="144" customFormat="1" ht="15" x14ac:dyDescent="0.2">
      <c r="A7019" s="146">
        <v>65654</v>
      </c>
      <c r="B7019" s="145">
        <v>6003</v>
      </c>
      <c r="C7019" s="146" t="s">
        <v>179</v>
      </c>
      <c r="D7019" s="146" t="s">
        <v>3329</v>
      </c>
      <c r="E7019" s="145" t="s">
        <v>155</v>
      </c>
    </row>
    <row r="7020" spans="1:5" s="144" customFormat="1" ht="15" x14ac:dyDescent="0.2">
      <c r="A7020" s="146">
        <v>65660</v>
      </c>
      <c r="B7020" s="145">
        <v>6019</v>
      </c>
      <c r="C7020" s="146" t="s">
        <v>2505</v>
      </c>
      <c r="D7020" s="146" t="s">
        <v>704</v>
      </c>
      <c r="E7020" s="145" t="s">
        <v>155</v>
      </c>
    </row>
    <row r="7021" spans="1:5" s="144" customFormat="1" ht="15" x14ac:dyDescent="0.2">
      <c r="A7021" s="146">
        <v>65663</v>
      </c>
      <c r="B7021" s="145">
        <v>2013</v>
      </c>
      <c r="C7021" s="146" t="s">
        <v>188</v>
      </c>
      <c r="D7021" s="146" t="s">
        <v>190</v>
      </c>
      <c r="E7021" s="145" t="s">
        <v>155</v>
      </c>
    </row>
    <row r="7022" spans="1:5" s="144" customFormat="1" ht="15" x14ac:dyDescent="0.2">
      <c r="A7022" s="146">
        <v>65665</v>
      </c>
      <c r="B7022" s="145">
        <v>2013</v>
      </c>
      <c r="C7022" s="146" t="s">
        <v>202</v>
      </c>
      <c r="D7022" s="146" t="s">
        <v>3851</v>
      </c>
      <c r="E7022" s="145" t="s">
        <v>150</v>
      </c>
    </row>
    <row r="7023" spans="1:5" s="144" customFormat="1" ht="15" x14ac:dyDescent="0.2">
      <c r="A7023" s="146">
        <v>65666</v>
      </c>
      <c r="B7023" s="145">
        <v>2013</v>
      </c>
      <c r="C7023" s="146" t="s">
        <v>202</v>
      </c>
      <c r="D7023" s="146" t="s">
        <v>901</v>
      </c>
      <c r="E7023" s="145" t="s">
        <v>155</v>
      </c>
    </row>
    <row r="7024" spans="1:5" s="144" customFormat="1" ht="15" x14ac:dyDescent="0.2">
      <c r="A7024" s="146">
        <v>65667</v>
      </c>
      <c r="B7024" s="145">
        <v>2001</v>
      </c>
      <c r="C7024" s="146" t="s">
        <v>6315</v>
      </c>
      <c r="D7024" s="146" t="s">
        <v>6316</v>
      </c>
      <c r="E7024" s="145" t="s">
        <v>155</v>
      </c>
    </row>
    <row r="7025" spans="1:5" s="144" customFormat="1" ht="15" x14ac:dyDescent="0.2">
      <c r="A7025" s="146">
        <v>65671</v>
      </c>
      <c r="B7025" s="145">
        <v>2018</v>
      </c>
      <c r="C7025" s="146" t="s">
        <v>165</v>
      </c>
      <c r="D7025" s="146" t="s">
        <v>9672</v>
      </c>
      <c r="E7025" s="145" t="s">
        <v>150</v>
      </c>
    </row>
    <row r="7026" spans="1:5" s="144" customFormat="1" ht="15" x14ac:dyDescent="0.2">
      <c r="A7026" s="146">
        <v>65676</v>
      </c>
      <c r="B7026" s="145">
        <v>2013</v>
      </c>
      <c r="C7026" s="146" t="s">
        <v>156</v>
      </c>
      <c r="D7026" s="146" t="s">
        <v>547</v>
      </c>
      <c r="E7026" s="145" t="s">
        <v>155</v>
      </c>
    </row>
    <row r="7027" spans="1:5" s="144" customFormat="1" ht="15" x14ac:dyDescent="0.2">
      <c r="A7027" s="146">
        <v>65679</v>
      </c>
      <c r="B7027" s="145">
        <v>3030</v>
      </c>
      <c r="C7027" s="146" t="s">
        <v>238</v>
      </c>
      <c r="D7027" s="146" t="s">
        <v>420</v>
      </c>
      <c r="E7027" s="145" t="s">
        <v>155</v>
      </c>
    </row>
    <row r="7028" spans="1:5" s="144" customFormat="1" ht="15" x14ac:dyDescent="0.2">
      <c r="A7028" s="146">
        <v>65681</v>
      </c>
      <c r="B7028" s="145">
        <v>3030</v>
      </c>
      <c r="C7028" s="146" t="s">
        <v>1121</v>
      </c>
      <c r="D7028" s="146" t="s">
        <v>6318</v>
      </c>
      <c r="E7028" s="145" t="s">
        <v>150</v>
      </c>
    </row>
    <row r="7029" spans="1:5" s="144" customFormat="1" ht="15" x14ac:dyDescent="0.2">
      <c r="A7029" s="146">
        <v>65683</v>
      </c>
      <c r="B7029" s="145">
        <v>3030</v>
      </c>
      <c r="C7029" s="146" t="s">
        <v>2453</v>
      </c>
      <c r="D7029" s="146" t="s">
        <v>6319</v>
      </c>
      <c r="E7029" s="145" t="s">
        <v>150</v>
      </c>
    </row>
    <row r="7030" spans="1:5" s="144" customFormat="1" ht="15" x14ac:dyDescent="0.2">
      <c r="A7030" s="146">
        <v>65687</v>
      </c>
      <c r="B7030" s="145">
        <v>3030</v>
      </c>
      <c r="C7030" s="146" t="s">
        <v>8453</v>
      </c>
      <c r="D7030" s="146" t="s">
        <v>1183</v>
      </c>
      <c r="E7030" s="145" t="s">
        <v>155</v>
      </c>
    </row>
    <row r="7031" spans="1:5" s="144" customFormat="1" ht="15" x14ac:dyDescent="0.2">
      <c r="A7031" s="146">
        <v>65689</v>
      </c>
      <c r="B7031" s="145">
        <v>1005</v>
      </c>
      <c r="C7031" s="146" t="s">
        <v>1003</v>
      </c>
      <c r="D7031" s="146" t="s">
        <v>6320</v>
      </c>
      <c r="E7031" s="145" t="s">
        <v>155</v>
      </c>
    </row>
    <row r="7032" spans="1:5" s="144" customFormat="1" ht="15" x14ac:dyDescent="0.2">
      <c r="A7032" s="146">
        <v>65690</v>
      </c>
      <c r="B7032" s="145">
        <v>7021</v>
      </c>
      <c r="C7032" s="146" t="s">
        <v>1554</v>
      </c>
      <c r="D7032" s="146" t="s">
        <v>6321</v>
      </c>
      <c r="E7032" s="145" t="s">
        <v>150</v>
      </c>
    </row>
    <row r="7033" spans="1:5" s="144" customFormat="1" ht="15" x14ac:dyDescent="0.2">
      <c r="A7033" s="146">
        <v>65692</v>
      </c>
      <c r="B7033" s="145">
        <v>3004</v>
      </c>
      <c r="C7033" s="146" t="s">
        <v>6322</v>
      </c>
      <c r="D7033" s="146" t="s">
        <v>6323</v>
      </c>
      <c r="E7033" s="145" t="s">
        <v>155</v>
      </c>
    </row>
    <row r="7034" spans="1:5" s="144" customFormat="1" ht="15" x14ac:dyDescent="0.2">
      <c r="A7034" s="146">
        <v>65697</v>
      </c>
      <c r="B7034" s="145">
        <v>6033</v>
      </c>
      <c r="C7034" s="146" t="s">
        <v>165</v>
      </c>
      <c r="D7034" s="146" t="s">
        <v>901</v>
      </c>
      <c r="E7034" s="145" t="s">
        <v>150</v>
      </c>
    </row>
    <row r="7035" spans="1:5" s="144" customFormat="1" ht="15" x14ac:dyDescent="0.2">
      <c r="A7035" s="146">
        <v>65698</v>
      </c>
      <c r="B7035" s="145">
        <v>6033</v>
      </c>
      <c r="C7035" s="146" t="s">
        <v>1729</v>
      </c>
      <c r="D7035" s="146" t="s">
        <v>2694</v>
      </c>
      <c r="E7035" s="145" t="s">
        <v>155</v>
      </c>
    </row>
    <row r="7036" spans="1:5" s="144" customFormat="1" ht="15" x14ac:dyDescent="0.2">
      <c r="A7036" s="146">
        <v>65699</v>
      </c>
      <c r="B7036" s="145">
        <v>6033</v>
      </c>
      <c r="C7036" s="146" t="s">
        <v>306</v>
      </c>
      <c r="D7036" s="146" t="s">
        <v>6324</v>
      </c>
      <c r="E7036" s="145" t="s">
        <v>150</v>
      </c>
    </row>
    <row r="7037" spans="1:5" s="144" customFormat="1" ht="15" x14ac:dyDescent="0.2">
      <c r="A7037" s="146">
        <v>65701</v>
      </c>
      <c r="B7037" s="145">
        <v>6025</v>
      </c>
      <c r="C7037" s="146" t="s">
        <v>198</v>
      </c>
      <c r="D7037" s="146" t="s">
        <v>10449</v>
      </c>
      <c r="E7037" s="145" t="s">
        <v>155</v>
      </c>
    </row>
    <row r="7038" spans="1:5" s="144" customFormat="1" ht="15" x14ac:dyDescent="0.2">
      <c r="A7038" s="146">
        <v>65702</v>
      </c>
      <c r="B7038" s="145">
        <v>2013</v>
      </c>
      <c r="C7038" s="146" t="s">
        <v>219</v>
      </c>
      <c r="D7038" s="146" t="s">
        <v>6325</v>
      </c>
      <c r="E7038" s="145" t="s">
        <v>150</v>
      </c>
    </row>
    <row r="7039" spans="1:5" s="144" customFormat="1" ht="15" x14ac:dyDescent="0.2">
      <c r="A7039" s="146">
        <v>65703</v>
      </c>
      <c r="B7039" s="145">
        <v>2013</v>
      </c>
      <c r="C7039" s="146" t="s">
        <v>630</v>
      </c>
      <c r="D7039" s="146" t="s">
        <v>3127</v>
      </c>
      <c r="E7039" s="145" t="s">
        <v>155</v>
      </c>
    </row>
    <row r="7040" spans="1:5" s="144" customFormat="1" ht="15" x14ac:dyDescent="0.2">
      <c r="A7040" s="146">
        <v>65704</v>
      </c>
      <c r="B7040" s="145">
        <v>2018</v>
      </c>
      <c r="C7040" s="146" t="s">
        <v>198</v>
      </c>
      <c r="D7040" s="146" t="s">
        <v>6326</v>
      </c>
      <c r="E7040" s="145" t="s">
        <v>155</v>
      </c>
    </row>
    <row r="7041" spans="1:5" s="144" customFormat="1" ht="15" x14ac:dyDescent="0.2">
      <c r="A7041" s="146">
        <v>65706</v>
      </c>
      <c r="B7041" s="145">
        <v>6034</v>
      </c>
      <c r="C7041" s="146" t="s">
        <v>219</v>
      </c>
      <c r="D7041" s="146" t="s">
        <v>4235</v>
      </c>
      <c r="E7041" s="145" t="s">
        <v>155</v>
      </c>
    </row>
    <row r="7042" spans="1:5" s="144" customFormat="1" ht="15" x14ac:dyDescent="0.2">
      <c r="A7042" s="146">
        <v>65710</v>
      </c>
      <c r="B7042" s="145">
        <v>1017</v>
      </c>
      <c r="C7042" s="146" t="s">
        <v>202</v>
      </c>
      <c r="D7042" s="146" t="s">
        <v>6327</v>
      </c>
      <c r="E7042" s="145" t="s">
        <v>150</v>
      </c>
    </row>
    <row r="7043" spans="1:5" s="144" customFormat="1" ht="15" x14ac:dyDescent="0.2">
      <c r="A7043" s="146">
        <v>65712</v>
      </c>
      <c r="B7043" s="145">
        <v>7024</v>
      </c>
      <c r="C7043" s="146" t="s">
        <v>6328</v>
      </c>
      <c r="D7043" s="146" t="s">
        <v>272</v>
      </c>
      <c r="E7043" s="145" t="s">
        <v>155</v>
      </c>
    </row>
    <row r="7044" spans="1:5" s="144" customFormat="1" ht="15" x14ac:dyDescent="0.2">
      <c r="A7044" s="146">
        <v>65714</v>
      </c>
      <c r="B7044" s="145">
        <v>7024</v>
      </c>
      <c r="C7044" s="146" t="s">
        <v>287</v>
      </c>
      <c r="D7044" s="146" t="s">
        <v>6329</v>
      </c>
      <c r="E7044" s="145" t="s">
        <v>150</v>
      </c>
    </row>
    <row r="7045" spans="1:5" s="144" customFormat="1" ht="15" x14ac:dyDescent="0.2">
      <c r="A7045" s="146">
        <v>65715</v>
      </c>
      <c r="B7045" s="145">
        <v>7024</v>
      </c>
      <c r="C7045" s="146" t="s">
        <v>1547</v>
      </c>
      <c r="D7045" s="146" t="s">
        <v>6330</v>
      </c>
      <c r="E7045" s="145" t="s">
        <v>155</v>
      </c>
    </row>
    <row r="7046" spans="1:5" s="144" customFormat="1" ht="15" x14ac:dyDescent="0.2">
      <c r="A7046" s="146">
        <v>65716</v>
      </c>
      <c r="B7046" s="145">
        <v>8023</v>
      </c>
      <c r="C7046" s="146" t="s">
        <v>158</v>
      </c>
      <c r="D7046" s="146" t="s">
        <v>1814</v>
      </c>
      <c r="E7046" s="145" t="s">
        <v>155</v>
      </c>
    </row>
    <row r="7047" spans="1:5" s="144" customFormat="1" ht="15" x14ac:dyDescent="0.2">
      <c r="A7047" s="146">
        <v>65720</v>
      </c>
      <c r="B7047" s="145">
        <v>3005</v>
      </c>
      <c r="C7047" s="146" t="s">
        <v>224</v>
      </c>
      <c r="D7047" s="146" t="s">
        <v>6332</v>
      </c>
      <c r="E7047" s="145" t="s">
        <v>155</v>
      </c>
    </row>
    <row r="7048" spans="1:5" s="144" customFormat="1" ht="15" x14ac:dyDescent="0.2">
      <c r="A7048" s="146">
        <v>65721</v>
      </c>
      <c r="B7048" s="145">
        <v>3005</v>
      </c>
      <c r="C7048" s="146" t="s">
        <v>879</v>
      </c>
      <c r="D7048" s="146" t="s">
        <v>6333</v>
      </c>
      <c r="E7048" s="145" t="s">
        <v>155</v>
      </c>
    </row>
    <row r="7049" spans="1:5" s="144" customFormat="1" ht="15" x14ac:dyDescent="0.2">
      <c r="A7049" s="146">
        <v>65724</v>
      </c>
      <c r="B7049" s="145">
        <v>7010</v>
      </c>
      <c r="C7049" s="146" t="s">
        <v>174</v>
      </c>
      <c r="D7049" s="146" t="s">
        <v>6334</v>
      </c>
      <c r="E7049" s="145" t="s">
        <v>155</v>
      </c>
    </row>
    <row r="7050" spans="1:5" s="144" customFormat="1" ht="15" x14ac:dyDescent="0.2">
      <c r="A7050" s="146">
        <v>65725</v>
      </c>
      <c r="B7050" s="145">
        <v>3029</v>
      </c>
      <c r="C7050" s="146" t="s">
        <v>1554</v>
      </c>
      <c r="D7050" s="146" t="s">
        <v>6335</v>
      </c>
      <c r="E7050" s="145" t="s">
        <v>150</v>
      </c>
    </row>
    <row r="7051" spans="1:5" s="144" customFormat="1" ht="15" x14ac:dyDescent="0.2">
      <c r="A7051" s="146">
        <v>65733</v>
      </c>
      <c r="B7051" s="145">
        <v>8007</v>
      </c>
      <c r="C7051" s="146" t="s">
        <v>1453</v>
      </c>
      <c r="D7051" s="146" t="s">
        <v>6336</v>
      </c>
      <c r="E7051" s="145" t="s">
        <v>150</v>
      </c>
    </row>
    <row r="7052" spans="1:5" s="144" customFormat="1" ht="15" x14ac:dyDescent="0.2">
      <c r="A7052" s="146">
        <v>65734</v>
      </c>
      <c r="B7052" s="145">
        <v>6019</v>
      </c>
      <c r="C7052" s="146" t="s">
        <v>1515</v>
      </c>
      <c r="D7052" s="146" t="s">
        <v>6337</v>
      </c>
      <c r="E7052" s="145" t="s">
        <v>155</v>
      </c>
    </row>
    <row r="7053" spans="1:5" s="144" customFormat="1" ht="15" x14ac:dyDescent="0.2">
      <c r="A7053" s="146">
        <v>65736</v>
      </c>
      <c r="B7053" s="145">
        <v>8007</v>
      </c>
      <c r="C7053" s="146" t="s">
        <v>647</v>
      </c>
      <c r="D7053" s="146" t="s">
        <v>5770</v>
      </c>
      <c r="E7053" s="145" t="s">
        <v>155</v>
      </c>
    </row>
    <row r="7054" spans="1:5" s="144" customFormat="1" ht="15" x14ac:dyDescent="0.2">
      <c r="A7054" s="146">
        <v>65739</v>
      </c>
      <c r="B7054" s="145">
        <v>3021</v>
      </c>
      <c r="C7054" s="146" t="s">
        <v>6338</v>
      </c>
      <c r="D7054" s="146" t="s">
        <v>6339</v>
      </c>
      <c r="E7054" s="145" t="s">
        <v>155</v>
      </c>
    </row>
    <row r="7055" spans="1:5" s="144" customFormat="1" ht="15" x14ac:dyDescent="0.2">
      <c r="A7055" s="146">
        <v>65740</v>
      </c>
      <c r="B7055" s="145">
        <v>3021</v>
      </c>
      <c r="C7055" s="146" t="s">
        <v>155</v>
      </c>
      <c r="D7055" s="146" t="s">
        <v>6340</v>
      </c>
      <c r="E7055" s="145" t="s">
        <v>150</v>
      </c>
    </row>
    <row r="7056" spans="1:5" s="144" customFormat="1" ht="15" x14ac:dyDescent="0.2">
      <c r="A7056" s="146">
        <v>65741</v>
      </c>
      <c r="B7056" s="145">
        <v>3021</v>
      </c>
      <c r="C7056" s="146" t="s">
        <v>6341</v>
      </c>
      <c r="D7056" s="146" t="s">
        <v>6342</v>
      </c>
      <c r="E7056" s="145" t="s">
        <v>155</v>
      </c>
    </row>
    <row r="7057" spans="1:5" s="144" customFormat="1" ht="15" x14ac:dyDescent="0.2">
      <c r="A7057" s="146">
        <v>65742</v>
      </c>
      <c r="B7057" s="145">
        <v>3021</v>
      </c>
      <c r="C7057" s="146" t="s">
        <v>6343</v>
      </c>
      <c r="D7057" s="146" t="s">
        <v>3850</v>
      </c>
      <c r="E7057" s="145" t="s">
        <v>155</v>
      </c>
    </row>
    <row r="7058" spans="1:5" s="144" customFormat="1" ht="15" x14ac:dyDescent="0.2">
      <c r="A7058" s="146">
        <v>65743</v>
      </c>
      <c r="B7058" s="145">
        <v>3021</v>
      </c>
      <c r="C7058" s="146" t="s">
        <v>1911</v>
      </c>
      <c r="D7058" s="146" t="s">
        <v>6344</v>
      </c>
      <c r="E7058" s="145" t="s">
        <v>155</v>
      </c>
    </row>
    <row r="7059" spans="1:5" s="144" customFormat="1" ht="15" x14ac:dyDescent="0.2">
      <c r="A7059" s="146">
        <v>65744</v>
      </c>
      <c r="B7059" s="145">
        <v>3021</v>
      </c>
      <c r="C7059" s="146" t="s">
        <v>155</v>
      </c>
      <c r="D7059" s="146" t="s">
        <v>6344</v>
      </c>
      <c r="E7059" s="145" t="s">
        <v>150</v>
      </c>
    </row>
    <row r="7060" spans="1:5" s="144" customFormat="1" ht="15" x14ac:dyDescent="0.2">
      <c r="A7060" s="146">
        <v>65745</v>
      </c>
      <c r="B7060" s="145">
        <v>3021</v>
      </c>
      <c r="C7060" s="146" t="s">
        <v>287</v>
      </c>
      <c r="D7060" s="146" t="s">
        <v>6345</v>
      </c>
      <c r="E7060" s="145" t="s">
        <v>150</v>
      </c>
    </row>
    <row r="7061" spans="1:5" s="144" customFormat="1" ht="15" x14ac:dyDescent="0.2">
      <c r="A7061" s="146">
        <v>65747</v>
      </c>
      <c r="B7061" s="145">
        <v>3021</v>
      </c>
      <c r="C7061" s="146" t="s">
        <v>6346</v>
      </c>
      <c r="D7061" s="146" t="s">
        <v>6347</v>
      </c>
      <c r="E7061" s="145" t="s">
        <v>150</v>
      </c>
    </row>
    <row r="7062" spans="1:5" s="144" customFormat="1" ht="15" x14ac:dyDescent="0.2">
      <c r="A7062" s="146">
        <v>65748</v>
      </c>
      <c r="B7062" s="145">
        <v>5014</v>
      </c>
      <c r="C7062" s="146" t="s">
        <v>2083</v>
      </c>
      <c r="D7062" s="146" t="s">
        <v>510</v>
      </c>
      <c r="E7062" s="145" t="s">
        <v>150</v>
      </c>
    </row>
    <row r="7063" spans="1:5" s="144" customFormat="1" ht="15" x14ac:dyDescent="0.2">
      <c r="A7063" s="146">
        <v>65750</v>
      </c>
      <c r="B7063" s="145">
        <v>5014</v>
      </c>
      <c r="C7063" s="146" t="s">
        <v>4141</v>
      </c>
      <c r="D7063" s="146" t="s">
        <v>3722</v>
      </c>
      <c r="E7063" s="145" t="s">
        <v>150</v>
      </c>
    </row>
    <row r="7064" spans="1:5" s="144" customFormat="1" ht="15" x14ac:dyDescent="0.2">
      <c r="A7064" s="146">
        <v>65753</v>
      </c>
      <c r="B7064" s="145">
        <v>5015</v>
      </c>
      <c r="C7064" s="146" t="s">
        <v>6348</v>
      </c>
      <c r="D7064" s="146" t="s">
        <v>6349</v>
      </c>
      <c r="E7064" s="145" t="s">
        <v>155</v>
      </c>
    </row>
    <row r="7065" spans="1:5" s="144" customFormat="1" ht="15" x14ac:dyDescent="0.2">
      <c r="A7065" s="146">
        <v>65757</v>
      </c>
      <c r="B7065" s="145">
        <v>7015</v>
      </c>
      <c r="C7065" s="146" t="s">
        <v>570</v>
      </c>
      <c r="D7065" s="146" t="s">
        <v>460</v>
      </c>
      <c r="E7065" s="145" t="s">
        <v>150</v>
      </c>
    </row>
    <row r="7066" spans="1:5" s="144" customFormat="1" ht="15" x14ac:dyDescent="0.2">
      <c r="A7066" s="146">
        <v>65758</v>
      </c>
      <c r="B7066" s="145">
        <v>2007</v>
      </c>
      <c r="C7066" s="146" t="s">
        <v>6350</v>
      </c>
      <c r="D7066" s="146" t="s">
        <v>6351</v>
      </c>
      <c r="E7066" s="145" t="s">
        <v>150</v>
      </c>
    </row>
    <row r="7067" spans="1:5" s="144" customFormat="1" ht="15" x14ac:dyDescent="0.2">
      <c r="A7067" s="146">
        <v>65762</v>
      </c>
      <c r="B7067" s="145">
        <v>7015</v>
      </c>
      <c r="C7067" s="146" t="s">
        <v>202</v>
      </c>
      <c r="D7067" s="146" t="s">
        <v>600</v>
      </c>
      <c r="E7067" s="145" t="s">
        <v>150</v>
      </c>
    </row>
    <row r="7068" spans="1:5" s="144" customFormat="1" ht="15" x14ac:dyDescent="0.2">
      <c r="A7068" s="146">
        <v>65763</v>
      </c>
      <c r="B7068" s="145">
        <v>3025</v>
      </c>
      <c r="C7068" s="146" t="s">
        <v>287</v>
      </c>
      <c r="D7068" s="146" t="s">
        <v>10690</v>
      </c>
      <c r="E7068" s="145" t="s">
        <v>155</v>
      </c>
    </row>
    <row r="7069" spans="1:5" s="144" customFormat="1" ht="15" x14ac:dyDescent="0.2">
      <c r="A7069" s="146">
        <v>65765</v>
      </c>
      <c r="B7069" s="145">
        <v>3024</v>
      </c>
      <c r="C7069" s="146" t="s">
        <v>198</v>
      </c>
      <c r="D7069" s="146" t="s">
        <v>1162</v>
      </c>
      <c r="E7069" s="145" t="s">
        <v>150</v>
      </c>
    </row>
    <row r="7070" spans="1:5" s="144" customFormat="1" ht="15" x14ac:dyDescent="0.2">
      <c r="A7070" s="146">
        <v>65766</v>
      </c>
      <c r="B7070" s="145">
        <v>4002</v>
      </c>
      <c r="C7070" s="146" t="s">
        <v>1573</v>
      </c>
      <c r="D7070" s="146" t="s">
        <v>6352</v>
      </c>
      <c r="E7070" s="145" t="s">
        <v>155</v>
      </c>
    </row>
    <row r="7071" spans="1:5" s="144" customFormat="1" ht="15" x14ac:dyDescent="0.2">
      <c r="A7071" s="146">
        <v>65767</v>
      </c>
      <c r="B7071" s="145">
        <v>3024</v>
      </c>
      <c r="C7071" s="146" t="s">
        <v>4224</v>
      </c>
      <c r="D7071" s="146" t="s">
        <v>1162</v>
      </c>
      <c r="E7071" s="145" t="s">
        <v>155</v>
      </c>
    </row>
    <row r="7072" spans="1:5" s="144" customFormat="1" ht="15" x14ac:dyDescent="0.2">
      <c r="A7072" s="146">
        <v>65768</v>
      </c>
      <c r="B7072" s="145">
        <v>7010</v>
      </c>
      <c r="C7072" s="146" t="s">
        <v>6353</v>
      </c>
      <c r="D7072" s="146" t="s">
        <v>10691</v>
      </c>
      <c r="E7072" s="145" t="s">
        <v>155</v>
      </c>
    </row>
    <row r="7073" spans="1:5" s="144" customFormat="1" ht="15" x14ac:dyDescent="0.2">
      <c r="A7073" s="146">
        <v>65770</v>
      </c>
      <c r="B7073" s="145">
        <v>6006</v>
      </c>
      <c r="C7073" s="146" t="s">
        <v>198</v>
      </c>
      <c r="D7073" s="146" t="s">
        <v>1958</v>
      </c>
      <c r="E7073" s="145" t="s">
        <v>155</v>
      </c>
    </row>
    <row r="7074" spans="1:5" s="144" customFormat="1" ht="15" x14ac:dyDescent="0.2">
      <c r="A7074" s="146">
        <v>65773</v>
      </c>
      <c r="B7074" s="145">
        <v>5006</v>
      </c>
      <c r="C7074" s="146" t="s">
        <v>6354</v>
      </c>
      <c r="D7074" s="146" t="s">
        <v>6355</v>
      </c>
      <c r="E7074" s="145" t="s">
        <v>150</v>
      </c>
    </row>
    <row r="7075" spans="1:5" s="144" customFormat="1" ht="15" x14ac:dyDescent="0.2">
      <c r="A7075" s="146">
        <v>65774</v>
      </c>
      <c r="B7075" s="145">
        <v>5006</v>
      </c>
      <c r="C7075" s="146" t="s">
        <v>158</v>
      </c>
      <c r="D7075" s="146" t="s">
        <v>5247</v>
      </c>
      <c r="E7075" s="145" t="s">
        <v>150</v>
      </c>
    </row>
    <row r="7076" spans="1:5" s="144" customFormat="1" ht="15" x14ac:dyDescent="0.2">
      <c r="A7076" s="146">
        <v>65776</v>
      </c>
      <c r="B7076" s="145">
        <v>3010</v>
      </c>
      <c r="C7076" s="146" t="s">
        <v>6356</v>
      </c>
      <c r="D7076" s="146" t="s">
        <v>2828</v>
      </c>
      <c r="E7076" s="145" t="s">
        <v>150</v>
      </c>
    </row>
    <row r="7077" spans="1:5" s="144" customFormat="1" ht="15" x14ac:dyDescent="0.2">
      <c r="A7077" s="146">
        <v>65778</v>
      </c>
      <c r="B7077" s="145">
        <v>7022</v>
      </c>
      <c r="C7077" s="146" t="s">
        <v>756</v>
      </c>
      <c r="D7077" s="146" t="s">
        <v>6357</v>
      </c>
      <c r="E7077" s="145" t="s">
        <v>150</v>
      </c>
    </row>
    <row r="7078" spans="1:5" s="144" customFormat="1" ht="15" x14ac:dyDescent="0.2">
      <c r="A7078" s="146">
        <v>65779</v>
      </c>
      <c r="B7078" s="145">
        <v>7022</v>
      </c>
      <c r="C7078" s="146" t="s">
        <v>6358</v>
      </c>
      <c r="D7078" s="146" t="s">
        <v>1811</v>
      </c>
      <c r="E7078" s="145" t="s">
        <v>155</v>
      </c>
    </row>
    <row r="7079" spans="1:5" s="144" customFormat="1" ht="15" x14ac:dyDescent="0.2">
      <c r="A7079" s="146">
        <v>65780</v>
      </c>
      <c r="B7079" s="145">
        <v>5009</v>
      </c>
      <c r="C7079" s="146" t="s">
        <v>6359</v>
      </c>
      <c r="D7079" s="146" t="s">
        <v>6360</v>
      </c>
      <c r="E7079" s="145" t="s">
        <v>155</v>
      </c>
    </row>
    <row r="7080" spans="1:5" s="144" customFormat="1" ht="15" x14ac:dyDescent="0.2">
      <c r="A7080" s="146">
        <v>65781</v>
      </c>
      <c r="B7080" s="145">
        <v>8017</v>
      </c>
      <c r="C7080" s="146" t="s">
        <v>523</v>
      </c>
      <c r="D7080" s="146" t="s">
        <v>6361</v>
      </c>
      <c r="E7080" s="145" t="s">
        <v>150</v>
      </c>
    </row>
    <row r="7081" spans="1:5" s="144" customFormat="1" ht="15" x14ac:dyDescent="0.2">
      <c r="A7081" s="146">
        <v>65789</v>
      </c>
      <c r="B7081" s="145">
        <v>5018</v>
      </c>
      <c r="C7081" s="146" t="s">
        <v>570</v>
      </c>
      <c r="D7081" s="146" t="s">
        <v>6362</v>
      </c>
      <c r="E7081" s="145" t="s">
        <v>155</v>
      </c>
    </row>
    <row r="7082" spans="1:5" s="144" customFormat="1" ht="15" x14ac:dyDescent="0.2">
      <c r="A7082" s="146">
        <v>65790</v>
      </c>
      <c r="B7082" s="145">
        <v>5018</v>
      </c>
      <c r="C7082" s="146" t="s">
        <v>181</v>
      </c>
      <c r="D7082" s="146" t="s">
        <v>6363</v>
      </c>
      <c r="E7082" s="145" t="s">
        <v>150</v>
      </c>
    </row>
    <row r="7083" spans="1:5" s="144" customFormat="1" ht="15" x14ac:dyDescent="0.2">
      <c r="A7083" s="146">
        <v>65791</v>
      </c>
      <c r="B7083" s="145">
        <v>5018</v>
      </c>
      <c r="C7083" s="146" t="s">
        <v>528</v>
      </c>
      <c r="D7083" s="146" t="s">
        <v>303</v>
      </c>
      <c r="E7083" s="145" t="s">
        <v>155</v>
      </c>
    </row>
    <row r="7084" spans="1:5" s="144" customFormat="1" ht="15" x14ac:dyDescent="0.2">
      <c r="A7084" s="146">
        <v>65792</v>
      </c>
      <c r="B7084" s="145">
        <v>5018</v>
      </c>
      <c r="C7084" s="146" t="s">
        <v>6364</v>
      </c>
      <c r="D7084" s="146" t="s">
        <v>5248</v>
      </c>
      <c r="E7084" s="145" t="s">
        <v>155</v>
      </c>
    </row>
    <row r="7085" spans="1:5" s="144" customFormat="1" ht="15" x14ac:dyDescent="0.2">
      <c r="A7085" s="146">
        <v>65796</v>
      </c>
      <c r="B7085" s="145">
        <v>8002</v>
      </c>
      <c r="C7085" s="146" t="s">
        <v>179</v>
      </c>
      <c r="D7085" s="146" t="s">
        <v>4315</v>
      </c>
      <c r="E7085" s="145" t="s">
        <v>150</v>
      </c>
    </row>
    <row r="7086" spans="1:5" s="144" customFormat="1" ht="15" x14ac:dyDescent="0.2">
      <c r="A7086" s="146">
        <v>65800</v>
      </c>
      <c r="B7086" s="145">
        <v>6008</v>
      </c>
      <c r="C7086" s="146" t="s">
        <v>155</v>
      </c>
      <c r="D7086" s="146" t="s">
        <v>948</v>
      </c>
      <c r="E7086" s="145" t="s">
        <v>150</v>
      </c>
    </row>
    <row r="7087" spans="1:5" s="144" customFormat="1" ht="15" x14ac:dyDescent="0.2">
      <c r="A7087" s="146">
        <v>65801</v>
      </c>
      <c r="B7087" s="145">
        <v>6008</v>
      </c>
      <c r="C7087" s="146" t="s">
        <v>6365</v>
      </c>
      <c r="D7087" s="146" t="s">
        <v>6366</v>
      </c>
      <c r="E7087" s="145" t="s">
        <v>155</v>
      </c>
    </row>
    <row r="7088" spans="1:5" s="144" customFormat="1" ht="15" x14ac:dyDescent="0.2">
      <c r="A7088" s="146">
        <v>65802</v>
      </c>
      <c r="B7088" s="145">
        <v>1002</v>
      </c>
      <c r="C7088" s="146" t="s">
        <v>158</v>
      </c>
      <c r="D7088" s="146" t="s">
        <v>5818</v>
      </c>
      <c r="E7088" s="145" t="s">
        <v>155</v>
      </c>
    </row>
    <row r="7089" spans="1:5" s="144" customFormat="1" ht="15" x14ac:dyDescent="0.2">
      <c r="A7089" s="146">
        <v>65807</v>
      </c>
      <c r="B7089" s="145">
        <v>8005</v>
      </c>
      <c r="C7089" s="146" t="s">
        <v>1637</v>
      </c>
      <c r="D7089" s="146" t="s">
        <v>11242</v>
      </c>
      <c r="E7089" s="145" t="s">
        <v>155</v>
      </c>
    </row>
    <row r="7090" spans="1:5" s="144" customFormat="1" ht="15" x14ac:dyDescent="0.2">
      <c r="A7090" s="146">
        <v>65808</v>
      </c>
      <c r="B7090" s="145">
        <v>8005</v>
      </c>
      <c r="C7090" s="146" t="s">
        <v>202</v>
      </c>
      <c r="D7090" s="146" t="s">
        <v>6367</v>
      </c>
      <c r="E7090" s="145" t="s">
        <v>155</v>
      </c>
    </row>
    <row r="7091" spans="1:5" s="144" customFormat="1" ht="15" x14ac:dyDescent="0.2">
      <c r="A7091" s="146">
        <v>65810</v>
      </c>
      <c r="B7091" s="145">
        <v>8012</v>
      </c>
      <c r="C7091" s="146" t="s">
        <v>202</v>
      </c>
      <c r="D7091" s="146" t="s">
        <v>332</v>
      </c>
      <c r="E7091" s="145" t="s">
        <v>155</v>
      </c>
    </row>
    <row r="7092" spans="1:5" s="144" customFormat="1" ht="15" x14ac:dyDescent="0.2">
      <c r="A7092" s="146">
        <v>65811</v>
      </c>
      <c r="B7092" s="145">
        <v>7022</v>
      </c>
      <c r="C7092" s="146" t="s">
        <v>1688</v>
      </c>
      <c r="D7092" s="146" t="s">
        <v>4017</v>
      </c>
      <c r="E7092" s="145" t="s">
        <v>150</v>
      </c>
    </row>
    <row r="7093" spans="1:5" s="144" customFormat="1" ht="15" x14ac:dyDescent="0.2">
      <c r="A7093" s="146">
        <v>65812</v>
      </c>
      <c r="B7093" s="145">
        <v>8005</v>
      </c>
      <c r="C7093" s="146" t="s">
        <v>207</v>
      </c>
      <c r="D7093" s="146" t="s">
        <v>6368</v>
      </c>
      <c r="E7093" s="145" t="s">
        <v>155</v>
      </c>
    </row>
    <row r="7094" spans="1:5" s="144" customFormat="1" ht="15" x14ac:dyDescent="0.2">
      <c r="A7094" s="146">
        <v>65813</v>
      </c>
      <c r="B7094" s="145">
        <v>1016</v>
      </c>
      <c r="C7094" s="146" t="s">
        <v>188</v>
      </c>
      <c r="D7094" s="146" t="s">
        <v>5051</v>
      </c>
      <c r="E7094" s="145" t="s">
        <v>155</v>
      </c>
    </row>
    <row r="7095" spans="1:5" s="144" customFormat="1" ht="15" x14ac:dyDescent="0.2">
      <c r="A7095" s="146">
        <v>65814</v>
      </c>
      <c r="B7095" s="145">
        <v>1016</v>
      </c>
      <c r="C7095" s="146" t="s">
        <v>207</v>
      </c>
      <c r="D7095" s="146" t="s">
        <v>6369</v>
      </c>
      <c r="E7095" s="145" t="s">
        <v>150</v>
      </c>
    </row>
    <row r="7096" spans="1:5" s="144" customFormat="1" ht="15" x14ac:dyDescent="0.2">
      <c r="A7096" s="146">
        <v>65815</v>
      </c>
      <c r="B7096" s="145">
        <v>1016</v>
      </c>
      <c r="C7096" s="146" t="s">
        <v>1729</v>
      </c>
      <c r="D7096" s="146" t="s">
        <v>5051</v>
      </c>
      <c r="E7096" s="145" t="s">
        <v>155</v>
      </c>
    </row>
    <row r="7097" spans="1:5" s="144" customFormat="1" ht="15" x14ac:dyDescent="0.2">
      <c r="A7097" s="146">
        <v>65816</v>
      </c>
      <c r="B7097" s="145">
        <v>1016</v>
      </c>
      <c r="C7097" s="146" t="s">
        <v>207</v>
      </c>
      <c r="D7097" s="146" t="s">
        <v>6370</v>
      </c>
      <c r="E7097" s="145" t="s">
        <v>150</v>
      </c>
    </row>
    <row r="7098" spans="1:5" s="144" customFormat="1" ht="15" x14ac:dyDescent="0.2">
      <c r="A7098" s="146">
        <v>65817</v>
      </c>
      <c r="B7098" s="145">
        <v>1016</v>
      </c>
      <c r="C7098" s="146" t="s">
        <v>245</v>
      </c>
      <c r="D7098" s="146" t="s">
        <v>6371</v>
      </c>
      <c r="E7098" s="145" t="s">
        <v>155</v>
      </c>
    </row>
    <row r="7099" spans="1:5" s="144" customFormat="1" ht="15" x14ac:dyDescent="0.2">
      <c r="A7099" s="146">
        <v>65821</v>
      </c>
      <c r="B7099" s="145">
        <v>3022</v>
      </c>
      <c r="C7099" s="146" t="s">
        <v>274</v>
      </c>
      <c r="D7099" s="146" t="s">
        <v>5121</v>
      </c>
      <c r="E7099" s="145" t="s">
        <v>155</v>
      </c>
    </row>
    <row r="7100" spans="1:5" s="144" customFormat="1" ht="15" x14ac:dyDescent="0.2">
      <c r="A7100" s="146">
        <v>65822</v>
      </c>
      <c r="B7100" s="145">
        <v>3022</v>
      </c>
      <c r="C7100" s="146" t="s">
        <v>6372</v>
      </c>
      <c r="D7100" s="146" t="s">
        <v>6248</v>
      </c>
      <c r="E7100" s="145" t="s">
        <v>155</v>
      </c>
    </row>
    <row r="7101" spans="1:5" s="144" customFormat="1" ht="15" x14ac:dyDescent="0.2">
      <c r="A7101" s="146">
        <v>65823</v>
      </c>
      <c r="B7101" s="145">
        <v>5001</v>
      </c>
      <c r="C7101" s="146" t="s">
        <v>202</v>
      </c>
      <c r="D7101" s="146" t="s">
        <v>3743</v>
      </c>
      <c r="E7101" s="145" t="s">
        <v>155</v>
      </c>
    </row>
    <row r="7102" spans="1:5" s="144" customFormat="1" ht="15" x14ac:dyDescent="0.2">
      <c r="A7102" s="146">
        <v>65824</v>
      </c>
      <c r="B7102" s="145">
        <v>5001</v>
      </c>
      <c r="C7102" s="146" t="s">
        <v>446</v>
      </c>
      <c r="D7102" s="146" t="s">
        <v>2733</v>
      </c>
      <c r="E7102" s="145" t="s">
        <v>155</v>
      </c>
    </row>
    <row r="7103" spans="1:5" s="144" customFormat="1" ht="15" x14ac:dyDescent="0.2">
      <c r="A7103" s="146">
        <v>65828</v>
      </c>
      <c r="B7103" s="145">
        <v>5001</v>
      </c>
      <c r="C7103" s="146" t="s">
        <v>6373</v>
      </c>
      <c r="D7103" s="146" t="s">
        <v>6374</v>
      </c>
      <c r="E7103" s="145" t="s">
        <v>155</v>
      </c>
    </row>
    <row r="7104" spans="1:5" s="144" customFormat="1" ht="15" x14ac:dyDescent="0.2">
      <c r="A7104" s="146">
        <v>65829</v>
      </c>
      <c r="B7104" s="145">
        <v>5001</v>
      </c>
      <c r="C7104" s="146" t="s">
        <v>196</v>
      </c>
      <c r="D7104" s="146" t="s">
        <v>5341</v>
      </c>
      <c r="E7104" s="145" t="s">
        <v>155</v>
      </c>
    </row>
    <row r="7105" spans="1:5" s="144" customFormat="1" ht="15" x14ac:dyDescent="0.2">
      <c r="A7105" s="146">
        <v>65832</v>
      </c>
      <c r="B7105" s="145">
        <v>7007</v>
      </c>
      <c r="C7105" s="146" t="s">
        <v>647</v>
      </c>
      <c r="D7105" s="146" t="s">
        <v>480</v>
      </c>
      <c r="E7105" s="145" t="s">
        <v>155</v>
      </c>
    </row>
    <row r="7106" spans="1:5" s="144" customFormat="1" ht="15" x14ac:dyDescent="0.2">
      <c r="A7106" s="146">
        <v>65834</v>
      </c>
      <c r="B7106" s="145">
        <v>7007</v>
      </c>
      <c r="C7106" s="146" t="s">
        <v>4088</v>
      </c>
      <c r="D7106" s="146" t="s">
        <v>6375</v>
      </c>
      <c r="E7106" s="145" t="s">
        <v>150</v>
      </c>
    </row>
    <row r="7107" spans="1:5" s="144" customFormat="1" ht="15" x14ac:dyDescent="0.2">
      <c r="A7107" s="146">
        <v>65838</v>
      </c>
      <c r="B7107" s="145">
        <v>7016</v>
      </c>
      <c r="C7107" s="146" t="s">
        <v>9974</v>
      </c>
      <c r="D7107" s="146" t="s">
        <v>9975</v>
      </c>
      <c r="E7107" s="145" t="s">
        <v>150</v>
      </c>
    </row>
    <row r="7108" spans="1:5" s="144" customFormat="1" ht="15" x14ac:dyDescent="0.2">
      <c r="A7108" s="146">
        <v>65839</v>
      </c>
      <c r="B7108" s="145">
        <v>7016</v>
      </c>
      <c r="C7108" s="146" t="s">
        <v>662</v>
      </c>
      <c r="D7108" s="146" t="s">
        <v>5818</v>
      </c>
      <c r="E7108" s="145" t="s">
        <v>155</v>
      </c>
    </row>
    <row r="7109" spans="1:5" s="144" customFormat="1" ht="15" x14ac:dyDescent="0.2">
      <c r="A7109" s="146">
        <v>65843</v>
      </c>
      <c r="B7109" s="145">
        <v>5001</v>
      </c>
      <c r="C7109" s="146" t="s">
        <v>3775</v>
      </c>
      <c r="D7109" s="146" t="s">
        <v>6376</v>
      </c>
      <c r="E7109" s="145" t="s">
        <v>150</v>
      </c>
    </row>
    <row r="7110" spans="1:5" s="144" customFormat="1" ht="15" x14ac:dyDescent="0.2">
      <c r="A7110" s="146">
        <v>65844</v>
      </c>
      <c r="B7110" s="145">
        <v>5001</v>
      </c>
      <c r="C7110" s="146" t="s">
        <v>6377</v>
      </c>
      <c r="D7110" s="146" t="s">
        <v>3023</v>
      </c>
      <c r="E7110" s="145" t="s">
        <v>155</v>
      </c>
    </row>
    <row r="7111" spans="1:5" s="144" customFormat="1" ht="15" x14ac:dyDescent="0.2">
      <c r="A7111" s="146">
        <v>65846</v>
      </c>
      <c r="B7111" s="145">
        <v>8011</v>
      </c>
      <c r="C7111" s="146" t="s">
        <v>662</v>
      </c>
      <c r="D7111" s="146" t="s">
        <v>6378</v>
      </c>
      <c r="E7111" s="145" t="s">
        <v>155</v>
      </c>
    </row>
    <row r="7112" spans="1:5" s="144" customFormat="1" ht="15" x14ac:dyDescent="0.2">
      <c r="A7112" s="146">
        <v>65847</v>
      </c>
      <c r="B7112" s="145">
        <v>8011</v>
      </c>
      <c r="C7112" s="146" t="s">
        <v>6379</v>
      </c>
      <c r="D7112" s="146" t="s">
        <v>6380</v>
      </c>
      <c r="E7112" s="145" t="s">
        <v>150</v>
      </c>
    </row>
    <row r="7113" spans="1:5" s="144" customFormat="1" ht="15" x14ac:dyDescent="0.2">
      <c r="A7113" s="146">
        <v>65848</v>
      </c>
      <c r="B7113" s="145">
        <v>8011</v>
      </c>
      <c r="C7113" s="146" t="s">
        <v>685</v>
      </c>
      <c r="D7113" s="146" t="s">
        <v>6381</v>
      </c>
      <c r="E7113" s="145" t="s">
        <v>155</v>
      </c>
    </row>
    <row r="7114" spans="1:5" s="144" customFormat="1" ht="15" x14ac:dyDescent="0.2">
      <c r="A7114" s="146">
        <v>65849</v>
      </c>
      <c r="B7114" s="145">
        <v>8011</v>
      </c>
      <c r="C7114" s="146" t="s">
        <v>6382</v>
      </c>
      <c r="D7114" s="146" t="s">
        <v>6383</v>
      </c>
      <c r="E7114" s="145" t="s">
        <v>150</v>
      </c>
    </row>
    <row r="7115" spans="1:5" s="144" customFormat="1" ht="15" x14ac:dyDescent="0.2">
      <c r="A7115" s="146">
        <v>65852</v>
      </c>
      <c r="B7115" s="145">
        <v>8001</v>
      </c>
      <c r="C7115" s="146" t="s">
        <v>164</v>
      </c>
      <c r="D7115" s="146" t="s">
        <v>2459</v>
      </c>
      <c r="E7115" s="145" t="s">
        <v>155</v>
      </c>
    </row>
    <row r="7116" spans="1:5" s="144" customFormat="1" ht="15" x14ac:dyDescent="0.2">
      <c r="A7116" s="146">
        <v>65853</v>
      </c>
      <c r="B7116" s="145">
        <v>8001</v>
      </c>
      <c r="C7116" s="146" t="s">
        <v>171</v>
      </c>
      <c r="D7116" s="146" t="s">
        <v>6384</v>
      </c>
      <c r="E7116" s="145" t="s">
        <v>155</v>
      </c>
    </row>
    <row r="7117" spans="1:5" s="144" customFormat="1" ht="15" x14ac:dyDescent="0.2">
      <c r="A7117" s="146">
        <v>65854</v>
      </c>
      <c r="B7117" s="145">
        <v>8001</v>
      </c>
      <c r="C7117" s="146" t="s">
        <v>171</v>
      </c>
      <c r="D7117" s="146" t="s">
        <v>600</v>
      </c>
      <c r="E7117" s="145" t="s">
        <v>155</v>
      </c>
    </row>
    <row r="7118" spans="1:5" s="144" customFormat="1" ht="15" x14ac:dyDescent="0.2">
      <c r="A7118" s="146">
        <v>65858</v>
      </c>
      <c r="B7118" s="145">
        <v>6018</v>
      </c>
      <c r="C7118" s="146" t="s">
        <v>156</v>
      </c>
      <c r="D7118" s="146" t="s">
        <v>6385</v>
      </c>
      <c r="E7118" s="145" t="s">
        <v>150</v>
      </c>
    </row>
    <row r="7119" spans="1:5" s="144" customFormat="1" ht="15" x14ac:dyDescent="0.2">
      <c r="A7119" s="146">
        <v>65859</v>
      </c>
      <c r="B7119" s="145">
        <v>6035</v>
      </c>
      <c r="C7119" s="146" t="s">
        <v>2449</v>
      </c>
      <c r="D7119" s="146" t="s">
        <v>2660</v>
      </c>
      <c r="E7119" s="145" t="s">
        <v>150</v>
      </c>
    </row>
    <row r="7120" spans="1:5" s="144" customFormat="1" ht="15" x14ac:dyDescent="0.2">
      <c r="A7120" s="146">
        <v>65860</v>
      </c>
      <c r="B7120" s="145">
        <v>6018</v>
      </c>
      <c r="C7120" s="146" t="s">
        <v>2929</v>
      </c>
      <c r="D7120" s="146" t="s">
        <v>6386</v>
      </c>
      <c r="E7120" s="145" t="s">
        <v>150</v>
      </c>
    </row>
    <row r="7121" spans="1:5" s="144" customFormat="1" ht="15" x14ac:dyDescent="0.2">
      <c r="A7121" s="146">
        <v>65862</v>
      </c>
      <c r="B7121" s="145">
        <v>6018</v>
      </c>
      <c r="C7121" s="146" t="s">
        <v>6387</v>
      </c>
      <c r="D7121" s="146" t="s">
        <v>223</v>
      </c>
      <c r="E7121" s="145" t="s">
        <v>155</v>
      </c>
    </row>
    <row r="7122" spans="1:5" s="144" customFormat="1" ht="15" x14ac:dyDescent="0.2">
      <c r="A7122" s="146">
        <v>65863</v>
      </c>
      <c r="B7122" s="145">
        <v>6018</v>
      </c>
      <c r="C7122" s="146" t="s">
        <v>207</v>
      </c>
      <c r="D7122" s="146" t="s">
        <v>223</v>
      </c>
      <c r="E7122" s="145" t="s">
        <v>150</v>
      </c>
    </row>
    <row r="7123" spans="1:5" s="144" customFormat="1" ht="15" x14ac:dyDescent="0.2">
      <c r="A7123" s="146">
        <v>65864</v>
      </c>
      <c r="B7123" s="145">
        <v>6018</v>
      </c>
      <c r="C7123" s="146" t="s">
        <v>2358</v>
      </c>
      <c r="D7123" s="146" t="s">
        <v>6388</v>
      </c>
      <c r="E7123" s="145" t="s">
        <v>150</v>
      </c>
    </row>
    <row r="7124" spans="1:5" s="144" customFormat="1" ht="15" x14ac:dyDescent="0.2">
      <c r="A7124" s="146">
        <v>65870</v>
      </c>
      <c r="B7124" s="145">
        <v>5002</v>
      </c>
      <c r="C7124" s="146" t="s">
        <v>34</v>
      </c>
      <c r="D7124" s="146" t="s">
        <v>6389</v>
      </c>
      <c r="E7124" s="145" t="s">
        <v>155</v>
      </c>
    </row>
    <row r="7125" spans="1:5" s="144" customFormat="1" ht="15" x14ac:dyDescent="0.2">
      <c r="A7125" s="146">
        <v>65872</v>
      </c>
      <c r="B7125" s="145">
        <v>5006</v>
      </c>
      <c r="C7125" s="146" t="s">
        <v>5427</v>
      </c>
      <c r="D7125" s="146" t="s">
        <v>2001</v>
      </c>
      <c r="E7125" s="145" t="s">
        <v>150</v>
      </c>
    </row>
    <row r="7126" spans="1:5" s="144" customFormat="1" ht="15" x14ac:dyDescent="0.2">
      <c r="A7126" s="146">
        <v>65873</v>
      </c>
      <c r="B7126" s="145">
        <v>1006</v>
      </c>
      <c r="C7126" s="146" t="s">
        <v>207</v>
      </c>
      <c r="D7126" s="146" t="s">
        <v>6274</v>
      </c>
      <c r="E7126" s="145" t="s">
        <v>150</v>
      </c>
    </row>
    <row r="7127" spans="1:5" s="144" customFormat="1" ht="15" x14ac:dyDescent="0.2">
      <c r="A7127" s="146">
        <v>65875</v>
      </c>
      <c r="B7127" s="145">
        <v>6015</v>
      </c>
      <c r="C7127" s="146" t="s">
        <v>1160</v>
      </c>
      <c r="D7127" s="146" t="s">
        <v>6390</v>
      </c>
      <c r="E7127" s="145" t="s">
        <v>150</v>
      </c>
    </row>
    <row r="7128" spans="1:5" s="144" customFormat="1" ht="15" x14ac:dyDescent="0.2">
      <c r="A7128" s="146">
        <v>65877</v>
      </c>
      <c r="B7128" s="145">
        <v>6015</v>
      </c>
      <c r="C7128" s="146" t="s">
        <v>6391</v>
      </c>
      <c r="D7128" s="146" t="s">
        <v>6392</v>
      </c>
      <c r="E7128" s="145" t="s">
        <v>155</v>
      </c>
    </row>
    <row r="7129" spans="1:5" s="144" customFormat="1" ht="15" x14ac:dyDescent="0.2">
      <c r="A7129" s="146">
        <v>65878</v>
      </c>
      <c r="B7129" s="145">
        <v>6006</v>
      </c>
      <c r="C7129" s="146" t="s">
        <v>6393</v>
      </c>
      <c r="D7129" s="146" t="s">
        <v>1395</v>
      </c>
      <c r="E7129" s="145" t="s">
        <v>155</v>
      </c>
    </row>
    <row r="7130" spans="1:5" s="144" customFormat="1" ht="15" x14ac:dyDescent="0.2">
      <c r="A7130" s="146">
        <v>65879</v>
      </c>
      <c r="B7130" s="145">
        <v>8010</v>
      </c>
      <c r="C7130" s="146" t="s">
        <v>4461</v>
      </c>
      <c r="D7130" s="146" t="s">
        <v>5533</v>
      </c>
      <c r="E7130" s="145" t="s">
        <v>155</v>
      </c>
    </row>
    <row r="7131" spans="1:5" s="144" customFormat="1" ht="15" x14ac:dyDescent="0.2">
      <c r="A7131" s="146">
        <v>65880</v>
      </c>
      <c r="B7131" s="145">
        <v>8019</v>
      </c>
      <c r="C7131" s="146" t="s">
        <v>274</v>
      </c>
      <c r="D7131" s="146" t="s">
        <v>1028</v>
      </c>
      <c r="E7131" s="145" t="s">
        <v>150</v>
      </c>
    </row>
    <row r="7132" spans="1:5" s="144" customFormat="1" ht="15" x14ac:dyDescent="0.2">
      <c r="A7132" s="146">
        <v>65881</v>
      </c>
      <c r="B7132" s="145">
        <v>8019</v>
      </c>
      <c r="C7132" s="146" t="s">
        <v>280</v>
      </c>
      <c r="D7132" s="146" t="s">
        <v>986</v>
      </c>
      <c r="E7132" s="145" t="s">
        <v>155</v>
      </c>
    </row>
    <row r="7133" spans="1:5" s="144" customFormat="1" ht="15" x14ac:dyDescent="0.2">
      <c r="A7133" s="146">
        <v>65882</v>
      </c>
      <c r="B7133" s="145">
        <v>8019</v>
      </c>
      <c r="C7133" s="146" t="s">
        <v>714</v>
      </c>
      <c r="D7133" s="146" t="s">
        <v>6394</v>
      </c>
      <c r="E7133" s="145" t="s">
        <v>155</v>
      </c>
    </row>
    <row r="7134" spans="1:5" s="144" customFormat="1" ht="15" x14ac:dyDescent="0.2">
      <c r="A7134" s="146">
        <v>65883</v>
      </c>
      <c r="B7134" s="145">
        <v>2007</v>
      </c>
      <c r="C7134" s="146" t="s">
        <v>2113</v>
      </c>
      <c r="D7134" s="146" t="s">
        <v>6395</v>
      </c>
      <c r="E7134" s="145" t="s">
        <v>150</v>
      </c>
    </row>
    <row r="7135" spans="1:5" s="144" customFormat="1" ht="15" x14ac:dyDescent="0.2">
      <c r="A7135" s="146">
        <v>65884</v>
      </c>
      <c r="B7135" s="145">
        <v>6019</v>
      </c>
      <c r="C7135" s="146" t="s">
        <v>219</v>
      </c>
      <c r="D7135" s="146" t="s">
        <v>6396</v>
      </c>
      <c r="E7135" s="145" t="s">
        <v>155</v>
      </c>
    </row>
    <row r="7136" spans="1:5" s="144" customFormat="1" ht="15" x14ac:dyDescent="0.2">
      <c r="A7136" s="146">
        <v>65888</v>
      </c>
      <c r="B7136" s="145">
        <v>1007</v>
      </c>
      <c r="C7136" s="146" t="s">
        <v>179</v>
      </c>
      <c r="D7136" s="146" t="s">
        <v>6397</v>
      </c>
      <c r="E7136" s="145" t="s">
        <v>150</v>
      </c>
    </row>
    <row r="7137" spans="1:5" s="144" customFormat="1" ht="15" x14ac:dyDescent="0.2">
      <c r="A7137" s="146">
        <v>65893</v>
      </c>
      <c r="B7137" s="145">
        <v>2012</v>
      </c>
      <c r="C7137" s="146" t="s">
        <v>248</v>
      </c>
      <c r="D7137" s="146" t="s">
        <v>6400</v>
      </c>
      <c r="E7137" s="145" t="s">
        <v>155</v>
      </c>
    </row>
    <row r="7138" spans="1:5" s="144" customFormat="1" ht="15" x14ac:dyDescent="0.2">
      <c r="A7138" s="146">
        <v>65897</v>
      </c>
      <c r="B7138" s="145">
        <v>3002</v>
      </c>
      <c r="C7138" s="146" t="s">
        <v>3220</v>
      </c>
      <c r="D7138" s="146" t="s">
        <v>6401</v>
      </c>
      <c r="E7138" s="145" t="s">
        <v>155</v>
      </c>
    </row>
    <row r="7139" spans="1:5" s="144" customFormat="1" ht="15" x14ac:dyDescent="0.2">
      <c r="A7139" s="146">
        <v>65898</v>
      </c>
      <c r="B7139" s="145">
        <v>3002</v>
      </c>
      <c r="C7139" s="146" t="s">
        <v>6402</v>
      </c>
      <c r="D7139" s="146" t="s">
        <v>6403</v>
      </c>
      <c r="E7139" s="145" t="s">
        <v>150</v>
      </c>
    </row>
    <row r="7140" spans="1:5" s="144" customFormat="1" ht="15" x14ac:dyDescent="0.2">
      <c r="A7140" s="146">
        <v>65899</v>
      </c>
      <c r="B7140" s="145">
        <v>3002</v>
      </c>
      <c r="C7140" s="146" t="s">
        <v>181</v>
      </c>
      <c r="D7140" s="146" t="s">
        <v>6404</v>
      </c>
      <c r="E7140" s="145" t="s">
        <v>155</v>
      </c>
    </row>
    <row r="7141" spans="1:5" s="144" customFormat="1" ht="15" x14ac:dyDescent="0.2">
      <c r="A7141" s="146">
        <v>65905</v>
      </c>
      <c r="B7141" s="145">
        <v>2018</v>
      </c>
      <c r="C7141" s="146" t="s">
        <v>1329</v>
      </c>
      <c r="D7141" s="146" t="s">
        <v>184</v>
      </c>
      <c r="E7141" s="145" t="s">
        <v>155</v>
      </c>
    </row>
    <row r="7142" spans="1:5" s="144" customFormat="1" ht="15" x14ac:dyDescent="0.2">
      <c r="A7142" s="146">
        <v>65906</v>
      </c>
      <c r="B7142" s="145">
        <v>5004</v>
      </c>
      <c r="C7142" s="146" t="s">
        <v>6405</v>
      </c>
      <c r="D7142" s="146" t="s">
        <v>6406</v>
      </c>
      <c r="E7142" s="145" t="s">
        <v>150</v>
      </c>
    </row>
    <row r="7143" spans="1:5" s="144" customFormat="1" ht="15" x14ac:dyDescent="0.2">
      <c r="A7143" s="146">
        <v>65907</v>
      </c>
      <c r="B7143" s="145">
        <v>5004</v>
      </c>
      <c r="C7143" s="146" t="s">
        <v>6407</v>
      </c>
      <c r="D7143" s="146" t="s">
        <v>6408</v>
      </c>
      <c r="E7143" s="145" t="s">
        <v>150</v>
      </c>
    </row>
    <row r="7144" spans="1:5" s="144" customFormat="1" ht="15" x14ac:dyDescent="0.2">
      <c r="A7144" s="146">
        <v>65910</v>
      </c>
      <c r="B7144" s="145">
        <v>7003</v>
      </c>
      <c r="C7144" s="146" t="s">
        <v>3411</v>
      </c>
      <c r="D7144" s="146" t="s">
        <v>6409</v>
      </c>
      <c r="E7144" s="145" t="s">
        <v>150</v>
      </c>
    </row>
    <row r="7145" spans="1:5" s="144" customFormat="1" ht="15" x14ac:dyDescent="0.2">
      <c r="A7145" s="146">
        <v>65915</v>
      </c>
      <c r="B7145" s="145">
        <v>7005</v>
      </c>
      <c r="C7145" s="146" t="s">
        <v>300</v>
      </c>
      <c r="D7145" s="146" t="s">
        <v>6410</v>
      </c>
      <c r="E7145" s="145" t="s">
        <v>155</v>
      </c>
    </row>
    <row r="7146" spans="1:5" s="144" customFormat="1" ht="15" x14ac:dyDescent="0.2">
      <c r="A7146" s="146">
        <v>65916</v>
      </c>
      <c r="B7146" s="145">
        <v>2004</v>
      </c>
      <c r="C7146" s="146" t="s">
        <v>2756</v>
      </c>
      <c r="D7146" s="146" t="s">
        <v>6411</v>
      </c>
      <c r="E7146" s="145" t="s">
        <v>155</v>
      </c>
    </row>
    <row r="7147" spans="1:5" s="144" customFormat="1" ht="15" x14ac:dyDescent="0.2">
      <c r="A7147" s="146">
        <v>65922</v>
      </c>
      <c r="B7147" s="145">
        <v>7022</v>
      </c>
      <c r="C7147" s="146" t="s">
        <v>722</v>
      </c>
      <c r="D7147" s="146" t="s">
        <v>6412</v>
      </c>
      <c r="E7147" s="145" t="s">
        <v>155</v>
      </c>
    </row>
    <row r="7148" spans="1:5" s="144" customFormat="1" ht="15" x14ac:dyDescent="0.2">
      <c r="A7148" s="146">
        <v>65923</v>
      </c>
      <c r="B7148" s="145">
        <v>7008</v>
      </c>
      <c r="C7148" s="146" t="s">
        <v>4461</v>
      </c>
      <c r="D7148" s="146" t="s">
        <v>6065</v>
      </c>
      <c r="E7148" s="145" t="s">
        <v>150</v>
      </c>
    </row>
    <row r="7149" spans="1:5" s="144" customFormat="1" ht="15" x14ac:dyDescent="0.2">
      <c r="A7149" s="146">
        <v>65924</v>
      </c>
      <c r="B7149" s="145">
        <v>7008</v>
      </c>
      <c r="C7149" s="146" t="s">
        <v>6413</v>
      </c>
      <c r="D7149" s="146" t="s">
        <v>2289</v>
      </c>
      <c r="E7149" s="145" t="s">
        <v>150</v>
      </c>
    </row>
    <row r="7150" spans="1:5" s="144" customFormat="1" ht="15" x14ac:dyDescent="0.2">
      <c r="A7150" s="146">
        <v>65925</v>
      </c>
      <c r="B7150" s="145">
        <v>7008</v>
      </c>
      <c r="C7150" s="146" t="s">
        <v>6414</v>
      </c>
      <c r="D7150" s="146" t="s">
        <v>2289</v>
      </c>
      <c r="E7150" s="145" t="s">
        <v>155</v>
      </c>
    </row>
    <row r="7151" spans="1:5" s="144" customFormat="1" ht="15" x14ac:dyDescent="0.2">
      <c r="A7151" s="146">
        <v>65926</v>
      </c>
      <c r="B7151" s="145">
        <v>7008</v>
      </c>
      <c r="C7151" s="146" t="s">
        <v>1851</v>
      </c>
      <c r="D7151" s="146" t="s">
        <v>6415</v>
      </c>
      <c r="E7151" s="145" t="s">
        <v>150</v>
      </c>
    </row>
    <row r="7152" spans="1:5" s="144" customFormat="1" ht="15" x14ac:dyDescent="0.2">
      <c r="A7152" s="146">
        <v>65928</v>
      </c>
      <c r="B7152" s="145">
        <v>7008</v>
      </c>
      <c r="C7152" s="146" t="s">
        <v>171</v>
      </c>
      <c r="D7152" s="146" t="s">
        <v>6065</v>
      </c>
      <c r="E7152" s="145" t="s">
        <v>155</v>
      </c>
    </row>
    <row r="7153" spans="1:5" s="144" customFormat="1" ht="15" x14ac:dyDescent="0.2">
      <c r="A7153" s="146">
        <v>65930</v>
      </c>
      <c r="B7153" s="145">
        <v>7008</v>
      </c>
      <c r="C7153" s="146" t="s">
        <v>202</v>
      </c>
      <c r="D7153" s="146" t="s">
        <v>4046</v>
      </c>
      <c r="E7153" s="145" t="s">
        <v>155</v>
      </c>
    </row>
    <row r="7154" spans="1:5" s="144" customFormat="1" ht="15" x14ac:dyDescent="0.2">
      <c r="A7154" s="146">
        <v>65937</v>
      </c>
      <c r="B7154" s="145">
        <v>6020</v>
      </c>
      <c r="C7154" s="146" t="s">
        <v>6416</v>
      </c>
      <c r="D7154" s="146" t="s">
        <v>2352</v>
      </c>
      <c r="E7154" s="145" t="s">
        <v>150</v>
      </c>
    </row>
    <row r="7155" spans="1:5" s="144" customFormat="1" ht="15" x14ac:dyDescent="0.2">
      <c r="A7155" s="146">
        <v>65940</v>
      </c>
      <c r="B7155" s="145">
        <v>6020</v>
      </c>
      <c r="C7155" s="146" t="s">
        <v>1474</v>
      </c>
      <c r="D7155" s="146" t="s">
        <v>561</v>
      </c>
      <c r="E7155" s="145" t="s">
        <v>150</v>
      </c>
    </row>
    <row r="7156" spans="1:5" s="144" customFormat="1" ht="15" x14ac:dyDescent="0.2">
      <c r="A7156" s="146">
        <v>65947</v>
      </c>
      <c r="B7156" s="145">
        <v>2005</v>
      </c>
      <c r="C7156" s="146" t="s">
        <v>6417</v>
      </c>
      <c r="D7156" s="146" t="s">
        <v>5923</v>
      </c>
      <c r="E7156" s="145" t="s">
        <v>150</v>
      </c>
    </row>
    <row r="7157" spans="1:5" s="144" customFormat="1" ht="15" x14ac:dyDescent="0.2">
      <c r="A7157" s="146">
        <v>65948</v>
      </c>
      <c r="B7157" s="145">
        <v>2016</v>
      </c>
      <c r="C7157" s="146" t="s">
        <v>224</v>
      </c>
      <c r="D7157" s="146" t="s">
        <v>2432</v>
      </c>
      <c r="E7157" s="145" t="s">
        <v>155</v>
      </c>
    </row>
    <row r="7158" spans="1:5" s="144" customFormat="1" ht="15" x14ac:dyDescent="0.2">
      <c r="A7158" s="146">
        <v>65950</v>
      </c>
      <c r="B7158" s="145">
        <v>2005</v>
      </c>
      <c r="C7158" s="146" t="s">
        <v>6418</v>
      </c>
      <c r="D7158" s="146" t="s">
        <v>5923</v>
      </c>
      <c r="E7158" s="145" t="s">
        <v>155</v>
      </c>
    </row>
    <row r="7159" spans="1:5" s="144" customFormat="1" ht="15" x14ac:dyDescent="0.2">
      <c r="A7159" s="146">
        <v>65952</v>
      </c>
      <c r="B7159" s="145">
        <v>2005</v>
      </c>
      <c r="C7159" s="146" t="s">
        <v>5195</v>
      </c>
      <c r="D7159" s="146" t="s">
        <v>3231</v>
      </c>
      <c r="E7159" s="145" t="s">
        <v>155</v>
      </c>
    </row>
    <row r="7160" spans="1:5" s="144" customFormat="1" ht="15" x14ac:dyDescent="0.2">
      <c r="A7160" s="146">
        <v>65957</v>
      </c>
      <c r="B7160" s="145">
        <v>3004</v>
      </c>
      <c r="C7160" s="146" t="s">
        <v>1690</v>
      </c>
      <c r="D7160" s="146" t="s">
        <v>4703</v>
      </c>
      <c r="E7160" s="145" t="s">
        <v>155</v>
      </c>
    </row>
    <row r="7161" spans="1:5" s="144" customFormat="1" ht="15" x14ac:dyDescent="0.2">
      <c r="A7161" s="146">
        <v>65959</v>
      </c>
      <c r="B7161" s="145">
        <v>8002</v>
      </c>
      <c r="C7161" s="146" t="s">
        <v>289</v>
      </c>
      <c r="D7161" s="146" t="s">
        <v>6419</v>
      </c>
      <c r="E7161" s="145" t="s">
        <v>155</v>
      </c>
    </row>
    <row r="7162" spans="1:5" s="144" customFormat="1" ht="15" x14ac:dyDescent="0.2">
      <c r="A7162" s="146">
        <v>65961</v>
      </c>
      <c r="B7162" s="145">
        <v>6012</v>
      </c>
      <c r="C7162" s="146" t="s">
        <v>4141</v>
      </c>
      <c r="D7162" s="146" t="s">
        <v>6420</v>
      </c>
      <c r="E7162" s="145" t="s">
        <v>150</v>
      </c>
    </row>
    <row r="7163" spans="1:5" s="144" customFormat="1" ht="15" x14ac:dyDescent="0.2">
      <c r="A7163" s="146">
        <v>65962</v>
      </c>
      <c r="B7163" s="145">
        <v>3015</v>
      </c>
      <c r="C7163" s="146" t="s">
        <v>6421</v>
      </c>
      <c r="D7163" s="146" t="s">
        <v>1577</v>
      </c>
      <c r="E7163" s="145" t="s">
        <v>155</v>
      </c>
    </row>
    <row r="7164" spans="1:5" s="144" customFormat="1" ht="15" x14ac:dyDescent="0.2">
      <c r="A7164" s="146">
        <v>65965</v>
      </c>
      <c r="B7164" s="145">
        <v>2014</v>
      </c>
      <c r="C7164" s="146" t="s">
        <v>156</v>
      </c>
      <c r="D7164" s="146" t="s">
        <v>6422</v>
      </c>
      <c r="E7164" s="145" t="s">
        <v>155</v>
      </c>
    </row>
    <row r="7165" spans="1:5" s="144" customFormat="1" ht="15" x14ac:dyDescent="0.2">
      <c r="A7165" s="146">
        <v>65966</v>
      </c>
      <c r="B7165" s="145">
        <v>2014</v>
      </c>
      <c r="C7165" s="146" t="s">
        <v>171</v>
      </c>
      <c r="D7165" s="146" t="s">
        <v>1481</v>
      </c>
      <c r="E7165" s="145" t="s">
        <v>155</v>
      </c>
    </row>
    <row r="7166" spans="1:5" s="144" customFormat="1" ht="15" x14ac:dyDescent="0.2">
      <c r="A7166" s="146">
        <v>65967</v>
      </c>
      <c r="B7166" s="145">
        <v>2014</v>
      </c>
      <c r="C7166" s="146" t="s">
        <v>558</v>
      </c>
      <c r="D7166" s="146" t="s">
        <v>1509</v>
      </c>
      <c r="E7166" s="145" t="s">
        <v>155</v>
      </c>
    </row>
    <row r="7167" spans="1:5" s="144" customFormat="1" ht="15" x14ac:dyDescent="0.2">
      <c r="A7167" s="146">
        <v>65968</v>
      </c>
      <c r="B7167" s="145">
        <v>2014</v>
      </c>
      <c r="C7167" s="146" t="s">
        <v>158</v>
      </c>
      <c r="D7167" s="146" t="s">
        <v>6735</v>
      </c>
      <c r="E7167" s="145" t="s">
        <v>155</v>
      </c>
    </row>
    <row r="7168" spans="1:5" s="144" customFormat="1" ht="15" x14ac:dyDescent="0.2">
      <c r="A7168" s="146">
        <v>65971</v>
      </c>
      <c r="B7168" s="145">
        <v>2019</v>
      </c>
      <c r="C7168" s="146" t="s">
        <v>156</v>
      </c>
      <c r="D7168" s="146" t="s">
        <v>739</v>
      </c>
      <c r="E7168" s="145" t="s">
        <v>155</v>
      </c>
    </row>
    <row r="7169" spans="1:5" s="144" customFormat="1" ht="15" x14ac:dyDescent="0.2">
      <c r="A7169" s="146">
        <v>65972</v>
      </c>
      <c r="B7169" s="145">
        <v>7003</v>
      </c>
      <c r="C7169" s="146" t="s">
        <v>188</v>
      </c>
      <c r="D7169" s="146" t="s">
        <v>6423</v>
      </c>
      <c r="E7169" s="145" t="s">
        <v>155</v>
      </c>
    </row>
    <row r="7170" spans="1:5" s="144" customFormat="1" ht="15" x14ac:dyDescent="0.2">
      <c r="A7170" s="146">
        <v>65974</v>
      </c>
      <c r="B7170" s="145">
        <v>5015</v>
      </c>
      <c r="C7170" s="146" t="s">
        <v>6424</v>
      </c>
      <c r="D7170" s="146" t="s">
        <v>5189</v>
      </c>
      <c r="E7170" s="145" t="s">
        <v>155</v>
      </c>
    </row>
    <row r="7171" spans="1:5" s="144" customFormat="1" ht="15" x14ac:dyDescent="0.2">
      <c r="A7171" s="146">
        <v>65977</v>
      </c>
      <c r="B7171" s="145">
        <v>3024</v>
      </c>
      <c r="C7171" s="146" t="s">
        <v>2083</v>
      </c>
      <c r="D7171" s="146" t="s">
        <v>6425</v>
      </c>
      <c r="E7171" s="145" t="s">
        <v>150</v>
      </c>
    </row>
    <row r="7172" spans="1:5" s="144" customFormat="1" ht="15" x14ac:dyDescent="0.2">
      <c r="A7172" s="146">
        <v>65978</v>
      </c>
      <c r="B7172" s="145">
        <v>3024</v>
      </c>
      <c r="C7172" s="146" t="s">
        <v>34</v>
      </c>
      <c r="D7172" s="146" t="s">
        <v>6425</v>
      </c>
      <c r="E7172" s="145" t="s">
        <v>155</v>
      </c>
    </row>
    <row r="7173" spans="1:5" s="144" customFormat="1" ht="15" x14ac:dyDescent="0.2">
      <c r="A7173" s="146">
        <v>65983</v>
      </c>
      <c r="B7173" s="145">
        <v>5018</v>
      </c>
      <c r="C7173" s="146" t="s">
        <v>6426</v>
      </c>
      <c r="D7173" s="146" t="s">
        <v>6427</v>
      </c>
      <c r="E7173" s="145" t="s">
        <v>150</v>
      </c>
    </row>
    <row r="7174" spans="1:5" s="144" customFormat="1" ht="15" x14ac:dyDescent="0.2">
      <c r="A7174" s="146">
        <v>65984</v>
      </c>
      <c r="B7174" s="145">
        <v>5018</v>
      </c>
      <c r="C7174" s="146" t="s">
        <v>1536</v>
      </c>
      <c r="D7174" s="146" t="s">
        <v>2352</v>
      </c>
      <c r="E7174" s="145" t="s">
        <v>155</v>
      </c>
    </row>
    <row r="7175" spans="1:5" s="144" customFormat="1" ht="15" x14ac:dyDescent="0.2">
      <c r="A7175" s="146">
        <v>65985</v>
      </c>
      <c r="B7175" s="145">
        <v>7010</v>
      </c>
      <c r="C7175" s="146" t="s">
        <v>224</v>
      </c>
      <c r="D7175" s="146" t="s">
        <v>6428</v>
      </c>
      <c r="E7175" s="145" t="s">
        <v>155</v>
      </c>
    </row>
    <row r="7176" spans="1:5" s="144" customFormat="1" ht="15" x14ac:dyDescent="0.2">
      <c r="A7176" s="146">
        <v>65986</v>
      </c>
      <c r="B7176" s="145">
        <v>3024</v>
      </c>
      <c r="C7176" s="146" t="s">
        <v>4273</v>
      </c>
      <c r="D7176" s="146" t="s">
        <v>431</v>
      </c>
      <c r="E7176" s="145" t="s">
        <v>155</v>
      </c>
    </row>
    <row r="7177" spans="1:5" s="144" customFormat="1" ht="15" x14ac:dyDescent="0.2">
      <c r="A7177" s="146">
        <v>65990</v>
      </c>
      <c r="B7177" s="145">
        <v>6001</v>
      </c>
      <c r="C7177" s="146" t="s">
        <v>156</v>
      </c>
      <c r="D7177" s="146" t="s">
        <v>6429</v>
      </c>
      <c r="E7177" s="145" t="s">
        <v>155</v>
      </c>
    </row>
    <row r="7178" spans="1:5" s="144" customFormat="1" ht="15" x14ac:dyDescent="0.2">
      <c r="A7178" s="146">
        <v>65994</v>
      </c>
      <c r="B7178" s="145">
        <v>6014</v>
      </c>
      <c r="C7178" s="146" t="s">
        <v>347</v>
      </c>
      <c r="D7178" s="146" t="s">
        <v>2995</v>
      </c>
      <c r="E7178" s="145" t="s">
        <v>150</v>
      </c>
    </row>
    <row r="7179" spans="1:5" s="144" customFormat="1" ht="15" x14ac:dyDescent="0.2">
      <c r="A7179" s="146">
        <v>65998</v>
      </c>
      <c r="B7179" s="145">
        <v>6035</v>
      </c>
      <c r="C7179" s="146" t="s">
        <v>6430</v>
      </c>
      <c r="D7179" s="146" t="s">
        <v>1737</v>
      </c>
      <c r="E7179" s="145" t="s">
        <v>155</v>
      </c>
    </row>
    <row r="7180" spans="1:5" s="144" customFormat="1" ht="15" x14ac:dyDescent="0.2">
      <c r="A7180" s="146">
        <v>66000</v>
      </c>
      <c r="B7180" s="145">
        <v>5016</v>
      </c>
      <c r="C7180" s="146" t="s">
        <v>174</v>
      </c>
      <c r="D7180" s="146" t="s">
        <v>448</v>
      </c>
      <c r="E7180" s="145" t="s">
        <v>150</v>
      </c>
    </row>
    <row r="7181" spans="1:5" s="144" customFormat="1" ht="15" x14ac:dyDescent="0.2">
      <c r="A7181" s="146">
        <v>66002</v>
      </c>
      <c r="B7181" s="145">
        <v>5016</v>
      </c>
      <c r="C7181" s="146" t="s">
        <v>5436</v>
      </c>
      <c r="D7181" s="146" t="s">
        <v>542</v>
      </c>
      <c r="E7181" s="145" t="s">
        <v>155</v>
      </c>
    </row>
    <row r="7182" spans="1:5" s="144" customFormat="1" ht="15" x14ac:dyDescent="0.2">
      <c r="A7182" s="146">
        <v>66005</v>
      </c>
      <c r="B7182" s="145">
        <v>5016</v>
      </c>
      <c r="C7182" s="146" t="s">
        <v>6431</v>
      </c>
      <c r="D7182" s="146" t="s">
        <v>6432</v>
      </c>
      <c r="E7182" s="145" t="s">
        <v>155</v>
      </c>
    </row>
    <row r="7183" spans="1:5" s="144" customFormat="1" ht="15" x14ac:dyDescent="0.2">
      <c r="A7183" s="146">
        <v>66006</v>
      </c>
      <c r="B7183" s="145">
        <v>6008</v>
      </c>
      <c r="C7183" s="146" t="s">
        <v>171</v>
      </c>
      <c r="D7183" s="146" t="s">
        <v>2541</v>
      </c>
      <c r="E7183" s="145" t="s">
        <v>155</v>
      </c>
    </row>
    <row r="7184" spans="1:5" s="144" customFormat="1" ht="15" x14ac:dyDescent="0.2">
      <c r="A7184" s="146">
        <v>66009</v>
      </c>
      <c r="B7184" s="145">
        <v>6025</v>
      </c>
      <c r="C7184" s="146" t="s">
        <v>558</v>
      </c>
      <c r="D7184" s="146" t="s">
        <v>6433</v>
      </c>
      <c r="E7184" s="145" t="s">
        <v>155</v>
      </c>
    </row>
    <row r="7185" spans="1:5" s="144" customFormat="1" ht="15" x14ac:dyDescent="0.2">
      <c r="A7185" s="146">
        <v>66010</v>
      </c>
      <c r="B7185" s="145">
        <v>8017</v>
      </c>
      <c r="C7185" s="146" t="s">
        <v>558</v>
      </c>
      <c r="D7185" s="146" t="s">
        <v>11243</v>
      </c>
      <c r="E7185" s="145" t="s">
        <v>155</v>
      </c>
    </row>
    <row r="7186" spans="1:5" s="144" customFormat="1" ht="15" x14ac:dyDescent="0.2">
      <c r="A7186" s="146">
        <v>66011</v>
      </c>
      <c r="B7186" s="145">
        <v>6001</v>
      </c>
      <c r="C7186" s="146" t="s">
        <v>485</v>
      </c>
      <c r="D7186" s="146" t="s">
        <v>10594</v>
      </c>
      <c r="E7186" s="145" t="s">
        <v>150</v>
      </c>
    </row>
    <row r="7187" spans="1:5" s="144" customFormat="1" ht="15" x14ac:dyDescent="0.2">
      <c r="A7187" s="146">
        <v>66013</v>
      </c>
      <c r="B7187" s="145">
        <v>6002</v>
      </c>
      <c r="C7187" s="146" t="s">
        <v>6434</v>
      </c>
      <c r="D7187" s="146" t="s">
        <v>6435</v>
      </c>
      <c r="E7187" s="145" t="s">
        <v>150</v>
      </c>
    </row>
    <row r="7188" spans="1:5" s="144" customFormat="1" ht="15" x14ac:dyDescent="0.2">
      <c r="A7188" s="146">
        <v>66017</v>
      </c>
      <c r="B7188" s="145">
        <v>6010</v>
      </c>
      <c r="C7188" s="146" t="s">
        <v>158</v>
      </c>
      <c r="D7188" s="146" t="s">
        <v>6436</v>
      </c>
      <c r="E7188" s="145" t="s">
        <v>150</v>
      </c>
    </row>
    <row r="7189" spans="1:5" s="144" customFormat="1" ht="15" x14ac:dyDescent="0.2">
      <c r="A7189" s="146">
        <v>66018</v>
      </c>
      <c r="B7189" s="145">
        <v>6010</v>
      </c>
      <c r="C7189" s="146" t="s">
        <v>1219</v>
      </c>
      <c r="D7189" s="146" t="s">
        <v>6436</v>
      </c>
      <c r="E7189" s="145" t="s">
        <v>155</v>
      </c>
    </row>
    <row r="7190" spans="1:5" s="144" customFormat="1" ht="15" x14ac:dyDescent="0.2">
      <c r="A7190" s="146">
        <v>66021</v>
      </c>
      <c r="B7190" s="145">
        <v>3015</v>
      </c>
      <c r="C7190" s="146" t="s">
        <v>171</v>
      </c>
      <c r="D7190" s="146" t="s">
        <v>6437</v>
      </c>
      <c r="E7190" s="145" t="s">
        <v>155</v>
      </c>
    </row>
    <row r="7191" spans="1:5" s="144" customFormat="1" ht="15" x14ac:dyDescent="0.2">
      <c r="A7191" s="146">
        <v>66025</v>
      </c>
      <c r="B7191" s="145">
        <v>5010</v>
      </c>
      <c r="C7191" s="146" t="s">
        <v>165</v>
      </c>
      <c r="D7191" s="146" t="s">
        <v>6438</v>
      </c>
      <c r="E7191" s="145" t="s">
        <v>150</v>
      </c>
    </row>
    <row r="7192" spans="1:5" s="144" customFormat="1" ht="15" x14ac:dyDescent="0.2">
      <c r="A7192" s="146">
        <v>66032</v>
      </c>
      <c r="B7192" s="145">
        <v>2004</v>
      </c>
      <c r="C7192" s="146" t="s">
        <v>287</v>
      </c>
      <c r="D7192" s="146" t="s">
        <v>507</v>
      </c>
      <c r="E7192" s="145" t="s">
        <v>155</v>
      </c>
    </row>
    <row r="7193" spans="1:5" s="144" customFormat="1" ht="15" x14ac:dyDescent="0.2">
      <c r="A7193" s="146">
        <v>66033</v>
      </c>
      <c r="B7193" s="145">
        <v>8011</v>
      </c>
      <c r="C7193" s="146" t="s">
        <v>1221</v>
      </c>
      <c r="D7193" s="146" t="s">
        <v>4157</v>
      </c>
      <c r="E7193" s="145" t="s">
        <v>155</v>
      </c>
    </row>
    <row r="7194" spans="1:5" s="144" customFormat="1" ht="15" x14ac:dyDescent="0.2">
      <c r="A7194" s="146">
        <v>66037</v>
      </c>
      <c r="B7194" s="145">
        <v>2007</v>
      </c>
      <c r="C7194" s="146" t="s">
        <v>250</v>
      </c>
      <c r="D7194" s="146" t="s">
        <v>5121</v>
      </c>
      <c r="E7194" s="145" t="s">
        <v>150</v>
      </c>
    </row>
    <row r="7195" spans="1:5" s="144" customFormat="1" ht="15" x14ac:dyDescent="0.2">
      <c r="A7195" s="146">
        <v>66039</v>
      </c>
      <c r="B7195" s="145">
        <v>4004</v>
      </c>
      <c r="C7195" s="146" t="s">
        <v>6439</v>
      </c>
      <c r="D7195" s="146" t="s">
        <v>6440</v>
      </c>
      <c r="E7195" s="145" t="s">
        <v>155</v>
      </c>
    </row>
    <row r="7196" spans="1:5" s="144" customFormat="1" ht="15" x14ac:dyDescent="0.2">
      <c r="A7196" s="146">
        <v>66040</v>
      </c>
      <c r="B7196" s="145">
        <v>4004</v>
      </c>
      <c r="C7196" s="146" t="s">
        <v>6441</v>
      </c>
      <c r="D7196" s="146" t="s">
        <v>6442</v>
      </c>
      <c r="E7196" s="145" t="s">
        <v>150</v>
      </c>
    </row>
    <row r="7197" spans="1:5" s="144" customFormat="1" ht="15" x14ac:dyDescent="0.2">
      <c r="A7197" s="146">
        <v>66041</v>
      </c>
      <c r="B7197" s="145">
        <v>4010</v>
      </c>
      <c r="C7197" s="146" t="s">
        <v>207</v>
      </c>
      <c r="D7197" s="146" t="s">
        <v>6443</v>
      </c>
      <c r="E7197" s="145" t="s">
        <v>155</v>
      </c>
    </row>
    <row r="7198" spans="1:5" s="144" customFormat="1" ht="15" x14ac:dyDescent="0.2">
      <c r="A7198" s="146">
        <v>66043</v>
      </c>
      <c r="B7198" s="145">
        <v>3014</v>
      </c>
      <c r="C7198" s="146" t="s">
        <v>6444</v>
      </c>
      <c r="D7198" s="146" t="s">
        <v>6445</v>
      </c>
      <c r="E7198" s="145" t="s">
        <v>155</v>
      </c>
    </row>
    <row r="7199" spans="1:5" s="144" customFormat="1" ht="15" x14ac:dyDescent="0.2">
      <c r="A7199" s="146">
        <v>66046</v>
      </c>
      <c r="B7199" s="145">
        <v>8016</v>
      </c>
      <c r="C7199" s="146" t="s">
        <v>164</v>
      </c>
      <c r="D7199" s="146" t="s">
        <v>6446</v>
      </c>
      <c r="E7199" s="145" t="s">
        <v>155</v>
      </c>
    </row>
    <row r="7200" spans="1:5" s="144" customFormat="1" ht="15" x14ac:dyDescent="0.2">
      <c r="A7200" s="146">
        <v>66047</v>
      </c>
      <c r="B7200" s="145">
        <v>8016</v>
      </c>
      <c r="C7200" s="146" t="s">
        <v>2088</v>
      </c>
      <c r="D7200" s="146" t="s">
        <v>1001</v>
      </c>
      <c r="E7200" s="145" t="s">
        <v>155</v>
      </c>
    </row>
    <row r="7201" spans="1:5" s="144" customFormat="1" ht="15" x14ac:dyDescent="0.2">
      <c r="A7201" s="146">
        <v>66051</v>
      </c>
      <c r="B7201" s="145">
        <v>3029</v>
      </c>
      <c r="C7201" s="146" t="s">
        <v>5731</v>
      </c>
      <c r="D7201" s="146" t="s">
        <v>6447</v>
      </c>
      <c r="E7201" s="145" t="s">
        <v>150</v>
      </c>
    </row>
    <row r="7202" spans="1:5" s="144" customFormat="1" ht="15" x14ac:dyDescent="0.2">
      <c r="A7202" s="146">
        <v>66056</v>
      </c>
      <c r="B7202" s="145">
        <v>8002</v>
      </c>
      <c r="C7202" s="146" t="s">
        <v>6448</v>
      </c>
      <c r="D7202" s="146" t="s">
        <v>607</v>
      </c>
      <c r="E7202" s="145" t="s">
        <v>155</v>
      </c>
    </row>
    <row r="7203" spans="1:5" s="144" customFormat="1" ht="15" x14ac:dyDescent="0.2">
      <c r="A7203" s="146">
        <v>66057</v>
      </c>
      <c r="B7203" s="145">
        <v>3014</v>
      </c>
      <c r="C7203" s="146" t="s">
        <v>4764</v>
      </c>
      <c r="D7203" s="146" t="s">
        <v>189</v>
      </c>
      <c r="E7203" s="145" t="s">
        <v>155</v>
      </c>
    </row>
    <row r="7204" spans="1:5" s="144" customFormat="1" ht="15" x14ac:dyDescent="0.2">
      <c r="A7204" s="146">
        <v>66059</v>
      </c>
      <c r="B7204" s="145">
        <v>8016</v>
      </c>
      <c r="C7204" s="146" t="s">
        <v>156</v>
      </c>
      <c r="D7204" s="146" t="s">
        <v>6449</v>
      </c>
      <c r="E7204" s="145" t="s">
        <v>155</v>
      </c>
    </row>
    <row r="7205" spans="1:5" s="144" customFormat="1" ht="15" x14ac:dyDescent="0.2">
      <c r="A7205" s="146">
        <v>66061</v>
      </c>
      <c r="B7205" s="145">
        <v>7003</v>
      </c>
      <c r="C7205" s="146" t="s">
        <v>6450</v>
      </c>
      <c r="D7205" s="146" t="s">
        <v>6116</v>
      </c>
      <c r="E7205" s="145" t="s">
        <v>150</v>
      </c>
    </row>
    <row r="7206" spans="1:5" s="144" customFormat="1" ht="15" x14ac:dyDescent="0.2">
      <c r="A7206" s="146">
        <v>66065</v>
      </c>
      <c r="B7206" s="145">
        <v>2017</v>
      </c>
      <c r="C7206" s="146" t="s">
        <v>1370</v>
      </c>
      <c r="D7206" s="146" t="s">
        <v>6451</v>
      </c>
      <c r="E7206" s="145" t="s">
        <v>150</v>
      </c>
    </row>
    <row r="7207" spans="1:5" s="144" customFormat="1" ht="15" x14ac:dyDescent="0.2">
      <c r="A7207" s="146">
        <v>66071</v>
      </c>
      <c r="B7207" s="145">
        <v>3012</v>
      </c>
      <c r="C7207" s="146" t="s">
        <v>6452</v>
      </c>
      <c r="D7207" s="146" t="s">
        <v>4917</v>
      </c>
      <c r="E7207" s="145" t="s">
        <v>155</v>
      </c>
    </row>
    <row r="7208" spans="1:5" s="144" customFormat="1" ht="15" x14ac:dyDescent="0.2">
      <c r="A7208" s="146">
        <v>66072</v>
      </c>
      <c r="B7208" s="145">
        <v>6009</v>
      </c>
      <c r="C7208" s="146" t="s">
        <v>6453</v>
      </c>
      <c r="D7208" s="146" t="s">
        <v>6454</v>
      </c>
      <c r="E7208" s="145" t="s">
        <v>150</v>
      </c>
    </row>
    <row r="7209" spans="1:5" s="144" customFormat="1" ht="15" x14ac:dyDescent="0.2">
      <c r="A7209" s="146">
        <v>66074</v>
      </c>
      <c r="B7209" s="145">
        <v>6009</v>
      </c>
      <c r="C7209" s="146" t="s">
        <v>1352</v>
      </c>
      <c r="D7209" s="146" t="s">
        <v>11124</v>
      </c>
      <c r="E7209" s="145" t="s">
        <v>150</v>
      </c>
    </row>
    <row r="7210" spans="1:5" s="144" customFormat="1" ht="15" x14ac:dyDescent="0.2">
      <c r="A7210" s="146">
        <v>66076</v>
      </c>
      <c r="B7210" s="145">
        <v>6009</v>
      </c>
      <c r="C7210" s="146" t="s">
        <v>156</v>
      </c>
      <c r="D7210" s="146" t="s">
        <v>6455</v>
      </c>
      <c r="E7210" s="145" t="s">
        <v>155</v>
      </c>
    </row>
    <row r="7211" spans="1:5" s="144" customFormat="1" ht="15" x14ac:dyDescent="0.2">
      <c r="A7211" s="146">
        <v>66077</v>
      </c>
      <c r="B7211" s="145">
        <v>6009</v>
      </c>
      <c r="C7211" s="146" t="s">
        <v>6456</v>
      </c>
      <c r="D7211" s="146" t="s">
        <v>6457</v>
      </c>
      <c r="E7211" s="145" t="s">
        <v>155</v>
      </c>
    </row>
    <row r="7212" spans="1:5" s="144" customFormat="1" ht="15" x14ac:dyDescent="0.2">
      <c r="A7212" s="146">
        <v>66078</v>
      </c>
      <c r="B7212" s="145">
        <v>6009</v>
      </c>
      <c r="C7212" s="146" t="s">
        <v>6458</v>
      </c>
      <c r="D7212" s="146" t="s">
        <v>6459</v>
      </c>
      <c r="E7212" s="145" t="s">
        <v>150</v>
      </c>
    </row>
    <row r="7213" spans="1:5" s="144" customFormat="1" ht="15" x14ac:dyDescent="0.2">
      <c r="A7213" s="146">
        <v>66080</v>
      </c>
      <c r="B7213" s="145">
        <v>6009</v>
      </c>
      <c r="C7213" s="146" t="s">
        <v>6460</v>
      </c>
      <c r="D7213" s="146" t="s">
        <v>220</v>
      </c>
      <c r="E7213" s="145" t="s">
        <v>155</v>
      </c>
    </row>
    <row r="7214" spans="1:5" s="144" customFormat="1" ht="15" x14ac:dyDescent="0.2">
      <c r="A7214" s="146">
        <v>66081</v>
      </c>
      <c r="B7214" s="145">
        <v>4001</v>
      </c>
      <c r="C7214" s="146" t="s">
        <v>171</v>
      </c>
      <c r="D7214" s="146" t="s">
        <v>3939</v>
      </c>
      <c r="E7214" s="145" t="s">
        <v>155</v>
      </c>
    </row>
    <row r="7215" spans="1:5" s="144" customFormat="1" ht="15" x14ac:dyDescent="0.2">
      <c r="A7215" s="146">
        <v>66085</v>
      </c>
      <c r="B7215" s="145">
        <v>1006</v>
      </c>
      <c r="C7215" s="146" t="s">
        <v>1899</v>
      </c>
      <c r="D7215" s="146" t="s">
        <v>6462</v>
      </c>
      <c r="E7215" s="145" t="s">
        <v>155</v>
      </c>
    </row>
    <row r="7216" spans="1:5" s="144" customFormat="1" ht="15" x14ac:dyDescent="0.2">
      <c r="A7216" s="146">
        <v>66087</v>
      </c>
      <c r="B7216" s="145">
        <v>6008</v>
      </c>
      <c r="C7216" s="146" t="s">
        <v>593</v>
      </c>
      <c r="D7216" s="146" t="s">
        <v>6463</v>
      </c>
      <c r="E7216" s="145" t="s">
        <v>150</v>
      </c>
    </row>
    <row r="7217" spans="1:5" s="144" customFormat="1" ht="15" x14ac:dyDescent="0.2">
      <c r="A7217" s="146">
        <v>66089</v>
      </c>
      <c r="B7217" s="145">
        <v>2020</v>
      </c>
      <c r="C7217" s="146" t="s">
        <v>1627</v>
      </c>
      <c r="D7217" s="146" t="s">
        <v>307</v>
      </c>
      <c r="E7217" s="145" t="s">
        <v>155</v>
      </c>
    </row>
    <row r="7218" spans="1:5" s="144" customFormat="1" ht="15" x14ac:dyDescent="0.2">
      <c r="A7218" s="146">
        <v>66092</v>
      </c>
      <c r="B7218" s="145">
        <v>5011</v>
      </c>
      <c r="C7218" s="146" t="s">
        <v>347</v>
      </c>
      <c r="D7218" s="146" t="s">
        <v>6464</v>
      </c>
      <c r="E7218" s="145" t="s">
        <v>155</v>
      </c>
    </row>
    <row r="7219" spans="1:5" s="144" customFormat="1" ht="15" x14ac:dyDescent="0.2">
      <c r="A7219" s="146">
        <v>66094</v>
      </c>
      <c r="B7219" s="145">
        <v>7007</v>
      </c>
      <c r="C7219" s="146" t="s">
        <v>886</v>
      </c>
      <c r="D7219" s="146" t="s">
        <v>2319</v>
      </c>
      <c r="E7219" s="145" t="s">
        <v>155</v>
      </c>
    </row>
    <row r="7220" spans="1:5" s="144" customFormat="1" ht="15" x14ac:dyDescent="0.2">
      <c r="A7220" s="146">
        <v>66095</v>
      </c>
      <c r="B7220" s="145">
        <v>6024</v>
      </c>
      <c r="C7220" s="146" t="s">
        <v>1688</v>
      </c>
      <c r="D7220" s="146" t="s">
        <v>6465</v>
      </c>
      <c r="E7220" s="145" t="s">
        <v>150</v>
      </c>
    </row>
    <row r="7221" spans="1:5" s="144" customFormat="1" ht="15" x14ac:dyDescent="0.2">
      <c r="A7221" s="146">
        <v>66102</v>
      </c>
      <c r="B7221" s="145">
        <v>7019</v>
      </c>
      <c r="C7221" s="146" t="s">
        <v>34</v>
      </c>
      <c r="D7221" s="146" t="s">
        <v>10497</v>
      </c>
      <c r="E7221" s="145" t="s">
        <v>150</v>
      </c>
    </row>
    <row r="7222" spans="1:5" s="144" customFormat="1" ht="15" x14ac:dyDescent="0.2">
      <c r="A7222" s="146">
        <v>66107</v>
      </c>
      <c r="B7222" s="145">
        <v>7022</v>
      </c>
      <c r="C7222" s="146" t="s">
        <v>1329</v>
      </c>
      <c r="D7222" s="146" t="s">
        <v>6466</v>
      </c>
      <c r="E7222" s="145" t="s">
        <v>155</v>
      </c>
    </row>
    <row r="7223" spans="1:5" s="144" customFormat="1" ht="15" x14ac:dyDescent="0.2">
      <c r="A7223" s="146">
        <v>66108</v>
      </c>
      <c r="B7223" s="145">
        <v>7008</v>
      </c>
      <c r="C7223" s="146" t="s">
        <v>209</v>
      </c>
      <c r="D7223" s="146" t="s">
        <v>6467</v>
      </c>
      <c r="E7223" s="145" t="s">
        <v>150</v>
      </c>
    </row>
    <row r="7224" spans="1:5" s="144" customFormat="1" ht="15" x14ac:dyDescent="0.2">
      <c r="A7224" s="146">
        <v>66109</v>
      </c>
      <c r="B7224" s="145">
        <v>7008</v>
      </c>
      <c r="C7224" s="146" t="s">
        <v>214</v>
      </c>
      <c r="D7224" s="146" t="s">
        <v>6468</v>
      </c>
      <c r="E7224" s="145" t="s">
        <v>155</v>
      </c>
    </row>
    <row r="7225" spans="1:5" s="144" customFormat="1" ht="15" x14ac:dyDescent="0.2">
      <c r="A7225" s="146">
        <v>66112</v>
      </c>
      <c r="B7225" s="145">
        <v>7010</v>
      </c>
      <c r="C7225" s="146" t="s">
        <v>347</v>
      </c>
      <c r="D7225" s="146" t="s">
        <v>1411</v>
      </c>
      <c r="E7225" s="145" t="s">
        <v>155</v>
      </c>
    </row>
    <row r="7226" spans="1:5" s="144" customFormat="1" ht="15" x14ac:dyDescent="0.2">
      <c r="A7226" s="146">
        <v>66128</v>
      </c>
      <c r="B7226" s="145">
        <v>3018</v>
      </c>
      <c r="C7226" s="146" t="s">
        <v>1934</v>
      </c>
      <c r="D7226" s="146" t="s">
        <v>1578</v>
      </c>
      <c r="E7226" s="145" t="s">
        <v>150</v>
      </c>
    </row>
    <row r="7227" spans="1:5" s="144" customFormat="1" ht="15" x14ac:dyDescent="0.2">
      <c r="A7227" s="146">
        <v>66135</v>
      </c>
      <c r="B7227" s="145">
        <v>2017</v>
      </c>
      <c r="C7227" s="146" t="s">
        <v>1688</v>
      </c>
      <c r="D7227" s="146" t="s">
        <v>6469</v>
      </c>
      <c r="E7227" s="145" t="s">
        <v>155</v>
      </c>
    </row>
    <row r="7228" spans="1:5" s="144" customFormat="1" ht="15" x14ac:dyDescent="0.2">
      <c r="A7228" s="146">
        <v>66136</v>
      </c>
      <c r="B7228" s="145">
        <v>6025</v>
      </c>
      <c r="C7228" s="146" t="s">
        <v>196</v>
      </c>
      <c r="D7228" s="146" t="s">
        <v>281</v>
      </c>
      <c r="E7228" s="145" t="s">
        <v>155</v>
      </c>
    </row>
    <row r="7229" spans="1:5" s="144" customFormat="1" ht="15" x14ac:dyDescent="0.2">
      <c r="A7229" s="146">
        <v>66138</v>
      </c>
      <c r="B7229" s="145">
        <v>8010</v>
      </c>
      <c r="C7229" s="146" t="s">
        <v>5508</v>
      </c>
      <c r="D7229" s="146" t="s">
        <v>184</v>
      </c>
      <c r="E7229" s="145" t="s">
        <v>155</v>
      </c>
    </row>
    <row r="7230" spans="1:5" s="144" customFormat="1" ht="15" x14ac:dyDescent="0.2">
      <c r="A7230" s="146">
        <v>66140</v>
      </c>
      <c r="B7230" s="145">
        <v>2012</v>
      </c>
      <c r="C7230" s="146" t="s">
        <v>6470</v>
      </c>
      <c r="D7230" s="146" t="s">
        <v>6471</v>
      </c>
      <c r="E7230" s="145" t="s">
        <v>155</v>
      </c>
    </row>
    <row r="7231" spans="1:5" s="144" customFormat="1" ht="15" x14ac:dyDescent="0.2">
      <c r="A7231" s="146">
        <v>66144</v>
      </c>
      <c r="B7231" s="145">
        <v>7015</v>
      </c>
      <c r="C7231" s="146" t="s">
        <v>1329</v>
      </c>
      <c r="D7231" s="146" t="s">
        <v>1484</v>
      </c>
      <c r="E7231" s="145" t="s">
        <v>155</v>
      </c>
    </row>
    <row r="7232" spans="1:5" s="144" customFormat="1" ht="15" x14ac:dyDescent="0.2">
      <c r="A7232" s="146">
        <v>66147</v>
      </c>
      <c r="B7232" s="145">
        <v>1005</v>
      </c>
      <c r="C7232" s="146" t="s">
        <v>488</v>
      </c>
      <c r="D7232" s="146" t="s">
        <v>6472</v>
      </c>
      <c r="E7232" s="145" t="s">
        <v>155</v>
      </c>
    </row>
    <row r="7233" spans="1:16" ht="15" x14ac:dyDescent="0.2">
      <c r="A7233" s="146">
        <v>66149</v>
      </c>
      <c r="B7233" s="145">
        <v>5002</v>
      </c>
      <c r="C7233" s="146" t="s">
        <v>6473</v>
      </c>
      <c r="D7233" s="146" t="s">
        <v>6474</v>
      </c>
      <c r="E7233" s="145" t="s">
        <v>150</v>
      </c>
      <c r="F7233" s="144"/>
      <c r="G7233" s="144"/>
      <c r="H7233" s="144"/>
      <c r="I7233" s="144"/>
      <c r="J7233" s="144"/>
      <c r="K7233" s="144"/>
      <c r="L7233" s="144"/>
      <c r="M7233" s="144"/>
      <c r="N7233" s="144"/>
      <c r="O7233" s="144"/>
      <c r="P7233" s="144"/>
    </row>
    <row r="7234" spans="1:16" ht="15" x14ac:dyDescent="0.2">
      <c r="A7234" s="146">
        <v>66150</v>
      </c>
      <c r="B7234" s="145">
        <v>8003</v>
      </c>
      <c r="C7234" s="146" t="s">
        <v>1897</v>
      </c>
      <c r="D7234" s="146" t="s">
        <v>4691</v>
      </c>
      <c r="E7234" s="145" t="s">
        <v>155</v>
      </c>
      <c r="F7234" s="144"/>
      <c r="G7234" s="144"/>
      <c r="H7234" s="144"/>
      <c r="I7234" s="144"/>
      <c r="J7234" s="144"/>
      <c r="K7234" s="144"/>
      <c r="L7234" s="144"/>
      <c r="M7234" s="144"/>
      <c r="N7234" s="144"/>
      <c r="O7234" s="144"/>
      <c r="P7234" s="144"/>
    </row>
    <row r="7235" spans="1:16" ht="15" x14ac:dyDescent="0.2">
      <c r="A7235" s="146">
        <v>66152</v>
      </c>
      <c r="B7235" s="145">
        <v>7003</v>
      </c>
      <c r="C7235" s="146" t="s">
        <v>280</v>
      </c>
      <c r="D7235" s="146" t="s">
        <v>6475</v>
      </c>
      <c r="E7235" s="145" t="s">
        <v>150</v>
      </c>
      <c r="F7235" s="144"/>
      <c r="G7235" s="144"/>
      <c r="H7235" s="144"/>
      <c r="I7235" s="144"/>
      <c r="J7235" s="144"/>
      <c r="K7235" s="144"/>
      <c r="L7235" s="144"/>
      <c r="M7235" s="144"/>
      <c r="N7235" s="144"/>
      <c r="O7235" s="144"/>
      <c r="P7235" s="144"/>
    </row>
    <row r="7236" spans="1:16" ht="15" x14ac:dyDescent="0.2">
      <c r="A7236" s="146">
        <v>66155</v>
      </c>
      <c r="B7236" s="145">
        <v>7016</v>
      </c>
      <c r="C7236" s="146" t="s">
        <v>1688</v>
      </c>
      <c r="D7236" s="146" t="s">
        <v>272</v>
      </c>
      <c r="E7236" s="145" t="s">
        <v>155</v>
      </c>
      <c r="F7236" s="144"/>
      <c r="G7236" s="144"/>
      <c r="H7236" s="144"/>
      <c r="I7236" s="144"/>
      <c r="J7236" s="144"/>
      <c r="K7236" s="144"/>
      <c r="L7236" s="144"/>
      <c r="M7236" s="144"/>
      <c r="N7236" s="144"/>
      <c r="O7236" s="144"/>
      <c r="P7236" s="144"/>
    </row>
    <row r="7237" spans="1:16" ht="15" x14ac:dyDescent="0.2">
      <c r="A7237" s="146">
        <v>66156</v>
      </c>
      <c r="B7237" s="145">
        <v>7016</v>
      </c>
      <c r="C7237" s="146" t="s">
        <v>155</v>
      </c>
      <c r="D7237" s="146" t="s">
        <v>6476</v>
      </c>
      <c r="E7237" s="145" t="s">
        <v>150</v>
      </c>
      <c r="F7237" s="144"/>
      <c r="G7237" s="144"/>
      <c r="H7237" s="144"/>
      <c r="I7237" s="144"/>
      <c r="J7237" s="144"/>
      <c r="K7237" s="144"/>
      <c r="L7237" s="144"/>
      <c r="M7237" s="144"/>
      <c r="N7237" s="144"/>
      <c r="O7237" s="144"/>
      <c r="P7237" s="144"/>
    </row>
    <row r="7238" spans="1:16" ht="15" x14ac:dyDescent="0.2">
      <c r="A7238" s="146">
        <v>66157</v>
      </c>
      <c r="B7238" s="145">
        <v>6002</v>
      </c>
      <c r="C7238" s="146" t="s">
        <v>196</v>
      </c>
      <c r="D7238" s="146" t="s">
        <v>6477</v>
      </c>
      <c r="E7238" s="145" t="s">
        <v>155</v>
      </c>
      <c r="F7238" s="144"/>
      <c r="G7238" s="144"/>
      <c r="H7238" s="144"/>
      <c r="I7238" s="144"/>
      <c r="J7238" s="144"/>
      <c r="K7238" s="144"/>
      <c r="L7238" s="144"/>
      <c r="M7238" s="144"/>
      <c r="N7238" s="144"/>
      <c r="O7238" s="144"/>
      <c r="P7238" s="144"/>
    </row>
    <row r="7239" spans="1:16" ht="15" x14ac:dyDescent="0.2">
      <c r="A7239" s="146">
        <v>66158</v>
      </c>
      <c r="B7239" s="145">
        <v>8001</v>
      </c>
      <c r="C7239" s="146" t="s">
        <v>4273</v>
      </c>
      <c r="D7239" s="146" t="s">
        <v>2641</v>
      </c>
      <c r="E7239" s="145" t="s">
        <v>155</v>
      </c>
    </row>
    <row r="7240" spans="1:16" ht="15" x14ac:dyDescent="0.2">
      <c r="A7240" s="146">
        <v>66160</v>
      </c>
      <c r="B7240" s="145">
        <v>1005</v>
      </c>
      <c r="C7240" s="146" t="s">
        <v>1729</v>
      </c>
      <c r="D7240" s="146" t="s">
        <v>6472</v>
      </c>
      <c r="E7240" s="145" t="s">
        <v>155</v>
      </c>
    </row>
    <row r="7241" spans="1:16" ht="15" x14ac:dyDescent="0.2">
      <c r="A7241" s="146">
        <v>66161</v>
      </c>
      <c r="B7241" s="145">
        <v>3013</v>
      </c>
      <c r="C7241" s="146" t="s">
        <v>6478</v>
      </c>
      <c r="D7241" s="146" t="s">
        <v>1202</v>
      </c>
      <c r="E7241" s="145" t="s">
        <v>155</v>
      </c>
    </row>
    <row r="7242" spans="1:16" ht="15" x14ac:dyDescent="0.2">
      <c r="A7242" s="146">
        <v>66163</v>
      </c>
      <c r="B7242" s="145">
        <v>3010</v>
      </c>
      <c r="C7242" s="146" t="s">
        <v>4579</v>
      </c>
      <c r="D7242" s="146" t="s">
        <v>1055</v>
      </c>
      <c r="E7242" s="145" t="s">
        <v>155</v>
      </c>
    </row>
    <row r="7243" spans="1:16" ht="15" x14ac:dyDescent="0.2">
      <c r="A7243" s="146">
        <v>66165</v>
      </c>
      <c r="B7243" s="145">
        <v>6037</v>
      </c>
      <c r="C7243" s="146" t="s">
        <v>1035</v>
      </c>
      <c r="D7243" s="146" t="s">
        <v>6479</v>
      </c>
      <c r="E7243" s="145" t="s">
        <v>155</v>
      </c>
    </row>
    <row r="7244" spans="1:16" ht="15" x14ac:dyDescent="0.2">
      <c r="A7244" s="146">
        <v>66172</v>
      </c>
      <c r="B7244" s="145">
        <v>3029</v>
      </c>
      <c r="C7244" s="146" t="s">
        <v>2586</v>
      </c>
      <c r="D7244" s="146" t="s">
        <v>6480</v>
      </c>
      <c r="E7244" s="145" t="s">
        <v>150</v>
      </c>
    </row>
    <row r="7245" spans="1:16" ht="15" x14ac:dyDescent="0.2">
      <c r="A7245" s="146">
        <v>66176</v>
      </c>
      <c r="B7245" s="145">
        <v>1001</v>
      </c>
      <c r="C7245" s="146" t="s">
        <v>202</v>
      </c>
      <c r="D7245" s="146" t="s">
        <v>6481</v>
      </c>
      <c r="E7245" s="145" t="s">
        <v>155</v>
      </c>
    </row>
    <row r="7246" spans="1:16" ht="15" x14ac:dyDescent="0.2">
      <c r="A7246" s="146">
        <v>66177</v>
      </c>
      <c r="B7246" s="145">
        <v>1001</v>
      </c>
      <c r="C7246" s="146" t="s">
        <v>596</v>
      </c>
      <c r="D7246" s="146" t="s">
        <v>1802</v>
      </c>
      <c r="E7246" s="145" t="s">
        <v>150</v>
      </c>
    </row>
    <row r="7247" spans="1:16" ht="15" x14ac:dyDescent="0.2">
      <c r="A7247" s="146">
        <v>66180</v>
      </c>
      <c r="B7247" s="145">
        <v>3002</v>
      </c>
      <c r="C7247" s="146" t="s">
        <v>4275</v>
      </c>
      <c r="D7247" s="146" t="s">
        <v>6482</v>
      </c>
      <c r="E7247" s="145" t="s">
        <v>155</v>
      </c>
    </row>
    <row r="7248" spans="1:16" ht="15" x14ac:dyDescent="0.2">
      <c r="A7248" s="146">
        <v>66184</v>
      </c>
      <c r="B7248" s="145">
        <v>7017</v>
      </c>
      <c r="C7248" s="146" t="s">
        <v>1094</v>
      </c>
      <c r="D7248" s="146" t="s">
        <v>11244</v>
      </c>
      <c r="E7248" s="145" t="s">
        <v>155</v>
      </c>
    </row>
    <row r="7249" spans="1:5" ht="15" x14ac:dyDescent="0.2">
      <c r="A7249" s="146">
        <v>66187</v>
      </c>
      <c r="B7249" s="145">
        <v>8019</v>
      </c>
      <c r="C7249" s="146" t="s">
        <v>6483</v>
      </c>
      <c r="D7249" s="146" t="s">
        <v>6081</v>
      </c>
      <c r="E7249" s="145" t="s">
        <v>155</v>
      </c>
    </row>
    <row r="7250" spans="1:5" ht="15" x14ac:dyDescent="0.2">
      <c r="A7250" s="146">
        <v>66188</v>
      </c>
      <c r="B7250" s="145">
        <v>5014</v>
      </c>
      <c r="C7250" s="146" t="s">
        <v>287</v>
      </c>
      <c r="D7250" s="146" t="s">
        <v>6484</v>
      </c>
      <c r="E7250" s="145" t="s">
        <v>155</v>
      </c>
    </row>
    <row r="7251" spans="1:5" ht="15" x14ac:dyDescent="0.2">
      <c r="A7251" s="146">
        <v>66190</v>
      </c>
      <c r="B7251" s="145">
        <v>6015</v>
      </c>
      <c r="C7251" s="146" t="s">
        <v>1911</v>
      </c>
      <c r="D7251" s="146" t="s">
        <v>6485</v>
      </c>
      <c r="E7251" s="145" t="s">
        <v>150</v>
      </c>
    </row>
    <row r="7252" spans="1:5" ht="15" x14ac:dyDescent="0.2">
      <c r="A7252" s="146">
        <v>66191</v>
      </c>
      <c r="B7252" s="145">
        <v>1001</v>
      </c>
      <c r="C7252" s="146" t="s">
        <v>331</v>
      </c>
      <c r="D7252" s="146" t="s">
        <v>1736</v>
      </c>
      <c r="E7252" s="145" t="s">
        <v>155</v>
      </c>
    </row>
    <row r="7253" spans="1:5" ht="15" x14ac:dyDescent="0.2">
      <c r="A7253" s="146">
        <v>66194</v>
      </c>
      <c r="B7253" s="145">
        <v>3002</v>
      </c>
      <c r="C7253" s="146" t="s">
        <v>5164</v>
      </c>
      <c r="D7253" s="146" t="s">
        <v>6486</v>
      </c>
      <c r="E7253" s="145" t="s">
        <v>155</v>
      </c>
    </row>
    <row r="7254" spans="1:5" ht="15" x14ac:dyDescent="0.2">
      <c r="A7254" s="146">
        <v>66200</v>
      </c>
      <c r="B7254" s="145">
        <v>4009</v>
      </c>
      <c r="C7254" s="146" t="s">
        <v>202</v>
      </c>
      <c r="D7254" s="146" t="s">
        <v>6487</v>
      </c>
      <c r="E7254" s="145" t="s">
        <v>155</v>
      </c>
    </row>
    <row r="7255" spans="1:5" ht="15" x14ac:dyDescent="0.2">
      <c r="A7255" s="146">
        <v>66205</v>
      </c>
      <c r="B7255" s="145">
        <v>7003</v>
      </c>
      <c r="C7255" s="146" t="s">
        <v>579</v>
      </c>
      <c r="D7255" s="146" t="s">
        <v>3952</v>
      </c>
      <c r="E7255" s="145" t="s">
        <v>155</v>
      </c>
    </row>
    <row r="7256" spans="1:5" ht="15" x14ac:dyDescent="0.2">
      <c r="A7256" s="146">
        <v>66206</v>
      </c>
      <c r="B7256" s="145">
        <v>7003</v>
      </c>
      <c r="C7256" s="146" t="s">
        <v>196</v>
      </c>
      <c r="D7256" s="146" t="s">
        <v>6488</v>
      </c>
      <c r="E7256" s="145" t="s">
        <v>150</v>
      </c>
    </row>
    <row r="7257" spans="1:5" ht="15" x14ac:dyDescent="0.2">
      <c r="A7257" s="146">
        <v>66207</v>
      </c>
      <c r="B7257" s="145">
        <v>8012</v>
      </c>
      <c r="C7257" s="146" t="s">
        <v>156</v>
      </c>
      <c r="D7257" s="146" t="s">
        <v>4232</v>
      </c>
      <c r="E7257" s="145" t="s">
        <v>155</v>
      </c>
    </row>
    <row r="7258" spans="1:5" ht="15" x14ac:dyDescent="0.2">
      <c r="A7258" s="146">
        <v>66209</v>
      </c>
      <c r="B7258" s="145">
        <v>5002</v>
      </c>
      <c r="C7258" s="146" t="s">
        <v>647</v>
      </c>
      <c r="D7258" s="146" t="s">
        <v>6489</v>
      </c>
      <c r="E7258" s="145" t="s">
        <v>155</v>
      </c>
    </row>
    <row r="7259" spans="1:5" ht="15" x14ac:dyDescent="0.2">
      <c r="A7259" s="146">
        <v>66211</v>
      </c>
      <c r="B7259" s="145">
        <v>1017</v>
      </c>
      <c r="C7259" s="146" t="s">
        <v>287</v>
      </c>
      <c r="D7259" s="146" t="s">
        <v>6490</v>
      </c>
      <c r="E7259" s="145" t="s">
        <v>155</v>
      </c>
    </row>
    <row r="7260" spans="1:5" ht="15" x14ac:dyDescent="0.2">
      <c r="A7260" s="146">
        <v>66213</v>
      </c>
      <c r="B7260" s="145">
        <v>1011</v>
      </c>
      <c r="C7260" s="146" t="s">
        <v>1856</v>
      </c>
      <c r="D7260" s="146" t="s">
        <v>180</v>
      </c>
      <c r="E7260" s="145" t="s">
        <v>155</v>
      </c>
    </row>
    <row r="7261" spans="1:5" ht="15" x14ac:dyDescent="0.2">
      <c r="A7261" s="146">
        <v>66226</v>
      </c>
      <c r="B7261" s="145">
        <v>6015</v>
      </c>
      <c r="C7261" s="146" t="s">
        <v>1856</v>
      </c>
      <c r="D7261" s="146" t="s">
        <v>6491</v>
      </c>
      <c r="E7261" s="145" t="s">
        <v>155</v>
      </c>
    </row>
    <row r="7262" spans="1:5" ht="15" x14ac:dyDescent="0.2">
      <c r="A7262" s="146">
        <v>66228</v>
      </c>
      <c r="B7262" s="145">
        <v>7010</v>
      </c>
      <c r="C7262" s="146" t="s">
        <v>6492</v>
      </c>
      <c r="D7262" s="146" t="s">
        <v>5695</v>
      </c>
      <c r="E7262" s="145" t="s">
        <v>155</v>
      </c>
    </row>
    <row r="7263" spans="1:5" ht="15" x14ac:dyDescent="0.2">
      <c r="A7263" s="146">
        <v>66230</v>
      </c>
      <c r="B7263" s="145">
        <v>6033</v>
      </c>
      <c r="C7263" s="146" t="s">
        <v>207</v>
      </c>
      <c r="D7263" s="146" t="s">
        <v>4705</v>
      </c>
      <c r="E7263" s="145" t="s">
        <v>155</v>
      </c>
    </row>
    <row r="7264" spans="1:5" ht="15" x14ac:dyDescent="0.2">
      <c r="A7264" s="146">
        <v>66245</v>
      </c>
      <c r="B7264" s="145">
        <v>3002</v>
      </c>
      <c r="C7264" s="146" t="s">
        <v>214</v>
      </c>
      <c r="D7264" s="146" t="s">
        <v>6493</v>
      </c>
      <c r="E7264" s="145" t="s">
        <v>155</v>
      </c>
    </row>
    <row r="7265" spans="1:5" ht="15" x14ac:dyDescent="0.2">
      <c r="A7265" s="146">
        <v>66248</v>
      </c>
      <c r="B7265" s="145">
        <v>2012</v>
      </c>
      <c r="C7265" s="146" t="s">
        <v>6494</v>
      </c>
      <c r="D7265" s="146" t="s">
        <v>6495</v>
      </c>
      <c r="E7265" s="145" t="s">
        <v>155</v>
      </c>
    </row>
    <row r="7266" spans="1:5" ht="15" x14ac:dyDescent="0.2">
      <c r="A7266" s="146">
        <v>66250</v>
      </c>
      <c r="B7266" s="145">
        <v>2007</v>
      </c>
      <c r="C7266" s="146" t="s">
        <v>3441</v>
      </c>
      <c r="D7266" s="146" t="s">
        <v>3546</v>
      </c>
      <c r="E7266" s="145" t="s">
        <v>155</v>
      </c>
    </row>
    <row r="7267" spans="1:5" ht="15" x14ac:dyDescent="0.2">
      <c r="A7267" s="146">
        <v>66253</v>
      </c>
      <c r="B7267" s="145">
        <v>3011</v>
      </c>
      <c r="C7267" s="146" t="s">
        <v>6496</v>
      </c>
      <c r="D7267" s="146" t="s">
        <v>5093</v>
      </c>
      <c r="E7267" s="145" t="s">
        <v>155</v>
      </c>
    </row>
    <row r="7268" spans="1:5" ht="15" x14ac:dyDescent="0.2">
      <c r="A7268" s="146">
        <v>66254</v>
      </c>
      <c r="B7268" s="145">
        <v>2020</v>
      </c>
      <c r="C7268" s="146" t="s">
        <v>10791</v>
      </c>
      <c r="D7268" s="146" t="s">
        <v>6498</v>
      </c>
      <c r="E7268" s="145" t="s">
        <v>155</v>
      </c>
    </row>
    <row r="7269" spans="1:5" ht="15" x14ac:dyDescent="0.2">
      <c r="A7269" s="146">
        <v>66255</v>
      </c>
      <c r="B7269" s="145">
        <v>2020</v>
      </c>
      <c r="C7269" s="146" t="s">
        <v>6499</v>
      </c>
      <c r="D7269" s="146" t="s">
        <v>6500</v>
      </c>
      <c r="E7269" s="145" t="s">
        <v>150</v>
      </c>
    </row>
    <row r="7270" spans="1:5" ht="15" x14ac:dyDescent="0.2">
      <c r="A7270" s="146">
        <v>66256</v>
      </c>
      <c r="B7270" s="145">
        <v>2020</v>
      </c>
      <c r="C7270" s="146" t="s">
        <v>156</v>
      </c>
      <c r="D7270" s="146" t="s">
        <v>6501</v>
      </c>
      <c r="E7270" s="145" t="s">
        <v>155</v>
      </c>
    </row>
    <row r="7271" spans="1:5" ht="15" x14ac:dyDescent="0.2">
      <c r="A7271" s="146">
        <v>66257</v>
      </c>
      <c r="B7271" s="145">
        <v>1001</v>
      </c>
      <c r="C7271" s="146" t="s">
        <v>280</v>
      </c>
      <c r="D7271" s="146" t="s">
        <v>6502</v>
      </c>
      <c r="E7271" s="145" t="s">
        <v>155</v>
      </c>
    </row>
    <row r="7272" spans="1:5" ht="15" x14ac:dyDescent="0.2">
      <c r="A7272" s="146">
        <v>66259</v>
      </c>
      <c r="B7272" s="145">
        <v>7028</v>
      </c>
      <c r="C7272" s="146" t="s">
        <v>198</v>
      </c>
      <c r="D7272" s="146" t="s">
        <v>281</v>
      </c>
      <c r="E7272" s="145" t="s">
        <v>150</v>
      </c>
    </row>
    <row r="7273" spans="1:5" ht="15" x14ac:dyDescent="0.2">
      <c r="A7273" s="146">
        <v>66262</v>
      </c>
      <c r="B7273" s="145">
        <v>7015</v>
      </c>
      <c r="C7273" s="146" t="s">
        <v>347</v>
      </c>
      <c r="D7273" s="146" t="s">
        <v>6503</v>
      </c>
      <c r="E7273" s="145" t="s">
        <v>150</v>
      </c>
    </row>
    <row r="7274" spans="1:5" ht="15" x14ac:dyDescent="0.2">
      <c r="A7274" s="146">
        <v>66263</v>
      </c>
      <c r="B7274" s="145">
        <v>7003</v>
      </c>
      <c r="C7274" s="146" t="s">
        <v>226</v>
      </c>
      <c r="D7274" s="146" t="s">
        <v>3952</v>
      </c>
      <c r="E7274" s="145" t="s">
        <v>155</v>
      </c>
    </row>
    <row r="7275" spans="1:5" ht="15" x14ac:dyDescent="0.2">
      <c r="A7275" s="146">
        <v>66271</v>
      </c>
      <c r="B7275" s="145">
        <v>6001</v>
      </c>
      <c r="C7275" s="146" t="s">
        <v>2361</v>
      </c>
      <c r="D7275" s="146" t="s">
        <v>237</v>
      </c>
      <c r="E7275" s="145" t="s">
        <v>155</v>
      </c>
    </row>
    <row r="7276" spans="1:5" ht="15" x14ac:dyDescent="0.2">
      <c r="A7276" s="146">
        <v>66272</v>
      </c>
      <c r="B7276" s="145">
        <v>6001</v>
      </c>
      <c r="C7276" s="146" t="s">
        <v>331</v>
      </c>
      <c r="D7276" s="146" t="s">
        <v>6504</v>
      </c>
      <c r="E7276" s="145" t="s">
        <v>150</v>
      </c>
    </row>
    <row r="7277" spans="1:5" ht="15" x14ac:dyDescent="0.2">
      <c r="A7277" s="146">
        <v>66273</v>
      </c>
      <c r="B7277" s="145">
        <v>6001</v>
      </c>
      <c r="C7277" s="146" t="s">
        <v>306</v>
      </c>
      <c r="D7277" s="146" t="s">
        <v>1658</v>
      </c>
      <c r="E7277" s="145" t="s">
        <v>150</v>
      </c>
    </row>
    <row r="7278" spans="1:5" ht="15" x14ac:dyDescent="0.2">
      <c r="A7278" s="146">
        <v>66274</v>
      </c>
      <c r="B7278" s="145">
        <v>6001</v>
      </c>
      <c r="C7278" s="146" t="s">
        <v>6505</v>
      </c>
      <c r="D7278" s="146" t="s">
        <v>6506</v>
      </c>
      <c r="E7278" s="145" t="s">
        <v>150</v>
      </c>
    </row>
    <row r="7279" spans="1:5" ht="15" x14ac:dyDescent="0.2">
      <c r="A7279" s="146">
        <v>66278</v>
      </c>
      <c r="B7279" s="145">
        <v>6001</v>
      </c>
      <c r="C7279" s="146" t="s">
        <v>186</v>
      </c>
      <c r="D7279" s="146" t="s">
        <v>358</v>
      </c>
      <c r="E7279" s="145" t="s">
        <v>150</v>
      </c>
    </row>
    <row r="7280" spans="1:5" ht="15" x14ac:dyDescent="0.2">
      <c r="A7280" s="146">
        <v>66280</v>
      </c>
      <c r="B7280" s="145">
        <v>7014</v>
      </c>
      <c r="C7280" s="146" t="s">
        <v>289</v>
      </c>
      <c r="D7280" s="146" t="s">
        <v>6507</v>
      </c>
      <c r="E7280" s="145" t="s">
        <v>155</v>
      </c>
    </row>
    <row r="7281" spans="1:5" ht="15" x14ac:dyDescent="0.2">
      <c r="A7281" s="146">
        <v>66282</v>
      </c>
      <c r="B7281" s="145">
        <v>8006</v>
      </c>
      <c r="C7281" s="146" t="s">
        <v>155</v>
      </c>
      <c r="D7281" s="146" t="s">
        <v>6508</v>
      </c>
      <c r="E7281" s="145" t="s">
        <v>155</v>
      </c>
    </row>
    <row r="7282" spans="1:5" ht="15" x14ac:dyDescent="0.2">
      <c r="A7282" s="146">
        <v>66287</v>
      </c>
      <c r="B7282" s="145">
        <v>4004</v>
      </c>
      <c r="C7282" s="146" t="s">
        <v>204</v>
      </c>
      <c r="D7282" s="146" t="s">
        <v>2545</v>
      </c>
      <c r="E7282" s="145" t="s">
        <v>155</v>
      </c>
    </row>
    <row r="7283" spans="1:5" ht="15" x14ac:dyDescent="0.2">
      <c r="A7283" s="146">
        <v>66291</v>
      </c>
      <c r="B7283" s="145">
        <v>8017</v>
      </c>
      <c r="C7283" s="146" t="s">
        <v>2628</v>
      </c>
      <c r="D7283" s="146" t="s">
        <v>6509</v>
      </c>
      <c r="E7283" s="145" t="s">
        <v>155</v>
      </c>
    </row>
    <row r="7284" spans="1:5" ht="15" x14ac:dyDescent="0.2">
      <c r="A7284" s="146">
        <v>66294</v>
      </c>
      <c r="B7284" s="145">
        <v>2020</v>
      </c>
      <c r="C7284" s="146" t="s">
        <v>255</v>
      </c>
      <c r="D7284" s="146" t="s">
        <v>4281</v>
      </c>
      <c r="E7284" s="145" t="s">
        <v>155</v>
      </c>
    </row>
    <row r="7285" spans="1:5" ht="15" x14ac:dyDescent="0.2">
      <c r="A7285" s="146">
        <v>66309</v>
      </c>
      <c r="B7285" s="145">
        <v>6025</v>
      </c>
      <c r="C7285" s="146" t="s">
        <v>1911</v>
      </c>
      <c r="D7285" s="146" t="s">
        <v>6510</v>
      </c>
      <c r="E7285" s="145" t="s">
        <v>155</v>
      </c>
    </row>
    <row r="7286" spans="1:5" ht="15" x14ac:dyDescent="0.2">
      <c r="A7286" s="146">
        <v>66313</v>
      </c>
      <c r="B7286" s="145">
        <v>7016</v>
      </c>
      <c r="C7286" s="146" t="s">
        <v>1817</v>
      </c>
      <c r="D7286" s="146" t="s">
        <v>6511</v>
      </c>
      <c r="E7286" s="145" t="s">
        <v>155</v>
      </c>
    </row>
    <row r="7287" spans="1:5" ht="15" x14ac:dyDescent="0.2">
      <c r="A7287" s="146">
        <v>66316</v>
      </c>
      <c r="B7287" s="145">
        <v>5002</v>
      </c>
      <c r="C7287" s="146" t="s">
        <v>627</v>
      </c>
      <c r="D7287" s="146" t="s">
        <v>4300</v>
      </c>
      <c r="E7287" s="145" t="s">
        <v>150</v>
      </c>
    </row>
    <row r="7288" spans="1:5" ht="15" x14ac:dyDescent="0.2">
      <c r="A7288" s="146">
        <v>66318</v>
      </c>
      <c r="B7288" s="145">
        <v>7028</v>
      </c>
      <c r="C7288" s="146" t="s">
        <v>8646</v>
      </c>
      <c r="D7288" s="146" t="s">
        <v>4157</v>
      </c>
      <c r="E7288" s="145" t="s">
        <v>155</v>
      </c>
    </row>
    <row r="7289" spans="1:5" ht="15" x14ac:dyDescent="0.2">
      <c r="A7289" s="146">
        <v>66319</v>
      </c>
      <c r="B7289" s="145">
        <v>5003</v>
      </c>
      <c r="C7289" s="146" t="s">
        <v>1492</v>
      </c>
      <c r="D7289" s="146" t="s">
        <v>5648</v>
      </c>
      <c r="E7289" s="145" t="s">
        <v>150</v>
      </c>
    </row>
    <row r="7290" spans="1:5" ht="15" x14ac:dyDescent="0.2">
      <c r="A7290" s="146">
        <v>66320</v>
      </c>
      <c r="B7290" s="145">
        <v>4003</v>
      </c>
      <c r="C7290" s="146" t="s">
        <v>2088</v>
      </c>
      <c r="D7290" s="146" t="s">
        <v>6512</v>
      </c>
      <c r="E7290" s="145" t="s">
        <v>155</v>
      </c>
    </row>
    <row r="7291" spans="1:5" ht="15" x14ac:dyDescent="0.2">
      <c r="A7291" s="146">
        <v>66323</v>
      </c>
      <c r="B7291" s="145">
        <v>3016</v>
      </c>
      <c r="C7291" s="146" t="s">
        <v>34</v>
      </c>
      <c r="D7291" s="146" t="s">
        <v>1608</v>
      </c>
      <c r="E7291" s="145" t="s">
        <v>150</v>
      </c>
    </row>
    <row r="7292" spans="1:5" ht="15" x14ac:dyDescent="0.2">
      <c r="A7292" s="146">
        <v>66324</v>
      </c>
      <c r="B7292" s="145">
        <v>6004</v>
      </c>
      <c r="C7292" s="146" t="s">
        <v>207</v>
      </c>
      <c r="D7292" s="146" t="s">
        <v>170</v>
      </c>
      <c r="E7292" s="145" t="s">
        <v>155</v>
      </c>
    </row>
    <row r="7293" spans="1:5" ht="15" x14ac:dyDescent="0.2">
      <c r="A7293" s="146">
        <v>66326</v>
      </c>
      <c r="B7293" s="145">
        <v>6001</v>
      </c>
      <c r="C7293" s="146" t="s">
        <v>945</v>
      </c>
      <c r="D7293" s="146" t="s">
        <v>6513</v>
      </c>
      <c r="E7293" s="145" t="s">
        <v>150</v>
      </c>
    </row>
    <row r="7294" spans="1:5" ht="15" x14ac:dyDescent="0.2">
      <c r="A7294" s="146">
        <v>66327</v>
      </c>
      <c r="B7294" s="145">
        <v>8007</v>
      </c>
      <c r="C7294" s="146" t="s">
        <v>6514</v>
      </c>
      <c r="D7294" s="146" t="s">
        <v>6515</v>
      </c>
      <c r="E7294" s="145" t="s">
        <v>150</v>
      </c>
    </row>
    <row r="7295" spans="1:5" ht="15" x14ac:dyDescent="0.2">
      <c r="A7295" s="146">
        <v>66328</v>
      </c>
      <c r="B7295" s="145">
        <v>5004</v>
      </c>
      <c r="C7295" s="146" t="s">
        <v>4897</v>
      </c>
      <c r="D7295" s="146" t="s">
        <v>813</v>
      </c>
      <c r="E7295" s="145" t="s">
        <v>155</v>
      </c>
    </row>
    <row r="7296" spans="1:5" ht="15" x14ac:dyDescent="0.2">
      <c r="A7296" s="146">
        <v>66329</v>
      </c>
      <c r="B7296" s="145">
        <v>5004</v>
      </c>
      <c r="C7296" s="146" t="s">
        <v>3775</v>
      </c>
      <c r="D7296" s="146" t="s">
        <v>813</v>
      </c>
      <c r="E7296" s="145" t="s">
        <v>150</v>
      </c>
    </row>
    <row r="7297" spans="1:5" ht="15" x14ac:dyDescent="0.2">
      <c r="A7297" s="146">
        <v>66331</v>
      </c>
      <c r="B7297" s="145">
        <v>1013</v>
      </c>
      <c r="C7297" s="146" t="s">
        <v>6516</v>
      </c>
      <c r="D7297" s="146" t="s">
        <v>6186</v>
      </c>
      <c r="E7297" s="145" t="s">
        <v>150</v>
      </c>
    </row>
    <row r="7298" spans="1:5" ht="15" x14ac:dyDescent="0.2">
      <c r="A7298" s="146">
        <v>66339</v>
      </c>
      <c r="B7298" s="145">
        <v>2019</v>
      </c>
      <c r="C7298" s="146" t="s">
        <v>202</v>
      </c>
      <c r="D7298" s="146" t="s">
        <v>6517</v>
      </c>
      <c r="E7298" s="145" t="s">
        <v>150</v>
      </c>
    </row>
    <row r="7299" spans="1:5" ht="15" x14ac:dyDescent="0.2">
      <c r="A7299" s="146">
        <v>66344</v>
      </c>
      <c r="B7299" s="145">
        <v>6013</v>
      </c>
      <c r="C7299" s="146" t="s">
        <v>3152</v>
      </c>
      <c r="D7299" s="146" t="s">
        <v>6518</v>
      </c>
      <c r="E7299" s="145" t="s">
        <v>150</v>
      </c>
    </row>
    <row r="7300" spans="1:5" ht="15" x14ac:dyDescent="0.2">
      <c r="A7300" s="146">
        <v>66350</v>
      </c>
      <c r="B7300" s="145">
        <v>5017</v>
      </c>
      <c r="C7300" s="146" t="s">
        <v>313</v>
      </c>
      <c r="D7300" s="146" t="s">
        <v>6519</v>
      </c>
      <c r="E7300" s="145" t="s">
        <v>150</v>
      </c>
    </row>
    <row r="7301" spans="1:5" ht="15" x14ac:dyDescent="0.2">
      <c r="A7301" s="146">
        <v>66351</v>
      </c>
      <c r="B7301" s="145">
        <v>3009</v>
      </c>
      <c r="C7301" s="146" t="s">
        <v>188</v>
      </c>
      <c r="D7301" s="146" t="s">
        <v>6520</v>
      </c>
      <c r="E7301" s="145" t="s">
        <v>155</v>
      </c>
    </row>
    <row r="7302" spans="1:5" ht="15" x14ac:dyDescent="0.2">
      <c r="A7302" s="146">
        <v>66355</v>
      </c>
      <c r="B7302" s="145">
        <v>2005</v>
      </c>
      <c r="C7302" s="146" t="s">
        <v>6521</v>
      </c>
      <c r="D7302" s="146" t="s">
        <v>6522</v>
      </c>
      <c r="E7302" s="145" t="s">
        <v>155</v>
      </c>
    </row>
    <row r="7303" spans="1:5" ht="15" x14ac:dyDescent="0.2">
      <c r="A7303" s="146">
        <v>66357</v>
      </c>
      <c r="B7303" s="145">
        <v>8002</v>
      </c>
      <c r="C7303" s="146" t="s">
        <v>647</v>
      </c>
      <c r="D7303" s="146" t="s">
        <v>5067</v>
      </c>
      <c r="E7303" s="145" t="s">
        <v>150</v>
      </c>
    </row>
    <row r="7304" spans="1:5" ht="15" x14ac:dyDescent="0.2">
      <c r="A7304" s="146">
        <v>66359</v>
      </c>
      <c r="B7304" s="145">
        <v>7024</v>
      </c>
      <c r="C7304" s="146" t="s">
        <v>202</v>
      </c>
      <c r="D7304" s="146" t="s">
        <v>6523</v>
      </c>
      <c r="E7304" s="145" t="s">
        <v>150</v>
      </c>
    </row>
    <row r="7305" spans="1:5" ht="15" x14ac:dyDescent="0.2">
      <c r="A7305" s="146">
        <v>66360</v>
      </c>
      <c r="B7305" s="145">
        <v>4010</v>
      </c>
      <c r="C7305" s="146" t="s">
        <v>181</v>
      </c>
      <c r="D7305" s="146" t="s">
        <v>6524</v>
      </c>
      <c r="E7305" s="145" t="s">
        <v>155</v>
      </c>
    </row>
    <row r="7306" spans="1:5" ht="15" x14ac:dyDescent="0.2">
      <c r="A7306" s="146">
        <v>66366</v>
      </c>
      <c r="B7306" s="145">
        <v>3029</v>
      </c>
      <c r="C7306" s="146" t="s">
        <v>204</v>
      </c>
      <c r="D7306" s="146" t="s">
        <v>2421</v>
      </c>
      <c r="E7306" s="145" t="s">
        <v>155</v>
      </c>
    </row>
    <row r="7307" spans="1:5" ht="15" x14ac:dyDescent="0.2">
      <c r="A7307" s="146">
        <v>66367</v>
      </c>
      <c r="B7307" s="145">
        <v>3029</v>
      </c>
      <c r="C7307" s="146" t="s">
        <v>6525</v>
      </c>
      <c r="D7307" s="146" t="s">
        <v>2421</v>
      </c>
      <c r="E7307" s="145" t="s">
        <v>150</v>
      </c>
    </row>
    <row r="7308" spans="1:5" ht="15" x14ac:dyDescent="0.2">
      <c r="A7308" s="146">
        <v>66372</v>
      </c>
      <c r="B7308" s="145">
        <v>5014</v>
      </c>
      <c r="C7308" s="146" t="s">
        <v>287</v>
      </c>
      <c r="D7308" s="146" t="s">
        <v>6526</v>
      </c>
      <c r="E7308" s="145" t="s">
        <v>150</v>
      </c>
    </row>
    <row r="7309" spans="1:5" ht="15" x14ac:dyDescent="0.2">
      <c r="A7309" s="146">
        <v>66376</v>
      </c>
      <c r="B7309" s="145">
        <v>2005</v>
      </c>
      <c r="C7309" s="146" t="s">
        <v>6527</v>
      </c>
      <c r="D7309" s="146" t="s">
        <v>6528</v>
      </c>
      <c r="E7309" s="145" t="s">
        <v>150</v>
      </c>
    </row>
    <row r="7310" spans="1:5" ht="15" x14ac:dyDescent="0.2">
      <c r="A7310" s="146">
        <v>66380</v>
      </c>
      <c r="B7310" s="145">
        <v>6038</v>
      </c>
      <c r="C7310" s="146" t="s">
        <v>8734</v>
      </c>
      <c r="D7310" s="146" t="s">
        <v>6529</v>
      </c>
      <c r="E7310" s="145" t="s">
        <v>150</v>
      </c>
    </row>
    <row r="7311" spans="1:5" ht="15" x14ac:dyDescent="0.2">
      <c r="A7311" s="146">
        <v>66386</v>
      </c>
      <c r="B7311" s="145">
        <v>7011</v>
      </c>
      <c r="C7311" s="146" t="s">
        <v>207</v>
      </c>
      <c r="D7311" s="146" t="s">
        <v>6530</v>
      </c>
      <c r="E7311" s="145" t="s">
        <v>155</v>
      </c>
    </row>
    <row r="7312" spans="1:5" ht="15" x14ac:dyDescent="0.2">
      <c r="A7312" s="146">
        <v>66390</v>
      </c>
      <c r="B7312" s="145">
        <v>8003</v>
      </c>
      <c r="C7312" s="146" t="s">
        <v>5840</v>
      </c>
      <c r="D7312" s="146" t="s">
        <v>6130</v>
      </c>
      <c r="E7312" s="145" t="s">
        <v>150</v>
      </c>
    </row>
    <row r="7313" spans="1:5" ht="15" x14ac:dyDescent="0.2">
      <c r="A7313" s="146">
        <v>66391</v>
      </c>
      <c r="B7313" s="145">
        <v>5012</v>
      </c>
      <c r="C7313" s="146" t="s">
        <v>359</v>
      </c>
      <c r="D7313" s="146" t="s">
        <v>2222</v>
      </c>
      <c r="E7313" s="145" t="s">
        <v>150</v>
      </c>
    </row>
    <row r="7314" spans="1:5" ht="15" x14ac:dyDescent="0.2">
      <c r="A7314" s="146">
        <v>66393</v>
      </c>
      <c r="B7314" s="145">
        <v>6008</v>
      </c>
      <c r="C7314" s="146" t="s">
        <v>1911</v>
      </c>
      <c r="D7314" s="146" t="s">
        <v>6531</v>
      </c>
      <c r="E7314" s="145" t="s">
        <v>150</v>
      </c>
    </row>
    <row r="7315" spans="1:5" ht="15" x14ac:dyDescent="0.2">
      <c r="A7315" s="146">
        <v>66395</v>
      </c>
      <c r="B7315" s="145">
        <v>6002</v>
      </c>
      <c r="C7315" s="146" t="s">
        <v>6532</v>
      </c>
      <c r="D7315" s="146" t="s">
        <v>6533</v>
      </c>
      <c r="E7315" s="145" t="s">
        <v>155</v>
      </c>
    </row>
    <row r="7316" spans="1:5" ht="15" x14ac:dyDescent="0.2">
      <c r="A7316" s="146">
        <v>66398</v>
      </c>
      <c r="B7316" s="145">
        <v>5004</v>
      </c>
      <c r="C7316" s="146" t="s">
        <v>3160</v>
      </c>
      <c r="D7316" s="146" t="s">
        <v>6534</v>
      </c>
      <c r="E7316" s="145" t="s">
        <v>150</v>
      </c>
    </row>
    <row r="7317" spans="1:5" ht="15" x14ac:dyDescent="0.2">
      <c r="A7317" s="146">
        <v>66399</v>
      </c>
      <c r="B7317" s="145">
        <v>5010</v>
      </c>
      <c r="C7317" s="146" t="s">
        <v>2750</v>
      </c>
      <c r="D7317" s="146" t="s">
        <v>6535</v>
      </c>
      <c r="E7317" s="145" t="s">
        <v>150</v>
      </c>
    </row>
    <row r="7318" spans="1:5" ht="15" x14ac:dyDescent="0.2">
      <c r="A7318" s="146">
        <v>66402</v>
      </c>
      <c r="B7318" s="145">
        <v>3010</v>
      </c>
      <c r="C7318" s="146" t="s">
        <v>6536</v>
      </c>
      <c r="D7318" s="146" t="s">
        <v>1404</v>
      </c>
      <c r="E7318" s="145" t="s">
        <v>155</v>
      </c>
    </row>
    <row r="7319" spans="1:5" ht="15" x14ac:dyDescent="0.2">
      <c r="A7319" s="146">
        <v>66405</v>
      </c>
      <c r="B7319" s="145">
        <v>6012</v>
      </c>
      <c r="C7319" s="146" t="s">
        <v>155</v>
      </c>
      <c r="D7319" s="146" t="s">
        <v>2038</v>
      </c>
      <c r="E7319" s="145" t="s">
        <v>155</v>
      </c>
    </row>
    <row r="7320" spans="1:5" ht="15" x14ac:dyDescent="0.2">
      <c r="A7320" s="146">
        <v>66406</v>
      </c>
      <c r="B7320" s="145">
        <v>2012</v>
      </c>
      <c r="C7320" s="146" t="s">
        <v>6537</v>
      </c>
      <c r="D7320" s="146" t="s">
        <v>6538</v>
      </c>
      <c r="E7320" s="145" t="s">
        <v>150</v>
      </c>
    </row>
    <row r="7321" spans="1:5" ht="15" x14ac:dyDescent="0.2">
      <c r="A7321" s="146">
        <v>66407</v>
      </c>
      <c r="B7321" s="145">
        <v>2012</v>
      </c>
      <c r="C7321" s="146" t="s">
        <v>6539</v>
      </c>
      <c r="D7321" s="146" t="s">
        <v>6540</v>
      </c>
      <c r="E7321" s="145" t="s">
        <v>155</v>
      </c>
    </row>
    <row r="7322" spans="1:5" ht="15" x14ac:dyDescent="0.2">
      <c r="A7322" s="146">
        <v>66408</v>
      </c>
      <c r="B7322" s="145">
        <v>8007</v>
      </c>
      <c r="C7322" s="146" t="s">
        <v>179</v>
      </c>
      <c r="D7322" s="146" t="s">
        <v>5239</v>
      </c>
      <c r="E7322" s="145" t="s">
        <v>150</v>
      </c>
    </row>
    <row r="7323" spans="1:5" ht="15" x14ac:dyDescent="0.2">
      <c r="A7323" s="146">
        <v>66413</v>
      </c>
      <c r="B7323" s="145">
        <v>2006</v>
      </c>
      <c r="C7323" s="146" t="s">
        <v>164</v>
      </c>
      <c r="D7323" s="146" t="s">
        <v>6541</v>
      </c>
      <c r="E7323" s="145" t="s">
        <v>155</v>
      </c>
    </row>
    <row r="7324" spans="1:5" ht="15" x14ac:dyDescent="0.2">
      <c r="A7324" s="146">
        <v>66416</v>
      </c>
      <c r="B7324" s="145">
        <v>5010</v>
      </c>
      <c r="C7324" s="146" t="s">
        <v>169</v>
      </c>
      <c r="D7324" s="146" t="s">
        <v>11064</v>
      </c>
      <c r="E7324" s="145" t="s">
        <v>155</v>
      </c>
    </row>
    <row r="7325" spans="1:5" ht="15" x14ac:dyDescent="0.2">
      <c r="A7325" s="146">
        <v>66419</v>
      </c>
      <c r="B7325" s="145">
        <v>2018</v>
      </c>
      <c r="C7325" s="146" t="s">
        <v>198</v>
      </c>
      <c r="D7325" s="146" t="s">
        <v>6542</v>
      </c>
      <c r="E7325" s="145" t="s">
        <v>155</v>
      </c>
    </row>
    <row r="7326" spans="1:5" ht="15" x14ac:dyDescent="0.2">
      <c r="A7326" s="146">
        <v>66422</v>
      </c>
      <c r="B7326" s="145">
        <v>3010</v>
      </c>
      <c r="C7326" s="146" t="s">
        <v>6543</v>
      </c>
      <c r="D7326" s="146" t="s">
        <v>6544</v>
      </c>
      <c r="E7326" s="145" t="s">
        <v>155</v>
      </c>
    </row>
    <row r="7327" spans="1:5" ht="15" x14ac:dyDescent="0.2">
      <c r="A7327" s="146">
        <v>66423</v>
      </c>
      <c r="B7327" s="145">
        <v>4010</v>
      </c>
      <c r="C7327" s="146" t="s">
        <v>188</v>
      </c>
      <c r="D7327" s="146" t="s">
        <v>5866</v>
      </c>
      <c r="E7327" s="145" t="s">
        <v>155</v>
      </c>
    </row>
    <row r="7328" spans="1:5" ht="15" x14ac:dyDescent="0.2">
      <c r="A7328" s="146">
        <v>66435</v>
      </c>
      <c r="B7328" s="145">
        <v>7024</v>
      </c>
      <c r="C7328" s="146" t="s">
        <v>879</v>
      </c>
      <c r="D7328" s="146" t="s">
        <v>2841</v>
      </c>
      <c r="E7328" s="145" t="s">
        <v>155</v>
      </c>
    </row>
    <row r="7329" spans="1:5" ht="15" x14ac:dyDescent="0.2">
      <c r="A7329" s="146">
        <v>66436</v>
      </c>
      <c r="B7329" s="145">
        <v>7024</v>
      </c>
      <c r="C7329" s="146" t="s">
        <v>224</v>
      </c>
      <c r="D7329" s="146" t="s">
        <v>2082</v>
      </c>
      <c r="E7329" s="145" t="s">
        <v>150</v>
      </c>
    </row>
    <row r="7330" spans="1:5" ht="15" x14ac:dyDescent="0.2">
      <c r="A7330" s="146">
        <v>66437</v>
      </c>
      <c r="B7330" s="145">
        <v>7024</v>
      </c>
      <c r="C7330" s="146" t="s">
        <v>171</v>
      </c>
      <c r="D7330" s="146" t="s">
        <v>1429</v>
      </c>
      <c r="E7330" s="145" t="s">
        <v>155</v>
      </c>
    </row>
    <row r="7331" spans="1:5" ht="15" x14ac:dyDescent="0.2">
      <c r="A7331" s="146">
        <v>66438</v>
      </c>
      <c r="B7331" s="145">
        <v>7024</v>
      </c>
      <c r="C7331" s="146" t="s">
        <v>315</v>
      </c>
      <c r="D7331" s="146" t="s">
        <v>6545</v>
      </c>
      <c r="E7331" s="145" t="s">
        <v>150</v>
      </c>
    </row>
    <row r="7332" spans="1:5" ht="15" x14ac:dyDescent="0.2">
      <c r="A7332" s="146">
        <v>66439</v>
      </c>
      <c r="B7332" s="145">
        <v>7024</v>
      </c>
      <c r="C7332" s="146" t="s">
        <v>442</v>
      </c>
      <c r="D7332" s="146" t="s">
        <v>6546</v>
      </c>
      <c r="E7332" s="145" t="s">
        <v>155</v>
      </c>
    </row>
    <row r="7333" spans="1:5" ht="15" x14ac:dyDescent="0.2">
      <c r="A7333" s="146">
        <v>66449</v>
      </c>
      <c r="B7333" s="145">
        <v>6025</v>
      </c>
      <c r="C7333" s="146" t="s">
        <v>174</v>
      </c>
      <c r="D7333" s="146" t="s">
        <v>479</v>
      </c>
      <c r="E7333" s="145" t="s">
        <v>150</v>
      </c>
    </row>
    <row r="7334" spans="1:5" ht="15" x14ac:dyDescent="0.2">
      <c r="A7334" s="146">
        <v>66453</v>
      </c>
      <c r="B7334" s="145">
        <v>1014</v>
      </c>
      <c r="C7334" s="146" t="s">
        <v>177</v>
      </c>
      <c r="D7334" s="146" t="s">
        <v>6547</v>
      </c>
      <c r="E7334" s="145" t="s">
        <v>155</v>
      </c>
    </row>
    <row r="7335" spans="1:5" ht="15" x14ac:dyDescent="0.2">
      <c r="A7335" s="146">
        <v>66456</v>
      </c>
      <c r="B7335" s="145">
        <v>7013</v>
      </c>
      <c r="C7335" s="146" t="s">
        <v>1688</v>
      </c>
      <c r="D7335" s="146" t="s">
        <v>6548</v>
      </c>
      <c r="E7335" s="145" t="s">
        <v>150</v>
      </c>
    </row>
    <row r="7336" spans="1:5" ht="15" x14ac:dyDescent="0.2">
      <c r="A7336" s="146">
        <v>66458</v>
      </c>
      <c r="B7336" s="145">
        <v>8025</v>
      </c>
      <c r="C7336" s="146" t="s">
        <v>5948</v>
      </c>
      <c r="D7336" s="146" t="s">
        <v>6549</v>
      </c>
      <c r="E7336" s="145" t="s">
        <v>155</v>
      </c>
    </row>
    <row r="7337" spans="1:5" ht="15" x14ac:dyDescent="0.2">
      <c r="A7337" s="146">
        <v>66459</v>
      </c>
      <c r="B7337" s="145">
        <v>5012</v>
      </c>
      <c r="C7337" s="146" t="s">
        <v>198</v>
      </c>
      <c r="D7337" s="146" t="s">
        <v>6550</v>
      </c>
      <c r="E7337" s="145" t="s">
        <v>150</v>
      </c>
    </row>
    <row r="7338" spans="1:5" ht="15" x14ac:dyDescent="0.2">
      <c r="A7338" s="146">
        <v>66460</v>
      </c>
      <c r="B7338" s="145">
        <v>5012</v>
      </c>
      <c r="C7338" s="146" t="s">
        <v>287</v>
      </c>
      <c r="D7338" s="146" t="s">
        <v>6550</v>
      </c>
      <c r="E7338" s="145" t="s">
        <v>155</v>
      </c>
    </row>
    <row r="7339" spans="1:5" ht="15" x14ac:dyDescent="0.2">
      <c r="A7339" s="146">
        <v>66463</v>
      </c>
      <c r="B7339" s="145">
        <v>3015</v>
      </c>
      <c r="C7339" s="146" t="s">
        <v>158</v>
      </c>
      <c r="D7339" s="146" t="s">
        <v>972</v>
      </c>
      <c r="E7339" s="145" t="s">
        <v>155</v>
      </c>
    </row>
    <row r="7340" spans="1:5" ht="15" x14ac:dyDescent="0.2">
      <c r="A7340" s="146">
        <v>66464</v>
      </c>
      <c r="B7340" s="145">
        <v>3015</v>
      </c>
      <c r="C7340" s="146" t="s">
        <v>5233</v>
      </c>
      <c r="D7340" s="146" t="s">
        <v>10692</v>
      </c>
      <c r="E7340" s="145" t="s">
        <v>150</v>
      </c>
    </row>
    <row r="7341" spans="1:5" ht="15" x14ac:dyDescent="0.2">
      <c r="A7341" s="146">
        <v>66465</v>
      </c>
      <c r="B7341" s="145">
        <v>2017</v>
      </c>
      <c r="C7341" s="146" t="s">
        <v>1612</v>
      </c>
      <c r="D7341" s="146" t="s">
        <v>6551</v>
      </c>
      <c r="E7341" s="145" t="s">
        <v>155</v>
      </c>
    </row>
    <row r="7342" spans="1:5" ht="15" x14ac:dyDescent="0.2">
      <c r="A7342" s="146">
        <v>66466</v>
      </c>
      <c r="B7342" s="145">
        <v>7024</v>
      </c>
      <c r="C7342" s="146" t="s">
        <v>1688</v>
      </c>
      <c r="D7342" s="146" t="s">
        <v>6552</v>
      </c>
      <c r="E7342" s="145" t="s">
        <v>155</v>
      </c>
    </row>
    <row r="7343" spans="1:5" ht="15" x14ac:dyDescent="0.2">
      <c r="A7343" s="146">
        <v>66468</v>
      </c>
      <c r="B7343" s="145">
        <v>7024</v>
      </c>
      <c r="C7343" s="146" t="s">
        <v>1424</v>
      </c>
      <c r="D7343" s="146" t="s">
        <v>4044</v>
      </c>
      <c r="E7343" s="145" t="s">
        <v>150</v>
      </c>
    </row>
    <row r="7344" spans="1:5" ht="15" x14ac:dyDescent="0.2">
      <c r="A7344" s="146">
        <v>66470</v>
      </c>
      <c r="B7344" s="145">
        <v>1013</v>
      </c>
      <c r="C7344" s="146" t="s">
        <v>6553</v>
      </c>
      <c r="D7344" s="146" t="s">
        <v>2044</v>
      </c>
      <c r="E7344" s="145" t="s">
        <v>155</v>
      </c>
    </row>
    <row r="7345" spans="1:5" ht="15" x14ac:dyDescent="0.2">
      <c r="A7345" s="146">
        <v>66474</v>
      </c>
      <c r="B7345" s="145">
        <v>7023</v>
      </c>
      <c r="C7345" s="146" t="s">
        <v>1688</v>
      </c>
      <c r="D7345" s="146" t="s">
        <v>11065</v>
      </c>
      <c r="E7345" s="145" t="s">
        <v>155</v>
      </c>
    </row>
    <row r="7346" spans="1:5" ht="15" x14ac:dyDescent="0.2">
      <c r="A7346" s="146">
        <v>66477</v>
      </c>
      <c r="B7346" s="145">
        <v>2012</v>
      </c>
      <c r="C7346" s="146" t="s">
        <v>722</v>
      </c>
      <c r="D7346" s="146" t="s">
        <v>6554</v>
      </c>
      <c r="E7346" s="145" t="s">
        <v>155</v>
      </c>
    </row>
    <row r="7347" spans="1:5" ht="15" x14ac:dyDescent="0.2">
      <c r="A7347" s="146">
        <v>66482</v>
      </c>
      <c r="B7347" s="145">
        <v>6001</v>
      </c>
      <c r="C7347" s="146" t="s">
        <v>165</v>
      </c>
      <c r="D7347" s="146" t="s">
        <v>5957</v>
      </c>
      <c r="E7347" s="145" t="s">
        <v>150</v>
      </c>
    </row>
    <row r="7348" spans="1:5" ht="15" x14ac:dyDescent="0.2">
      <c r="A7348" s="146">
        <v>66483</v>
      </c>
      <c r="B7348" s="145">
        <v>7017</v>
      </c>
      <c r="C7348" s="146" t="s">
        <v>196</v>
      </c>
      <c r="D7348" s="146" t="s">
        <v>9673</v>
      </c>
      <c r="E7348" s="145" t="s">
        <v>150</v>
      </c>
    </row>
    <row r="7349" spans="1:5" ht="15" x14ac:dyDescent="0.2">
      <c r="A7349" s="146">
        <v>66484</v>
      </c>
      <c r="B7349" s="145">
        <v>6035</v>
      </c>
      <c r="C7349" s="146" t="s">
        <v>306</v>
      </c>
      <c r="D7349" s="146" t="s">
        <v>303</v>
      </c>
      <c r="E7349" s="145" t="s">
        <v>150</v>
      </c>
    </row>
    <row r="7350" spans="1:5" ht="15" x14ac:dyDescent="0.2">
      <c r="A7350" s="146">
        <v>66487</v>
      </c>
      <c r="B7350" s="145">
        <v>6025</v>
      </c>
      <c r="C7350" s="146" t="s">
        <v>209</v>
      </c>
      <c r="D7350" s="146" t="s">
        <v>699</v>
      </c>
      <c r="E7350" s="145" t="s">
        <v>150</v>
      </c>
    </row>
    <row r="7351" spans="1:5" ht="15" x14ac:dyDescent="0.2">
      <c r="A7351" s="146">
        <v>66488</v>
      </c>
      <c r="B7351" s="145">
        <v>6025</v>
      </c>
      <c r="C7351" s="146" t="s">
        <v>188</v>
      </c>
      <c r="D7351" s="146" t="s">
        <v>1152</v>
      </c>
      <c r="E7351" s="145" t="s">
        <v>150</v>
      </c>
    </row>
    <row r="7352" spans="1:5" ht="15" x14ac:dyDescent="0.2">
      <c r="A7352" s="146">
        <v>66492</v>
      </c>
      <c r="B7352" s="145">
        <v>7024</v>
      </c>
      <c r="C7352" s="146" t="s">
        <v>4156</v>
      </c>
      <c r="D7352" s="146" t="s">
        <v>348</v>
      </c>
      <c r="E7352" s="145" t="s">
        <v>155</v>
      </c>
    </row>
    <row r="7353" spans="1:5" ht="15" x14ac:dyDescent="0.2">
      <c r="A7353" s="146">
        <v>66493</v>
      </c>
      <c r="B7353" s="145">
        <v>4002</v>
      </c>
      <c r="C7353" s="146" t="s">
        <v>6555</v>
      </c>
      <c r="D7353" s="146" t="s">
        <v>6556</v>
      </c>
      <c r="E7353" s="145" t="s">
        <v>155</v>
      </c>
    </row>
    <row r="7354" spans="1:5" ht="15" x14ac:dyDescent="0.2">
      <c r="A7354" s="146">
        <v>66498</v>
      </c>
      <c r="B7354" s="145">
        <v>8020</v>
      </c>
      <c r="C7354" s="146" t="s">
        <v>385</v>
      </c>
      <c r="D7354" s="146" t="s">
        <v>232</v>
      </c>
      <c r="E7354" s="145" t="s">
        <v>155</v>
      </c>
    </row>
    <row r="7355" spans="1:5" ht="15" x14ac:dyDescent="0.2">
      <c r="A7355" s="146">
        <v>66500</v>
      </c>
      <c r="B7355" s="145">
        <v>8020</v>
      </c>
      <c r="C7355" s="146" t="s">
        <v>2848</v>
      </c>
      <c r="D7355" s="146" t="s">
        <v>6557</v>
      </c>
      <c r="E7355" s="145" t="s">
        <v>155</v>
      </c>
    </row>
    <row r="7356" spans="1:5" ht="15" x14ac:dyDescent="0.2">
      <c r="A7356" s="146">
        <v>66501</v>
      </c>
      <c r="B7356" s="145">
        <v>1003</v>
      </c>
      <c r="C7356" s="146" t="s">
        <v>1856</v>
      </c>
      <c r="D7356" s="146" t="s">
        <v>180</v>
      </c>
      <c r="E7356" s="145" t="s">
        <v>155</v>
      </c>
    </row>
    <row r="7357" spans="1:5" ht="15" x14ac:dyDescent="0.2">
      <c r="A7357" s="146">
        <v>66506</v>
      </c>
      <c r="B7357" s="145">
        <v>6018</v>
      </c>
      <c r="C7357" s="146" t="s">
        <v>1911</v>
      </c>
      <c r="D7357" s="146" t="s">
        <v>510</v>
      </c>
      <c r="E7357" s="145" t="s">
        <v>155</v>
      </c>
    </row>
    <row r="7358" spans="1:5" ht="15" x14ac:dyDescent="0.2">
      <c r="A7358" s="146">
        <v>66510</v>
      </c>
      <c r="B7358" s="145">
        <v>6006</v>
      </c>
      <c r="C7358" s="146" t="s">
        <v>6558</v>
      </c>
      <c r="D7358" s="146" t="s">
        <v>6559</v>
      </c>
      <c r="E7358" s="145" t="s">
        <v>155</v>
      </c>
    </row>
    <row r="7359" spans="1:5" ht="15" x14ac:dyDescent="0.2">
      <c r="A7359" s="146">
        <v>66511</v>
      </c>
      <c r="B7359" s="145">
        <v>2014</v>
      </c>
      <c r="C7359" s="146" t="s">
        <v>662</v>
      </c>
      <c r="D7359" s="146" t="s">
        <v>618</v>
      </c>
      <c r="E7359" s="145" t="s">
        <v>155</v>
      </c>
    </row>
    <row r="7360" spans="1:5" ht="15" x14ac:dyDescent="0.2">
      <c r="A7360" s="146">
        <v>66514</v>
      </c>
      <c r="B7360" s="145">
        <v>3002</v>
      </c>
      <c r="C7360" s="146" t="s">
        <v>1688</v>
      </c>
      <c r="D7360" s="146" t="s">
        <v>3164</v>
      </c>
      <c r="E7360" s="145" t="s">
        <v>155</v>
      </c>
    </row>
    <row r="7361" spans="1:5" ht="15" x14ac:dyDescent="0.2">
      <c r="A7361" s="146">
        <v>66515</v>
      </c>
      <c r="B7361" s="145">
        <v>6001</v>
      </c>
      <c r="C7361" s="146" t="s">
        <v>6328</v>
      </c>
      <c r="D7361" s="146" t="s">
        <v>6560</v>
      </c>
      <c r="E7361" s="145" t="s">
        <v>150</v>
      </c>
    </row>
    <row r="7362" spans="1:5" ht="15" x14ac:dyDescent="0.2">
      <c r="A7362" s="146">
        <v>66518</v>
      </c>
      <c r="B7362" s="145">
        <v>2013</v>
      </c>
      <c r="C7362" s="146" t="s">
        <v>188</v>
      </c>
      <c r="D7362" s="146" t="s">
        <v>6561</v>
      </c>
      <c r="E7362" s="145" t="s">
        <v>155</v>
      </c>
    </row>
    <row r="7363" spans="1:5" ht="15" x14ac:dyDescent="0.2">
      <c r="A7363" s="146">
        <v>66519</v>
      </c>
      <c r="B7363" s="145">
        <v>2013</v>
      </c>
      <c r="C7363" s="146" t="s">
        <v>156</v>
      </c>
      <c r="D7363" s="146" t="s">
        <v>6562</v>
      </c>
      <c r="E7363" s="145" t="s">
        <v>155</v>
      </c>
    </row>
    <row r="7364" spans="1:5" ht="15" x14ac:dyDescent="0.2">
      <c r="A7364" s="146">
        <v>66520</v>
      </c>
      <c r="B7364" s="145">
        <v>6018</v>
      </c>
      <c r="C7364" s="146" t="s">
        <v>1008</v>
      </c>
      <c r="D7364" s="146" t="s">
        <v>1832</v>
      </c>
      <c r="E7364" s="145" t="s">
        <v>150</v>
      </c>
    </row>
    <row r="7365" spans="1:5" ht="15" x14ac:dyDescent="0.2">
      <c r="A7365" s="146">
        <v>66521</v>
      </c>
      <c r="B7365" s="145">
        <v>7007</v>
      </c>
      <c r="C7365" s="146" t="s">
        <v>214</v>
      </c>
      <c r="D7365" s="146" t="s">
        <v>6563</v>
      </c>
      <c r="E7365" s="145" t="s">
        <v>155</v>
      </c>
    </row>
    <row r="7366" spans="1:5" ht="15" x14ac:dyDescent="0.2">
      <c r="A7366" s="146">
        <v>66522</v>
      </c>
      <c r="B7366" s="145">
        <v>1014</v>
      </c>
      <c r="C7366" s="146" t="s">
        <v>177</v>
      </c>
      <c r="D7366" s="146" t="s">
        <v>6564</v>
      </c>
      <c r="E7366" s="145" t="s">
        <v>150</v>
      </c>
    </row>
    <row r="7367" spans="1:5" ht="15" x14ac:dyDescent="0.2">
      <c r="A7367" s="146">
        <v>66523</v>
      </c>
      <c r="B7367" s="145">
        <v>1014</v>
      </c>
      <c r="C7367" s="146" t="s">
        <v>188</v>
      </c>
      <c r="D7367" s="146" t="s">
        <v>1629</v>
      </c>
      <c r="E7367" s="145" t="s">
        <v>155</v>
      </c>
    </row>
    <row r="7368" spans="1:5" ht="15" x14ac:dyDescent="0.2">
      <c r="A7368" s="146">
        <v>66524</v>
      </c>
      <c r="B7368" s="145">
        <v>2006</v>
      </c>
      <c r="C7368" s="146" t="s">
        <v>6565</v>
      </c>
      <c r="D7368" s="146" t="s">
        <v>6566</v>
      </c>
      <c r="E7368" s="145" t="s">
        <v>155</v>
      </c>
    </row>
    <row r="7369" spans="1:5" ht="15" x14ac:dyDescent="0.2">
      <c r="A7369" s="146">
        <v>66525</v>
      </c>
      <c r="B7369" s="145">
        <v>3015</v>
      </c>
      <c r="C7369" s="146" t="s">
        <v>250</v>
      </c>
      <c r="D7369" s="146" t="s">
        <v>6567</v>
      </c>
      <c r="E7369" s="145" t="s">
        <v>155</v>
      </c>
    </row>
    <row r="7370" spans="1:5" ht="15" x14ac:dyDescent="0.2">
      <c r="A7370" s="146">
        <v>66527</v>
      </c>
      <c r="B7370" s="145">
        <v>7008</v>
      </c>
      <c r="C7370" s="146" t="s">
        <v>214</v>
      </c>
      <c r="D7370" s="146" t="s">
        <v>4835</v>
      </c>
      <c r="E7370" s="145" t="s">
        <v>155</v>
      </c>
    </row>
    <row r="7371" spans="1:5" ht="15" x14ac:dyDescent="0.2">
      <c r="A7371" s="146">
        <v>66529</v>
      </c>
      <c r="B7371" s="145">
        <v>7008</v>
      </c>
      <c r="C7371" s="146" t="s">
        <v>685</v>
      </c>
      <c r="D7371" s="146" t="s">
        <v>801</v>
      </c>
      <c r="E7371" s="145" t="s">
        <v>150</v>
      </c>
    </row>
    <row r="7372" spans="1:5" ht="15" x14ac:dyDescent="0.2">
      <c r="A7372" s="146">
        <v>66530</v>
      </c>
      <c r="B7372" s="145">
        <v>7008</v>
      </c>
      <c r="C7372" s="146" t="s">
        <v>1003</v>
      </c>
      <c r="D7372" s="146" t="s">
        <v>6568</v>
      </c>
      <c r="E7372" s="145" t="s">
        <v>155</v>
      </c>
    </row>
    <row r="7373" spans="1:5" ht="15" x14ac:dyDescent="0.2">
      <c r="A7373" s="146">
        <v>66531</v>
      </c>
      <c r="B7373" s="145">
        <v>3008</v>
      </c>
      <c r="C7373" s="146" t="s">
        <v>685</v>
      </c>
      <c r="D7373" s="146" t="s">
        <v>6569</v>
      </c>
      <c r="E7373" s="145" t="s">
        <v>155</v>
      </c>
    </row>
    <row r="7374" spans="1:5" ht="15" x14ac:dyDescent="0.2">
      <c r="A7374" s="146">
        <v>66532</v>
      </c>
      <c r="B7374" s="145">
        <v>3008</v>
      </c>
      <c r="C7374" s="146" t="s">
        <v>6570</v>
      </c>
      <c r="D7374" s="146" t="s">
        <v>5904</v>
      </c>
      <c r="E7374" s="145" t="s">
        <v>150</v>
      </c>
    </row>
    <row r="7375" spans="1:5" ht="15" x14ac:dyDescent="0.2">
      <c r="A7375" s="146">
        <v>66533</v>
      </c>
      <c r="B7375" s="145">
        <v>8022</v>
      </c>
      <c r="C7375" s="146" t="s">
        <v>289</v>
      </c>
      <c r="D7375" s="146" t="s">
        <v>6572</v>
      </c>
      <c r="E7375" s="145" t="s">
        <v>155</v>
      </c>
    </row>
    <row r="7376" spans="1:5" ht="15" x14ac:dyDescent="0.2">
      <c r="A7376" s="146">
        <v>66534</v>
      </c>
      <c r="B7376" s="145">
        <v>2014</v>
      </c>
      <c r="C7376" s="146" t="s">
        <v>6573</v>
      </c>
      <c r="D7376" s="146" t="s">
        <v>2554</v>
      </c>
      <c r="E7376" s="145" t="s">
        <v>150</v>
      </c>
    </row>
    <row r="7377" spans="1:5" ht="15" x14ac:dyDescent="0.2">
      <c r="A7377" s="146">
        <v>66535</v>
      </c>
      <c r="B7377" s="145">
        <v>2014</v>
      </c>
      <c r="C7377" s="146" t="s">
        <v>164</v>
      </c>
      <c r="D7377" s="146" t="s">
        <v>6574</v>
      </c>
      <c r="E7377" s="145" t="s">
        <v>155</v>
      </c>
    </row>
    <row r="7378" spans="1:5" ht="15" x14ac:dyDescent="0.2">
      <c r="A7378" s="146">
        <v>66540</v>
      </c>
      <c r="B7378" s="145">
        <v>8022</v>
      </c>
      <c r="C7378" s="146" t="s">
        <v>287</v>
      </c>
      <c r="D7378" s="146" t="s">
        <v>6575</v>
      </c>
      <c r="E7378" s="145" t="s">
        <v>150</v>
      </c>
    </row>
    <row r="7379" spans="1:5" ht="15" x14ac:dyDescent="0.2">
      <c r="A7379" s="146">
        <v>66542</v>
      </c>
      <c r="B7379" s="145">
        <v>1001</v>
      </c>
      <c r="C7379" s="146" t="s">
        <v>209</v>
      </c>
      <c r="D7379" s="146" t="s">
        <v>9674</v>
      </c>
      <c r="E7379" s="145" t="s">
        <v>155</v>
      </c>
    </row>
    <row r="7380" spans="1:5" ht="15" x14ac:dyDescent="0.2">
      <c r="A7380" s="146">
        <v>66546</v>
      </c>
      <c r="B7380" s="145">
        <v>2017</v>
      </c>
      <c r="C7380" s="146" t="s">
        <v>1008</v>
      </c>
      <c r="D7380" s="146" t="s">
        <v>3430</v>
      </c>
      <c r="E7380" s="145" t="s">
        <v>155</v>
      </c>
    </row>
    <row r="7381" spans="1:5" ht="15" x14ac:dyDescent="0.2">
      <c r="A7381" s="146">
        <v>66550</v>
      </c>
      <c r="B7381" s="145">
        <v>6034</v>
      </c>
      <c r="C7381" s="146" t="s">
        <v>1554</v>
      </c>
      <c r="D7381" s="146" t="s">
        <v>6576</v>
      </c>
      <c r="E7381" s="145" t="s">
        <v>150</v>
      </c>
    </row>
    <row r="7382" spans="1:5" ht="15" x14ac:dyDescent="0.2">
      <c r="A7382" s="146">
        <v>66551</v>
      </c>
      <c r="B7382" s="145">
        <v>6030</v>
      </c>
      <c r="C7382" s="146" t="s">
        <v>535</v>
      </c>
      <c r="D7382" s="146" t="s">
        <v>6577</v>
      </c>
      <c r="E7382" s="145" t="s">
        <v>150</v>
      </c>
    </row>
    <row r="7383" spans="1:5" ht="15" x14ac:dyDescent="0.2">
      <c r="A7383" s="146">
        <v>66552</v>
      </c>
      <c r="B7383" s="145">
        <v>8010</v>
      </c>
      <c r="C7383" s="146" t="s">
        <v>287</v>
      </c>
      <c r="D7383" s="146" t="s">
        <v>2364</v>
      </c>
      <c r="E7383" s="145" t="s">
        <v>155</v>
      </c>
    </row>
    <row r="7384" spans="1:5" ht="15" x14ac:dyDescent="0.2">
      <c r="A7384" s="146">
        <v>66554</v>
      </c>
      <c r="B7384" s="145">
        <v>5004</v>
      </c>
      <c r="C7384" s="146" t="s">
        <v>4897</v>
      </c>
      <c r="D7384" s="146" t="s">
        <v>6578</v>
      </c>
      <c r="E7384" s="145" t="s">
        <v>155</v>
      </c>
    </row>
    <row r="7385" spans="1:5" ht="15" x14ac:dyDescent="0.2">
      <c r="A7385" s="146">
        <v>66555</v>
      </c>
      <c r="B7385" s="145">
        <v>5004</v>
      </c>
      <c r="C7385" s="146" t="s">
        <v>2750</v>
      </c>
      <c r="D7385" s="146" t="s">
        <v>6579</v>
      </c>
      <c r="E7385" s="145" t="s">
        <v>150</v>
      </c>
    </row>
    <row r="7386" spans="1:5" ht="15" x14ac:dyDescent="0.2">
      <c r="A7386" s="146">
        <v>66556</v>
      </c>
      <c r="B7386" s="145">
        <v>5004</v>
      </c>
      <c r="C7386" s="146" t="s">
        <v>6580</v>
      </c>
      <c r="D7386" s="146" t="s">
        <v>5750</v>
      </c>
      <c r="E7386" s="145" t="s">
        <v>155</v>
      </c>
    </row>
    <row r="7387" spans="1:5" ht="15" x14ac:dyDescent="0.2">
      <c r="A7387" s="146">
        <v>66557</v>
      </c>
      <c r="B7387" s="145">
        <v>5004</v>
      </c>
      <c r="C7387" s="146" t="s">
        <v>202</v>
      </c>
      <c r="D7387" s="146" t="s">
        <v>6581</v>
      </c>
      <c r="E7387" s="145" t="s">
        <v>150</v>
      </c>
    </row>
    <row r="7388" spans="1:5" ht="15" x14ac:dyDescent="0.2">
      <c r="A7388" s="146">
        <v>66560</v>
      </c>
      <c r="B7388" s="145">
        <v>3008</v>
      </c>
      <c r="C7388" s="146" t="s">
        <v>6582</v>
      </c>
      <c r="D7388" s="146" t="s">
        <v>1484</v>
      </c>
      <c r="E7388" s="145" t="s">
        <v>155</v>
      </c>
    </row>
    <row r="7389" spans="1:5" ht="15" x14ac:dyDescent="0.2">
      <c r="A7389" s="146">
        <v>66566</v>
      </c>
      <c r="B7389" s="145">
        <v>2017</v>
      </c>
      <c r="C7389" s="146" t="s">
        <v>1856</v>
      </c>
      <c r="D7389" s="146" t="s">
        <v>1805</v>
      </c>
      <c r="E7389" s="145" t="s">
        <v>155</v>
      </c>
    </row>
    <row r="7390" spans="1:5" ht="15" x14ac:dyDescent="0.2">
      <c r="A7390" s="146">
        <v>66568</v>
      </c>
      <c r="B7390" s="145">
        <v>6023</v>
      </c>
      <c r="C7390" s="146" t="s">
        <v>188</v>
      </c>
      <c r="D7390" s="146" t="s">
        <v>6583</v>
      </c>
      <c r="E7390" s="145" t="s">
        <v>155</v>
      </c>
    </row>
    <row r="7391" spans="1:5" ht="15" x14ac:dyDescent="0.2">
      <c r="A7391" s="146">
        <v>66569</v>
      </c>
      <c r="B7391" s="145">
        <v>5006</v>
      </c>
      <c r="C7391" s="146" t="s">
        <v>6584</v>
      </c>
      <c r="D7391" s="146" t="s">
        <v>3415</v>
      </c>
      <c r="E7391" s="145" t="s">
        <v>155</v>
      </c>
    </row>
    <row r="7392" spans="1:5" ht="15" x14ac:dyDescent="0.2">
      <c r="A7392" s="146">
        <v>66571</v>
      </c>
      <c r="B7392" s="145">
        <v>8017</v>
      </c>
      <c r="C7392" s="146" t="s">
        <v>155</v>
      </c>
      <c r="D7392" s="146" t="s">
        <v>6585</v>
      </c>
      <c r="E7392" s="145" t="s">
        <v>150</v>
      </c>
    </row>
    <row r="7393" spans="1:5" ht="15" x14ac:dyDescent="0.2">
      <c r="A7393" s="146">
        <v>66572</v>
      </c>
      <c r="B7393" s="145">
        <v>5001</v>
      </c>
      <c r="C7393" s="146" t="s">
        <v>198</v>
      </c>
      <c r="D7393" s="146" t="s">
        <v>9675</v>
      </c>
      <c r="E7393" s="145" t="s">
        <v>155</v>
      </c>
    </row>
    <row r="7394" spans="1:5" ht="15" x14ac:dyDescent="0.2">
      <c r="A7394" s="146">
        <v>66573</v>
      </c>
      <c r="B7394" s="145">
        <v>5001</v>
      </c>
      <c r="C7394" s="146" t="s">
        <v>4461</v>
      </c>
      <c r="D7394" s="146" t="s">
        <v>9675</v>
      </c>
      <c r="E7394" s="145" t="s">
        <v>150</v>
      </c>
    </row>
    <row r="7395" spans="1:5" ht="15" x14ac:dyDescent="0.2">
      <c r="A7395" s="146">
        <v>66574</v>
      </c>
      <c r="B7395" s="145">
        <v>5014</v>
      </c>
      <c r="C7395" s="146" t="s">
        <v>1911</v>
      </c>
      <c r="D7395" s="146" t="s">
        <v>4641</v>
      </c>
      <c r="E7395" s="145" t="s">
        <v>155</v>
      </c>
    </row>
    <row r="7396" spans="1:5" ht="15" x14ac:dyDescent="0.2">
      <c r="A7396" s="146">
        <v>66575</v>
      </c>
      <c r="B7396" s="145">
        <v>4004</v>
      </c>
      <c r="C7396" s="146" t="s">
        <v>2083</v>
      </c>
      <c r="D7396" s="146" t="s">
        <v>6586</v>
      </c>
      <c r="E7396" s="145" t="s">
        <v>150</v>
      </c>
    </row>
    <row r="7397" spans="1:5" ht="15" x14ac:dyDescent="0.2">
      <c r="A7397" s="146">
        <v>66578</v>
      </c>
      <c r="B7397" s="145">
        <v>6019</v>
      </c>
      <c r="C7397" s="146" t="s">
        <v>188</v>
      </c>
      <c r="D7397" s="146" t="s">
        <v>6587</v>
      </c>
      <c r="E7397" s="145" t="s">
        <v>155</v>
      </c>
    </row>
    <row r="7398" spans="1:5" ht="15" x14ac:dyDescent="0.2">
      <c r="A7398" s="146">
        <v>66579</v>
      </c>
      <c r="B7398" s="145">
        <v>2019</v>
      </c>
      <c r="C7398" s="146" t="s">
        <v>280</v>
      </c>
      <c r="D7398" s="146" t="s">
        <v>6588</v>
      </c>
      <c r="E7398" s="145" t="s">
        <v>155</v>
      </c>
    </row>
    <row r="7399" spans="1:5" ht="15" x14ac:dyDescent="0.2">
      <c r="A7399" s="146">
        <v>66581</v>
      </c>
      <c r="B7399" s="145">
        <v>3012</v>
      </c>
      <c r="C7399" s="146" t="s">
        <v>6589</v>
      </c>
      <c r="D7399" s="146" t="s">
        <v>2548</v>
      </c>
      <c r="E7399" s="145" t="s">
        <v>150</v>
      </c>
    </row>
    <row r="7400" spans="1:5" ht="15" x14ac:dyDescent="0.2">
      <c r="A7400" s="146">
        <v>66582</v>
      </c>
      <c r="B7400" s="145">
        <v>8007</v>
      </c>
      <c r="C7400" s="146" t="s">
        <v>621</v>
      </c>
      <c r="D7400" s="146" t="s">
        <v>6590</v>
      </c>
      <c r="E7400" s="145" t="s">
        <v>150</v>
      </c>
    </row>
    <row r="7401" spans="1:5" ht="15" x14ac:dyDescent="0.2">
      <c r="A7401" s="146">
        <v>66585</v>
      </c>
      <c r="B7401" s="145">
        <v>8019</v>
      </c>
      <c r="C7401" s="146" t="s">
        <v>207</v>
      </c>
      <c r="D7401" s="146" t="s">
        <v>1226</v>
      </c>
      <c r="E7401" s="145" t="s">
        <v>150</v>
      </c>
    </row>
    <row r="7402" spans="1:5" ht="15" x14ac:dyDescent="0.2">
      <c r="A7402" s="146">
        <v>66589</v>
      </c>
      <c r="B7402" s="145">
        <v>1013</v>
      </c>
      <c r="C7402" s="146" t="s">
        <v>662</v>
      </c>
      <c r="D7402" s="146" t="s">
        <v>2044</v>
      </c>
      <c r="E7402" s="145" t="s">
        <v>150</v>
      </c>
    </row>
    <row r="7403" spans="1:5" ht="15" x14ac:dyDescent="0.2">
      <c r="A7403" s="146">
        <v>66591</v>
      </c>
      <c r="B7403" s="145">
        <v>1006</v>
      </c>
      <c r="C7403" s="146" t="s">
        <v>158</v>
      </c>
      <c r="D7403" s="146" t="s">
        <v>577</v>
      </c>
      <c r="E7403" s="145" t="s">
        <v>155</v>
      </c>
    </row>
    <row r="7404" spans="1:5" ht="15" x14ac:dyDescent="0.2">
      <c r="A7404" s="146">
        <v>66593</v>
      </c>
      <c r="B7404" s="145">
        <v>1006</v>
      </c>
      <c r="C7404" s="146" t="s">
        <v>171</v>
      </c>
      <c r="D7404" s="146" t="s">
        <v>4334</v>
      </c>
      <c r="E7404" s="145" t="s">
        <v>155</v>
      </c>
    </row>
    <row r="7405" spans="1:5" ht="15" x14ac:dyDescent="0.2">
      <c r="A7405" s="146">
        <v>66594</v>
      </c>
      <c r="B7405" s="145">
        <v>1006</v>
      </c>
      <c r="C7405" s="146" t="s">
        <v>177</v>
      </c>
      <c r="D7405" s="146" t="s">
        <v>4334</v>
      </c>
      <c r="E7405" s="145" t="s">
        <v>150</v>
      </c>
    </row>
    <row r="7406" spans="1:5" ht="15" x14ac:dyDescent="0.2">
      <c r="A7406" s="146">
        <v>66596</v>
      </c>
      <c r="B7406" s="145">
        <v>1005</v>
      </c>
      <c r="C7406" s="146" t="s">
        <v>8845</v>
      </c>
      <c r="D7406" s="146" t="s">
        <v>6591</v>
      </c>
      <c r="E7406" s="145" t="s">
        <v>150</v>
      </c>
    </row>
    <row r="7407" spans="1:5" ht="15" x14ac:dyDescent="0.2">
      <c r="A7407" s="146">
        <v>66597</v>
      </c>
      <c r="B7407" s="145">
        <v>1005</v>
      </c>
      <c r="C7407" s="146" t="s">
        <v>7685</v>
      </c>
      <c r="D7407" s="146" t="s">
        <v>507</v>
      </c>
      <c r="E7407" s="145" t="s">
        <v>155</v>
      </c>
    </row>
    <row r="7408" spans="1:5" ht="15" x14ac:dyDescent="0.2">
      <c r="A7408" s="146">
        <v>66598</v>
      </c>
      <c r="B7408" s="145">
        <v>1005</v>
      </c>
      <c r="C7408" s="146" t="s">
        <v>8846</v>
      </c>
      <c r="D7408" s="146" t="s">
        <v>6500</v>
      </c>
      <c r="E7408" s="145" t="s">
        <v>155</v>
      </c>
    </row>
    <row r="7409" spans="1:16" ht="15" x14ac:dyDescent="0.2">
      <c r="A7409" s="146">
        <v>66599</v>
      </c>
      <c r="B7409" s="145">
        <v>1005</v>
      </c>
      <c r="C7409" s="146" t="s">
        <v>156</v>
      </c>
      <c r="D7409" s="146" t="s">
        <v>223</v>
      </c>
      <c r="E7409" s="145" t="s">
        <v>155</v>
      </c>
    </row>
    <row r="7410" spans="1:16" ht="15" x14ac:dyDescent="0.2">
      <c r="A7410" s="146">
        <v>66600</v>
      </c>
      <c r="B7410" s="145">
        <v>1005</v>
      </c>
      <c r="C7410" s="146" t="s">
        <v>3397</v>
      </c>
      <c r="D7410" s="146" t="s">
        <v>6592</v>
      </c>
      <c r="E7410" s="145" t="s">
        <v>150</v>
      </c>
    </row>
    <row r="7411" spans="1:16" ht="15" x14ac:dyDescent="0.2">
      <c r="A7411" s="146">
        <v>66603</v>
      </c>
      <c r="B7411" s="145">
        <v>6023</v>
      </c>
      <c r="C7411" s="146" t="s">
        <v>3823</v>
      </c>
      <c r="D7411" s="146" t="s">
        <v>6593</v>
      </c>
      <c r="E7411" s="145" t="s">
        <v>155</v>
      </c>
    </row>
    <row r="7412" spans="1:16" ht="15" x14ac:dyDescent="0.2">
      <c r="A7412" s="146">
        <v>66604</v>
      </c>
      <c r="B7412" s="145">
        <v>6023</v>
      </c>
      <c r="C7412" s="146" t="s">
        <v>1008</v>
      </c>
      <c r="D7412" s="146" t="s">
        <v>6594</v>
      </c>
      <c r="E7412" s="145" t="s">
        <v>150</v>
      </c>
    </row>
    <row r="7413" spans="1:16" ht="15" x14ac:dyDescent="0.2">
      <c r="A7413" s="146">
        <v>66610</v>
      </c>
      <c r="B7413" s="145">
        <v>2012</v>
      </c>
      <c r="C7413" s="146" t="s">
        <v>6595</v>
      </c>
      <c r="D7413" s="146" t="s">
        <v>1995</v>
      </c>
      <c r="E7413" s="145" t="s">
        <v>155</v>
      </c>
    </row>
    <row r="7414" spans="1:16" ht="15" x14ac:dyDescent="0.2">
      <c r="A7414" s="146">
        <v>66611</v>
      </c>
      <c r="B7414" s="145">
        <v>2012</v>
      </c>
      <c r="C7414" s="146" t="s">
        <v>1897</v>
      </c>
      <c r="D7414" s="146" t="s">
        <v>6596</v>
      </c>
      <c r="E7414" s="145" t="s">
        <v>155</v>
      </c>
    </row>
    <row r="7415" spans="1:16" ht="15" x14ac:dyDescent="0.2">
      <c r="A7415" s="146">
        <v>66617</v>
      </c>
      <c r="B7415" s="145">
        <v>2017</v>
      </c>
      <c r="C7415" s="146" t="s">
        <v>1094</v>
      </c>
      <c r="D7415" s="146" t="s">
        <v>6597</v>
      </c>
      <c r="E7415" s="145" t="s">
        <v>155</v>
      </c>
    </row>
    <row r="7416" spans="1:16" ht="15" x14ac:dyDescent="0.2">
      <c r="A7416" s="146">
        <v>66626</v>
      </c>
      <c r="B7416" s="145">
        <v>8006</v>
      </c>
      <c r="C7416" s="146" t="s">
        <v>1329</v>
      </c>
      <c r="D7416" s="146" t="s">
        <v>6598</v>
      </c>
      <c r="E7416" s="145" t="s">
        <v>150</v>
      </c>
      <c r="F7416" s="149"/>
      <c r="G7416" s="149"/>
      <c r="H7416" s="144"/>
      <c r="I7416" s="144"/>
      <c r="J7416" s="144"/>
      <c r="K7416" s="144"/>
      <c r="L7416" s="144"/>
      <c r="M7416" s="144"/>
      <c r="N7416" s="144"/>
      <c r="O7416" s="144"/>
      <c r="P7416" s="144"/>
    </row>
    <row r="7417" spans="1:16" ht="15" x14ac:dyDescent="0.2">
      <c r="A7417" s="146">
        <v>66630</v>
      </c>
      <c r="B7417" s="145">
        <v>5006</v>
      </c>
      <c r="C7417" s="146" t="s">
        <v>6599</v>
      </c>
      <c r="D7417" s="146" t="s">
        <v>6600</v>
      </c>
      <c r="E7417" s="145" t="s">
        <v>150</v>
      </c>
      <c r="F7417" s="149"/>
      <c r="G7417" s="149"/>
      <c r="H7417" s="144"/>
      <c r="I7417" s="144"/>
      <c r="J7417" s="144"/>
      <c r="K7417" s="144"/>
      <c r="L7417" s="144"/>
      <c r="M7417" s="144"/>
      <c r="N7417" s="144"/>
      <c r="O7417" s="144"/>
      <c r="P7417" s="144"/>
    </row>
    <row r="7418" spans="1:16" ht="15" x14ac:dyDescent="0.2">
      <c r="A7418" s="146">
        <v>66631</v>
      </c>
      <c r="B7418" s="145">
        <v>5006</v>
      </c>
      <c r="C7418" s="146" t="s">
        <v>532</v>
      </c>
      <c r="D7418" s="146" t="s">
        <v>6600</v>
      </c>
      <c r="E7418" s="145" t="s">
        <v>155</v>
      </c>
      <c r="F7418" s="149"/>
      <c r="G7418" s="149"/>
      <c r="H7418" s="144"/>
      <c r="I7418" s="144"/>
      <c r="J7418" s="144"/>
      <c r="K7418" s="144"/>
      <c r="L7418" s="144"/>
      <c r="M7418" s="144"/>
      <c r="N7418" s="144"/>
      <c r="O7418" s="144"/>
      <c r="P7418" s="144"/>
    </row>
    <row r="7419" spans="1:16" ht="15" x14ac:dyDescent="0.2">
      <c r="A7419" s="146">
        <v>66632</v>
      </c>
      <c r="B7419" s="145">
        <v>2012</v>
      </c>
      <c r="C7419" s="146" t="s">
        <v>287</v>
      </c>
      <c r="D7419" s="146" t="s">
        <v>401</v>
      </c>
      <c r="E7419" s="145" t="s">
        <v>155</v>
      </c>
      <c r="F7419" s="149"/>
      <c r="G7419" s="149"/>
      <c r="H7419" s="144"/>
      <c r="I7419" s="144"/>
      <c r="J7419" s="144"/>
      <c r="K7419" s="144"/>
      <c r="L7419" s="144"/>
      <c r="M7419" s="144"/>
      <c r="N7419" s="144"/>
      <c r="O7419" s="144"/>
      <c r="P7419" s="144"/>
    </row>
    <row r="7420" spans="1:16" ht="15" x14ac:dyDescent="0.2">
      <c r="A7420" s="146">
        <v>66635</v>
      </c>
      <c r="B7420" s="145">
        <v>7011</v>
      </c>
      <c r="C7420" s="146" t="s">
        <v>848</v>
      </c>
      <c r="D7420" s="146" t="s">
        <v>6601</v>
      </c>
      <c r="E7420" s="145" t="s">
        <v>150</v>
      </c>
      <c r="F7420" s="149"/>
      <c r="G7420" s="149"/>
      <c r="H7420" s="144"/>
      <c r="I7420" s="144"/>
      <c r="J7420" s="144"/>
      <c r="K7420" s="144"/>
      <c r="L7420" s="144"/>
      <c r="M7420" s="144"/>
      <c r="N7420" s="144"/>
      <c r="O7420" s="144"/>
      <c r="P7420" s="144"/>
    </row>
    <row r="7421" spans="1:16" ht="15" x14ac:dyDescent="0.2">
      <c r="A7421" s="146">
        <v>66638</v>
      </c>
      <c r="B7421" s="145">
        <v>6004</v>
      </c>
      <c r="C7421" s="146" t="s">
        <v>845</v>
      </c>
      <c r="D7421" s="146" t="s">
        <v>6602</v>
      </c>
      <c r="E7421" s="145" t="s">
        <v>150</v>
      </c>
      <c r="F7421" s="149"/>
      <c r="G7421" s="149"/>
      <c r="H7421" s="144"/>
      <c r="I7421" s="144"/>
      <c r="J7421" s="144"/>
      <c r="K7421" s="144"/>
      <c r="L7421" s="144"/>
      <c r="M7421" s="144"/>
      <c r="N7421" s="144"/>
      <c r="O7421" s="144"/>
      <c r="P7421" s="144"/>
    </row>
    <row r="7422" spans="1:16" ht="15" x14ac:dyDescent="0.2">
      <c r="A7422" s="146">
        <v>66640</v>
      </c>
      <c r="B7422" s="145">
        <v>6018</v>
      </c>
      <c r="C7422" s="146" t="s">
        <v>1003</v>
      </c>
      <c r="D7422" s="146" t="s">
        <v>6603</v>
      </c>
      <c r="E7422" s="145" t="s">
        <v>155</v>
      </c>
      <c r="F7422" s="149"/>
      <c r="G7422" s="149"/>
      <c r="H7422" s="144"/>
      <c r="I7422" s="144"/>
      <c r="J7422" s="144"/>
      <c r="K7422" s="144"/>
      <c r="L7422" s="144"/>
      <c r="M7422" s="144"/>
      <c r="N7422" s="144"/>
      <c r="O7422" s="144"/>
      <c r="P7422" s="144"/>
    </row>
    <row r="7423" spans="1:16" ht="15" x14ac:dyDescent="0.2">
      <c r="A7423" s="146">
        <v>66643</v>
      </c>
      <c r="B7423" s="145">
        <v>2014</v>
      </c>
      <c r="C7423" s="146" t="s">
        <v>6604</v>
      </c>
      <c r="D7423" s="146" t="s">
        <v>6605</v>
      </c>
      <c r="E7423" s="145" t="s">
        <v>155</v>
      </c>
      <c r="F7423" s="149"/>
      <c r="G7423" s="149"/>
      <c r="H7423" s="144"/>
      <c r="I7423" s="144"/>
      <c r="J7423" s="144"/>
      <c r="K7423" s="144"/>
      <c r="L7423" s="144"/>
      <c r="M7423" s="144"/>
      <c r="N7423" s="144"/>
      <c r="O7423" s="144"/>
      <c r="P7423" s="144"/>
    </row>
    <row r="7424" spans="1:16" ht="15" x14ac:dyDescent="0.2">
      <c r="A7424" s="146">
        <v>66645</v>
      </c>
      <c r="B7424" s="145">
        <v>7017</v>
      </c>
      <c r="C7424" s="146" t="s">
        <v>156</v>
      </c>
      <c r="D7424" s="146" t="s">
        <v>3957</v>
      </c>
      <c r="E7424" s="145" t="s">
        <v>155</v>
      </c>
      <c r="F7424" s="149"/>
      <c r="G7424" s="149"/>
      <c r="H7424" s="144"/>
      <c r="I7424" s="144"/>
      <c r="J7424" s="144"/>
      <c r="K7424" s="144"/>
      <c r="L7424" s="144"/>
      <c r="M7424" s="144"/>
      <c r="N7424" s="144"/>
      <c r="O7424" s="144"/>
      <c r="P7424" s="144"/>
    </row>
    <row r="7425" spans="1:7" s="144" customFormat="1" ht="15" x14ac:dyDescent="0.2">
      <c r="A7425" s="146">
        <v>66649</v>
      </c>
      <c r="B7425" s="145">
        <v>3022</v>
      </c>
      <c r="C7425" s="146" t="s">
        <v>202</v>
      </c>
      <c r="D7425" s="146" t="s">
        <v>1107</v>
      </c>
      <c r="E7425" s="145" t="s">
        <v>150</v>
      </c>
      <c r="F7425" s="149"/>
      <c r="G7425" s="149"/>
    </row>
    <row r="7426" spans="1:7" s="144" customFormat="1" ht="15" x14ac:dyDescent="0.2">
      <c r="A7426" s="146">
        <v>66650</v>
      </c>
      <c r="B7426" s="145">
        <v>6001</v>
      </c>
      <c r="C7426" s="146" t="s">
        <v>174</v>
      </c>
      <c r="D7426" s="146" t="s">
        <v>6606</v>
      </c>
      <c r="E7426" s="145" t="s">
        <v>150</v>
      </c>
      <c r="F7426" s="149"/>
      <c r="G7426" s="149"/>
    </row>
    <row r="7427" spans="1:7" s="144" customFormat="1" ht="15" x14ac:dyDescent="0.2">
      <c r="A7427" s="146">
        <v>66651</v>
      </c>
      <c r="B7427" s="145">
        <v>2007</v>
      </c>
      <c r="C7427" s="146" t="s">
        <v>245</v>
      </c>
      <c r="D7427" s="146" t="s">
        <v>6607</v>
      </c>
      <c r="E7427" s="145" t="s">
        <v>150</v>
      </c>
      <c r="F7427" s="149"/>
      <c r="G7427" s="149"/>
    </row>
    <row r="7428" spans="1:7" s="144" customFormat="1" ht="15" x14ac:dyDescent="0.2">
      <c r="A7428" s="146">
        <v>66657</v>
      </c>
      <c r="B7428" s="145">
        <v>6001</v>
      </c>
      <c r="C7428" s="146" t="s">
        <v>3119</v>
      </c>
      <c r="D7428" s="146" t="s">
        <v>6608</v>
      </c>
      <c r="E7428" s="145" t="s">
        <v>150</v>
      </c>
      <c r="F7428" s="149"/>
      <c r="G7428" s="149"/>
    </row>
    <row r="7429" spans="1:7" s="144" customFormat="1" ht="15" x14ac:dyDescent="0.2">
      <c r="A7429" s="146">
        <v>66658</v>
      </c>
      <c r="B7429" s="145">
        <v>4004</v>
      </c>
      <c r="C7429" s="146" t="s">
        <v>6609</v>
      </c>
      <c r="D7429" s="146" t="s">
        <v>1669</v>
      </c>
      <c r="E7429" s="145" t="s">
        <v>155</v>
      </c>
      <c r="F7429" s="149"/>
      <c r="G7429" s="149"/>
    </row>
    <row r="7430" spans="1:7" s="144" customFormat="1" ht="15" x14ac:dyDescent="0.2">
      <c r="A7430" s="146">
        <v>66665</v>
      </c>
      <c r="B7430" s="145">
        <v>8026</v>
      </c>
      <c r="C7430" s="146" t="s">
        <v>188</v>
      </c>
      <c r="D7430" s="146" t="s">
        <v>6610</v>
      </c>
      <c r="E7430" s="145" t="s">
        <v>155</v>
      </c>
      <c r="F7430" s="149"/>
      <c r="G7430" s="149"/>
    </row>
    <row r="7431" spans="1:7" s="144" customFormat="1" ht="15" x14ac:dyDescent="0.2">
      <c r="A7431" s="146">
        <v>66666</v>
      </c>
      <c r="B7431" s="145">
        <v>8026</v>
      </c>
      <c r="C7431" s="146" t="s">
        <v>1160</v>
      </c>
      <c r="D7431" s="146" t="s">
        <v>2213</v>
      </c>
      <c r="E7431" s="145" t="s">
        <v>150</v>
      </c>
      <c r="F7431" s="149"/>
      <c r="G7431" s="149"/>
    </row>
    <row r="7432" spans="1:7" s="144" customFormat="1" ht="15" x14ac:dyDescent="0.2">
      <c r="A7432" s="146">
        <v>66667</v>
      </c>
      <c r="B7432" s="145">
        <v>8026</v>
      </c>
      <c r="C7432" s="146" t="s">
        <v>1778</v>
      </c>
      <c r="D7432" s="146" t="s">
        <v>6611</v>
      </c>
      <c r="E7432" s="145" t="s">
        <v>155</v>
      </c>
      <c r="F7432" s="149"/>
      <c r="G7432" s="149"/>
    </row>
    <row r="7433" spans="1:7" s="144" customFormat="1" ht="15" x14ac:dyDescent="0.2">
      <c r="A7433" s="146">
        <v>66668</v>
      </c>
      <c r="B7433" s="145">
        <v>1004</v>
      </c>
      <c r="C7433" s="146" t="s">
        <v>155</v>
      </c>
      <c r="D7433" s="146" t="s">
        <v>696</v>
      </c>
      <c r="E7433" s="145" t="s">
        <v>155</v>
      </c>
      <c r="F7433" s="149"/>
      <c r="G7433" s="149"/>
    </row>
    <row r="7434" spans="1:7" s="144" customFormat="1" ht="15" x14ac:dyDescent="0.2">
      <c r="A7434" s="146">
        <v>66669</v>
      </c>
      <c r="B7434" s="145">
        <v>1004</v>
      </c>
      <c r="C7434" s="146" t="s">
        <v>4273</v>
      </c>
      <c r="D7434" s="146" t="s">
        <v>6612</v>
      </c>
      <c r="E7434" s="145" t="s">
        <v>150</v>
      </c>
      <c r="F7434" s="149"/>
      <c r="G7434" s="149"/>
    </row>
    <row r="7435" spans="1:7" s="144" customFormat="1" ht="15" x14ac:dyDescent="0.2">
      <c r="A7435" s="146">
        <v>66672</v>
      </c>
      <c r="B7435" s="145">
        <v>5002</v>
      </c>
      <c r="C7435" s="146" t="s">
        <v>1003</v>
      </c>
      <c r="D7435" s="146" t="s">
        <v>6613</v>
      </c>
      <c r="E7435" s="145" t="s">
        <v>150</v>
      </c>
      <c r="F7435" s="149"/>
      <c r="G7435" s="149"/>
    </row>
    <row r="7436" spans="1:7" s="144" customFormat="1" ht="15" x14ac:dyDescent="0.2">
      <c r="A7436" s="146">
        <v>66674</v>
      </c>
      <c r="B7436" s="145">
        <v>3012</v>
      </c>
      <c r="C7436" s="146" t="s">
        <v>10062</v>
      </c>
      <c r="D7436" s="146" t="s">
        <v>656</v>
      </c>
      <c r="E7436" s="145" t="s">
        <v>155</v>
      </c>
      <c r="F7436" s="149"/>
      <c r="G7436" s="149"/>
    </row>
    <row r="7437" spans="1:7" s="144" customFormat="1" ht="15" x14ac:dyDescent="0.2">
      <c r="A7437" s="146">
        <v>66677</v>
      </c>
      <c r="B7437" s="145">
        <v>1007</v>
      </c>
      <c r="C7437" s="146" t="s">
        <v>171</v>
      </c>
      <c r="D7437" s="146" t="s">
        <v>6614</v>
      </c>
      <c r="E7437" s="145" t="s">
        <v>155</v>
      </c>
      <c r="F7437" s="149"/>
      <c r="G7437" s="149"/>
    </row>
    <row r="7438" spans="1:7" s="144" customFormat="1" ht="15" x14ac:dyDescent="0.2">
      <c r="A7438" s="146">
        <v>66679</v>
      </c>
      <c r="B7438" s="145">
        <v>1001</v>
      </c>
      <c r="C7438" s="146" t="s">
        <v>621</v>
      </c>
      <c r="D7438" s="146" t="s">
        <v>6615</v>
      </c>
      <c r="E7438" s="145" t="s">
        <v>155</v>
      </c>
      <c r="F7438" s="149"/>
      <c r="G7438" s="149"/>
    </row>
    <row r="7439" spans="1:7" s="144" customFormat="1" ht="15" x14ac:dyDescent="0.2">
      <c r="A7439" s="146">
        <v>66681</v>
      </c>
      <c r="B7439" s="145">
        <v>8006</v>
      </c>
      <c r="C7439" s="146" t="s">
        <v>188</v>
      </c>
      <c r="D7439" s="146" t="s">
        <v>2062</v>
      </c>
      <c r="E7439" s="145" t="s">
        <v>155</v>
      </c>
      <c r="F7439" s="149"/>
      <c r="G7439" s="149"/>
    </row>
    <row r="7440" spans="1:7" s="144" customFormat="1" ht="15" x14ac:dyDescent="0.2">
      <c r="A7440" s="146">
        <v>66685</v>
      </c>
      <c r="B7440" s="145">
        <v>8003</v>
      </c>
      <c r="C7440" s="146" t="s">
        <v>287</v>
      </c>
      <c r="D7440" s="146" t="s">
        <v>6616</v>
      </c>
      <c r="E7440" s="145" t="s">
        <v>155</v>
      </c>
      <c r="F7440" s="149"/>
      <c r="G7440" s="149"/>
    </row>
    <row r="7441" spans="1:11" s="144" customFormat="1" ht="15" x14ac:dyDescent="0.2">
      <c r="A7441" s="146">
        <v>66686</v>
      </c>
      <c r="B7441" s="145">
        <v>5006</v>
      </c>
      <c r="C7441" s="146" t="s">
        <v>1627</v>
      </c>
      <c r="D7441" s="146" t="s">
        <v>605</v>
      </c>
      <c r="E7441" s="145" t="s">
        <v>150</v>
      </c>
      <c r="F7441" s="149"/>
      <c r="G7441" s="149"/>
    </row>
    <row r="7442" spans="1:11" s="144" customFormat="1" ht="15" x14ac:dyDescent="0.2">
      <c r="A7442" s="146">
        <v>66687</v>
      </c>
      <c r="B7442" s="145">
        <v>5006</v>
      </c>
      <c r="C7442" s="146" t="s">
        <v>2759</v>
      </c>
      <c r="D7442" s="146" t="s">
        <v>2896</v>
      </c>
      <c r="E7442" s="145" t="s">
        <v>155</v>
      </c>
      <c r="F7442" s="149"/>
      <c r="G7442" s="149"/>
    </row>
    <row r="7443" spans="1:11" s="144" customFormat="1" ht="15" x14ac:dyDescent="0.2">
      <c r="A7443" s="146">
        <v>66690</v>
      </c>
      <c r="B7443" s="145">
        <v>4002</v>
      </c>
      <c r="C7443" s="146" t="s">
        <v>2539</v>
      </c>
      <c r="D7443" s="146" t="s">
        <v>8262</v>
      </c>
      <c r="E7443" s="145" t="s">
        <v>155</v>
      </c>
      <c r="F7443" s="149"/>
      <c r="G7443" s="149"/>
    </row>
    <row r="7444" spans="1:11" s="144" customFormat="1" ht="15" x14ac:dyDescent="0.2">
      <c r="A7444" s="146">
        <v>66691</v>
      </c>
      <c r="B7444" s="145">
        <v>6029</v>
      </c>
      <c r="C7444" s="146" t="s">
        <v>202</v>
      </c>
      <c r="D7444" s="146" t="s">
        <v>6617</v>
      </c>
      <c r="E7444" s="145" t="s">
        <v>150</v>
      </c>
      <c r="F7444" s="142"/>
      <c r="G7444" s="142"/>
      <c r="H7444" s="142"/>
      <c r="I7444" s="142"/>
      <c r="J7444" s="142"/>
      <c r="K7444" s="142"/>
    </row>
    <row r="7445" spans="1:11" s="144" customFormat="1" ht="15" x14ac:dyDescent="0.2">
      <c r="A7445" s="146">
        <v>66693</v>
      </c>
      <c r="B7445" s="145">
        <v>6003</v>
      </c>
      <c r="C7445" s="146" t="s">
        <v>1089</v>
      </c>
      <c r="D7445" s="146" t="s">
        <v>6618</v>
      </c>
      <c r="E7445" s="145" t="s">
        <v>155</v>
      </c>
      <c r="F7445" s="142"/>
      <c r="G7445" s="142"/>
      <c r="H7445" s="142"/>
      <c r="I7445" s="142"/>
      <c r="J7445" s="142"/>
      <c r="K7445" s="142"/>
    </row>
    <row r="7446" spans="1:11" s="144" customFormat="1" ht="15" x14ac:dyDescent="0.2">
      <c r="A7446" s="146">
        <v>66695</v>
      </c>
      <c r="B7446" s="145">
        <v>6002</v>
      </c>
      <c r="C7446" s="146" t="s">
        <v>2077</v>
      </c>
      <c r="D7446" s="146" t="s">
        <v>6619</v>
      </c>
      <c r="E7446" s="145" t="s">
        <v>155</v>
      </c>
      <c r="F7446" s="142"/>
      <c r="G7446" s="142"/>
      <c r="H7446" s="142"/>
      <c r="I7446" s="142"/>
      <c r="J7446" s="142"/>
      <c r="K7446" s="142"/>
    </row>
    <row r="7447" spans="1:11" s="144" customFormat="1" ht="15" x14ac:dyDescent="0.2">
      <c r="A7447" s="146">
        <v>66700</v>
      </c>
      <c r="B7447" s="145">
        <v>8003</v>
      </c>
      <c r="C7447" s="146" t="s">
        <v>3658</v>
      </c>
      <c r="D7447" s="146" t="s">
        <v>6620</v>
      </c>
      <c r="E7447" s="145" t="s">
        <v>150</v>
      </c>
      <c r="F7447" s="142"/>
      <c r="G7447" s="142"/>
      <c r="H7447" s="142"/>
      <c r="I7447" s="142"/>
      <c r="J7447" s="142"/>
      <c r="K7447" s="142"/>
    </row>
    <row r="7448" spans="1:11" s="144" customFormat="1" ht="15" x14ac:dyDescent="0.2">
      <c r="A7448" s="146">
        <v>66701</v>
      </c>
      <c r="B7448" s="145">
        <v>8003</v>
      </c>
      <c r="C7448" s="146" t="s">
        <v>174</v>
      </c>
      <c r="D7448" s="146" t="s">
        <v>6621</v>
      </c>
      <c r="E7448" s="145" t="s">
        <v>155</v>
      </c>
      <c r="F7448" s="142"/>
      <c r="G7448" s="142"/>
      <c r="H7448" s="142"/>
      <c r="I7448" s="142"/>
      <c r="J7448" s="142"/>
      <c r="K7448" s="142"/>
    </row>
    <row r="7449" spans="1:11" s="144" customFormat="1" ht="15" x14ac:dyDescent="0.2">
      <c r="A7449" s="146">
        <v>66704</v>
      </c>
      <c r="B7449" s="145">
        <v>8006</v>
      </c>
      <c r="C7449" s="146" t="s">
        <v>306</v>
      </c>
      <c r="D7449" s="146" t="s">
        <v>3149</v>
      </c>
      <c r="E7449" s="145" t="s">
        <v>155</v>
      </c>
      <c r="F7449" s="142"/>
      <c r="G7449" s="142"/>
      <c r="H7449" s="142"/>
      <c r="I7449" s="142"/>
      <c r="J7449" s="142"/>
      <c r="K7449" s="142"/>
    </row>
    <row r="7450" spans="1:11" s="144" customFormat="1" ht="15" x14ac:dyDescent="0.2">
      <c r="A7450" s="146">
        <v>66705</v>
      </c>
      <c r="B7450" s="145">
        <v>8006</v>
      </c>
      <c r="C7450" s="146" t="s">
        <v>158</v>
      </c>
      <c r="D7450" s="146" t="s">
        <v>6622</v>
      </c>
      <c r="E7450" s="145" t="s">
        <v>155</v>
      </c>
      <c r="F7450" s="142"/>
      <c r="G7450" s="142"/>
      <c r="H7450" s="142"/>
      <c r="I7450" s="142"/>
      <c r="J7450" s="142"/>
      <c r="K7450" s="142"/>
    </row>
    <row r="7451" spans="1:11" s="144" customFormat="1" ht="15" x14ac:dyDescent="0.2">
      <c r="A7451" s="146">
        <v>66707</v>
      </c>
      <c r="B7451" s="145">
        <v>2014</v>
      </c>
      <c r="C7451" s="146" t="s">
        <v>169</v>
      </c>
      <c r="D7451" s="146" t="s">
        <v>6165</v>
      </c>
      <c r="E7451" s="145" t="s">
        <v>155</v>
      </c>
      <c r="F7451" s="142"/>
      <c r="G7451" s="142"/>
      <c r="H7451" s="142"/>
      <c r="I7451" s="142"/>
      <c r="J7451" s="142"/>
      <c r="K7451" s="142"/>
    </row>
    <row r="7452" spans="1:11" s="144" customFormat="1" ht="15" x14ac:dyDescent="0.2">
      <c r="A7452" s="146">
        <v>66708</v>
      </c>
      <c r="B7452" s="145">
        <v>6024</v>
      </c>
      <c r="C7452" s="146" t="s">
        <v>4141</v>
      </c>
      <c r="D7452" s="146" t="s">
        <v>3635</v>
      </c>
      <c r="E7452" s="145" t="s">
        <v>150</v>
      </c>
      <c r="F7452" s="142"/>
      <c r="G7452" s="142"/>
      <c r="H7452" s="142"/>
      <c r="I7452" s="142"/>
      <c r="J7452" s="142"/>
      <c r="K7452" s="142"/>
    </row>
    <row r="7453" spans="1:11" s="144" customFormat="1" ht="15" x14ac:dyDescent="0.2">
      <c r="A7453" s="146">
        <v>66713</v>
      </c>
      <c r="B7453" s="145">
        <v>6035</v>
      </c>
      <c r="C7453" s="146" t="s">
        <v>1647</v>
      </c>
      <c r="D7453" s="146" t="s">
        <v>2404</v>
      </c>
      <c r="E7453" s="145" t="s">
        <v>155</v>
      </c>
      <c r="F7453" s="142"/>
      <c r="G7453" s="142"/>
      <c r="H7453" s="142"/>
      <c r="I7453" s="142"/>
      <c r="J7453" s="142"/>
      <c r="K7453" s="142"/>
    </row>
    <row r="7454" spans="1:11" s="144" customFormat="1" ht="15" x14ac:dyDescent="0.2">
      <c r="A7454" s="146">
        <v>66714</v>
      </c>
      <c r="B7454" s="145">
        <v>1009</v>
      </c>
      <c r="C7454" s="146" t="s">
        <v>4899</v>
      </c>
      <c r="D7454" s="146" t="s">
        <v>6624</v>
      </c>
      <c r="E7454" s="145" t="s">
        <v>155</v>
      </c>
      <c r="F7454" s="142"/>
      <c r="G7454" s="142"/>
      <c r="H7454" s="142"/>
      <c r="I7454" s="142"/>
      <c r="J7454" s="142"/>
      <c r="K7454" s="142"/>
    </row>
    <row r="7455" spans="1:11" s="144" customFormat="1" ht="15" x14ac:dyDescent="0.2">
      <c r="A7455" s="146">
        <v>66715</v>
      </c>
      <c r="B7455" s="145">
        <v>1009</v>
      </c>
      <c r="C7455" s="146" t="s">
        <v>209</v>
      </c>
      <c r="D7455" s="146" t="s">
        <v>6625</v>
      </c>
      <c r="E7455" s="145" t="s">
        <v>155</v>
      </c>
      <c r="F7455" s="142"/>
      <c r="G7455" s="142"/>
      <c r="H7455" s="142"/>
      <c r="I7455" s="142"/>
      <c r="J7455" s="142"/>
      <c r="K7455" s="142"/>
    </row>
    <row r="7456" spans="1:11" s="144" customFormat="1" ht="15" x14ac:dyDescent="0.2">
      <c r="A7456" s="146">
        <v>66718</v>
      </c>
      <c r="B7456" s="145">
        <v>7011</v>
      </c>
      <c r="C7456" s="146" t="s">
        <v>156</v>
      </c>
      <c r="D7456" s="146" t="s">
        <v>6626</v>
      </c>
      <c r="E7456" s="145" t="s">
        <v>155</v>
      </c>
      <c r="F7456" s="142"/>
      <c r="G7456" s="142"/>
      <c r="H7456" s="142"/>
      <c r="I7456" s="142"/>
      <c r="J7456" s="142"/>
      <c r="K7456" s="142"/>
    </row>
    <row r="7457" spans="1:11" s="144" customFormat="1" ht="15" x14ac:dyDescent="0.2">
      <c r="A7457" s="146">
        <v>66720</v>
      </c>
      <c r="B7457" s="145">
        <v>6002</v>
      </c>
      <c r="C7457" s="146" t="s">
        <v>1729</v>
      </c>
      <c r="D7457" s="146" t="s">
        <v>2606</v>
      </c>
      <c r="E7457" s="145" t="s">
        <v>150</v>
      </c>
      <c r="F7457" s="142"/>
      <c r="G7457" s="142"/>
      <c r="H7457" s="142"/>
      <c r="I7457" s="142"/>
      <c r="J7457" s="142"/>
      <c r="K7457" s="142"/>
    </row>
    <row r="7458" spans="1:11" s="144" customFormat="1" ht="15" x14ac:dyDescent="0.2">
      <c r="A7458" s="146">
        <v>66721</v>
      </c>
      <c r="B7458" s="145">
        <v>6029</v>
      </c>
      <c r="C7458" s="146" t="s">
        <v>6627</v>
      </c>
      <c r="D7458" s="146" t="s">
        <v>6628</v>
      </c>
      <c r="E7458" s="145" t="s">
        <v>150</v>
      </c>
      <c r="F7458" s="142"/>
      <c r="G7458" s="142"/>
      <c r="H7458" s="142"/>
      <c r="I7458" s="142"/>
      <c r="J7458" s="142"/>
      <c r="K7458" s="142"/>
    </row>
    <row r="7459" spans="1:11" s="144" customFormat="1" ht="15" x14ac:dyDescent="0.2">
      <c r="A7459" s="146">
        <v>66724</v>
      </c>
      <c r="B7459" s="145">
        <v>3012</v>
      </c>
      <c r="C7459" s="146" t="s">
        <v>8454</v>
      </c>
      <c r="D7459" s="146" t="s">
        <v>8455</v>
      </c>
      <c r="E7459" s="145" t="s">
        <v>150</v>
      </c>
      <c r="F7459" s="142"/>
      <c r="G7459" s="142"/>
      <c r="H7459" s="142"/>
      <c r="I7459" s="142"/>
      <c r="J7459" s="142"/>
      <c r="K7459" s="142"/>
    </row>
    <row r="7460" spans="1:11" s="144" customFormat="1" ht="15" x14ac:dyDescent="0.2">
      <c r="A7460" s="146">
        <v>66728</v>
      </c>
      <c r="B7460" s="145">
        <v>5017</v>
      </c>
      <c r="C7460" s="146" t="s">
        <v>202</v>
      </c>
      <c r="D7460" s="146" t="s">
        <v>6630</v>
      </c>
      <c r="E7460" s="145" t="s">
        <v>150</v>
      </c>
      <c r="F7460" s="142"/>
      <c r="G7460" s="142"/>
      <c r="H7460" s="142"/>
      <c r="I7460" s="142"/>
      <c r="J7460" s="142"/>
      <c r="K7460" s="142"/>
    </row>
    <row r="7461" spans="1:11" s="144" customFormat="1" ht="15" x14ac:dyDescent="0.2">
      <c r="A7461" s="146">
        <v>66729</v>
      </c>
      <c r="B7461" s="145">
        <v>6006</v>
      </c>
      <c r="C7461" s="146" t="s">
        <v>967</v>
      </c>
      <c r="D7461" s="146" t="s">
        <v>3373</v>
      </c>
      <c r="E7461" s="145" t="s">
        <v>155</v>
      </c>
      <c r="F7461" s="142"/>
      <c r="G7461" s="142"/>
      <c r="H7461" s="142"/>
      <c r="I7461" s="142"/>
      <c r="J7461" s="142"/>
      <c r="K7461" s="142"/>
    </row>
    <row r="7462" spans="1:11" s="144" customFormat="1" ht="15" x14ac:dyDescent="0.2">
      <c r="A7462" s="146">
        <v>66731</v>
      </c>
      <c r="B7462" s="145">
        <v>2012</v>
      </c>
      <c r="C7462" s="146" t="s">
        <v>1160</v>
      </c>
      <c r="D7462" s="146" t="s">
        <v>6631</v>
      </c>
      <c r="E7462" s="145" t="s">
        <v>155</v>
      </c>
      <c r="F7462" s="142"/>
      <c r="G7462" s="142"/>
      <c r="H7462" s="142"/>
      <c r="I7462" s="142"/>
      <c r="J7462" s="142"/>
      <c r="K7462" s="142"/>
    </row>
    <row r="7463" spans="1:11" s="144" customFormat="1" ht="15" x14ac:dyDescent="0.2">
      <c r="A7463" s="146">
        <v>66733</v>
      </c>
      <c r="B7463" s="145">
        <v>6024</v>
      </c>
      <c r="C7463" s="146" t="s">
        <v>156</v>
      </c>
      <c r="D7463" s="146" t="s">
        <v>6632</v>
      </c>
      <c r="E7463" s="145" t="s">
        <v>155</v>
      </c>
      <c r="F7463" s="142"/>
      <c r="G7463" s="142"/>
      <c r="H7463" s="142"/>
      <c r="I7463" s="142"/>
      <c r="J7463" s="142"/>
      <c r="K7463" s="142"/>
    </row>
    <row r="7464" spans="1:11" s="144" customFormat="1" ht="15" x14ac:dyDescent="0.2">
      <c r="A7464" s="146">
        <v>66738</v>
      </c>
      <c r="B7464" s="145">
        <v>3010</v>
      </c>
      <c r="C7464" s="146" t="s">
        <v>204</v>
      </c>
      <c r="D7464" s="146" t="s">
        <v>1736</v>
      </c>
      <c r="E7464" s="145" t="s">
        <v>155</v>
      </c>
      <c r="F7464" s="142"/>
      <c r="G7464" s="142"/>
      <c r="H7464" s="142"/>
      <c r="I7464" s="142"/>
      <c r="J7464" s="142"/>
      <c r="K7464" s="142"/>
    </row>
    <row r="7465" spans="1:11" s="144" customFormat="1" ht="15" x14ac:dyDescent="0.2">
      <c r="A7465" s="146">
        <v>66739</v>
      </c>
      <c r="B7465" s="145">
        <v>5014</v>
      </c>
      <c r="C7465" s="146" t="s">
        <v>2088</v>
      </c>
      <c r="D7465" s="146" t="s">
        <v>6633</v>
      </c>
      <c r="E7465" s="145" t="s">
        <v>150</v>
      </c>
      <c r="F7465" s="142"/>
      <c r="G7465" s="142"/>
      <c r="H7465" s="142"/>
      <c r="I7465" s="142"/>
      <c r="J7465" s="142"/>
      <c r="K7465" s="142"/>
    </row>
    <row r="7466" spans="1:11" s="144" customFormat="1" ht="15" x14ac:dyDescent="0.2">
      <c r="A7466" s="146">
        <v>66741</v>
      </c>
      <c r="B7466" s="145">
        <v>6037</v>
      </c>
      <c r="C7466" s="146" t="s">
        <v>3273</v>
      </c>
      <c r="D7466" s="146" t="s">
        <v>6634</v>
      </c>
      <c r="E7466" s="145" t="s">
        <v>155</v>
      </c>
      <c r="F7466" s="142"/>
      <c r="G7466" s="142"/>
      <c r="H7466" s="142"/>
      <c r="I7466" s="142"/>
      <c r="J7466" s="142"/>
      <c r="K7466" s="142"/>
    </row>
    <row r="7467" spans="1:11" s="144" customFormat="1" ht="15" x14ac:dyDescent="0.2">
      <c r="A7467" s="146">
        <v>66742</v>
      </c>
      <c r="B7467" s="145">
        <v>7007</v>
      </c>
      <c r="C7467" s="146" t="s">
        <v>1046</v>
      </c>
      <c r="D7467" s="146" t="s">
        <v>6635</v>
      </c>
      <c r="E7467" s="145" t="s">
        <v>155</v>
      </c>
      <c r="F7467" s="142"/>
      <c r="G7467" s="142"/>
      <c r="H7467" s="142"/>
      <c r="I7467" s="142"/>
      <c r="J7467" s="142"/>
      <c r="K7467" s="142"/>
    </row>
    <row r="7468" spans="1:11" s="144" customFormat="1" ht="15" x14ac:dyDescent="0.2">
      <c r="A7468" s="146">
        <v>66743</v>
      </c>
      <c r="B7468" s="145">
        <v>4002</v>
      </c>
      <c r="C7468" s="146" t="s">
        <v>6636</v>
      </c>
      <c r="D7468" s="146" t="s">
        <v>239</v>
      </c>
      <c r="E7468" s="145" t="s">
        <v>150</v>
      </c>
      <c r="F7468" s="142"/>
      <c r="G7468" s="142"/>
      <c r="H7468" s="142"/>
      <c r="I7468" s="142"/>
      <c r="J7468" s="142"/>
      <c r="K7468" s="142"/>
    </row>
    <row r="7469" spans="1:11" s="144" customFormat="1" ht="15" x14ac:dyDescent="0.2">
      <c r="A7469" s="146">
        <v>66745</v>
      </c>
      <c r="B7469" s="145">
        <v>4002</v>
      </c>
      <c r="C7469" s="146" t="s">
        <v>6637</v>
      </c>
      <c r="D7469" s="146" t="s">
        <v>1939</v>
      </c>
      <c r="E7469" s="145" t="s">
        <v>150</v>
      </c>
      <c r="F7469" s="142"/>
      <c r="G7469" s="142"/>
      <c r="H7469" s="142"/>
      <c r="I7469" s="142"/>
      <c r="J7469" s="142"/>
      <c r="K7469" s="142"/>
    </row>
    <row r="7470" spans="1:11" s="144" customFormat="1" ht="15" x14ac:dyDescent="0.2">
      <c r="A7470" s="146">
        <v>66747</v>
      </c>
      <c r="B7470" s="145">
        <v>6003</v>
      </c>
      <c r="C7470" s="146" t="s">
        <v>4667</v>
      </c>
      <c r="D7470" s="146" t="s">
        <v>6638</v>
      </c>
      <c r="E7470" s="145" t="s">
        <v>155</v>
      </c>
      <c r="F7470" s="142"/>
      <c r="G7470" s="142"/>
      <c r="H7470" s="142"/>
      <c r="I7470" s="142"/>
      <c r="J7470" s="142"/>
      <c r="K7470" s="142"/>
    </row>
    <row r="7471" spans="1:11" s="144" customFormat="1" ht="15" x14ac:dyDescent="0.2">
      <c r="A7471" s="146">
        <v>66748</v>
      </c>
      <c r="B7471" s="145">
        <v>6003</v>
      </c>
      <c r="C7471" s="146" t="s">
        <v>219</v>
      </c>
      <c r="D7471" s="146" t="s">
        <v>6639</v>
      </c>
      <c r="E7471" s="145" t="s">
        <v>150</v>
      </c>
      <c r="F7471" s="142"/>
      <c r="G7471" s="142"/>
      <c r="H7471" s="142"/>
      <c r="I7471" s="142"/>
      <c r="J7471" s="142"/>
      <c r="K7471" s="142"/>
    </row>
    <row r="7472" spans="1:11" s="144" customFormat="1" ht="15" x14ac:dyDescent="0.2">
      <c r="A7472" s="146">
        <v>66752</v>
      </c>
      <c r="B7472" s="145">
        <v>5002</v>
      </c>
      <c r="C7472" s="146" t="s">
        <v>2164</v>
      </c>
      <c r="D7472" s="146" t="s">
        <v>6640</v>
      </c>
      <c r="E7472" s="145" t="s">
        <v>150</v>
      </c>
      <c r="F7472" s="142"/>
      <c r="G7472" s="142"/>
      <c r="H7472" s="142"/>
      <c r="I7472" s="142"/>
      <c r="J7472" s="142"/>
      <c r="K7472" s="142"/>
    </row>
    <row r="7473" spans="1:16" ht="15" x14ac:dyDescent="0.2">
      <c r="A7473" s="146">
        <v>66757</v>
      </c>
      <c r="B7473" s="145">
        <v>7023</v>
      </c>
      <c r="C7473" s="146" t="s">
        <v>4796</v>
      </c>
      <c r="D7473" s="146" t="s">
        <v>6007</v>
      </c>
      <c r="E7473" s="145" t="s">
        <v>150</v>
      </c>
      <c r="H7473" s="142"/>
      <c r="L7473" s="144"/>
      <c r="M7473" s="144"/>
      <c r="N7473" s="144"/>
      <c r="O7473" s="144"/>
      <c r="P7473" s="144"/>
    </row>
    <row r="7474" spans="1:16" ht="15" x14ac:dyDescent="0.2">
      <c r="A7474" s="146">
        <v>66758</v>
      </c>
      <c r="B7474" s="145">
        <v>4004</v>
      </c>
      <c r="C7474" s="146" t="s">
        <v>685</v>
      </c>
      <c r="D7474" s="146" t="s">
        <v>6641</v>
      </c>
      <c r="E7474" s="145" t="s">
        <v>155</v>
      </c>
      <c r="H7474" s="142"/>
      <c r="L7474" s="144"/>
      <c r="M7474" s="144"/>
      <c r="N7474" s="144"/>
      <c r="O7474" s="144"/>
      <c r="P7474" s="144"/>
    </row>
    <row r="7475" spans="1:16" ht="15" x14ac:dyDescent="0.2">
      <c r="A7475" s="146">
        <v>66768</v>
      </c>
      <c r="B7475" s="145">
        <v>8006</v>
      </c>
      <c r="C7475" s="146" t="s">
        <v>181</v>
      </c>
      <c r="D7475" s="146" t="s">
        <v>618</v>
      </c>
      <c r="E7475" s="145" t="s">
        <v>155</v>
      </c>
      <c r="H7475" s="142"/>
      <c r="L7475" s="144"/>
      <c r="M7475" s="144"/>
      <c r="N7475" s="144"/>
      <c r="O7475" s="144"/>
      <c r="P7475" s="144"/>
    </row>
    <row r="7476" spans="1:16" ht="15" x14ac:dyDescent="0.2">
      <c r="A7476" s="146">
        <v>66773</v>
      </c>
      <c r="B7476" s="145">
        <v>8010</v>
      </c>
      <c r="C7476" s="146" t="s">
        <v>1911</v>
      </c>
      <c r="D7476" s="146" t="s">
        <v>771</v>
      </c>
      <c r="E7476" s="145" t="s">
        <v>155</v>
      </c>
      <c r="H7476" s="142"/>
      <c r="L7476" s="144"/>
      <c r="M7476" s="144"/>
      <c r="N7476" s="144"/>
      <c r="O7476" s="144"/>
      <c r="P7476" s="144"/>
    </row>
    <row r="7477" spans="1:16" ht="15" x14ac:dyDescent="0.2">
      <c r="A7477" s="146">
        <v>66775</v>
      </c>
      <c r="B7477" s="145">
        <v>6003</v>
      </c>
      <c r="C7477" s="146" t="s">
        <v>165</v>
      </c>
      <c r="D7477" s="146" t="s">
        <v>6643</v>
      </c>
      <c r="E7477" s="145" t="s">
        <v>150</v>
      </c>
      <c r="H7477" s="142"/>
      <c r="L7477" s="144"/>
      <c r="M7477" s="144"/>
      <c r="N7477" s="144"/>
      <c r="O7477" s="144"/>
      <c r="P7477" s="144"/>
    </row>
    <row r="7478" spans="1:16" ht="15" x14ac:dyDescent="0.2">
      <c r="A7478" s="146">
        <v>66776</v>
      </c>
      <c r="B7478" s="145">
        <v>5006</v>
      </c>
      <c r="C7478" s="146" t="s">
        <v>858</v>
      </c>
      <c r="D7478" s="146" t="s">
        <v>6644</v>
      </c>
      <c r="E7478" s="145" t="s">
        <v>155</v>
      </c>
      <c r="F7478" s="149"/>
      <c r="G7478" s="149"/>
    </row>
    <row r="7479" spans="1:16" ht="15" x14ac:dyDescent="0.2">
      <c r="A7479" s="146">
        <v>66777</v>
      </c>
      <c r="B7479" s="145">
        <v>5006</v>
      </c>
      <c r="C7479" s="146" t="s">
        <v>649</v>
      </c>
      <c r="D7479" s="146" t="s">
        <v>6644</v>
      </c>
      <c r="E7479" s="145" t="s">
        <v>150</v>
      </c>
      <c r="F7479" s="149"/>
      <c r="G7479" s="149"/>
    </row>
    <row r="7480" spans="1:16" ht="15" x14ac:dyDescent="0.2">
      <c r="A7480" s="146">
        <v>66779</v>
      </c>
      <c r="B7480" s="145">
        <v>5006</v>
      </c>
      <c r="C7480" s="146" t="s">
        <v>6399</v>
      </c>
      <c r="D7480" s="146" t="s">
        <v>5911</v>
      </c>
      <c r="E7480" s="145" t="s">
        <v>150</v>
      </c>
      <c r="F7480" s="149"/>
      <c r="G7480" s="149"/>
    </row>
    <row r="7481" spans="1:16" ht="15" x14ac:dyDescent="0.2">
      <c r="A7481" s="146">
        <v>66782</v>
      </c>
      <c r="B7481" s="145">
        <v>7003</v>
      </c>
      <c r="C7481" s="146" t="s">
        <v>6645</v>
      </c>
      <c r="D7481" s="146" t="s">
        <v>5227</v>
      </c>
      <c r="E7481" s="145" t="s">
        <v>150</v>
      </c>
      <c r="F7481" s="149"/>
      <c r="G7481" s="149"/>
    </row>
    <row r="7482" spans="1:16" ht="15" x14ac:dyDescent="0.2">
      <c r="A7482" s="146">
        <v>66785</v>
      </c>
      <c r="B7482" s="145">
        <v>1001</v>
      </c>
      <c r="C7482" s="146" t="s">
        <v>179</v>
      </c>
      <c r="D7482" s="146" t="s">
        <v>6646</v>
      </c>
      <c r="E7482" s="145" t="s">
        <v>150</v>
      </c>
      <c r="F7482" s="149"/>
      <c r="G7482" s="149"/>
    </row>
    <row r="7483" spans="1:16" ht="15" x14ac:dyDescent="0.2">
      <c r="A7483" s="146">
        <v>66786</v>
      </c>
      <c r="B7483" s="145">
        <v>1001</v>
      </c>
      <c r="C7483" s="146" t="s">
        <v>1473</v>
      </c>
      <c r="D7483" s="146" t="s">
        <v>6647</v>
      </c>
      <c r="E7483" s="145" t="s">
        <v>155</v>
      </c>
      <c r="F7483" s="149"/>
      <c r="G7483" s="149"/>
    </row>
    <row r="7484" spans="1:16" ht="15" x14ac:dyDescent="0.2">
      <c r="A7484" s="146">
        <v>66790</v>
      </c>
      <c r="B7484" s="145">
        <v>8006</v>
      </c>
      <c r="C7484" s="146" t="s">
        <v>209</v>
      </c>
      <c r="D7484" s="146" t="s">
        <v>6648</v>
      </c>
      <c r="E7484" s="145" t="s">
        <v>155</v>
      </c>
      <c r="F7484" s="149"/>
      <c r="G7484" s="149"/>
    </row>
    <row r="7485" spans="1:16" ht="15" x14ac:dyDescent="0.2">
      <c r="A7485" s="146">
        <v>66797</v>
      </c>
      <c r="B7485" s="145">
        <v>8006</v>
      </c>
      <c r="C7485" s="146" t="s">
        <v>558</v>
      </c>
      <c r="D7485" s="146" t="s">
        <v>6649</v>
      </c>
      <c r="E7485" s="145" t="s">
        <v>155</v>
      </c>
      <c r="F7485" s="149"/>
      <c r="G7485" s="149"/>
    </row>
    <row r="7486" spans="1:16" ht="15" x14ac:dyDescent="0.2">
      <c r="A7486" s="146">
        <v>66798</v>
      </c>
      <c r="B7486" s="145">
        <v>8006</v>
      </c>
      <c r="C7486" s="146" t="s">
        <v>181</v>
      </c>
      <c r="D7486" s="146" t="s">
        <v>6649</v>
      </c>
      <c r="E7486" s="145" t="s">
        <v>150</v>
      </c>
      <c r="F7486" s="149"/>
      <c r="G7486" s="149"/>
    </row>
    <row r="7487" spans="1:16" ht="15" x14ac:dyDescent="0.2">
      <c r="A7487" s="146">
        <v>66800</v>
      </c>
      <c r="B7487" s="145">
        <v>2013</v>
      </c>
      <c r="C7487" s="146" t="s">
        <v>9352</v>
      </c>
      <c r="D7487" s="146" t="s">
        <v>9353</v>
      </c>
      <c r="E7487" s="145" t="s">
        <v>155</v>
      </c>
      <c r="F7487" s="149"/>
      <c r="G7487" s="149"/>
    </row>
    <row r="7488" spans="1:16" ht="15" x14ac:dyDescent="0.2">
      <c r="A7488" s="146">
        <v>66801</v>
      </c>
      <c r="B7488" s="145">
        <v>2013</v>
      </c>
      <c r="C7488" s="146" t="s">
        <v>202</v>
      </c>
      <c r="D7488" s="146" t="s">
        <v>6650</v>
      </c>
      <c r="E7488" s="145" t="s">
        <v>155</v>
      </c>
      <c r="F7488" s="149"/>
      <c r="G7488" s="149"/>
    </row>
    <row r="7489" spans="1:16" ht="15" x14ac:dyDescent="0.2">
      <c r="A7489" s="146">
        <v>66804</v>
      </c>
      <c r="B7489" s="145">
        <v>2004</v>
      </c>
      <c r="C7489" s="146" t="s">
        <v>1856</v>
      </c>
      <c r="D7489" s="146" t="s">
        <v>6651</v>
      </c>
      <c r="E7489" s="145" t="s">
        <v>150</v>
      </c>
      <c r="F7489" s="149"/>
      <c r="G7489" s="149"/>
    </row>
    <row r="7490" spans="1:16" ht="15" x14ac:dyDescent="0.2">
      <c r="A7490" s="146">
        <v>66805</v>
      </c>
      <c r="B7490" s="145">
        <v>6018</v>
      </c>
      <c r="C7490" s="146" t="s">
        <v>4273</v>
      </c>
      <c r="D7490" s="146" t="s">
        <v>193</v>
      </c>
      <c r="E7490" s="145" t="s">
        <v>150</v>
      </c>
      <c r="F7490" s="149"/>
      <c r="G7490" s="149"/>
    </row>
    <row r="7491" spans="1:16" ht="15" x14ac:dyDescent="0.2">
      <c r="A7491" s="146">
        <v>66806</v>
      </c>
      <c r="B7491" s="145">
        <v>6018</v>
      </c>
      <c r="C7491" s="146" t="s">
        <v>7794</v>
      </c>
      <c r="D7491" s="146" t="s">
        <v>193</v>
      </c>
      <c r="E7491" s="145" t="s">
        <v>155</v>
      </c>
      <c r="F7491" s="149"/>
      <c r="G7491" s="149"/>
    </row>
    <row r="7492" spans="1:16" ht="15" x14ac:dyDescent="0.2">
      <c r="A7492" s="146">
        <v>66812</v>
      </c>
      <c r="B7492" s="145">
        <v>3029</v>
      </c>
      <c r="C7492" s="146" t="s">
        <v>6652</v>
      </c>
      <c r="D7492" s="146" t="s">
        <v>4305</v>
      </c>
      <c r="E7492" s="145" t="s">
        <v>155</v>
      </c>
      <c r="F7492" s="149"/>
      <c r="G7492" s="149"/>
      <c r="H7492" s="144"/>
      <c r="I7492" s="144"/>
      <c r="J7492" s="144"/>
      <c r="K7492" s="144"/>
      <c r="L7492" s="144"/>
      <c r="M7492" s="144"/>
      <c r="N7492" s="144"/>
      <c r="O7492" s="144"/>
      <c r="P7492" s="144"/>
    </row>
    <row r="7493" spans="1:16" ht="15" x14ac:dyDescent="0.2">
      <c r="A7493" s="146">
        <v>66814</v>
      </c>
      <c r="B7493" s="145">
        <v>3029</v>
      </c>
      <c r="C7493" s="146" t="s">
        <v>171</v>
      </c>
      <c r="D7493" s="146" t="s">
        <v>1774</v>
      </c>
      <c r="E7493" s="145" t="s">
        <v>155</v>
      </c>
      <c r="F7493" s="149"/>
      <c r="G7493" s="149"/>
      <c r="H7493" s="144"/>
      <c r="I7493" s="144"/>
      <c r="J7493" s="144"/>
      <c r="K7493" s="144"/>
      <c r="L7493" s="144"/>
      <c r="M7493" s="144"/>
      <c r="N7493" s="144"/>
      <c r="O7493" s="144"/>
      <c r="P7493" s="144"/>
    </row>
    <row r="7494" spans="1:16" ht="15" x14ac:dyDescent="0.2">
      <c r="A7494" s="146">
        <v>66815</v>
      </c>
      <c r="B7494" s="145">
        <v>6002</v>
      </c>
      <c r="C7494" s="146" t="s">
        <v>156</v>
      </c>
      <c r="D7494" s="146" t="s">
        <v>1996</v>
      </c>
      <c r="E7494" s="145" t="s">
        <v>150</v>
      </c>
      <c r="F7494" s="149"/>
      <c r="G7494" s="149"/>
      <c r="H7494" s="144"/>
      <c r="I7494" s="144"/>
      <c r="J7494" s="144"/>
      <c r="K7494" s="144"/>
      <c r="L7494" s="144"/>
      <c r="M7494" s="144"/>
      <c r="N7494" s="144"/>
      <c r="O7494" s="144"/>
      <c r="P7494" s="144"/>
    </row>
    <row r="7495" spans="1:16" ht="15" x14ac:dyDescent="0.2">
      <c r="A7495" s="146">
        <v>66818</v>
      </c>
      <c r="B7495" s="145">
        <v>1006</v>
      </c>
      <c r="C7495" s="146" t="s">
        <v>202</v>
      </c>
      <c r="D7495" s="146" t="s">
        <v>6274</v>
      </c>
      <c r="E7495" s="145" t="s">
        <v>155</v>
      </c>
      <c r="F7495" s="149"/>
      <c r="G7495" s="149"/>
      <c r="H7495" s="144"/>
      <c r="I7495" s="144"/>
      <c r="J7495" s="144"/>
      <c r="K7495" s="144"/>
      <c r="L7495" s="144"/>
      <c r="M7495" s="144"/>
      <c r="N7495" s="144"/>
      <c r="O7495" s="144"/>
      <c r="P7495" s="144"/>
    </row>
    <row r="7496" spans="1:16" ht="15" x14ac:dyDescent="0.2">
      <c r="A7496" s="146">
        <v>66820</v>
      </c>
      <c r="B7496" s="145">
        <v>6033</v>
      </c>
      <c r="C7496" s="146" t="s">
        <v>347</v>
      </c>
      <c r="D7496" s="146" t="s">
        <v>2882</v>
      </c>
      <c r="E7496" s="145" t="s">
        <v>155</v>
      </c>
      <c r="F7496" s="149"/>
      <c r="G7496" s="149"/>
      <c r="H7496" s="144"/>
      <c r="I7496" s="144"/>
      <c r="J7496" s="144"/>
      <c r="K7496" s="144"/>
      <c r="L7496" s="144"/>
      <c r="M7496" s="144"/>
      <c r="N7496" s="144"/>
      <c r="O7496" s="144"/>
      <c r="P7496" s="144"/>
    </row>
    <row r="7497" spans="1:16" ht="15" x14ac:dyDescent="0.2">
      <c r="A7497" s="146">
        <v>66823</v>
      </c>
      <c r="B7497" s="145">
        <v>6004</v>
      </c>
      <c r="C7497" s="146" t="s">
        <v>879</v>
      </c>
      <c r="D7497" s="146" t="s">
        <v>6653</v>
      </c>
      <c r="E7497" s="145" t="s">
        <v>155</v>
      </c>
      <c r="F7497" s="149"/>
      <c r="G7497" s="149"/>
      <c r="H7497" s="144"/>
      <c r="I7497" s="144"/>
      <c r="J7497" s="144"/>
      <c r="K7497" s="144"/>
      <c r="L7497" s="144"/>
      <c r="M7497" s="144"/>
      <c r="N7497" s="144"/>
      <c r="O7497" s="144"/>
      <c r="P7497" s="144"/>
    </row>
    <row r="7498" spans="1:16" ht="15" x14ac:dyDescent="0.2">
      <c r="A7498" s="146">
        <v>66824</v>
      </c>
      <c r="B7498" s="145">
        <v>6004</v>
      </c>
      <c r="C7498" s="146" t="s">
        <v>219</v>
      </c>
      <c r="D7498" s="146" t="s">
        <v>6654</v>
      </c>
      <c r="E7498" s="145" t="s">
        <v>150</v>
      </c>
      <c r="F7498" s="149"/>
      <c r="G7498" s="149"/>
      <c r="H7498" s="144"/>
      <c r="I7498" s="144"/>
      <c r="J7498" s="144"/>
      <c r="K7498" s="144"/>
      <c r="L7498" s="144"/>
      <c r="M7498" s="144"/>
      <c r="N7498" s="144"/>
      <c r="O7498" s="144"/>
      <c r="P7498" s="144"/>
    </row>
    <row r="7499" spans="1:16" ht="15" x14ac:dyDescent="0.2">
      <c r="A7499" s="146">
        <v>66826</v>
      </c>
      <c r="B7499" s="145">
        <v>7008</v>
      </c>
      <c r="C7499" s="146" t="s">
        <v>575</v>
      </c>
      <c r="D7499" s="146" t="s">
        <v>2482</v>
      </c>
      <c r="E7499" s="145" t="s">
        <v>155</v>
      </c>
      <c r="F7499" s="149"/>
      <c r="G7499" s="149"/>
      <c r="H7499" s="144"/>
      <c r="I7499" s="144"/>
      <c r="J7499" s="144"/>
      <c r="K7499" s="144"/>
      <c r="L7499" s="144"/>
      <c r="M7499" s="144"/>
      <c r="N7499" s="144"/>
      <c r="O7499" s="144"/>
      <c r="P7499" s="144"/>
    </row>
    <row r="7500" spans="1:16" ht="15" x14ac:dyDescent="0.2">
      <c r="A7500" s="146">
        <v>66831</v>
      </c>
      <c r="B7500" s="145">
        <v>8024</v>
      </c>
      <c r="C7500" s="146" t="s">
        <v>1729</v>
      </c>
      <c r="D7500" s="146" t="s">
        <v>6655</v>
      </c>
      <c r="E7500" s="145" t="s">
        <v>150</v>
      </c>
      <c r="F7500" s="149"/>
      <c r="G7500" s="149"/>
      <c r="H7500" s="144"/>
      <c r="I7500" s="144"/>
      <c r="J7500" s="144"/>
      <c r="K7500" s="144"/>
      <c r="L7500" s="144"/>
      <c r="M7500" s="144"/>
      <c r="N7500" s="144"/>
      <c r="O7500" s="144"/>
      <c r="P7500" s="144"/>
    </row>
    <row r="7501" spans="1:16" ht="15" x14ac:dyDescent="0.2">
      <c r="A7501" s="146">
        <v>66833</v>
      </c>
      <c r="B7501" s="145">
        <v>8024</v>
      </c>
      <c r="C7501" s="146" t="s">
        <v>188</v>
      </c>
      <c r="D7501" s="146" t="s">
        <v>6656</v>
      </c>
      <c r="E7501" s="145" t="s">
        <v>155</v>
      </c>
      <c r="F7501" s="149"/>
      <c r="G7501" s="149"/>
      <c r="H7501" s="144"/>
      <c r="I7501" s="144"/>
      <c r="J7501" s="144"/>
      <c r="K7501" s="144"/>
      <c r="L7501" s="144"/>
      <c r="M7501" s="144"/>
      <c r="N7501" s="144"/>
      <c r="O7501" s="144"/>
      <c r="P7501" s="144"/>
    </row>
    <row r="7502" spans="1:16" ht="15" x14ac:dyDescent="0.2">
      <c r="A7502" s="146">
        <v>66836</v>
      </c>
      <c r="B7502" s="145">
        <v>8024</v>
      </c>
      <c r="C7502" s="146" t="s">
        <v>1228</v>
      </c>
      <c r="D7502" s="146" t="s">
        <v>6657</v>
      </c>
      <c r="E7502" s="145" t="s">
        <v>150</v>
      </c>
      <c r="F7502" s="149"/>
      <c r="G7502" s="149"/>
      <c r="H7502" s="144"/>
      <c r="I7502" s="144"/>
      <c r="J7502" s="144"/>
      <c r="K7502" s="144"/>
      <c r="L7502" s="144"/>
      <c r="M7502" s="144"/>
      <c r="N7502" s="144"/>
      <c r="O7502" s="144"/>
      <c r="P7502" s="144"/>
    </row>
    <row r="7503" spans="1:16" ht="15" x14ac:dyDescent="0.2">
      <c r="A7503" s="146">
        <v>66837</v>
      </c>
      <c r="B7503" s="145">
        <v>8024</v>
      </c>
      <c r="C7503" s="146" t="s">
        <v>6658</v>
      </c>
      <c r="D7503" s="146" t="s">
        <v>6659</v>
      </c>
      <c r="E7503" s="145" t="s">
        <v>155</v>
      </c>
      <c r="F7503" s="149"/>
      <c r="G7503" s="149"/>
      <c r="H7503" s="144"/>
      <c r="I7503" s="144"/>
      <c r="J7503" s="144"/>
      <c r="K7503" s="144"/>
      <c r="L7503" s="144"/>
      <c r="M7503" s="144"/>
      <c r="N7503" s="144"/>
      <c r="O7503" s="144"/>
      <c r="P7503" s="144"/>
    </row>
    <row r="7504" spans="1:16" ht="15" x14ac:dyDescent="0.2">
      <c r="A7504" s="146">
        <v>66839</v>
      </c>
      <c r="B7504" s="145">
        <v>8024</v>
      </c>
      <c r="C7504" s="146" t="s">
        <v>171</v>
      </c>
      <c r="D7504" s="146" t="s">
        <v>603</v>
      </c>
      <c r="E7504" s="145" t="s">
        <v>155</v>
      </c>
      <c r="F7504" s="149"/>
      <c r="G7504" s="149"/>
      <c r="H7504" s="144"/>
      <c r="I7504" s="144"/>
      <c r="J7504" s="144"/>
      <c r="K7504" s="144"/>
      <c r="L7504" s="144"/>
      <c r="M7504" s="144"/>
      <c r="N7504" s="144"/>
      <c r="O7504" s="144"/>
      <c r="P7504" s="144"/>
    </row>
    <row r="7505" spans="1:7" s="144" customFormat="1" ht="15" x14ac:dyDescent="0.2">
      <c r="A7505" s="146">
        <v>66844</v>
      </c>
      <c r="B7505" s="145">
        <v>6032</v>
      </c>
      <c r="C7505" s="146" t="s">
        <v>214</v>
      </c>
      <c r="D7505" s="146" t="s">
        <v>1608</v>
      </c>
      <c r="E7505" s="145" t="s">
        <v>155</v>
      </c>
      <c r="F7505" s="149"/>
      <c r="G7505" s="149"/>
    </row>
    <row r="7506" spans="1:7" s="144" customFormat="1" ht="15" x14ac:dyDescent="0.2">
      <c r="A7506" s="146">
        <v>66849</v>
      </c>
      <c r="B7506" s="145">
        <v>6013</v>
      </c>
      <c r="C7506" s="146" t="s">
        <v>280</v>
      </c>
      <c r="D7506" s="146" t="s">
        <v>6661</v>
      </c>
      <c r="E7506" s="145" t="s">
        <v>155</v>
      </c>
      <c r="F7506" s="149"/>
      <c r="G7506" s="149"/>
    </row>
    <row r="7507" spans="1:7" s="144" customFormat="1" ht="15" x14ac:dyDescent="0.2">
      <c r="A7507" s="146">
        <v>66857</v>
      </c>
      <c r="B7507" s="145">
        <v>6033</v>
      </c>
      <c r="C7507" s="146" t="s">
        <v>177</v>
      </c>
      <c r="D7507" s="146" t="s">
        <v>6662</v>
      </c>
      <c r="E7507" s="145" t="s">
        <v>150</v>
      </c>
      <c r="F7507" s="149"/>
      <c r="G7507" s="149"/>
    </row>
    <row r="7508" spans="1:7" s="144" customFormat="1" ht="15" x14ac:dyDescent="0.2">
      <c r="A7508" s="146">
        <v>66859</v>
      </c>
      <c r="B7508" s="145">
        <v>5004</v>
      </c>
      <c r="C7508" s="146" t="s">
        <v>6663</v>
      </c>
      <c r="D7508" s="146" t="s">
        <v>6664</v>
      </c>
      <c r="E7508" s="145" t="s">
        <v>150</v>
      </c>
      <c r="F7508" s="149"/>
      <c r="G7508" s="149"/>
    </row>
    <row r="7509" spans="1:7" s="144" customFormat="1" ht="15" x14ac:dyDescent="0.2">
      <c r="A7509" s="146">
        <v>66861</v>
      </c>
      <c r="B7509" s="145">
        <v>5002</v>
      </c>
      <c r="C7509" s="146" t="s">
        <v>287</v>
      </c>
      <c r="D7509" s="146" t="s">
        <v>6665</v>
      </c>
      <c r="E7509" s="145" t="s">
        <v>150</v>
      </c>
      <c r="F7509" s="149"/>
      <c r="G7509" s="149"/>
    </row>
    <row r="7510" spans="1:7" s="144" customFormat="1" ht="15" x14ac:dyDescent="0.2">
      <c r="A7510" s="146">
        <v>66863</v>
      </c>
      <c r="B7510" s="145">
        <v>6025</v>
      </c>
      <c r="C7510" s="146" t="s">
        <v>5217</v>
      </c>
      <c r="D7510" s="146" t="s">
        <v>6666</v>
      </c>
      <c r="E7510" s="145" t="s">
        <v>150</v>
      </c>
      <c r="F7510" s="149"/>
      <c r="G7510" s="149"/>
    </row>
    <row r="7511" spans="1:7" s="144" customFormat="1" ht="15" x14ac:dyDescent="0.2">
      <c r="A7511" s="146">
        <v>66864</v>
      </c>
      <c r="B7511" s="145">
        <v>6025</v>
      </c>
      <c r="C7511" s="146" t="s">
        <v>181</v>
      </c>
      <c r="D7511" s="146" t="s">
        <v>510</v>
      </c>
      <c r="E7511" s="145" t="s">
        <v>150</v>
      </c>
      <c r="F7511" s="149"/>
      <c r="G7511" s="149"/>
    </row>
    <row r="7512" spans="1:7" s="144" customFormat="1" ht="15" x14ac:dyDescent="0.2">
      <c r="A7512" s="146">
        <v>66866</v>
      </c>
      <c r="B7512" s="145">
        <v>6025</v>
      </c>
      <c r="C7512" s="146" t="s">
        <v>171</v>
      </c>
      <c r="D7512" s="146" t="s">
        <v>1152</v>
      </c>
      <c r="E7512" s="145" t="s">
        <v>155</v>
      </c>
      <c r="F7512" s="149"/>
      <c r="G7512" s="149"/>
    </row>
    <row r="7513" spans="1:7" s="144" customFormat="1" ht="15" x14ac:dyDescent="0.2">
      <c r="A7513" s="146">
        <v>66867</v>
      </c>
      <c r="B7513" s="145">
        <v>6025</v>
      </c>
      <c r="C7513" s="146" t="s">
        <v>207</v>
      </c>
      <c r="D7513" s="146" t="s">
        <v>5674</v>
      </c>
      <c r="E7513" s="145" t="s">
        <v>155</v>
      </c>
      <c r="F7513" s="149"/>
      <c r="G7513" s="149"/>
    </row>
    <row r="7514" spans="1:7" s="144" customFormat="1" ht="15" x14ac:dyDescent="0.2">
      <c r="A7514" s="146">
        <v>66868</v>
      </c>
      <c r="B7514" s="145">
        <v>6025</v>
      </c>
      <c r="C7514" s="146" t="s">
        <v>306</v>
      </c>
      <c r="D7514" s="146" t="s">
        <v>5674</v>
      </c>
      <c r="E7514" s="145" t="s">
        <v>150</v>
      </c>
      <c r="F7514" s="149"/>
      <c r="G7514" s="149"/>
    </row>
    <row r="7515" spans="1:7" s="144" customFormat="1" ht="15" x14ac:dyDescent="0.2">
      <c r="A7515" s="146">
        <v>66872</v>
      </c>
      <c r="B7515" s="145">
        <v>8022</v>
      </c>
      <c r="C7515" s="146" t="s">
        <v>1003</v>
      </c>
      <c r="D7515" s="146" t="s">
        <v>771</v>
      </c>
      <c r="E7515" s="145" t="s">
        <v>150</v>
      </c>
      <c r="F7515" s="149"/>
      <c r="G7515" s="149"/>
    </row>
    <row r="7516" spans="1:7" s="144" customFormat="1" ht="15" x14ac:dyDescent="0.2">
      <c r="A7516" s="146">
        <v>66874</v>
      </c>
      <c r="B7516" s="145">
        <v>3008</v>
      </c>
      <c r="C7516" s="146" t="s">
        <v>6667</v>
      </c>
      <c r="D7516" s="146" t="s">
        <v>6668</v>
      </c>
      <c r="E7516" s="145" t="s">
        <v>150</v>
      </c>
      <c r="F7516" s="149"/>
      <c r="G7516" s="149"/>
    </row>
    <row r="7517" spans="1:7" s="144" customFormat="1" ht="15" x14ac:dyDescent="0.2">
      <c r="A7517" s="146">
        <v>66875</v>
      </c>
      <c r="B7517" s="145">
        <v>3008</v>
      </c>
      <c r="C7517" s="146" t="s">
        <v>6669</v>
      </c>
      <c r="D7517" s="146" t="s">
        <v>2324</v>
      </c>
      <c r="E7517" s="145" t="s">
        <v>150</v>
      </c>
      <c r="F7517" s="149"/>
      <c r="G7517" s="149"/>
    </row>
    <row r="7518" spans="1:7" s="144" customFormat="1" ht="15" x14ac:dyDescent="0.2">
      <c r="A7518" s="146">
        <v>66876</v>
      </c>
      <c r="B7518" s="145">
        <v>3008</v>
      </c>
      <c r="C7518" s="146" t="s">
        <v>6670</v>
      </c>
      <c r="D7518" s="146" t="s">
        <v>2324</v>
      </c>
      <c r="E7518" s="145" t="s">
        <v>155</v>
      </c>
      <c r="F7518" s="149"/>
      <c r="G7518" s="149"/>
    </row>
    <row r="7519" spans="1:7" s="144" customFormat="1" ht="15" x14ac:dyDescent="0.2">
      <c r="A7519" s="146">
        <v>66878</v>
      </c>
      <c r="B7519" s="145">
        <v>8010</v>
      </c>
      <c r="C7519" s="146" t="s">
        <v>4804</v>
      </c>
      <c r="D7519" s="146" t="s">
        <v>6671</v>
      </c>
      <c r="E7519" s="145" t="s">
        <v>155</v>
      </c>
      <c r="F7519" s="149"/>
      <c r="G7519" s="149"/>
    </row>
    <row r="7520" spans="1:7" s="144" customFormat="1" ht="15" x14ac:dyDescent="0.2">
      <c r="A7520" s="146">
        <v>66879</v>
      </c>
      <c r="B7520" s="145">
        <v>8010</v>
      </c>
      <c r="C7520" s="146" t="s">
        <v>6672</v>
      </c>
      <c r="D7520" s="146" t="s">
        <v>6673</v>
      </c>
      <c r="E7520" s="145" t="s">
        <v>155</v>
      </c>
      <c r="F7520" s="149"/>
      <c r="G7520" s="149"/>
    </row>
    <row r="7521" spans="1:7" s="144" customFormat="1" ht="15" x14ac:dyDescent="0.2">
      <c r="A7521" s="146">
        <v>66882</v>
      </c>
      <c r="B7521" s="145">
        <v>2014</v>
      </c>
      <c r="C7521" s="146" t="s">
        <v>224</v>
      </c>
      <c r="D7521" s="146" t="s">
        <v>3001</v>
      </c>
      <c r="E7521" s="145" t="s">
        <v>155</v>
      </c>
      <c r="F7521" s="149"/>
      <c r="G7521" s="149"/>
    </row>
    <row r="7522" spans="1:7" s="144" customFormat="1" ht="15" x14ac:dyDescent="0.2">
      <c r="A7522" s="146">
        <v>66883</v>
      </c>
      <c r="B7522" s="145">
        <v>2014</v>
      </c>
      <c r="C7522" s="146" t="s">
        <v>171</v>
      </c>
      <c r="D7522" s="146" t="s">
        <v>6674</v>
      </c>
      <c r="E7522" s="145" t="s">
        <v>155</v>
      </c>
      <c r="F7522" s="149"/>
      <c r="G7522" s="149"/>
    </row>
    <row r="7523" spans="1:7" s="144" customFormat="1" ht="15" x14ac:dyDescent="0.2">
      <c r="A7523" s="146">
        <v>66886</v>
      </c>
      <c r="B7523" s="145">
        <v>1003</v>
      </c>
      <c r="C7523" s="146" t="s">
        <v>1688</v>
      </c>
      <c r="D7523" s="146" t="s">
        <v>6675</v>
      </c>
      <c r="E7523" s="145" t="s">
        <v>150</v>
      </c>
      <c r="F7523" s="149"/>
      <c r="G7523" s="149"/>
    </row>
    <row r="7524" spans="1:7" s="144" customFormat="1" ht="15" x14ac:dyDescent="0.2">
      <c r="A7524" s="146">
        <v>66887</v>
      </c>
      <c r="B7524" s="145">
        <v>1003</v>
      </c>
      <c r="C7524" s="146" t="s">
        <v>2083</v>
      </c>
      <c r="D7524" s="146" t="s">
        <v>406</v>
      </c>
      <c r="E7524" s="145" t="s">
        <v>155</v>
      </c>
      <c r="F7524" s="149"/>
      <c r="G7524" s="149"/>
    </row>
    <row r="7525" spans="1:7" s="144" customFormat="1" ht="15" x14ac:dyDescent="0.2">
      <c r="A7525" s="146">
        <v>66891</v>
      </c>
      <c r="B7525" s="145">
        <v>6029</v>
      </c>
      <c r="C7525" s="146" t="s">
        <v>347</v>
      </c>
      <c r="D7525" s="146" t="s">
        <v>9924</v>
      </c>
      <c r="E7525" s="145" t="s">
        <v>150</v>
      </c>
      <c r="F7525" s="149"/>
      <c r="G7525" s="149"/>
    </row>
    <row r="7526" spans="1:7" s="144" customFormat="1" ht="15" x14ac:dyDescent="0.2">
      <c r="A7526" s="146">
        <v>66892</v>
      </c>
      <c r="B7526" s="145">
        <v>6019</v>
      </c>
      <c r="C7526" s="146" t="s">
        <v>202</v>
      </c>
      <c r="D7526" s="146" t="s">
        <v>6676</v>
      </c>
      <c r="E7526" s="145" t="s">
        <v>150</v>
      </c>
      <c r="F7526" s="149"/>
      <c r="G7526" s="149"/>
    </row>
    <row r="7527" spans="1:7" s="144" customFormat="1" ht="15" x14ac:dyDescent="0.2">
      <c r="A7527" s="146">
        <v>66893</v>
      </c>
      <c r="B7527" s="145">
        <v>3012</v>
      </c>
      <c r="C7527" s="146" t="s">
        <v>1008</v>
      </c>
      <c r="D7527" s="146" t="s">
        <v>401</v>
      </c>
      <c r="E7527" s="145" t="s">
        <v>155</v>
      </c>
      <c r="F7527" s="149"/>
      <c r="G7527" s="149"/>
    </row>
    <row r="7528" spans="1:7" s="144" customFormat="1" ht="15" x14ac:dyDescent="0.2">
      <c r="A7528" s="146">
        <v>66894</v>
      </c>
      <c r="B7528" s="145">
        <v>5002</v>
      </c>
      <c r="C7528" s="146" t="s">
        <v>6677</v>
      </c>
      <c r="D7528" s="146" t="s">
        <v>267</v>
      </c>
      <c r="E7528" s="145" t="s">
        <v>150</v>
      </c>
      <c r="F7528" s="149"/>
      <c r="G7528" s="149"/>
    </row>
    <row r="7529" spans="1:7" s="144" customFormat="1" ht="15" x14ac:dyDescent="0.2">
      <c r="A7529" s="146">
        <v>66901</v>
      </c>
      <c r="B7529" s="145">
        <v>1017</v>
      </c>
      <c r="C7529" s="146" t="s">
        <v>181</v>
      </c>
      <c r="D7529" s="146" t="s">
        <v>6679</v>
      </c>
      <c r="E7529" s="145" t="s">
        <v>155</v>
      </c>
      <c r="F7529" s="149"/>
      <c r="G7529" s="149"/>
    </row>
    <row r="7530" spans="1:7" s="144" customFormat="1" ht="15" x14ac:dyDescent="0.2">
      <c r="A7530" s="146">
        <v>66903</v>
      </c>
      <c r="B7530" s="145">
        <v>6007</v>
      </c>
      <c r="C7530" s="146" t="s">
        <v>1560</v>
      </c>
      <c r="D7530" s="146" t="s">
        <v>6680</v>
      </c>
      <c r="E7530" s="145" t="s">
        <v>155</v>
      </c>
      <c r="F7530" s="149"/>
      <c r="G7530" s="149"/>
    </row>
    <row r="7531" spans="1:7" s="144" customFormat="1" ht="15" x14ac:dyDescent="0.2">
      <c r="A7531" s="146">
        <v>66904</v>
      </c>
      <c r="B7531" s="145">
        <v>8013</v>
      </c>
      <c r="C7531" s="146" t="s">
        <v>287</v>
      </c>
      <c r="D7531" s="146" t="s">
        <v>9676</v>
      </c>
      <c r="E7531" s="145" t="s">
        <v>155</v>
      </c>
      <c r="F7531" s="149"/>
      <c r="G7531" s="149"/>
    </row>
    <row r="7532" spans="1:7" s="144" customFormat="1" ht="15" x14ac:dyDescent="0.2">
      <c r="A7532" s="146">
        <v>66905</v>
      </c>
      <c r="B7532" s="145">
        <v>6007</v>
      </c>
      <c r="C7532" s="146" t="s">
        <v>4467</v>
      </c>
      <c r="D7532" s="146" t="s">
        <v>510</v>
      </c>
      <c r="E7532" s="145" t="s">
        <v>155</v>
      </c>
      <c r="F7532" s="149"/>
      <c r="G7532" s="149"/>
    </row>
    <row r="7533" spans="1:7" s="144" customFormat="1" ht="15" x14ac:dyDescent="0.2">
      <c r="A7533" s="146">
        <v>66906</v>
      </c>
      <c r="B7533" s="145">
        <v>6007</v>
      </c>
      <c r="C7533" s="146" t="s">
        <v>662</v>
      </c>
      <c r="D7533" s="146" t="s">
        <v>6681</v>
      </c>
      <c r="E7533" s="145" t="s">
        <v>155</v>
      </c>
      <c r="F7533" s="149"/>
      <c r="G7533" s="149"/>
    </row>
    <row r="7534" spans="1:7" s="144" customFormat="1" ht="15" x14ac:dyDescent="0.2">
      <c r="A7534" s="146">
        <v>66907</v>
      </c>
      <c r="B7534" s="145">
        <v>6007</v>
      </c>
      <c r="C7534" s="146" t="s">
        <v>1515</v>
      </c>
      <c r="D7534" s="146" t="s">
        <v>201</v>
      </c>
      <c r="E7534" s="145" t="s">
        <v>155</v>
      </c>
      <c r="F7534" s="149"/>
      <c r="G7534" s="149"/>
    </row>
    <row r="7535" spans="1:7" s="144" customFormat="1" ht="15" x14ac:dyDescent="0.2">
      <c r="A7535" s="146">
        <v>66908</v>
      </c>
      <c r="B7535" s="145">
        <v>6007</v>
      </c>
      <c r="C7535" s="146" t="s">
        <v>155</v>
      </c>
      <c r="D7535" s="146" t="s">
        <v>201</v>
      </c>
      <c r="E7535" s="145" t="s">
        <v>150</v>
      </c>
      <c r="F7535" s="149"/>
      <c r="G7535" s="149"/>
    </row>
    <row r="7536" spans="1:7" s="144" customFormat="1" ht="15" x14ac:dyDescent="0.2">
      <c r="A7536" s="146">
        <v>66911</v>
      </c>
      <c r="B7536" s="145">
        <v>6007</v>
      </c>
      <c r="C7536" s="146" t="s">
        <v>198</v>
      </c>
      <c r="D7536" s="146" t="s">
        <v>6683</v>
      </c>
      <c r="E7536" s="145" t="s">
        <v>155</v>
      </c>
      <c r="F7536" s="149"/>
      <c r="G7536" s="149"/>
    </row>
    <row r="7537" spans="1:7" s="144" customFormat="1" ht="15" x14ac:dyDescent="0.2">
      <c r="A7537" s="146">
        <v>66912</v>
      </c>
      <c r="B7537" s="145">
        <v>6019</v>
      </c>
      <c r="C7537" s="146" t="s">
        <v>1104</v>
      </c>
      <c r="D7537" s="146" t="s">
        <v>3550</v>
      </c>
      <c r="E7537" s="145" t="s">
        <v>150</v>
      </c>
      <c r="F7537" s="149"/>
      <c r="G7537" s="149"/>
    </row>
    <row r="7538" spans="1:7" s="144" customFormat="1" ht="15" x14ac:dyDescent="0.2">
      <c r="A7538" s="146">
        <v>66913</v>
      </c>
      <c r="B7538" s="145">
        <v>5015</v>
      </c>
      <c r="C7538" s="146" t="s">
        <v>1911</v>
      </c>
      <c r="D7538" s="146" t="s">
        <v>6684</v>
      </c>
      <c r="E7538" s="145" t="s">
        <v>155</v>
      </c>
      <c r="F7538" s="149"/>
      <c r="G7538" s="149"/>
    </row>
    <row r="7539" spans="1:7" s="144" customFormat="1" ht="15" x14ac:dyDescent="0.2">
      <c r="A7539" s="146">
        <v>66915</v>
      </c>
      <c r="B7539" s="145">
        <v>3020</v>
      </c>
      <c r="C7539" s="146" t="s">
        <v>827</v>
      </c>
      <c r="D7539" s="146" t="s">
        <v>6685</v>
      </c>
      <c r="E7539" s="145" t="s">
        <v>155</v>
      </c>
      <c r="F7539" s="149"/>
      <c r="G7539" s="149"/>
    </row>
    <row r="7540" spans="1:7" s="144" customFormat="1" ht="15" x14ac:dyDescent="0.2">
      <c r="A7540" s="146">
        <v>66917</v>
      </c>
      <c r="B7540" s="145">
        <v>8019</v>
      </c>
      <c r="C7540" s="146" t="s">
        <v>4000</v>
      </c>
      <c r="D7540" s="146" t="s">
        <v>11000</v>
      </c>
      <c r="E7540" s="145" t="s">
        <v>155</v>
      </c>
      <c r="F7540" s="149"/>
      <c r="G7540" s="149"/>
    </row>
    <row r="7541" spans="1:7" s="144" customFormat="1" ht="15" x14ac:dyDescent="0.2">
      <c r="A7541" s="146">
        <v>66918</v>
      </c>
      <c r="B7541" s="145">
        <v>8013</v>
      </c>
      <c r="C7541" s="146" t="s">
        <v>34</v>
      </c>
      <c r="D7541" s="146" t="s">
        <v>4550</v>
      </c>
      <c r="E7541" s="145" t="s">
        <v>150</v>
      </c>
      <c r="F7541" s="149"/>
      <c r="G7541" s="149"/>
    </row>
    <row r="7542" spans="1:7" s="144" customFormat="1" ht="15" x14ac:dyDescent="0.2">
      <c r="A7542" s="146">
        <v>66919</v>
      </c>
      <c r="B7542" s="145">
        <v>2018</v>
      </c>
      <c r="C7542" s="146" t="s">
        <v>1329</v>
      </c>
      <c r="D7542" s="146" t="s">
        <v>6686</v>
      </c>
      <c r="E7542" s="145" t="s">
        <v>155</v>
      </c>
      <c r="F7542" s="149"/>
      <c r="G7542" s="149"/>
    </row>
    <row r="7543" spans="1:7" s="144" customFormat="1" ht="15" x14ac:dyDescent="0.2">
      <c r="A7543" s="146">
        <v>66921</v>
      </c>
      <c r="B7543" s="145">
        <v>1014</v>
      </c>
      <c r="C7543" s="146" t="s">
        <v>156</v>
      </c>
      <c r="D7543" s="146" t="s">
        <v>8456</v>
      </c>
      <c r="E7543" s="145" t="s">
        <v>155</v>
      </c>
      <c r="F7543" s="149"/>
      <c r="G7543" s="149"/>
    </row>
    <row r="7544" spans="1:7" s="144" customFormat="1" ht="15" x14ac:dyDescent="0.2">
      <c r="A7544" s="146">
        <v>66923</v>
      </c>
      <c r="B7544" s="145">
        <v>7017</v>
      </c>
      <c r="C7544" s="146" t="s">
        <v>171</v>
      </c>
      <c r="D7544" s="146" t="s">
        <v>3359</v>
      </c>
      <c r="E7544" s="145" t="s">
        <v>155</v>
      </c>
      <c r="F7544" s="149"/>
      <c r="G7544" s="149"/>
    </row>
    <row r="7545" spans="1:7" s="144" customFormat="1" ht="15" x14ac:dyDescent="0.2">
      <c r="A7545" s="146">
        <v>66925</v>
      </c>
      <c r="B7545" s="145">
        <v>7013</v>
      </c>
      <c r="C7545" s="146" t="s">
        <v>662</v>
      </c>
      <c r="D7545" s="146" t="s">
        <v>6687</v>
      </c>
      <c r="E7545" s="145" t="s">
        <v>155</v>
      </c>
      <c r="F7545" s="149"/>
      <c r="G7545" s="149"/>
    </row>
    <row r="7546" spans="1:7" s="144" customFormat="1" ht="15" x14ac:dyDescent="0.2">
      <c r="A7546" s="146">
        <v>66930</v>
      </c>
      <c r="B7546" s="145">
        <v>5004</v>
      </c>
      <c r="C7546" s="146" t="s">
        <v>2539</v>
      </c>
      <c r="D7546" s="146" t="s">
        <v>223</v>
      </c>
      <c r="E7546" s="145" t="s">
        <v>155</v>
      </c>
      <c r="F7546" s="149"/>
      <c r="G7546" s="149"/>
    </row>
    <row r="7547" spans="1:7" s="144" customFormat="1" ht="15" x14ac:dyDescent="0.2">
      <c r="A7547" s="146">
        <v>66931</v>
      </c>
      <c r="B7547" s="145">
        <v>5001</v>
      </c>
      <c r="C7547" s="146" t="s">
        <v>250</v>
      </c>
      <c r="D7547" s="146" t="s">
        <v>4460</v>
      </c>
      <c r="E7547" s="145" t="s">
        <v>150</v>
      </c>
      <c r="F7547" s="149"/>
      <c r="G7547" s="149"/>
    </row>
    <row r="7548" spans="1:7" s="144" customFormat="1" ht="15" x14ac:dyDescent="0.2">
      <c r="A7548" s="146">
        <v>66933</v>
      </c>
      <c r="B7548" s="145">
        <v>5001</v>
      </c>
      <c r="C7548" s="146" t="s">
        <v>6688</v>
      </c>
      <c r="D7548" s="146" t="s">
        <v>4751</v>
      </c>
      <c r="E7548" s="145" t="s">
        <v>150</v>
      </c>
      <c r="F7548" s="149"/>
      <c r="G7548" s="149"/>
    </row>
    <row r="7549" spans="1:7" s="144" customFormat="1" ht="15" x14ac:dyDescent="0.2">
      <c r="A7549" s="146">
        <v>66934</v>
      </c>
      <c r="B7549" s="145">
        <v>5001</v>
      </c>
      <c r="C7549" s="146" t="s">
        <v>198</v>
      </c>
      <c r="D7549" s="146" t="s">
        <v>1133</v>
      </c>
      <c r="E7549" s="145" t="s">
        <v>150</v>
      </c>
      <c r="F7549" s="149"/>
      <c r="G7549" s="149"/>
    </row>
    <row r="7550" spans="1:7" s="144" customFormat="1" ht="15" x14ac:dyDescent="0.2">
      <c r="A7550" s="146">
        <v>66935</v>
      </c>
      <c r="B7550" s="145">
        <v>5001</v>
      </c>
      <c r="C7550" s="146" t="s">
        <v>1911</v>
      </c>
      <c r="D7550" s="146" t="s">
        <v>1133</v>
      </c>
      <c r="E7550" s="145" t="s">
        <v>155</v>
      </c>
      <c r="F7550" s="149"/>
      <c r="G7550" s="149"/>
    </row>
    <row r="7551" spans="1:7" s="144" customFormat="1" ht="15" x14ac:dyDescent="0.2">
      <c r="A7551" s="146">
        <v>66936</v>
      </c>
      <c r="B7551" s="145">
        <v>4008</v>
      </c>
      <c r="C7551" s="146" t="s">
        <v>287</v>
      </c>
      <c r="D7551" s="146" t="s">
        <v>1814</v>
      </c>
      <c r="E7551" s="145" t="s">
        <v>155</v>
      </c>
      <c r="F7551" s="149"/>
      <c r="G7551" s="149"/>
    </row>
    <row r="7552" spans="1:7" s="144" customFormat="1" ht="15" x14ac:dyDescent="0.2">
      <c r="A7552" s="146">
        <v>66937</v>
      </c>
      <c r="B7552" s="145">
        <v>4010</v>
      </c>
      <c r="C7552" s="146" t="s">
        <v>1817</v>
      </c>
      <c r="D7552" s="146" t="s">
        <v>3618</v>
      </c>
      <c r="E7552" s="145" t="s">
        <v>155</v>
      </c>
      <c r="F7552" s="149"/>
      <c r="G7552" s="149"/>
    </row>
    <row r="7553" spans="1:7" s="144" customFormat="1" ht="15" x14ac:dyDescent="0.2">
      <c r="A7553" s="146">
        <v>66941</v>
      </c>
      <c r="B7553" s="145">
        <v>4010</v>
      </c>
      <c r="C7553" s="146" t="s">
        <v>6689</v>
      </c>
      <c r="D7553" s="146" t="s">
        <v>1640</v>
      </c>
      <c r="E7553" s="145" t="s">
        <v>155</v>
      </c>
      <c r="F7553" s="149"/>
      <c r="G7553" s="149"/>
    </row>
    <row r="7554" spans="1:7" s="144" customFormat="1" ht="15" x14ac:dyDescent="0.2">
      <c r="A7554" s="146">
        <v>66944</v>
      </c>
      <c r="B7554" s="145">
        <v>7016</v>
      </c>
      <c r="C7554" s="146" t="s">
        <v>6690</v>
      </c>
      <c r="D7554" s="146" t="s">
        <v>6691</v>
      </c>
      <c r="E7554" s="145" t="s">
        <v>150</v>
      </c>
      <c r="F7554" s="149"/>
      <c r="G7554" s="149"/>
    </row>
    <row r="7555" spans="1:7" s="144" customFormat="1" ht="15" x14ac:dyDescent="0.2">
      <c r="A7555" s="146">
        <v>66951</v>
      </c>
      <c r="B7555" s="145">
        <v>7021</v>
      </c>
      <c r="C7555" s="146" t="s">
        <v>174</v>
      </c>
      <c r="D7555" s="146" t="s">
        <v>232</v>
      </c>
      <c r="E7555" s="145" t="s">
        <v>155</v>
      </c>
      <c r="F7555" s="149"/>
      <c r="G7555" s="149"/>
    </row>
    <row r="7556" spans="1:7" s="144" customFormat="1" ht="15" x14ac:dyDescent="0.2">
      <c r="A7556" s="146">
        <v>66955</v>
      </c>
      <c r="B7556" s="145">
        <v>3010</v>
      </c>
      <c r="C7556" s="146" t="s">
        <v>34</v>
      </c>
      <c r="D7556" s="146" t="s">
        <v>1487</v>
      </c>
      <c r="E7556" s="145" t="s">
        <v>150</v>
      </c>
      <c r="F7556" s="149"/>
      <c r="G7556" s="149"/>
    </row>
    <row r="7557" spans="1:7" s="144" customFormat="1" ht="15" x14ac:dyDescent="0.2">
      <c r="A7557" s="146">
        <v>66960</v>
      </c>
      <c r="B7557" s="145">
        <v>3025</v>
      </c>
      <c r="C7557" s="146" t="s">
        <v>2088</v>
      </c>
      <c r="D7557" s="146" t="s">
        <v>5773</v>
      </c>
      <c r="E7557" s="145" t="s">
        <v>150</v>
      </c>
      <c r="F7557" s="149"/>
      <c r="G7557" s="149"/>
    </row>
    <row r="7558" spans="1:7" s="144" customFormat="1" ht="15" x14ac:dyDescent="0.2">
      <c r="A7558" s="146">
        <v>66963</v>
      </c>
      <c r="B7558" s="145">
        <v>3025</v>
      </c>
      <c r="C7558" s="146" t="s">
        <v>155</v>
      </c>
      <c r="D7558" s="146" t="s">
        <v>696</v>
      </c>
      <c r="E7558" s="145" t="s">
        <v>150</v>
      </c>
      <c r="F7558" s="149"/>
      <c r="G7558" s="149"/>
    </row>
    <row r="7559" spans="1:7" s="144" customFormat="1" ht="15" x14ac:dyDescent="0.2">
      <c r="A7559" s="146">
        <v>66964</v>
      </c>
      <c r="B7559" s="145">
        <v>3025</v>
      </c>
      <c r="C7559" s="146" t="s">
        <v>3220</v>
      </c>
      <c r="D7559" s="146" t="s">
        <v>663</v>
      </c>
      <c r="E7559" s="145" t="s">
        <v>150</v>
      </c>
      <c r="F7559" s="149"/>
      <c r="G7559" s="149"/>
    </row>
    <row r="7560" spans="1:7" s="144" customFormat="1" ht="15" x14ac:dyDescent="0.2">
      <c r="A7560" s="146">
        <v>66966</v>
      </c>
      <c r="B7560" s="145">
        <v>5002</v>
      </c>
      <c r="C7560" s="146" t="s">
        <v>2963</v>
      </c>
      <c r="D7560" s="146" t="s">
        <v>6692</v>
      </c>
      <c r="E7560" s="145" t="s">
        <v>150</v>
      </c>
      <c r="F7560" s="149"/>
      <c r="G7560" s="149"/>
    </row>
    <row r="7561" spans="1:7" s="144" customFormat="1" ht="15" x14ac:dyDescent="0.2">
      <c r="A7561" s="146">
        <v>66967</v>
      </c>
      <c r="B7561" s="145">
        <v>5002</v>
      </c>
      <c r="C7561" s="146" t="s">
        <v>3563</v>
      </c>
      <c r="D7561" s="146" t="s">
        <v>6693</v>
      </c>
      <c r="E7561" s="145" t="s">
        <v>155</v>
      </c>
      <c r="F7561" s="149"/>
      <c r="G7561" s="149"/>
    </row>
    <row r="7562" spans="1:7" s="144" customFormat="1" ht="15" x14ac:dyDescent="0.2">
      <c r="A7562" s="146">
        <v>66968</v>
      </c>
      <c r="B7562" s="145">
        <v>5002</v>
      </c>
      <c r="C7562" s="146" t="s">
        <v>581</v>
      </c>
      <c r="D7562" s="146" t="s">
        <v>6692</v>
      </c>
      <c r="E7562" s="145" t="s">
        <v>155</v>
      </c>
      <c r="F7562" s="149"/>
      <c r="G7562" s="149"/>
    </row>
    <row r="7563" spans="1:7" s="144" customFormat="1" ht="15" x14ac:dyDescent="0.2">
      <c r="A7563" s="146">
        <v>66969</v>
      </c>
      <c r="B7563" s="145">
        <v>5002</v>
      </c>
      <c r="C7563" s="146" t="s">
        <v>6000</v>
      </c>
      <c r="D7563" s="146" t="s">
        <v>6692</v>
      </c>
      <c r="E7563" s="145" t="s">
        <v>155</v>
      </c>
      <c r="F7563" s="149"/>
      <c r="G7563" s="149"/>
    </row>
    <row r="7564" spans="1:7" s="144" customFormat="1" ht="15" x14ac:dyDescent="0.2">
      <c r="A7564" s="146">
        <v>66970</v>
      </c>
      <c r="B7564" s="145">
        <v>5002</v>
      </c>
      <c r="C7564" s="146" t="s">
        <v>385</v>
      </c>
      <c r="D7564" s="146" t="s">
        <v>6692</v>
      </c>
      <c r="E7564" s="145" t="s">
        <v>155</v>
      </c>
      <c r="F7564" s="149"/>
      <c r="G7564" s="149"/>
    </row>
    <row r="7565" spans="1:7" s="144" customFormat="1" ht="15" x14ac:dyDescent="0.2">
      <c r="A7565" s="146">
        <v>66971</v>
      </c>
      <c r="B7565" s="145">
        <v>5002</v>
      </c>
      <c r="C7565" s="146" t="s">
        <v>1942</v>
      </c>
      <c r="D7565" s="146" t="s">
        <v>6692</v>
      </c>
      <c r="E7565" s="145" t="s">
        <v>155</v>
      </c>
      <c r="F7565" s="149"/>
      <c r="G7565" s="149"/>
    </row>
    <row r="7566" spans="1:7" s="144" customFormat="1" ht="15" x14ac:dyDescent="0.2">
      <c r="A7566" s="146">
        <v>66972</v>
      </c>
      <c r="B7566" s="145">
        <v>6025</v>
      </c>
      <c r="C7566" s="146" t="s">
        <v>156</v>
      </c>
      <c r="D7566" s="146" t="s">
        <v>6694</v>
      </c>
      <c r="E7566" s="145" t="s">
        <v>155</v>
      </c>
      <c r="F7566" s="149"/>
      <c r="G7566" s="149"/>
    </row>
    <row r="7567" spans="1:7" s="144" customFormat="1" ht="15" x14ac:dyDescent="0.2">
      <c r="A7567" s="146">
        <v>66973</v>
      </c>
      <c r="B7567" s="145">
        <v>2018</v>
      </c>
      <c r="C7567" s="146" t="s">
        <v>287</v>
      </c>
      <c r="D7567" s="146" t="s">
        <v>6695</v>
      </c>
      <c r="E7567" s="145" t="s">
        <v>155</v>
      </c>
      <c r="F7567" s="149"/>
      <c r="G7567" s="149"/>
    </row>
    <row r="7568" spans="1:7" s="144" customFormat="1" ht="15" x14ac:dyDescent="0.2">
      <c r="A7568" s="146">
        <v>66974</v>
      </c>
      <c r="B7568" s="145">
        <v>8007</v>
      </c>
      <c r="C7568" s="146" t="s">
        <v>6696</v>
      </c>
      <c r="D7568" s="146" t="s">
        <v>6697</v>
      </c>
      <c r="E7568" s="145" t="s">
        <v>155</v>
      </c>
      <c r="F7568" s="149"/>
      <c r="G7568" s="149"/>
    </row>
    <row r="7569" spans="1:7" s="144" customFormat="1" ht="15" x14ac:dyDescent="0.2">
      <c r="A7569" s="146">
        <v>66975</v>
      </c>
      <c r="B7569" s="145">
        <v>8025</v>
      </c>
      <c r="C7569" s="146" t="s">
        <v>6698</v>
      </c>
      <c r="D7569" s="146" t="s">
        <v>1834</v>
      </c>
      <c r="E7569" s="145" t="s">
        <v>155</v>
      </c>
      <c r="F7569" s="149"/>
      <c r="G7569" s="149"/>
    </row>
    <row r="7570" spans="1:7" s="144" customFormat="1" ht="15" x14ac:dyDescent="0.2">
      <c r="A7570" s="146">
        <v>66978</v>
      </c>
      <c r="B7570" s="145">
        <v>5012</v>
      </c>
      <c r="C7570" s="146" t="s">
        <v>2463</v>
      </c>
      <c r="D7570" s="146" t="s">
        <v>6699</v>
      </c>
      <c r="E7570" s="145" t="s">
        <v>155</v>
      </c>
      <c r="F7570" s="149"/>
      <c r="G7570" s="149"/>
    </row>
    <row r="7571" spans="1:7" s="144" customFormat="1" ht="15" x14ac:dyDescent="0.2">
      <c r="A7571" s="146">
        <v>66979</v>
      </c>
      <c r="B7571" s="145">
        <v>5012</v>
      </c>
      <c r="C7571" s="146" t="s">
        <v>6700</v>
      </c>
      <c r="D7571" s="146" t="s">
        <v>6699</v>
      </c>
      <c r="E7571" s="145" t="s">
        <v>150</v>
      </c>
      <c r="F7571" s="149"/>
      <c r="G7571" s="149"/>
    </row>
    <row r="7572" spans="1:7" s="144" customFormat="1" ht="15" x14ac:dyDescent="0.2">
      <c r="A7572" s="146">
        <v>66981</v>
      </c>
      <c r="B7572" s="145">
        <v>4004</v>
      </c>
      <c r="C7572" s="146" t="s">
        <v>6701</v>
      </c>
      <c r="D7572" s="146" t="s">
        <v>4600</v>
      </c>
      <c r="E7572" s="145" t="s">
        <v>155</v>
      </c>
      <c r="F7572" s="149"/>
      <c r="G7572" s="149"/>
    </row>
    <row r="7573" spans="1:7" s="144" customFormat="1" ht="15" x14ac:dyDescent="0.2">
      <c r="A7573" s="146">
        <v>66982</v>
      </c>
      <c r="B7573" s="145">
        <v>5009</v>
      </c>
      <c r="C7573" s="146" t="s">
        <v>300</v>
      </c>
      <c r="D7573" s="146" t="s">
        <v>6702</v>
      </c>
      <c r="E7573" s="145" t="s">
        <v>150</v>
      </c>
      <c r="F7573" s="149"/>
      <c r="G7573" s="149"/>
    </row>
    <row r="7574" spans="1:7" s="144" customFormat="1" ht="15" x14ac:dyDescent="0.2">
      <c r="A7574" s="146">
        <v>66983</v>
      </c>
      <c r="B7574" s="145">
        <v>5009</v>
      </c>
      <c r="C7574" s="146" t="s">
        <v>6037</v>
      </c>
      <c r="D7574" s="146" t="s">
        <v>6703</v>
      </c>
      <c r="E7574" s="145" t="s">
        <v>150</v>
      </c>
      <c r="F7574" s="149"/>
      <c r="G7574" s="149"/>
    </row>
    <row r="7575" spans="1:7" s="144" customFormat="1" ht="15" x14ac:dyDescent="0.2">
      <c r="A7575" s="146">
        <v>66988</v>
      </c>
      <c r="B7575" s="145">
        <v>3013</v>
      </c>
      <c r="C7575" s="146" t="s">
        <v>6704</v>
      </c>
      <c r="D7575" s="146" t="s">
        <v>2417</v>
      </c>
      <c r="E7575" s="145" t="s">
        <v>155</v>
      </c>
      <c r="F7575" s="149"/>
      <c r="G7575" s="149"/>
    </row>
    <row r="7576" spans="1:7" s="144" customFormat="1" ht="15" x14ac:dyDescent="0.2">
      <c r="A7576" s="146">
        <v>66989</v>
      </c>
      <c r="B7576" s="145">
        <v>3013</v>
      </c>
      <c r="C7576" s="146" t="s">
        <v>3011</v>
      </c>
      <c r="D7576" s="146" t="s">
        <v>2417</v>
      </c>
      <c r="E7576" s="145" t="s">
        <v>150</v>
      </c>
      <c r="F7576" s="149"/>
      <c r="G7576" s="149"/>
    </row>
    <row r="7577" spans="1:7" s="144" customFormat="1" ht="15" x14ac:dyDescent="0.2">
      <c r="A7577" s="146">
        <v>66990</v>
      </c>
      <c r="B7577" s="145">
        <v>3013</v>
      </c>
      <c r="C7577" s="146" t="s">
        <v>525</v>
      </c>
      <c r="D7577" s="146" t="s">
        <v>6705</v>
      </c>
      <c r="E7577" s="145" t="s">
        <v>155</v>
      </c>
      <c r="F7577" s="149"/>
      <c r="G7577" s="149"/>
    </row>
    <row r="7578" spans="1:7" s="144" customFormat="1" ht="15" x14ac:dyDescent="0.2">
      <c r="A7578" s="146">
        <v>66991</v>
      </c>
      <c r="B7578" s="145">
        <v>3013</v>
      </c>
      <c r="C7578" s="146" t="s">
        <v>4603</v>
      </c>
      <c r="D7578" s="146" t="s">
        <v>1276</v>
      </c>
      <c r="E7578" s="145" t="s">
        <v>155</v>
      </c>
      <c r="F7578" s="149"/>
      <c r="G7578" s="149"/>
    </row>
    <row r="7579" spans="1:7" s="144" customFormat="1" ht="15" x14ac:dyDescent="0.2">
      <c r="A7579" s="146">
        <v>66992</v>
      </c>
      <c r="B7579" s="145">
        <v>3013</v>
      </c>
      <c r="C7579" s="146" t="s">
        <v>171</v>
      </c>
      <c r="D7579" s="146" t="s">
        <v>180</v>
      </c>
      <c r="E7579" s="145" t="s">
        <v>155</v>
      </c>
      <c r="F7579" s="149"/>
      <c r="G7579" s="149"/>
    </row>
    <row r="7580" spans="1:7" s="144" customFormat="1" ht="15" x14ac:dyDescent="0.2">
      <c r="A7580" s="146">
        <v>66997</v>
      </c>
      <c r="B7580" s="145">
        <v>5014</v>
      </c>
      <c r="C7580" s="146" t="s">
        <v>2088</v>
      </c>
      <c r="D7580" s="146" t="s">
        <v>1912</v>
      </c>
      <c r="E7580" s="145" t="s">
        <v>155</v>
      </c>
      <c r="F7580" s="149"/>
      <c r="G7580" s="149"/>
    </row>
    <row r="7581" spans="1:7" s="144" customFormat="1" ht="15" x14ac:dyDescent="0.2">
      <c r="A7581" s="146">
        <v>66998</v>
      </c>
      <c r="B7581" s="145">
        <v>7024</v>
      </c>
      <c r="C7581" s="146" t="s">
        <v>4141</v>
      </c>
      <c r="D7581" s="146" t="s">
        <v>6706</v>
      </c>
      <c r="E7581" s="145" t="s">
        <v>150</v>
      </c>
      <c r="F7581" s="149"/>
      <c r="G7581" s="149"/>
    </row>
    <row r="7582" spans="1:7" s="144" customFormat="1" ht="15" x14ac:dyDescent="0.2">
      <c r="A7582" s="146">
        <v>67000</v>
      </c>
      <c r="B7582" s="145">
        <v>2017</v>
      </c>
      <c r="C7582" s="146" t="s">
        <v>171</v>
      </c>
      <c r="D7582" s="146" t="s">
        <v>4478</v>
      </c>
      <c r="E7582" s="145" t="s">
        <v>155</v>
      </c>
      <c r="F7582" s="149"/>
      <c r="G7582" s="149"/>
    </row>
    <row r="7583" spans="1:7" s="144" customFormat="1" ht="15" x14ac:dyDescent="0.2">
      <c r="A7583" s="146">
        <v>67001</v>
      </c>
      <c r="B7583" s="145">
        <v>2017</v>
      </c>
      <c r="C7583" s="146" t="s">
        <v>174</v>
      </c>
      <c r="D7583" s="146" t="s">
        <v>6707</v>
      </c>
      <c r="E7583" s="145" t="s">
        <v>155</v>
      </c>
      <c r="F7583" s="149"/>
      <c r="G7583" s="149"/>
    </row>
    <row r="7584" spans="1:7" s="144" customFormat="1" ht="15" x14ac:dyDescent="0.2">
      <c r="A7584" s="146">
        <v>67005</v>
      </c>
      <c r="B7584" s="145">
        <v>6029</v>
      </c>
      <c r="C7584" s="146" t="s">
        <v>177</v>
      </c>
      <c r="D7584" s="146" t="s">
        <v>6709</v>
      </c>
      <c r="E7584" s="145" t="s">
        <v>155</v>
      </c>
      <c r="F7584" s="149"/>
      <c r="G7584" s="149"/>
    </row>
    <row r="7585" spans="1:7" s="144" customFormat="1" ht="15" x14ac:dyDescent="0.2">
      <c r="A7585" s="146">
        <v>67006</v>
      </c>
      <c r="B7585" s="145">
        <v>6029</v>
      </c>
      <c r="C7585" s="146" t="s">
        <v>6710</v>
      </c>
      <c r="D7585" s="146" t="s">
        <v>6711</v>
      </c>
      <c r="E7585" s="145" t="s">
        <v>150</v>
      </c>
      <c r="F7585" s="149"/>
      <c r="G7585" s="149"/>
    </row>
    <row r="7586" spans="1:7" s="144" customFormat="1" ht="15" x14ac:dyDescent="0.2">
      <c r="A7586" s="146">
        <v>67007</v>
      </c>
      <c r="B7586" s="145">
        <v>6029</v>
      </c>
      <c r="C7586" s="146" t="s">
        <v>3314</v>
      </c>
      <c r="D7586" s="146" t="s">
        <v>547</v>
      </c>
      <c r="E7586" s="145" t="s">
        <v>155</v>
      </c>
      <c r="F7586" s="149"/>
      <c r="G7586" s="149"/>
    </row>
    <row r="7587" spans="1:7" s="144" customFormat="1" ht="15" x14ac:dyDescent="0.2">
      <c r="A7587" s="146">
        <v>67014</v>
      </c>
      <c r="B7587" s="145">
        <v>6023</v>
      </c>
      <c r="C7587" s="146" t="s">
        <v>209</v>
      </c>
      <c r="D7587" s="146" t="s">
        <v>6712</v>
      </c>
      <c r="E7587" s="145" t="s">
        <v>155</v>
      </c>
      <c r="F7587" s="149"/>
      <c r="G7587" s="149"/>
    </row>
    <row r="7588" spans="1:7" s="144" customFormat="1" ht="15" x14ac:dyDescent="0.2">
      <c r="A7588" s="146">
        <v>67015</v>
      </c>
      <c r="B7588" s="145">
        <v>6015</v>
      </c>
      <c r="C7588" s="146" t="s">
        <v>6713</v>
      </c>
      <c r="D7588" s="146" t="s">
        <v>5594</v>
      </c>
      <c r="E7588" s="145" t="s">
        <v>155</v>
      </c>
      <c r="F7588" s="149"/>
      <c r="G7588" s="149"/>
    </row>
    <row r="7589" spans="1:7" s="144" customFormat="1" ht="15" x14ac:dyDescent="0.2">
      <c r="A7589" s="146">
        <v>67016</v>
      </c>
      <c r="B7589" s="145">
        <v>3030</v>
      </c>
      <c r="C7589" s="146" t="s">
        <v>331</v>
      </c>
      <c r="D7589" s="146" t="s">
        <v>1207</v>
      </c>
      <c r="E7589" s="145" t="s">
        <v>150</v>
      </c>
      <c r="F7589" s="149"/>
      <c r="G7589" s="149"/>
    </row>
    <row r="7590" spans="1:7" s="144" customFormat="1" ht="15" x14ac:dyDescent="0.2">
      <c r="A7590" s="146">
        <v>67017</v>
      </c>
      <c r="B7590" s="145">
        <v>3030</v>
      </c>
      <c r="C7590" s="146" t="s">
        <v>6714</v>
      </c>
      <c r="D7590" s="146" t="s">
        <v>6715</v>
      </c>
      <c r="E7590" s="145" t="s">
        <v>150</v>
      </c>
      <c r="F7590" s="149"/>
      <c r="G7590" s="149"/>
    </row>
    <row r="7591" spans="1:7" s="144" customFormat="1" ht="15" x14ac:dyDescent="0.2">
      <c r="A7591" s="146">
        <v>67019</v>
      </c>
      <c r="B7591" s="145">
        <v>3030</v>
      </c>
      <c r="C7591" s="146" t="s">
        <v>198</v>
      </c>
      <c r="D7591" s="146" t="s">
        <v>2493</v>
      </c>
      <c r="E7591" s="145" t="s">
        <v>150</v>
      </c>
      <c r="F7591" s="149"/>
      <c r="G7591" s="149"/>
    </row>
    <row r="7592" spans="1:7" s="144" customFormat="1" ht="15" x14ac:dyDescent="0.2">
      <c r="A7592" s="146">
        <v>67020</v>
      </c>
      <c r="B7592" s="145">
        <v>3030</v>
      </c>
      <c r="C7592" s="146" t="s">
        <v>331</v>
      </c>
      <c r="D7592" s="146" t="s">
        <v>6716</v>
      </c>
      <c r="E7592" s="145" t="s">
        <v>155</v>
      </c>
      <c r="F7592" s="149"/>
      <c r="G7592" s="149"/>
    </row>
    <row r="7593" spans="1:7" s="144" customFormat="1" ht="15" x14ac:dyDescent="0.2">
      <c r="A7593" s="146">
        <v>67021</v>
      </c>
      <c r="B7593" s="145">
        <v>3018</v>
      </c>
      <c r="C7593" s="146" t="s">
        <v>6717</v>
      </c>
      <c r="D7593" s="146" t="s">
        <v>6718</v>
      </c>
      <c r="E7593" s="145" t="s">
        <v>150</v>
      </c>
      <c r="F7593" s="149"/>
      <c r="G7593" s="149"/>
    </row>
    <row r="7594" spans="1:7" s="144" customFormat="1" ht="15" x14ac:dyDescent="0.2">
      <c r="A7594" s="146">
        <v>67024</v>
      </c>
      <c r="B7594" s="145">
        <v>6010</v>
      </c>
      <c r="C7594" s="146" t="s">
        <v>6696</v>
      </c>
      <c r="D7594" s="146" t="s">
        <v>10063</v>
      </c>
      <c r="E7594" s="145" t="s">
        <v>150</v>
      </c>
      <c r="F7594" s="149"/>
      <c r="G7594" s="149"/>
    </row>
    <row r="7595" spans="1:7" s="144" customFormat="1" ht="15" x14ac:dyDescent="0.2">
      <c r="A7595" s="146">
        <v>67025</v>
      </c>
      <c r="B7595" s="145">
        <v>6010</v>
      </c>
      <c r="C7595" s="146" t="s">
        <v>2714</v>
      </c>
      <c r="D7595" s="146" t="s">
        <v>305</v>
      </c>
      <c r="E7595" s="145" t="s">
        <v>150</v>
      </c>
      <c r="F7595" s="149"/>
      <c r="G7595" s="149"/>
    </row>
    <row r="7596" spans="1:7" s="144" customFormat="1" ht="15" x14ac:dyDescent="0.2">
      <c r="A7596" s="146">
        <v>67027</v>
      </c>
      <c r="B7596" s="145">
        <v>6010</v>
      </c>
      <c r="C7596" s="146" t="s">
        <v>606</v>
      </c>
      <c r="D7596" s="146" t="s">
        <v>1835</v>
      </c>
      <c r="E7596" s="145" t="s">
        <v>155</v>
      </c>
      <c r="F7596" s="149"/>
      <c r="G7596" s="149"/>
    </row>
    <row r="7597" spans="1:7" s="144" customFormat="1" ht="15" x14ac:dyDescent="0.2">
      <c r="A7597" s="146">
        <v>67028</v>
      </c>
      <c r="B7597" s="145">
        <v>6010</v>
      </c>
      <c r="C7597" s="146" t="s">
        <v>1003</v>
      </c>
      <c r="D7597" s="146" t="s">
        <v>6719</v>
      </c>
      <c r="E7597" s="145" t="s">
        <v>150</v>
      </c>
      <c r="F7597" s="149"/>
      <c r="G7597" s="149"/>
    </row>
    <row r="7598" spans="1:7" s="144" customFormat="1" ht="15" x14ac:dyDescent="0.2">
      <c r="A7598" s="146">
        <v>67037</v>
      </c>
      <c r="B7598" s="145">
        <v>2014</v>
      </c>
      <c r="C7598" s="146" t="s">
        <v>845</v>
      </c>
      <c r="D7598" s="146" t="s">
        <v>11125</v>
      </c>
      <c r="E7598" s="145" t="s">
        <v>150</v>
      </c>
      <c r="F7598" s="149"/>
      <c r="G7598" s="149"/>
    </row>
    <row r="7599" spans="1:7" s="144" customFormat="1" ht="15" x14ac:dyDescent="0.2">
      <c r="A7599" s="146">
        <v>67039</v>
      </c>
      <c r="B7599" s="145">
        <v>2014</v>
      </c>
      <c r="C7599" s="146" t="s">
        <v>6720</v>
      </c>
      <c r="D7599" s="146" t="s">
        <v>6721</v>
      </c>
      <c r="E7599" s="145" t="s">
        <v>155</v>
      </c>
      <c r="F7599" s="149"/>
      <c r="G7599" s="149"/>
    </row>
    <row r="7600" spans="1:7" s="144" customFormat="1" ht="15" x14ac:dyDescent="0.2">
      <c r="A7600" s="146">
        <v>67045</v>
      </c>
      <c r="B7600" s="145">
        <v>6010</v>
      </c>
      <c r="C7600" s="146" t="s">
        <v>2106</v>
      </c>
      <c r="D7600" s="146" t="s">
        <v>10064</v>
      </c>
      <c r="E7600" s="145" t="s">
        <v>155</v>
      </c>
      <c r="F7600" s="149"/>
      <c r="G7600" s="149"/>
    </row>
    <row r="7601" spans="1:7" s="144" customFormat="1" ht="15" x14ac:dyDescent="0.2">
      <c r="A7601" s="146">
        <v>67048</v>
      </c>
      <c r="B7601" s="145">
        <v>6010</v>
      </c>
      <c r="C7601" s="146" t="s">
        <v>261</v>
      </c>
      <c r="D7601" s="146" t="s">
        <v>8457</v>
      </c>
      <c r="E7601" s="145" t="s">
        <v>150</v>
      </c>
      <c r="F7601" s="149"/>
      <c r="G7601" s="149"/>
    </row>
    <row r="7602" spans="1:7" s="144" customFormat="1" ht="15" x14ac:dyDescent="0.2">
      <c r="A7602" s="146">
        <v>67049</v>
      </c>
      <c r="B7602" s="145">
        <v>6010</v>
      </c>
      <c r="C7602" s="146" t="s">
        <v>1496</v>
      </c>
      <c r="D7602" s="146" t="s">
        <v>10065</v>
      </c>
      <c r="E7602" s="145" t="s">
        <v>150</v>
      </c>
      <c r="F7602" s="149"/>
      <c r="G7602" s="149"/>
    </row>
    <row r="7603" spans="1:7" s="144" customFormat="1" ht="15" x14ac:dyDescent="0.2">
      <c r="A7603" s="146">
        <v>67051</v>
      </c>
      <c r="B7603" s="145">
        <v>1005</v>
      </c>
      <c r="C7603" s="146" t="s">
        <v>8847</v>
      </c>
      <c r="D7603" s="146" t="s">
        <v>4550</v>
      </c>
      <c r="E7603" s="145" t="s">
        <v>155</v>
      </c>
      <c r="F7603" s="149"/>
      <c r="G7603" s="149"/>
    </row>
    <row r="7604" spans="1:7" s="144" customFormat="1" ht="15" x14ac:dyDescent="0.2">
      <c r="A7604" s="146">
        <v>67054</v>
      </c>
      <c r="B7604" s="145">
        <v>1005</v>
      </c>
      <c r="C7604" s="146" t="s">
        <v>202</v>
      </c>
      <c r="D7604" s="146" t="s">
        <v>170</v>
      </c>
      <c r="E7604" s="145" t="s">
        <v>155</v>
      </c>
      <c r="F7604" s="149"/>
      <c r="G7604" s="149"/>
    </row>
    <row r="7605" spans="1:7" s="144" customFormat="1" ht="15" x14ac:dyDescent="0.2">
      <c r="A7605" s="146">
        <v>67058</v>
      </c>
      <c r="B7605" s="145">
        <v>5009</v>
      </c>
      <c r="C7605" s="146" t="s">
        <v>942</v>
      </c>
      <c r="D7605" s="146" t="s">
        <v>6723</v>
      </c>
      <c r="E7605" s="145" t="s">
        <v>155</v>
      </c>
      <c r="F7605" s="149"/>
      <c r="G7605" s="149"/>
    </row>
    <row r="7606" spans="1:7" s="144" customFormat="1" ht="15" x14ac:dyDescent="0.2">
      <c r="A7606" s="146">
        <v>67067</v>
      </c>
      <c r="B7606" s="145">
        <v>2020</v>
      </c>
      <c r="C7606" s="146" t="s">
        <v>164</v>
      </c>
      <c r="D7606" s="146" t="s">
        <v>9004</v>
      </c>
      <c r="E7606" s="145" t="s">
        <v>155</v>
      </c>
      <c r="F7606" s="149"/>
      <c r="G7606" s="149"/>
    </row>
    <row r="7607" spans="1:7" s="144" customFormat="1" ht="15" x14ac:dyDescent="0.2">
      <c r="A7607" s="146">
        <v>67070</v>
      </c>
      <c r="B7607" s="145">
        <v>5018</v>
      </c>
      <c r="C7607" s="146" t="s">
        <v>558</v>
      </c>
      <c r="D7607" s="146" t="s">
        <v>302</v>
      </c>
      <c r="E7607" s="145" t="s">
        <v>155</v>
      </c>
      <c r="F7607" s="149"/>
      <c r="G7607" s="149"/>
    </row>
    <row r="7608" spans="1:7" s="144" customFormat="1" ht="15" x14ac:dyDescent="0.2">
      <c r="A7608" s="146">
        <v>67071</v>
      </c>
      <c r="B7608" s="145">
        <v>5018</v>
      </c>
      <c r="C7608" s="146" t="s">
        <v>3470</v>
      </c>
      <c r="D7608" s="146" t="s">
        <v>1974</v>
      </c>
      <c r="E7608" s="145" t="s">
        <v>150</v>
      </c>
      <c r="F7608" s="149"/>
      <c r="G7608" s="149"/>
    </row>
    <row r="7609" spans="1:7" s="144" customFormat="1" ht="15" x14ac:dyDescent="0.2">
      <c r="A7609" s="146">
        <v>67072</v>
      </c>
      <c r="B7609" s="145">
        <v>3003</v>
      </c>
      <c r="C7609" s="146" t="s">
        <v>1329</v>
      </c>
      <c r="D7609" s="146" t="s">
        <v>2146</v>
      </c>
      <c r="E7609" s="145" t="s">
        <v>155</v>
      </c>
      <c r="F7609" s="149"/>
      <c r="G7609" s="149"/>
    </row>
    <row r="7610" spans="1:7" s="144" customFormat="1" ht="15" x14ac:dyDescent="0.2">
      <c r="A7610" s="146">
        <v>67082</v>
      </c>
      <c r="B7610" s="145">
        <v>7022</v>
      </c>
      <c r="C7610" s="146" t="s">
        <v>250</v>
      </c>
      <c r="D7610" s="146" t="s">
        <v>1377</v>
      </c>
      <c r="E7610" s="145" t="s">
        <v>155</v>
      </c>
      <c r="F7610" s="149"/>
      <c r="G7610" s="149"/>
    </row>
    <row r="7611" spans="1:7" s="144" customFormat="1" ht="15" x14ac:dyDescent="0.2">
      <c r="A7611" s="146">
        <v>67084</v>
      </c>
      <c r="B7611" s="145">
        <v>7011</v>
      </c>
      <c r="C7611" s="146" t="s">
        <v>174</v>
      </c>
      <c r="D7611" s="146" t="s">
        <v>206</v>
      </c>
      <c r="E7611" s="145" t="s">
        <v>150</v>
      </c>
      <c r="F7611" s="149"/>
      <c r="G7611" s="149"/>
    </row>
    <row r="7612" spans="1:7" s="144" customFormat="1" ht="15" x14ac:dyDescent="0.2">
      <c r="A7612" s="146">
        <v>67086</v>
      </c>
      <c r="B7612" s="145">
        <v>5018</v>
      </c>
      <c r="C7612" s="146" t="s">
        <v>6724</v>
      </c>
      <c r="D7612" s="146" t="s">
        <v>6725</v>
      </c>
      <c r="E7612" s="145" t="s">
        <v>150</v>
      </c>
      <c r="F7612" s="149"/>
      <c r="G7612" s="149"/>
    </row>
    <row r="7613" spans="1:7" s="144" customFormat="1" ht="15" x14ac:dyDescent="0.2">
      <c r="A7613" s="146">
        <v>67087</v>
      </c>
      <c r="B7613" s="145">
        <v>5018</v>
      </c>
      <c r="C7613" s="146" t="s">
        <v>196</v>
      </c>
      <c r="D7613" s="146" t="s">
        <v>2501</v>
      </c>
      <c r="E7613" s="145" t="s">
        <v>150</v>
      </c>
      <c r="F7613" s="149"/>
      <c r="G7613" s="149"/>
    </row>
    <row r="7614" spans="1:7" s="144" customFormat="1" ht="15" x14ac:dyDescent="0.2">
      <c r="A7614" s="146">
        <v>67088</v>
      </c>
      <c r="B7614" s="145">
        <v>3027</v>
      </c>
      <c r="C7614" s="146" t="s">
        <v>1228</v>
      </c>
      <c r="D7614" s="146" t="s">
        <v>2311</v>
      </c>
      <c r="E7614" s="145" t="s">
        <v>155</v>
      </c>
      <c r="F7614" s="149"/>
      <c r="G7614" s="149"/>
    </row>
    <row r="7615" spans="1:7" s="144" customFormat="1" ht="15" x14ac:dyDescent="0.2">
      <c r="A7615" s="146">
        <v>67093</v>
      </c>
      <c r="B7615" s="145">
        <v>7006</v>
      </c>
      <c r="C7615" s="146" t="s">
        <v>848</v>
      </c>
      <c r="D7615" s="146" t="s">
        <v>6726</v>
      </c>
      <c r="E7615" s="145" t="s">
        <v>150</v>
      </c>
      <c r="F7615" s="149"/>
      <c r="G7615" s="149"/>
    </row>
    <row r="7616" spans="1:7" s="144" customFormat="1" ht="15" x14ac:dyDescent="0.2">
      <c r="A7616" s="146">
        <v>67095</v>
      </c>
      <c r="B7616" s="145">
        <v>7006</v>
      </c>
      <c r="C7616" s="146" t="s">
        <v>174</v>
      </c>
      <c r="D7616" s="146" t="s">
        <v>6727</v>
      </c>
      <c r="E7616" s="145" t="s">
        <v>155</v>
      </c>
      <c r="F7616" s="149"/>
      <c r="G7616" s="149"/>
    </row>
    <row r="7617" spans="1:7" s="144" customFormat="1" ht="15" x14ac:dyDescent="0.2">
      <c r="A7617" s="146">
        <v>67096</v>
      </c>
      <c r="B7617" s="145">
        <v>7006</v>
      </c>
      <c r="C7617" s="146" t="s">
        <v>754</v>
      </c>
      <c r="D7617" s="146" t="s">
        <v>6728</v>
      </c>
      <c r="E7617" s="145" t="s">
        <v>150</v>
      </c>
      <c r="F7617" s="149"/>
      <c r="G7617" s="149"/>
    </row>
    <row r="7618" spans="1:7" s="144" customFormat="1" ht="15" x14ac:dyDescent="0.2">
      <c r="A7618" s="146">
        <v>67097</v>
      </c>
      <c r="B7618" s="145">
        <v>1002</v>
      </c>
      <c r="C7618" s="146" t="s">
        <v>181</v>
      </c>
      <c r="D7618" s="146" t="s">
        <v>6729</v>
      </c>
      <c r="E7618" s="145" t="s">
        <v>150</v>
      </c>
      <c r="F7618" s="149"/>
      <c r="G7618" s="149"/>
    </row>
    <row r="7619" spans="1:7" s="144" customFormat="1" ht="15" x14ac:dyDescent="0.2">
      <c r="A7619" s="146">
        <v>67098</v>
      </c>
      <c r="B7619" s="145">
        <v>6034</v>
      </c>
      <c r="C7619" s="146" t="s">
        <v>164</v>
      </c>
      <c r="D7619" s="146" t="s">
        <v>6730</v>
      </c>
      <c r="E7619" s="145" t="s">
        <v>150</v>
      </c>
      <c r="F7619" s="149"/>
      <c r="G7619" s="149"/>
    </row>
    <row r="7620" spans="1:7" s="144" customFormat="1" ht="15" x14ac:dyDescent="0.2">
      <c r="A7620" s="146">
        <v>67102</v>
      </c>
      <c r="B7620" s="145">
        <v>3022</v>
      </c>
      <c r="C7620" s="146" t="s">
        <v>156</v>
      </c>
      <c r="D7620" s="146" t="s">
        <v>6731</v>
      </c>
      <c r="E7620" s="145" t="s">
        <v>150</v>
      </c>
      <c r="F7620" s="149"/>
      <c r="G7620" s="149"/>
    </row>
    <row r="7621" spans="1:7" s="144" customFormat="1" ht="15" x14ac:dyDescent="0.2">
      <c r="A7621" s="146">
        <v>67103</v>
      </c>
      <c r="B7621" s="145">
        <v>2016</v>
      </c>
      <c r="C7621" s="146" t="s">
        <v>2449</v>
      </c>
      <c r="D7621" s="146" t="s">
        <v>6732</v>
      </c>
      <c r="E7621" s="145" t="s">
        <v>155</v>
      </c>
      <c r="F7621" s="149"/>
      <c r="G7621" s="149"/>
    </row>
    <row r="7622" spans="1:7" s="144" customFormat="1" ht="15" x14ac:dyDescent="0.2">
      <c r="A7622" s="146">
        <v>67104</v>
      </c>
      <c r="B7622" s="145">
        <v>2016</v>
      </c>
      <c r="C7622" s="146" t="s">
        <v>207</v>
      </c>
      <c r="D7622" s="146" t="s">
        <v>6733</v>
      </c>
      <c r="E7622" s="145" t="s">
        <v>150</v>
      </c>
      <c r="F7622" s="149"/>
      <c r="G7622" s="149"/>
    </row>
    <row r="7623" spans="1:7" s="144" customFormat="1" ht="15" x14ac:dyDescent="0.2">
      <c r="A7623" s="146">
        <v>67105</v>
      </c>
      <c r="B7623" s="145">
        <v>2016</v>
      </c>
      <c r="C7623" s="146" t="s">
        <v>219</v>
      </c>
      <c r="D7623" s="146" t="s">
        <v>6734</v>
      </c>
      <c r="E7623" s="145" t="s">
        <v>155</v>
      </c>
      <c r="F7623" s="149"/>
      <c r="G7623" s="149"/>
    </row>
    <row r="7624" spans="1:7" s="144" customFormat="1" ht="15" x14ac:dyDescent="0.2">
      <c r="A7624" s="146">
        <v>67108</v>
      </c>
      <c r="B7624" s="145">
        <v>2016</v>
      </c>
      <c r="C7624" s="146" t="s">
        <v>224</v>
      </c>
      <c r="D7624" s="146" t="s">
        <v>6735</v>
      </c>
      <c r="E7624" s="145" t="s">
        <v>155</v>
      </c>
      <c r="F7624" s="149"/>
      <c r="G7624" s="149"/>
    </row>
    <row r="7625" spans="1:7" s="144" customFormat="1" ht="15" x14ac:dyDescent="0.2">
      <c r="A7625" s="146">
        <v>67110</v>
      </c>
      <c r="B7625" s="145">
        <v>8011</v>
      </c>
      <c r="C7625" s="146" t="s">
        <v>198</v>
      </c>
      <c r="D7625" s="146" t="s">
        <v>6736</v>
      </c>
      <c r="E7625" s="145" t="s">
        <v>150</v>
      </c>
      <c r="F7625" s="149"/>
      <c r="G7625" s="149"/>
    </row>
    <row r="7626" spans="1:7" s="144" customFormat="1" ht="15" x14ac:dyDescent="0.2">
      <c r="A7626" s="146">
        <v>67111</v>
      </c>
      <c r="B7626" s="145">
        <v>8011</v>
      </c>
      <c r="C7626" s="146" t="s">
        <v>167</v>
      </c>
      <c r="D7626" s="146" t="s">
        <v>6737</v>
      </c>
      <c r="E7626" s="145" t="s">
        <v>155</v>
      </c>
      <c r="F7626" s="149"/>
      <c r="G7626" s="149"/>
    </row>
    <row r="7627" spans="1:7" s="144" customFormat="1" ht="15" x14ac:dyDescent="0.2">
      <c r="A7627" s="146">
        <v>67114</v>
      </c>
      <c r="B7627" s="145">
        <v>3014</v>
      </c>
      <c r="C7627" s="146" t="s">
        <v>1856</v>
      </c>
      <c r="D7627" s="146" t="s">
        <v>3102</v>
      </c>
      <c r="E7627" s="145" t="s">
        <v>155</v>
      </c>
      <c r="F7627" s="149"/>
      <c r="G7627" s="149"/>
    </row>
    <row r="7628" spans="1:7" s="144" customFormat="1" ht="15" x14ac:dyDescent="0.2">
      <c r="A7628" s="146">
        <v>67116</v>
      </c>
      <c r="B7628" s="145">
        <v>6018</v>
      </c>
      <c r="C7628" s="146" t="s">
        <v>165</v>
      </c>
      <c r="D7628" s="146" t="s">
        <v>6738</v>
      </c>
      <c r="E7628" s="145" t="s">
        <v>150</v>
      </c>
      <c r="F7628" s="149"/>
      <c r="G7628" s="149"/>
    </row>
    <row r="7629" spans="1:7" s="144" customFormat="1" ht="15" x14ac:dyDescent="0.2">
      <c r="A7629" s="146">
        <v>67117</v>
      </c>
      <c r="B7629" s="145">
        <v>6018</v>
      </c>
      <c r="C7629" s="146" t="s">
        <v>815</v>
      </c>
      <c r="D7629" s="146" t="s">
        <v>6739</v>
      </c>
      <c r="E7629" s="145" t="s">
        <v>150</v>
      </c>
      <c r="F7629" s="149"/>
      <c r="G7629" s="149"/>
    </row>
    <row r="7630" spans="1:7" s="144" customFormat="1" ht="15" x14ac:dyDescent="0.2">
      <c r="A7630" s="146">
        <v>67126</v>
      </c>
      <c r="B7630" s="145">
        <v>6018</v>
      </c>
      <c r="C7630" s="146" t="s">
        <v>156</v>
      </c>
      <c r="D7630" s="146" t="s">
        <v>5239</v>
      </c>
      <c r="E7630" s="145" t="s">
        <v>155</v>
      </c>
      <c r="F7630" s="149"/>
      <c r="G7630" s="149"/>
    </row>
    <row r="7631" spans="1:7" s="144" customFormat="1" ht="15" x14ac:dyDescent="0.2">
      <c r="A7631" s="146">
        <v>67128</v>
      </c>
      <c r="B7631" s="145">
        <v>6018</v>
      </c>
      <c r="C7631" s="146" t="s">
        <v>250</v>
      </c>
      <c r="D7631" s="146" t="s">
        <v>5239</v>
      </c>
      <c r="E7631" s="145" t="s">
        <v>150</v>
      </c>
      <c r="F7631" s="149"/>
      <c r="G7631" s="149"/>
    </row>
    <row r="7632" spans="1:7" s="144" customFormat="1" ht="15" x14ac:dyDescent="0.2">
      <c r="A7632" s="146">
        <v>67130</v>
      </c>
      <c r="B7632" s="145">
        <v>6030</v>
      </c>
      <c r="C7632" s="146" t="s">
        <v>202</v>
      </c>
      <c r="D7632" s="146" t="s">
        <v>380</v>
      </c>
      <c r="E7632" s="145" t="s">
        <v>155</v>
      </c>
      <c r="F7632" s="149"/>
      <c r="G7632" s="149"/>
    </row>
    <row r="7633" spans="1:7" s="144" customFormat="1" ht="15" x14ac:dyDescent="0.2">
      <c r="A7633" s="146">
        <v>67131</v>
      </c>
      <c r="B7633" s="145">
        <v>6030</v>
      </c>
      <c r="C7633" s="146" t="s">
        <v>156</v>
      </c>
      <c r="D7633" s="146" t="s">
        <v>6740</v>
      </c>
      <c r="E7633" s="145" t="s">
        <v>155</v>
      </c>
      <c r="F7633" s="149"/>
      <c r="G7633" s="149"/>
    </row>
    <row r="7634" spans="1:7" s="144" customFormat="1" ht="15" x14ac:dyDescent="0.2">
      <c r="A7634" s="146">
        <v>67136</v>
      </c>
      <c r="B7634" s="145">
        <v>6020</v>
      </c>
      <c r="C7634" s="146" t="s">
        <v>581</v>
      </c>
      <c r="D7634" s="146" t="s">
        <v>6741</v>
      </c>
      <c r="E7634" s="145" t="s">
        <v>155</v>
      </c>
      <c r="F7634" s="149"/>
      <c r="G7634" s="149"/>
    </row>
    <row r="7635" spans="1:7" s="144" customFormat="1" ht="15" x14ac:dyDescent="0.2">
      <c r="A7635" s="146">
        <v>67139</v>
      </c>
      <c r="B7635" s="145">
        <v>6020</v>
      </c>
      <c r="C7635" s="146" t="s">
        <v>174</v>
      </c>
      <c r="D7635" s="146" t="s">
        <v>1659</v>
      </c>
      <c r="E7635" s="145" t="s">
        <v>155</v>
      </c>
      <c r="F7635" s="149"/>
      <c r="G7635" s="149"/>
    </row>
    <row r="7636" spans="1:7" s="144" customFormat="1" ht="15" x14ac:dyDescent="0.2">
      <c r="A7636" s="146">
        <v>67141</v>
      </c>
      <c r="B7636" s="145">
        <v>6020</v>
      </c>
      <c r="C7636" s="146" t="s">
        <v>3298</v>
      </c>
      <c r="D7636" s="146" t="s">
        <v>6742</v>
      </c>
      <c r="E7636" s="145" t="s">
        <v>155</v>
      </c>
      <c r="F7636" s="149"/>
      <c r="G7636" s="149"/>
    </row>
    <row r="7637" spans="1:7" s="144" customFormat="1" ht="15" x14ac:dyDescent="0.2">
      <c r="A7637" s="146">
        <v>67146</v>
      </c>
      <c r="B7637" s="145">
        <v>6020</v>
      </c>
      <c r="C7637" s="146" t="s">
        <v>188</v>
      </c>
      <c r="D7637" s="146" t="s">
        <v>6743</v>
      </c>
      <c r="E7637" s="145" t="s">
        <v>150</v>
      </c>
      <c r="F7637" s="149"/>
      <c r="G7637" s="149"/>
    </row>
    <row r="7638" spans="1:7" s="144" customFormat="1" ht="15" x14ac:dyDescent="0.2">
      <c r="A7638" s="146">
        <v>67151</v>
      </c>
      <c r="B7638" s="145">
        <v>5016</v>
      </c>
      <c r="C7638" s="146" t="s">
        <v>630</v>
      </c>
      <c r="D7638" s="146" t="s">
        <v>6746</v>
      </c>
      <c r="E7638" s="145" t="s">
        <v>155</v>
      </c>
      <c r="F7638" s="149"/>
      <c r="G7638" s="149"/>
    </row>
    <row r="7639" spans="1:7" s="144" customFormat="1" ht="15" x14ac:dyDescent="0.2">
      <c r="A7639" s="146">
        <v>67152</v>
      </c>
      <c r="B7639" s="145">
        <v>2014</v>
      </c>
      <c r="C7639" s="146" t="s">
        <v>207</v>
      </c>
      <c r="D7639" s="146" t="s">
        <v>6747</v>
      </c>
      <c r="E7639" s="145" t="s">
        <v>155</v>
      </c>
      <c r="F7639" s="149"/>
      <c r="G7639" s="149"/>
    </row>
    <row r="7640" spans="1:7" s="144" customFormat="1" ht="15" x14ac:dyDescent="0.2">
      <c r="A7640" s="146">
        <v>67153</v>
      </c>
      <c r="B7640" s="145">
        <v>5010</v>
      </c>
      <c r="C7640" s="146" t="s">
        <v>331</v>
      </c>
      <c r="D7640" s="146" t="s">
        <v>4083</v>
      </c>
      <c r="E7640" s="145" t="s">
        <v>155</v>
      </c>
      <c r="F7640" s="149"/>
      <c r="G7640" s="149"/>
    </row>
    <row r="7641" spans="1:7" s="144" customFormat="1" ht="15" x14ac:dyDescent="0.2">
      <c r="A7641" s="146">
        <v>67154</v>
      </c>
      <c r="B7641" s="145">
        <v>5018</v>
      </c>
      <c r="C7641" s="146" t="s">
        <v>446</v>
      </c>
      <c r="D7641" s="146" t="s">
        <v>1290</v>
      </c>
      <c r="E7641" s="145" t="s">
        <v>155</v>
      </c>
      <c r="F7641" s="149"/>
      <c r="G7641" s="149"/>
    </row>
    <row r="7642" spans="1:7" s="144" customFormat="1" ht="15" x14ac:dyDescent="0.2">
      <c r="A7642" s="146">
        <v>67157</v>
      </c>
      <c r="B7642" s="145">
        <v>6031</v>
      </c>
      <c r="C7642" s="146" t="s">
        <v>156</v>
      </c>
      <c r="D7642" s="146" t="s">
        <v>8458</v>
      </c>
      <c r="E7642" s="145" t="s">
        <v>155</v>
      </c>
      <c r="F7642" s="149"/>
      <c r="G7642" s="149"/>
    </row>
    <row r="7643" spans="1:7" s="144" customFormat="1" ht="15" x14ac:dyDescent="0.2">
      <c r="A7643" s="146">
        <v>67158</v>
      </c>
      <c r="B7643" s="145">
        <v>3015</v>
      </c>
      <c r="C7643" s="146" t="s">
        <v>3823</v>
      </c>
      <c r="D7643" s="146" t="s">
        <v>1152</v>
      </c>
      <c r="E7643" s="145" t="s">
        <v>155</v>
      </c>
      <c r="F7643" s="149"/>
      <c r="G7643" s="149"/>
    </row>
    <row r="7644" spans="1:7" s="144" customFormat="1" ht="15" x14ac:dyDescent="0.2">
      <c r="A7644" s="146">
        <v>67161</v>
      </c>
      <c r="B7644" s="145">
        <v>7005</v>
      </c>
      <c r="C7644" s="146" t="s">
        <v>202</v>
      </c>
      <c r="D7644" s="146" t="s">
        <v>9677</v>
      </c>
      <c r="E7644" s="145" t="s">
        <v>155</v>
      </c>
      <c r="F7644" s="149"/>
      <c r="G7644" s="149"/>
    </row>
    <row r="7645" spans="1:7" s="144" customFormat="1" ht="15" x14ac:dyDescent="0.2">
      <c r="A7645" s="146">
        <v>67165</v>
      </c>
      <c r="B7645" s="145">
        <v>1017</v>
      </c>
      <c r="C7645" s="146" t="s">
        <v>224</v>
      </c>
      <c r="D7645" s="146" t="s">
        <v>3574</v>
      </c>
      <c r="E7645" s="145" t="s">
        <v>150</v>
      </c>
      <c r="F7645" s="149"/>
      <c r="G7645" s="149"/>
    </row>
    <row r="7646" spans="1:7" s="144" customFormat="1" ht="15" x14ac:dyDescent="0.2">
      <c r="A7646" s="146">
        <v>67167</v>
      </c>
      <c r="B7646" s="145">
        <v>8005</v>
      </c>
      <c r="C7646" s="146" t="s">
        <v>1911</v>
      </c>
      <c r="D7646" s="146" t="s">
        <v>6748</v>
      </c>
      <c r="E7646" s="145" t="s">
        <v>150</v>
      </c>
      <c r="F7646" s="149"/>
      <c r="G7646" s="149"/>
    </row>
    <row r="7647" spans="1:7" s="144" customFormat="1" ht="15" x14ac:dyDescent="0.2">
      <c r="A7647" s="146">
        <v>67170</v>
      </c>
      <c r="B7647" s="145">
        <v>6003</v>
      </c>
      <c r="C7647" s="146" t="s">
        <v>2378</v>
      </c>
      <c r="D7647" s="146" t="s">
        <v>6749</v>
      </c>
      <c r="E7647" s="145" t="s">
        <v>150</v>
      </c>
      <c r="F7647" s="149"/>
      <c r="G7647" s="149"/>
    </row>
    <row r="7648" spans="1:7" s="144" customFormat="1" ht="15" x14ac:dyDescent="0.2">
      <c r="A7648" s="146">
        <v>67172</v>
      </c>
      <c r="B7648" s="145">
        <v>4010</v>
      </c>
      <c r="C7648" s="146" t="s">
        <v>6750</v>
      </c>
      <c r="D7648" s="146" t="s">
        <v>6751</v>
      </c>
      <c r="E7648" s="145" t="s">
        <v>155</v>
      </c>
      <c r="F7648" s="149"/>
      <c r="G7648" s="149"/>
    </row>
    <row r="7649" spans="1:7" s="144" customFormat="1" ht="15" x14ac:dyDescent="0.2">
      <c r="A7649" s="146">
        <v>67173</v>
      </c>
      <c r="B7649" s="145">
        <v>4010</v>
      </c>
      <c r="C7649" s="146" t="s">
        <v>171</v>
      </c>
      <c r="D7649" s="146" t="s">
        <v>6751</v>
      </c>
      <c r="E7649" s="145" t="s">
        <v>155</v>
      </c>
      <c r="F7649" s="149"/>
      <c r="G7649" s="149"/>
    </row>
    <row r="7650" spans="1:7" s="144" customFormat="1" ht="15" x14ac:dyDescent="0.2">
      <c r="A7650" s="146">
        <v>67175</v>
      </c>
      <c r="B7650" s="145">
        <v>5002</v>
      </c>
      <c r="C7650" s="146" t="s">
        <v>662</v>
      </c>
      <c r="D7650" s="146" t="s">
        <v>6752</v>
      </c>
      <c r="E7650" s="145" t="s">
        <v>155</v>
      </c>
      <c r="F7650" s="149"/>
      <c r="G7650" s="149"/>
    </row>
    <row r="7651" spans="1:7" s="144" customFormat="1" ht="15" x14ac:dyDescent="0.2">
      <c r="A7651" s="146">
        <v>67176</v>
      </c>
      <c r="B7651" s="145">
        <v>5002</v>
      </c>
      <c r="C7651" s="146" t="s">
        <v>1688</v>
      </c>
      <c r="D7651" s="146" t="s">
        <v>6752</v>
      </c>
      <c r="E7651" s="145" t="s">
        <v>150</v>
      </c>
      <c r="F7651" s="149"/>
      <c r="G7651" s="149"/>
    </row>
    <row r="7652" spans="1:7" s="144" customFormat="1" ht="15" x14ac:dyDescent="0.2">
      <c r="A7652" s="146">
        <v>67191</v>
      </c>
      <c r="B7652" s="145">
        <v>3018</v>
      </c>
      <c r="C7652" s="146" t="s">
        <v>1695</v>
      </c>
      <c r="D7652" s="146" t="s">
        <v>1183</v>
      </c>
      <c r="E7652" s="145" t="s">
        <v>150</v>
      </c>
      <c r="F7652" s="149"/>
      <c r="G7652" s="149"/>
    </row>
    <row r="7653" spans="1:7" s="144" customFormat="1" ht="15" x14ac:dyDescent="0.2">
      <c r="A7653" s="146">
        <v>67194</v>
      </c>
      <c r="B7653" s="145">
        <v>8025</v>
      </c>
      <c r="C7653" s="146" t="s">
        <v>6129</v>
      </c>
      <c r="D7653" s="146" t="s">
        <v>1834</v>
      </c>
      <c r="E7653" s="145" t="s">
        <v>155</v>
      </c>
      <c r="F7653" s="149"/>
      <c r="G7653" s="149"/>
    </row>
    <row r="7654" spans="1:7" s="144" customFormat="1" ht="15" x14ac:dyDescent="0.2">
      <c r="A7654" s="146">
        <v>67196</v>
      </c>
      <c r="B7654" s="145">
        <v>8006</v>
      </c>
      <c r="C7654" s="146" t="s">
        <v>156</v>
      </c>
      <c r="D7654" s="146" t="s">
        <v>1095</v>
      </c>
      <c r="E7654" s="145" t="s">
        <v>155</v>
      </c>
      <c r="F7654" s="149"/>
      <c r="G7654" s="149"/>
    </row>
    <row r="7655" spans="1:7" s="144" customFormat="1" ht="15" x14ac:dyDescent="0.2">
      <c r="A7655" s="146">
        <v>67197</v>
      </c>
      <c r="B7655" s="145">
        <v>8006</v>
      </c>
      <c r="C7655" s="146" t="s">
        <v>158</v>
      </c>
      <c r="D7655" s="146" t="s">
        <v>6755</v>
      </c>
      <c r="E7655" s="145" t="s">
        <v>155</v>
      </c>
      <c r="F7655" s="149"/>
      <c r="G7655" s="149"/>
    </row>
    <row r="7656" spans="1:7" s="144" customFormat="1" ht="15" x14ac:dyDescent="0.2">
      <c r="A7656" s="146">
        <v>67200</v>
      </c>
      <c r="B7656" s="145">
        <v>1019</v>
      </c>
      <c r="C7656" s="146" t="s">
        <v>1688</v>
      </c>
      <c r="D7656" s="146" t="s">
        <v>777</v>
      </c>
      <c r="E7656" s="145" t="s">
        <v>155</v>
      </c>
      <c r="F7656" s="149"/>
      <c r="G7656" s="149"/>
    </row>
    <row r="7657" spans="1:7" s="144" customFormat="1" ht="15" x14ac:dyDescent="0.2">
      <c r="A7657" s="146">
        <v>67202</v>
      </c>
      <c r="B7657" s="145">
        <v>8019</v>
      </c>
      <c r="C7657" s="146" t="s">
        <v>179</v>
      </c>
      <c r="D7657" s="146" t="s">
        <v>6756</v>
      </c>
      <c r="E7657" s="145" t="s">
        <v>155</v>
      </c>
      <c r="F7657" s="149"/>
      <c r="G7657" s="149"/>
    </row>
    <row r="7658" spans="1:7" s="144" customFormat="1" ht="15" x14ac:dyDescent="0.2">
      <c r="A7658" s="146">
        <v>67203</v>
      </c>
      <c r="B7658" s="145">
        <v>7003</v>
      </c>
      <c r="C7658" s="146" t="s">
        <v>165</v>
      </c>
      <c r="D7658" s="146" t="s">
        <v>6757</v>
      </c>
      <c r="E7658" s="145" t="s">
        <v>150</v>
      </c>
      <c r="F7658" s="149"/>
      <c r="G7658" s="149"/>
    </row>
    <row r="7659" spans="1:7" s="144" customFormat="1" ht="15" x14ac:dyDescent="0.2">
      <c r="A7659" s="146">
        <v>67204</v>
      </c>
      <c r="B7659" s="145">
        <v>3024</v>
      </c>
      <c r="C7659" s="146" t="s">
        <v>662</v>
      </c>
      <c r="D7659" s="146" t="s">
        <v>8776</v>
      </c>
      <c r="E7659" s="145" t="s">
        <v>155</v>
      </c>
      <c r="F7659" s="149"/>
      <c r="G7659" s="149"/>
    </row>
    <row r="7660" spans="1:7" s="144" customFormat="1" ht="15" x14ac:dyDescent="0.2">
      <c r="A7660" s="146">
        <v>67205</v>
      </c>
      <c r="B7660" s="145">
        <v>3024</v>
      </c>
      <c r="C7660" s="146" t="s">
        <v>155</v>
      </c>
      <c r="D7660" s="146" t="s">
        <v>4496</v>
      </c>
      <c r="E7660" s="145" t="s">
        <v>150</v>
      </c>
      <c r="F7660" s="149"/>
      <c r="G7660" s="149"/>
    </row>
    <row r="7661" spans="1:7" s="144" customFormat="1" ht="15" x14ac:dyDescent="0.2">
      <c r="A7661" s="146">
        <v>67209</v>
      </c>
      <c r="B7661" s="145">
        <v>3024</v>
      </c>
      <c r="C7661" s="146" t="s">
        <v>1492</v>
      </c>
      <c r="D7661" s="146" t="s">
        <v>6758</v>
      </c>
      <c r="E7661" s="145" t="s">
        <v>150</v>
      </c>
      <c r="F7661" s="149"/>
      <c r="G7661" s="149"/>
    </row>
    <row r="7662" spans="1:7" s="144" customFormat="1" ht="15" x14ac:dyDescent="0.2">
      <c r="A7662" s="146">
        <v>67210</v>
      </c>
      <c r="B7662" s="145">
        <v>3024</v>
      </c>
      <c r="C7662" s="146" t="s">
        <v>155</v>
      </c>
      <c r="D7662" s="146" t="s">
        <v>3634</v>
      </c>
      <c r="E7662" s="145" t="s">
        <v>155</v>
      </c>
      <c r="F7662" s="149"/>
      <c r="G7662" s="149"/>
    </row>
    <row r="7663" spans="1:7" s="144" customFormat="1" ht="15" x14ac:dyDescent="0.2">
      <c r="A7663" s="146">
        <v>67211</v>
      </c>
      <c r="B7663" s="145">
        <v>3024</v>
      </c>
      <c r="C7663" s="146" t="s">
        <v>287</v>
      </c>
      <c r="D7663" s="146" t="s">
        <v>6759</v>
      </c>
      <c r="E7663" s="145" t="s">
        <v>155</v>
      </c>
      <c r="F7663" s="149"/>
      <c r="G7663" s="149"/>
    </row>
    <row r="7664" spans="1:7" s="144" customFormat="1" ht="15" x14ac:dyDescent="0.2">
      <c r="A7664" s="146">
        <v>67216</v>
      </c>
      <c r="B7664" s="145">
        <v>3024</v>
      </c>
      <c r="C7664" s="146" t="s">
        <v>662</v>
      </c>
      <c r="D7664" s="146" t="s">
        <v>4432</v>
      </c>
      <c r="E7664" s="145" t="s">
        <v>155</v>
      </c>
      <c r="F7664" s="149"/>
      <c r="G7664" s="149"/>
    </row>
    <row r="7665" spans="1:7" s="144" customFormat="1" ht="15" x14ac:dyDescent="0.2">
      <c r="A7665" s="146">
        <v>67221</v>
      </c>
      <c r="B7665" s="145">
        <v>8026</v>
      </c>
      <c r="C7665" s="146" t="s">
        <v>202</v>
      </c>
      <c r="D7665" s="146" t="s">
        <v>6760</v>
      </c>
      <c r="E7665" s="145" t="s">
        <v>150</v>
      </c>
      <c r="F7665" s="149"/>
      <c r="G7665" s="149"/>
    </row>
    <row r="7666" spans="1:7" s="144" customFormat="1" ht="15" x14ac:dyDescent="0.2">
      <c r="A7666" s="146">
        <v>67222</v>
      </c>
      <c r="B7666" s="145">
        <v>8026</v>
      </c>
      <c r="C7666" s="146" t="s">
        <v>488</v>
      </c>
      <c r="D7666" s="146" t="s">
        <v>5428</v>
      </c>
      <c r="E7666" s="145" t="s">
        <v>155</v>
      </c>
      <c r="F7666" s="149"/>
      <c r="G7666" s="149"/>
    </row>
    <row r="7667" spans="1:7" s="144" customFormat="1" ht="15" x14ac:dyDescent="0.2">
      <c r="A7667" s="146">
        <v>67225</v>
      </c>
      <c r="B7667" s="145">
        <v>3020</v>
      </c>
      <c r="C7667" s="146" t="s">
        <v>6761</v>
      </c>
      <c r="D7667" s="146" t="s">
        <v>6762</v>
      </c>
      <c r="E7667" s="145" t="s">
        <v>150</v>
      </c>
      <c r="F7667" s="149"/>
      <c r="G7667" s="149"/>
    </row>
    <row r="7668" spans="1:7" s="144" customFormat="1" ht="15" x14ac:dyDescent="0.2">
      <c r="A7668" s="146">
        <v>67226</v>
      </c>
      <c r="B7668" s="145">
        <v>6032</v>
      </c>
      <c r="C7668" s="146" t="s">
        <v>1221</v>
      </c>
      <c r="D7668" s="146" t="s">
        <v>6763</v>
      </c>
      <c r="E7668" s="145" t="s">
        <v>155</v>
      </c>
      <c r="F7668" s="149"/>
      <c r="G7668" s="149"/>
    </row>
    <row r="7669" spans="1:7" s="144" customFormat="1" ht="15" x14ac:dyDescent="0.2">
      <c r="A7669" s="146">
        <v>67232</v>
      </c>
      <c r="B7669" s="145">
        <v>7015</v>
      </c>
      <c r="C7669" s="146" t="s">
        <v>535</v>
      </c>
      <c r="D7669" s="146" t="s">
        <v>6764</v>
      </c>
      <c r="E7669" s="145" t="s">
        <v>150</v>
      </c>
      <c r="F7669" s="149"/>
      <c r="G7669" s="149"/>
    </row>
    <row r="7670" spans="1:7" s="144" customFormat="1" ht="15" x14ac:dyDescent="0.2">
      <c r="A7670" s="146">
        <v>67233</v>
      </c>
      <c r="B7670" s="145">
        <v>5006</v>
      </c>
      <c r="C7670" s="146" t="s">
        <v>6765</v>
      </c>
      <c r="D7670" s="146" t="s">
        <v>4158</v>
      </c>
      <c r="E7670" s="145" t="s">
        <v>155</v>
      </c>
      <c r="F7670" s="149"/>
      <c r="G7670" s="149"/>
    </row>
    <row r="7671" spans="1:7" s="144" customFormat="1" ht="15" x14ac:dyDescent="0.2">
      <c r="A7671" s="146">
        <v>67234</v>
      </c>
      <c r="B7671" s="145">
        <v>5006</v>
      </c>
      <c r="C7671" s="146" t="s">
        <v>214</v>
      </c>
      <c r="D7671" s="146" t="s">
        <v>1736</v>
      </c>
      <c r="E7671" s="145" t="s">
        <v>155</v>
      </c>
      <c r="F7671" s="149"/>
      <c r="G7671" s="149"/>
    </row>
    <row r="7672" spans="1:7" s="144" customFormat="1" ht="15" x14ac:dyDescent="0.2">
      <c r="A7672" s="146">
        <v>67235</v>
      </c>
      <c r="B7672" s="145">
        <v>5006</v>
      </c>
      <c r="C7672" s="146" t="s">
        <v>202</v>
      </c>
      <c r="D7672" s="146" t="s">
        <v>1736</v>
      </c>
      <c r="E7672" s="145" t="s">
        <v>150</v>
      </c>
      <c r="F7672" s="149"/>
      <c r="G7672" s="149"/>
    </row>
    <row r="7673" spans="1:7" s="144" customFormat="1" ht="15" x14ac:dyDescent="0.2">
      <c r="A7673" s="146">
        <v>67236</v>
      </c>
      <c r="B7673" s="145">
        <v>6014</v>
      </c>
      <c r="C7673" s="146" t="s">
        <v>280</v>
      </c>
      <c r="D7673" s="146" t="s">
        <v>751</v>
      </c>
      <c r="E7673" s="145" t="s">
        <v>155</v>
      </c>
      <c r="F7673" s="149"/>
      <c r="G7673" s="149"/>
    </row>
    <row r="7674" spans="1:7" s="144" customFormat="1" ht="15" x14ac:dyDescent="0.2">
      <c r="A7674" s="146">
        <v>67237</v>
      </c>
      <c r="B7674" s="145">
        <v>6001</v>
      </c>
      <c r="C7674" s="146" t="s">
        <v>1975</v>
      </c>
      <c r="D7674" s="146" t="s">
        <v>6766</v>
      </c>
      <c r="E7674" s="145" t="s">
        <v>155</v>
      </c>
      <c r="F7674" s="149"/>
      <c r="G7674" s="149"/>
    </row>
    <row r="7675" spans="1:7" s="144" customFormat="1" ht="15" x14ac:dyDescent="0.2">
      <c r="A7675" s="146">
        <v>67238</v>
      </c>
      <c r="B7675" s="145">
        <v>6001</v>
      </c>
      <c r="C7675" s="146" t="s">
        <v>181</v>
      </c>
      <c r="D7675" s="146" t="s">
        <v>6767</v>
      </c>
      <c r="E7675" s="145" t="s">
        <v>150</v>
      </c>
      <c r="F7675" s="149"/>
      <c r="G7675" s="149"/>
    </row>
    <row r="7676" spans="1:7" s="144" customFormat="1" ht="15" x14ac:dyDescent="0.2">
      <c r="A7676" s="146">
        <v>67243</v>
      </c>
      <c r="B7676" s="145">
        <v>7019</v>
      </c>
      <c r="C7676" s="146" t="s">
        <v>1053</v>
      </c>
      <c r="D7676" s="146" t="s">
        <v>6768</v>
      </c>
      <c r="E7676" s="145" t="s">
        <v>155</v>
      </c>
      <c r="F7676" s="149"/>
      <c r="G7676" s="149"/>
    </row>
    <row r="7677" spans="1:7" s="144" customFormat="1" ht="15" x14ac:dyDescent="0.2">
      <c r="A7677" s="146">
        <v>67245</v>
      </c>
      <c r="B7677" s="145">
        <v>7014</v>
      </c>
      <c r="C7677" s="146" t="s">
        <v>6769</v>
      </c>
      <c r="D7677" s="146" t="s">
        <v>11001</v>
      </c>
      <c r="E7677" s="145" t="s">
        <v>155</v>
      </c>
      <c r="F7677" s="149"/>
      <c r="G7677" s="149"/>
    </row>
    <row r="7678" spans="1:7" s="144" customFormat="1" ht="15" x14ac:dyDescent="0.2">
      <c r="A7678" s="146">
        <v>67246</v>
      </c>
      <c r="B7678" s="145">
        <v>8019</v>
      </c>
      <c r="C7678" s="146" t="s">
        <v>202</v>
      </c>
      <c r="D7678" s="146" t="s">
        <v>6770</v>
      </c>
      <c r="E7678" s="145" t="s">
        <v>155</v>
      </c>
      <c r="F7678" s="149"/>
      <c r="G7678" s="149"/>
    </row>
    <row r="7679" spans="1:7" s="144" customFormat="1" ht="15" x14ac:dyDescent="0.2">
      <c r="A7679" s="146">
        <v>67251</v>
      </c>
      <c r="B7679" s="145">
        <v>7007</v>
      </c>
      <c r="C7679" s="146" t="s">
        <v>171</v>
      </c>
      <c r="D7679" s="146" t="s">
        <v>1303</v>
      </c>
      <c r="E7679" s="145" t="s">
        <v>155</v>
      </c>
      <c r="F7679" s="149"/>
      <c r="G7679" s="149"/>
    </row>
    <row r="7680" spans="1:7" s="144" customFormat="1" ht="15" x14ac:dyDescent="0.2">
      <c r="A7680" s="146">
        <v>67255</v>
      </c>
      <c r="B7680" s="145">
        <v>8016</v>
      </c>
      <c r="C7680" s="146" t="s">
        <v>6771</v>
      </c>
      <c r="D7680" s="146" t="s">
        <v>380</v>
      </c>
      <c r="E7680" s="145" t="s">
        <v>155</v>
      </c>
      <c r="F7680" s="149"/>
      <c r="G7680" s="149"/>
    </row>
    <row r="7681" spans="1:7" s="144" customFormat="1" ht="15" x14ac:dyDescent="0.2">
      <c r="A7681" s="146">
        <v>67256</v>
      </c>
      <c r="B7681" s="145">
        <v>8016</v>
      </c>
      <c r="C7681" s="146" t="s">
        <v>171</v>
      </c>
      <c r="D7681" s="146" t="s">
        <v>5032</v>
      </c>
      <c r="E7681" s="145" t="s">
        <v>150</v>
      </c>
      <c r="F7681" s="149"/>
      <c r="G7681" s="149"/>
    </row>
    <row r="7682" spans="1:7" s="144" customFormat="1" ht="15" x14ac:dyDescent="0.2">
      <c r="A7682" s="146">
        <v>67257</v>
      </c>
      <c r="B7682" s="145">
        <v>8016</v>
      </c>
      <c r="C7682" s="146" t="s">
        <v>2088</v>
      </c>
      <c r="D7682" s="146" t="s">
        <v>6772</v>
      </c>
      <c r="E7682" s="145" t="s">
        <v>150</v>
      </c>
      <c r="F7682" s="149"/>
      <c r="G7682" s="149"/>
    </row>
    <row r="7683" spans="1:7" s="144" customFormat="1" ht="15" x14ac:dyDescent="0.2">
      <c r="A7683" s="146">
        <v>67260</v>
      </c>
      <c r="B7683" s="145">
        <v>8016</v>
      </c>
      <c r="C7683" s="146" t="s">
        <v>722</v>
      </c>
      <c r="D7683" s="146" t="s">
        <v>1331</v>
      </c>
      <c r="E7683" s="145" t="s">
        <v>155</v>
      </c>
      <c r="F7683" s="149"/>
      <c r="G7683" s="149"/>
    </row>
    <row r="7684" spans="1:7" s="144" customFormat="1" ht="15" x14ac:dyDescent="0.2">
      <c r="A7684" s="146">
        <v>67261</v>
      </c>
      <c r="B7684" s="145">
        <v>8016</v>
      </c>
      <c r="C7684" s="146" t="s">
        <v>156</v>
      </c>
      <c r="D7684" s="146" t="s">
        <v>6773</v>
      </c>
      <c r="E7684" s="145" t="s">
        <v>155</v>
      </c>
      <c r="F7684" s="149"/>
      <c r="G7684" s="149"/>
    </row>
    <row r="7685" spans="1:7" s="144" customFormat="1" ht="15" x14ac:dyDescent="0.2">
      <c r="A7685" s="146">
        <v>67267</v>
      </c>
      <c r="B7685" s="145">
        <v>6014</v>
      </c>
      <c r="C7685" s="146" t="s">
        <v>207</v>
      </c>
      <c r="D7685" s="146" t="s">
        <v>5242</v>
      </c>
      <c r="E7685" s="145" t="s">
        <v>155</v>
      </c>
      <c r="F7685" s="149"/>
      <c r="G7685" s="149"/>
    </row>
    <row r="7686" spans="1:7" s="144" customFormat="1" ht="15" x14ac:dyDescent="0.2">
      <c r="A7686" s="146">
        <v>67269</v>
      </c>
      <c r="B7686" s="145">
        <v>8022</v>
      </c>
      <c r="C7686" s="146" t="s">
        <v>344</v>
      </c>
      <c r="D7686" s="146" t="s">
        <v>6774</v>
      </c>
      <c r="E7686" s="145" t="s">
        <v>150</v>
      </c>
      <c r="F7686" s="149"/>
      <c r="G7686" s="149"/>
    </row>
    <row r="7687" spans="1:7" s="144" customFormat="1" ht="15" x14ac:dyDescent="0.2">
      <c r="A7687" s="146">
        <v>67270</v>
      </c>
      <c r="B7687" s="145">
        <v>8022</v>
      </c>
      <c r="C7687" s="146" t="s">
        <v>3858</v>
      </c>
      <c r="D7687" s="146" t="s">
        <v>6069</v>
      </c>
      <c r="E7687" s="145" t="s">
        <v>150</v>
      </c>
      <c r="F7687" s="149"/>
      <c r="G7687" s="149"/>
    </row>
    <row r="7688" spans="1:7" s="144" customFormat="1" ht="15" x14ac:dyDescent="0.2">
      <c r="A7688" s="146">
        <v>67271</v>
      </c>
      <c r="B7688" s="145">
        <v>7021</v>
      </c>
      <c r="C7688" s="146" t="s">
        <v>432</v>
      </c>
      <c r="D7688" s="146" t="s">
        <v>3689</v>
      </c>
      <c r="E7688" s="145" t="s">
        <v>150</v>
      </c>
      <c r="F7688" s="149"/>
      <c r="G7688" s="149"/>
    </row>
    <row r="7689" spans="1:7" s="144" customFormat="1" ht="15" x14ac:dyDescent="0.2">
      <c r="A7689" s="146">
        <v>67273</v>
      </c>
      <c r="B7689" s="145">
        <v>7028</v>
      </c>
      <c r="C7689" s="146" t="s">
        <v>1688</v>
      </c>
      <c r="D7689" s="146" t="s">
        <v>6775</v>
      </c>
      <c r="E7689" s="145" t="s">
        <v>150</v>
      </c>
      <c r="F7689" s="149"/>
      <c r="G7689" s="149"/>
    </row>
    <row r="7690" spans="1:7" s="144" customFormat="1" ht="15" x14ac:dyDescent="0.2">
      <c r="A7690" s="146">
        <v>67274</v>
      </c>
      <c r="B7690" s="145">
        <v>3004</v>
      </c>
      <c r="C7690" s="146" t="s">
        <v>3545</v>
      </c>
      <c r="D7690" s="146" t="s">
        <v>6776</v>
      </c>
      <c r="E7690" s="145" t="s">
        <v>150</v>
      </c>
      <c r="F7690" s="149"/>
      <c r="G7690" s="149"/>
    </row>
    <row r="7691" spans="1:7" s="144" customFormat="1" ht="15" x14ac:dyDescent="0.2">
      <c r="A7691" s="146">
        <v>67275</v>
      </c>
      <c r="B7691" s="145">
        <v>7007</v>
      </c>
      <c r="C7691" s="146" t="s">
        <v>6777</v>
      </c>
      <c r="D7691" s="146" t="s">
        <v>1945</v>
      </c>
      <c r="E7691" s="145" t="s">
        <v>155</v>
      </c>
      <c r="F7691" s="149"/>
      <c r="G7691" s="149"/>
    </row>
    <row r="7692" spans="1:7" s="144" customFormat="1" ht="15" x14ac:dyDescent="0.2">
      <c r="A7692" s="146">
        <v>67281</v>
      </c>
      <c r="B7692" s="145">
        <v>6018</v>
      </c>
      <c r="C7692" s="146" t="s">
        <v>2303</v>
      </c>
      <c r="D7692" s="146" t="s">
        <v>6778</v>
      </c>
      <c r="E7692" s="145" t="s">
        <v>155</v>
      </c>
      <c r="F7692" s="149"/>
      <c r="G7692" s="149"/>
    </row>
    <row r="7693" spans="1:7" s="144" customFormat="1" ht="15" x14ac:dyDescent="0.2">
      <c r="A7693" s="146">
        <v>67285</v>
      </c>
      <c r="B7693" s="145">
        <v>1007</v>
      </c>
      <c r="C7693" s="146" t="s">
        <v>202</v>
      </c>
      <c r="D7693" s="146" t="s">
        <v>4455</v>
      </c>
      <c r="E7693" s="145" t="s">
        <v>155</v>
      </c>
      <c r="F7693" s="149"/>
      <c r="G7693" s="149"/>
    </row>
    <row r="7694" spans="1:7" s="144" customFormat="1" ht="15" x14ac:dyDescent="0.2">
      <c r="A7694" s="146">
        <v>67286</v>
      </c>
      <c r="B7694" s="145">
        <v>7008</v>
      </c>
      <c r="C7694" s="146" t="s">
        <v>34</v>
      </c>
      <c r="D7694" s="146" t="s">
        <v>6065</v>
      </c>
      <c r="E7694" s="145" t="s">
        <v>150</v>
      </c>
      <c r="F7694" s="149"/>
      <c r="G7694" s="149"/>
    </row>
    <row r="7695" spans="1:7" s="144" customFormat="1" ht="15" x14ac:dyDescent="0.2">
      <c r="A7695" s="146">
        <v>67288</v>
      </c>
      <c r="B7695" s="145">
        <v>3004</v>
      </c>
      <c r="C7695" s="146" t="s">
        <v>156</v>
      </c>
      <c r="D7695" s="146" t="s">
        <v>6779</v>
      </c>
      <c r="E7695" s="145" t="s">
        <v>155</v>
      </c>
      <c r="F7695" s="149"/>
      <c r="G7695" s="149"/>
    </row>
    <row r="7696" spans="1:7" s="144" customFormat="1" ht="15" x14ac:dyDescent="0.2">
      <c r="A7696" s="146">
        <v>67289</v>
      </c>
      <c r="B7696" s="145">
        <v>4002</v>
      </c>
      <c r="C7696" s="146" t="s">
        <v>879</v>
      </c>
      <c r="D7696" s="146" t="s">
        <v>6780</v>
      </c>
      <c r="E7696" s="145" t="s">
        <v>155</v>
      </c>
      <c r="F7696" s="149"/>
      <c r="G7696" s="149"/>
    </row>
    <row r="7697" spans="1:7" s="144" customFormat="1" ht="15" x14ac:dyDescent="0.2">
      <c r="A7697" s="146">
        <v>67290</v>
      </c>
      <c r="B7697" s="145">
        <v>8010</v>
      </c>
      <c r="C7697" s="146" t="s">
        <v>155</v>
      </c>
      <c r="D7697" s="146" t="s">
        <v>6781</v>
      </c>
      <c r="E7697" s="145" t="s">
        <v>155</v>
      </c>
      <c r="F7697" s="149"/>
      <c r="G7697" s="149"/>
    </row>
    <row r="7698" spans="1:7" s="144" customFormat="1" ht="15" x14ac:dyDescent="0.2">
      <c r="A7698" s="146">
        <v>67292</v>
      </c>
      <c r="B7698" s="145">
        <v>4002</v>
      </c>
      <c r="C7698" s="146" t="s">
        <v>649</v>
      </c>
      <c r="D7698" s="146" t="s">
        <v>6782</v>
      </c>
      <c r="E7698" s="145" t="s">
        <v>155</v>
      </c>
      <c r="F7698" s="149"/>
      <c r="G7698" s="149"/>
    </row>
    <row r="7699" spans="1:7" s="144" customFormat="1" ht="15" x14ac:dyDescent="0.2">
      <c r="A7699" s="146">
        <v>67293</v>
      </c>
      <c r="B7699" s="145">
        <v>2005</v>
      </c>
      <c r="C7699" s="146" t="s">
        <v>662</v>
      </c>
      <c r="D7699" s="146" t="s">
        <v>2744</v>
      </c>
      <c r="E7699" s="145" t="s">
        <v>155</v>
      </c>
      <c r="F7699" s="149"/>
      <c r="G7699" s="149"/>
    </row>
    <row r="7700" spans="1:7" s="144" customFormat="1" ht="15" x14ac:dyDescent="0.2">
      <c r="A7700" s="146">
        <v>67294</v>
      </c>
      <c r="B7700" s="145">
        <v>2005</v>
      </c>
      <c r="C7700" s="146" t="s">
        <v>155</v>
      </c>
      <c r="D7700" s="146" t="s">
        <v>2744</v>
      </c>
      <c r="E7700" s="145" t="s">
        <v>150</v>
      </c>
      <c r="F7700" s="149"/>
      <c r="G7700" s="149"/>
    </row>
    <row r="7701" spans="1:7" s="144" customFormat="1" ht="15" x14ac:dyDescent="0.2">
      <c r="A7701" s="146">
        <v>67297</v>
      </c>
      <c r="B7701" s="145">
        <v>6017</v>
      </c>
      <c r="C7701" s="146" t="s">
        <v>2215</v>
      </c>
      <c r="D7701" s="146" t="s">
        <v>223</v>
      </c>
      <c r="E7701" s="145" t="s">
        <v>155</v>
      </c>
      <c r="F7701" s="149"/>
      <c r="G7701" s="149"/>
    </row>
    <row r="7702" spans="1:7" s="144" customFormat="1" ht="15" x14ac:dyDescent="0.2">
      <c r="A7702" s="146">
        <v>67299</v>
      </c>
      <c r="B7702" s="145">
        <v>3017</v>
      </c>
      <c r="C7702" s="146" t="s">
        <v>2918</v>
      </c>
      <c r="D7702" s="146" t="s">
        <v>6783</v>
      </c>
      <c r="E7702" s="145" t="s">
        <v>155</v>
      </c>
      <c r="F7702" s="149"/>
      <c r="G7702" s="149"/>
    </row>
    <row r="7703" spans="1:7" s="144" customFormat="1" ht="15" x14ac:dyDescent="0.2">
      <c r="A7703" s="146">
        <v>67300</v>
      </c>
      <c r="B7703" s="145">
        <v>3017</v>
      </c>
      <c r="C7703" s="146" t="s">
        <v>6505</v>
      </c>
      <c r="D7703" s="146" t="s">
        <v>4108</v>
      </c>
      <c r="E7703" s="145" t="s">
        <v>150</v>
      </c>
      <c r="F7703" s="149"/>
      <c r="G7703" s="149"/>
    </row>
    <row r="7704" spans="1:7" s="144" customFormat="1" ht="15" x14ac:dyDescent="0.2">
      <c r="A7704" s="146">
        <v>67303</v>
      </c>
      <c r="B7704" s="145">
        <v>2018</v>
      </c>
      <c r="C7704" s="146" t="s">
        <v>198</v>
      </c>
      <c r="D7704" s="146" t="s">
        <v>6784</v>
      </c>
      <c r="E7704" s="145" t="s">
        <v>150</v>
      </c>
      <c r="F7704" s="149"/>
      <c r="G7704" s="149"/>
    </row>
    <row r="7705" spans="1:7" s="144" customFormat="1" ht="15" x14ac:dyDescent="0.2">
      <c r="A7705" s="146">
        <v>67304</v>
      </c>
      <c r="B7705" s="145">
        <v>3021</v>
      </c>
      <c r="C7705" s="146" t="s">
        <v>5826</v>
      </c>
      <c r="D7705" s="146" t="s">
        <v>6785</v>
      </c>
      <c r="E7705" s="145" t="s">
        <v>150</v>
      </c>
      <c r="F7705" s="149"/>
      <c r="G7705" s="149"/>
    </row>
    <row r="7706" spans="1:7" s="144" customFormat="1" ht="15" x14ac:dyDescent="0.2">
      <c r="A7706" s="146">
        <v>67305</v>
      </c>
      <c r="B7706" s="145">
        <v>3021</v>
      </c>
      <c r="C7706" s="146" t="s">
        <v>198</v>
      </c>
      <c r="D7706" s="146" t="s">
        <v>6786</v>
      </c>
      <c r="E7706" s="145" t="s">
        <v>155</v>
      </c>
      <c r="F7706" s="149"/>
      <c r="G7706" s="149"/>
    </row>
    <row r="7707" spans="1:7" s="144" customFormat="1" ht="15" x14ac:dyDescent="0.2">
      <c r="A7707" s="146">
        <v>67306</v>
      </c>
      <c r="B7707" s="145">
        <v>3021</v>
      </c>
      <c r="C7707" s="146" t="s">
        <v>685</v>
      </c>
      <c r="D7707" s="146" t="s">
        <v>6787</v>
      </c>
      <c r="E7707" s="145" t="s">
        <v>150</v>
      </c>
      <c r="F7707" s="149"/>
      <c r="G7707" s="149"/>
    </row>
    <row r="7708" spans="1:7" s="144" customFormat="1" ht="15" x14ac:dyDescent="0.2">
      <c r="A7708" s="146">
        <v>67308</v>
      </c>
      <c r="B7708" s="145">
        <v>3021</v>
      </c>
      <c r="C7708" s="146" t="s">
        <v>3815</v>
      </c>
      <c r="D7708" s="146" t="s">
        <v>3430</v>
      </c>
      <c r="E7708" s="145" t="s">
        <v>155</v>
      </c>
      <c r="F7708" s="149"/>
      <c r="G7708" s="149"/>
    </row>
    <row r="7709" spans="1:7" s="144" customFormat="1" ht="15" x14ac:dyDescent="0.2">
      <c r="A7709" s="146">
        <v>67318</v>
      </c>
      <c r="B7709" s="145">
        <v>3016</v>
      </c>
      <c r="C7709" s="146" t="s">
        <v>6788</v>
      </c>
      <c r="D7709" s="146" t="s">
        <v>10792</v>
      </c>
      <c r="E7709" s="145" t="s">
        <v>155</v>
      </c>
      <c r="F7709" s="149"/>
      <c r="G7709" s="149"/>
    </row>
    <row r="7710" spans="1:7" s="144" customFormat="1" ht="15" x14ac:dyDescent="0.2">
      <c r="A7710" s="146">
        <v>67321</v>
      </c>
      <c r="B7710" s="145">
        <v>7008</v>
      </c>
      <c r="C7710" s="146" t="s">
        <v>570</v>
      </c>
      <c r="D7710" s="146" t="s">
        <v>3862</v>
      </c>
      <c r="E7710" s="145" t="s">
        <v>155</v>
      </c>
      <c r="F7710" s="149"/>
      <c r="G7710" s="149"/>
    </row>
    <row r="7711" spans="1:7" s="144" customFormat="1" ht="15" x14ac:dyDescent="0.2">
      <c r="A7711" s="146">
        <v>67325</v>
      </c>
      <c r="B7711" s="145">
        <v>7008</v>
      </c>
      <c r="C7711" s="146" t="s">
        <v>196</v>
      </c>
      <c r="D7711" s="146" t="s">
        <v>4835</v>
      </c>
      <c r="E7711" s="145" t="s">
        <v>155</v>
      </c>
      <c r="F7711" s="149"/>
      <c r="G7711" s="149"/>
    </row>
    <row r="7712" spans="1:7" s="144" customFormat="1" ht="15" x14ac:dyDescent="0.2">
      <c r="A7712" s="146">
        <v>67326</v>
      </c>
      <c r="B7712" s="145">
        <v>5018</v>
      </c>
      <c r="C7712" s="146" t="s">
        <v>6789</v>
      </c>
      <c r="D7712" s="146" t="s">
        <v>3933</v>
      </c>
      <c r="E7712" s="145" t="s">
        <v>150</v>
      </c>
      <c r="F7712" s="149"/>
      <c r="G7712" s="149"/>
    </row>
    <row r="7713" spans="1:7" s="144" customFormat="1" ht="15" x14ac:dyDescent="0.2">
      <c r="A7713" s="146">
        <v>67329</v>
      </c>
      <c r="B7713" s="145">
        <v>1006</v>
      </c>
      <c r="C7713" s="146" t="s">
        <v>174</v>
      </c>
      <c r="D7713" s="146" t="s">
        <v>195</v>
      </c>
      <c r="E7713" s="145" t="s">
        <v>150</v>
      </c>
      <c r="F7713" s="149"/>
      <c r="G7713" s="149"/>
    </row>
    <row r="7714" spans="1:7" s="144" customFormat="1" ht="15" x14ac:dyDescent="0.2">
      <c r="A7714" s="146">
        <v>67330</v>
      </c>
      <c r="B7714" s="145">
        <v>1006</v>
      </c>
      <c r="C7714" s="146" t="s">
        <v>306</v>
      </c>
      <c r="D7714" s="146" t="s">
        <v>195</v>
      </c>
      <c r="E7714" s="145" t="s">
        <v>155</v>
      </c>
      <c r="F7714" s="149"/>
      <c r="G7714" s="149"/>
    </row>
    <row r="7715" spans="1:7" s="144" customFormat="1" ht="15" x14ac:dyDescent="0.2">
      <c r="A7715" s="146">
        <v>67333</v>
      </c>
      <c r="B7715" s="145">
        <v>8018</v>
      </c>
      <c r="C7715" s="146" t="s">
        <v>207</v>
      </c>
      <c r="D7715" s="146" t="s">
        <v>6790</v>
      </c>
      <c r="E7715" s="145" t="s">
        <v>150</v>
      </c>
      <c r="F7715" s="149"/>
      <c r="G7715" s="149"/>
    </row>
    <row r="7716" spans="1:7" s="144" customFormat="1" ht="15" x14ac:dyDescent="0.2">
      <c r="A7716" s="146">
        <v>67334</v>
      </c>
      <c r="B7716" s="145">
        <v>3022</v>
      </c>
      <c r="C7716" s="146" t="s">
        <v>6791</v>
      </c>
      <c r="D7716" s="146" t="s">
        <v>2583</v>
      </c>
      <c r="E7716" s="145" t="s">
        <v>155</v>
      </c>
      <c r="F7716" s="149"/>
      <c r="G7716" s="149"/>
    </row>
    <row r="7717" spans="1:7" s="144" customFormat="1" ht="15" x14ac:dyDescent="0.2">
      <c r="A7717" s="146">
        <v>67335</v>
      </c>
      <c r="B7717" s="145">
        <v>6014</v>
      </c>
      <c r="C7717" s="146" t="s">
        <v>174</v>
      </c>
      <c r="D7717" s="146" t="s">
        <v>2995</v>
      </c>
      <c r="E7717" s="145" t="s">
        <v>155</v>
      </c>
      <c r="F7717" s="149"/>
      <c r="G7717" s="149"/>
    </row>
    <row r="7718" spans="1:7" s="144" customFormat="1" ht="15" x14ac:dyDescent="0.2">
      <c r="A7718" s="146">
        <v>67339</v>
      </c>
      <c r="B7718" s="145">
        <v>7020</v>
      </c>
      <c r="C7718" s="146" t="s">
        <v>202</v>
      </c>
      <c r="D7718" s="146" t="s">
        <v>1481</v>
      </c>
      <c r="E7718" s="145" t="s">
        <v>150</v>
      </c>
      <c r="F7718" s="149"/>
      <c r="G7718" s="149"/>
    </row>
    <row r="7719" spans="1:7" s="144" customFormat="1" ht="15" x14ac:dyDescent="0.2">
      <c r="A7719" s="146">
        <v>67346</v>
      </c>
      <c r="B7719" s="145">
        <v>6008</v>
      </c>
      <c r="C7719" s="146" t="s">
        <v>685</v>
      </c>
      <c r="D7719" s="146" t="s">
        <v>348</v>
      </c>
      <c r="E7719" s="145" t="s">
        <v>155</v>
      </c>
      <c r="F7719" s="149"/>
      <c r="G7719" s="149"/>
    </row>
    <row r="7720" spans="1:7" s="144" customFormat="1" ht="15" x14ac:dyDescent="0.2">
      <c r="A7720" s="146">
        <v>67350</v>
      </c>
      <c r="B7720" s="145">
        <v>8025</v>
      </c>
      <c r="C7720" s="146" t="s">
        <v>535</v>
      </c>
      <c r="D7720" s="146" t="s">
        <v>1837</v>
      </c>
      <c r="E7720" s="145" t="s">
        <v>150</v>
      </c>
      <c r="F7720" s="149"/>
      <c r="G7720" s="149"/>
    </row>
    <row r="7721" spans="1:7" s="144" customFormat="1" ht="15" x14ac:dyDescent="0.2">
      <c r="A7721" s="146">
        <v>67351</v>
      </c>
      <c r="B7721" s="145">
        <v>7008</v>
      </c>
      <c r="C7721" s="146" t="s">
        <v>621</v>
      </c>
      <c r="D7721" s="146" t="s">
        <v>1698</v>
      </c>
      <c r="E7721" s="145" t="s">
        <v>155</v>
      </c>
      <c r="F7721" s="149"/>
      <c r="G7721" s="149"/>
    </row>
    <row r="7722" spans="1:7" s="144" customFormat="1" ht="15" x14ac:dyDescent="0.2">
      <c r="A7722" s="146">
        <v>67352</v>
      </c>
      <c r="B7722" s="145">
        <v>8009</v>
      </c>
      <c r="C7722" s="146" t="s">
        <v>6792</v>
      </c>
      <c r="D7722" s="146" t="s">
        <v>1069</v>
      </c>
      <c r="E7722" s="145" t="s">
        <v>155</v>
      </c>
      <c r="F7722" s="149"/>
      <c r="G7722" s="149"/>
    </row>
    <row r="7723" spans="1:7" s="144" customFormat="1" ht="15" x14ac:dyDescent="0.2">
      <c r="A7723" s="146">
        <v>67355</v>
      </c>
      <c r="B7723" s="145">
        <v>3005</v>
      </c>
      <c r="C7723" s="146" t="s">
        <v>324</v>
      </c>
      <c r="D7723" s="146" t="s">
        <v>6794</v>
      </c>
      <c r="E7723" s="145" t="s">
        <v>150</v>
      </c>
      <c r="F7723" s="149"/>
      <c r="G7723" s="149"/>
    </row>
    <row r="7724" spans="1:7" s="144" customFormat="1" ht="15" x14ac:dyDescent="0.2">
      <c r="A7724" s="146">
        <v>67356</v>
      </c>
      <c r="B7724" s="145">
        <v>3005</v>
      </c>
      <c r="C7724" s="146" t="s">
        <v>6795</v>
      </c>
      <c r="D7724" s="146" t="s">
        <v>3249</v>
      </c>
      <c r="E7724" s="145" t="s">
        <v>150</v>
      </c>
      <c r="F7724" s="149"/>
      <c r="G7724" s="149"/>
    </row>
    <row r="7725" spans="1:7" s="144" customFormat="1" ht="15" x14ac:dyDescent="0.2">
      <c r="A7725" s="146">
        <v>67358</v>
      </c>
      <c r="B7725" s="145">
        <v>3005</v>
      </c>
      <c r="C7725" s="146" t="s">
        <v>6796</v>
      </c>
      <c r="D7725" s="146" t="s">
        <v>1391</v>
      </c>
      <c r="E7725" s="145" t="s">
        <v>155</v>
      </c>
      <c r="F7725" s="149"/>
      <c r="G7725" s="149"/>
    </row>
    <row r="7726" spans="1:7" s="144" customFormat="1" ht="15" x14ac:dyDescent="0.2">
      <c r="A7726" s="146">
        <v>67359</v>
      </c>
      <c r="B7726" s="145">
        <v>3005</v>
      </c>
      <c r="C7726" s="146" t="s">
        <v>5973</v>
      </c>
      <c r="D7726" s="146" t="s">
        <v>6797</v>
      </c>
      <c r="E7726" s="145" t="s">
        <v>150</v>
      </c>
      <c r="F7726" s="149"/>
      <c r="G7726" s="149"/>
    </row>
    <row r="7727" spans="1:7" s="144" customFormat="1" ht="15" x14ac:dyDescent="0.2">
      <c r="A7727" s="146">
        <v>67360</v>
      </c>
      <c r="B7727" s="145">
        <v>2019</v>
      </c>
      <c r="C7727" s="146" t="s">
        <v>158</v>
      </c>
      <c r="D7727" s="146" t="s">
        <v>5098</v>
      </c>
      <c r="E7727" s="145" t="s">
        <v>155</v>
      </c>
      <c r="F7727" s="149"/>
      <c r="G7727" s="149"/>
    </row>
    <row r="7728" spans="1:7" s="144" customFormat="1" ht="15" x14ac:dyDescent="0.2">
      <c r="A7728" s="146">
        <v>67363</v>
      </c>
      <c r="B7728" s="145">
        <v>6024</v>
      </c>
      <c r="C7728" s="146" t="s">
        <v>2083</v>
      </c>
      <c r="D7728" s="146" t="s">
        <v>6798</v>
      </c>
      <c r="E7728" s="145" t="s">
        <v>150</v>
      </c>
      <c r="F7728" s="149"/>
      <c r="G7728" s="149"/>
    </row>
    <row r="7729" spans="1:7" s="144" customFormat="1" ht="15" x14ac:dyDescent="0.2">
      <c r="A7729" s="146">
        <v>67364</v>
      </c>
      <c r="B7729" s="145">
        <v>5014</v>
      </c>
      <c r="C7729" s="146" t="s">
        <v>1911</v>
      </c>
      <c r="D7729" s="146" t="s">
        <v>6799</v>
      </c>
      <c r="E7729" s="145" t="s">
        <v>155</v>
      </c>
      <c r="F7729" s="149"/>
      <c r="G7729" s="149"/>
    </row>
    <row r="7730" spans="1:7" s="144" customFormat="1" ht="15" x14ac:dyDescent="0.2">
      <c r="A7730" s="146">
        <v>67369</v>
      </c>
      <c r="B7730" s="145">
        <v>6017</v>
      </c>
      <c r="C7730" s="146" t="s">
        <v>1889</v>
      </c>
      <c r="D7730" s="146" t="s">
        <v>1101</v>
      </c>
      <c r="E7730" s="145" t="s">
        <v>155</v>
      </c>
      <c r="F7730" s="149"/>
      <c r="G7730" s="149"/>
    </row>
    <row r="7731" spans="1:7" s="144" customFormat="1" ht="15" x14ac:dyDescent="0.2">
      <c r="A7731" s="146">
        <v>67370</v>
      </c>
      <c r="B7731" s="145">
        <v>7020</v>
      </c>
      <c r="C7731" s="146" t="s">
        <v>202</v>
      </c>
      <c r="D7731" s="146" t="s">
        <v>6633</v>
      </c>
      <c r="E7731" s="145" t="s">
        <v>150</v>
      </c>
      <c r="F7731" s="149"/>
      <c r="G7731" s="149"/>
    </row>
    <row r="7732" spans="1:7" s="144" customFormat="1" ht="15" x14ac:dyDescent="0.2">
      <c r="A7732" s="146">
        <v>67379</v>
      </c>
      <c r="B7732" s="145">
        <v>6017</v>
      </c>
      <c r="C7732" s="146" t="s">
        <v>188</v>
      </c>
      <c r="D7732" s="146" t="s">
        <v>5468</v>
      </c>
      <c r="E7732" s="145" t="s">
        <v>150</v>
      </c>
      <c r="F7732" s="149"/>
      <c r="G7732" s="149"/>
    </row>
    <row r="7733" spans="1:7" s="144" customFormat="1" ht="15" x14ac:dyDescent="0.2">
      <c r="A7733" s="146">
        <v>67380</v>
      </c>
      <c r="B7733" s="145">
        <v>6017</v>
      </c>
      <c r="C7733" s="146" t="s">
        <v>5496</v>
      </c>
      <c r="D7733" s="146" t="s">
        <v>6800</v>
      </c>
      <c r="E7733" s="145" t="s">
        <v>150</v>
      </c>
      <c r="F7733" s="149"/>
      <c r="G7733" s="149"/>
    </row>
    <row r="7734" spans="1:7" s="144" customFormat="1" ht="15" x14ac:dyDescent="0.2">
      <c r="A7734" s="146">
        <v>67382</v>
      </c>
      <c r="B7734" s="145">
        <v>6034</v>
      </c>
      <c r="C7734" s="146" t="s">
        <v>155</v>
      </c>
      <c r="D7734" s="146" t="s">
        <v>805</v>
      </c>
      <c r="E7734" s="145" t="s">
        <v>155</v>
      </c>
      <c r="F7734" s="149"/>
      <c r="G7734" s="149"/>
    </row>
    <row r="7735" spans="1:7" s="144" customFormat="1" ht="15" x14ac:dyDescent="0.2">
      <c r="A7735" s="146">
        <v>67383</v>
      </c>
      <c r="B7735" s="145">
        <v>7008</v>
      </c>
      <c r="C7735" s="146" t="s">
        <v>181</v>
      </c>
      <c r="D7735" s="146" t="s">
        <v>6801</v>
      </c>
      <c r="E7735" s="145" t="s">
        <v>155</v>
      </c>
      <c r="F7735" s="149"/>
      <c r="G7735" s="149"/>
    </row>
    <row r="7736" spans="1:7" s="144" customFormat="1" ht="15" x14ac:dyDescent="0.2">
      <c r="A7736" s="146">
        <v>67386</v>
      </c>
      <c r="B7736" s="145">
        <v>7010</v>
      </c>
      <c r="C7736" s="146" t="s">
        <v>333</v>
      </c>
      <c r="D7736" s="146" t="s">
        <v>4863</v>
      </c>
      <c r="E7736" s="145" t="s">
        <v>155</v>
      </c>
      <c r="F7736" s="149"/>
      <c r="G7736" s="149"/>
    </row>
    <row r="7737" spans="1:7" s="144" customFormat="1" ht="15" x14ac:dyDescent="0.2">
      <c r="A7737" s="146">
        <v>67390</v>
      </c>
      <c r="B7737" s="145">
        <v>2014</v>
      </c>
      <c r="C7737" s="146" t="s">
        <v>207</v>
      </c>
      <c r="D7737" s="146" t="s">
        <v>5390</v>
      </c>
      <c r="E7737" s="145" t="s">
        <v>155</v>
      </c>
      <c r="F7737" s="149"/>
      <c r="G7737" s="149"/>
    </row>
    <row r="7738" spans="1:7" s="144" customFormat="1" ht="15" x14ac:dyDescent="0.2">
      <c r="A7738" s="146">
        <v>67394</v>
      </c>
      <c r="B7738" s="145">
        <v>6015</v>
      </c>
      <c r="C7738" s="146" t="s">
        <v>198</v>
      </c>
      <c r="D7738" s="146" t="s">
        <v>6802</v>
      </c>
      <c r="E7738" s="145" t="s">
        <v>155</v>
      </c>
      <c r="F7738" s="149"/>
      <c r="G7738" s="149"/>
    </row>
    <row r="7739" spans="1:7" s="144" customFormat="1" ht="15" x14ac:dyDescent="0.2">
      <c r="A7739" s="146">
        <v>67395</v>
      </c>
      <c r="B7739" s="145">
        <v>7005</v>
      </c>
      <c r="C7739" s="146" t="s">
        <v>721</v>
      </c>
      <c r="D7739" s="146" t="s">
        <v>6803</v>
      </c>
      <c r="E7739" s="145" t="s">
        <v>150</v>
      </c>
      <c r="F7739" s="149"/>
      <c r="G7739" s="149"/>
    </row>
    <row r="7740" spans="1:7" s="144" customFormat="1" ht="15" x14ac:dyDescent="0.2">
      <c r="A7740" s="146">
        <v>67396</v>
      </c>
      <c r="B7740" s="145">
        <v>8009</v>
      </c>
      <c r="C7740" s="146" t="s">
        <v>4961</v>
      </c>
      <c r="D7740" s="146" t="s">
        <v>2406</v>
      </c>
      <c r="E7740" s="145" t="s">
        <v>155</v>
      </c>
      <c r="F7740" s="149"/>
      <c r="G7740" s="149"/>
    </row>
    <row r="7741" spans="1:7" s="144" customFormat="1" ht="15" x14ac:dyDescent="0.2">
      <c r="A7741" s="146">
        <v>67398</v>
      </c>
      <c r="B7741" s="145">
        <v>6025</v>
      </c>
      <c r="C7741" s="146" t="s">
        <v>171</v>
      </c>
      <c r="D7741" s="146" t="s">
        <v>6804</v>
      </c>
      <c r="E7741" s="145" t="s">
        <v>155</v>
      </c>
      <c r="F7741" s="149"/>
      <c r="G7741" s="149"/>
    </row>
    <row r="7742" spans="1:7" s="144" customFormat="1" ht="15" x14ac:dyDescent="0.2">
      <c r="A7742" s="146">
        <v>67402</v>
      </c>
      <c r="B7742" s="145">
        <v>8012</v>
      </c>
      <c r="C7742" s="146" t="s">
        <v>155</v>
      </c>
      <c r="D7742" s="146" t="s">
        <v>4550</v>
      </c>
      <c r="E7742" s="145" t="s">
        <v>155</v>
      </c>
      <c r="F7742" s="149"/>
      <c r="G7742" s="149"/>
    </row>
    <row r="7743" spans="1:7" s="144" customFormat="1" ht="15" x14ac:dyDescent="0.2">
      <c r="A7743" s="146">
        <v>67403</v>
      </c>
      <c r="B7743" s="145">
        <v>7008</v>
      </c>
      <c r="C7743" s="146" t="s">
        <v>196</v>
      </c>
      <c r="D7743" s="146" t="s">
        <v>6331</v>
      </c>
      <c r="E7743" s="145" t="s">
        <v>155</v>
      </c>
      <c r="F7743" s="149"/>
      <c r="G7743" s="149"/>
    </row>
    <row r="7744" spans="1:7" s="144" customFormat="1" ht="15" x14ac:dyDescent="0.2">
      <c r="A7744" s="146">
        <v>67409</v>
      </c>
      <c r="B7744" s="145">
        <v>8024</v>
      </c>
      <c r="C7744" s="146" t="s">
        <v>347</v>
      </c>
      <c r="D7744" s="146" t="s">
        <v>6806</v>
      </c>
      <c r="E7744" s="145" t="s">
        <v>150</v>
      </c>
      <c r="F7744" s="149"/>
      <c r="G7744" s="149"/>
    </row>
    <row r="7745" spans="1:7" s="144" customFormat="1" ht="15" x14ac:dyDescent="0.2">
      <c r="A7745" s="146">
        <v>67410</v>
      </c>
      <c r="B7745" s="145">
        <v>8024</v>
      </c>
      <c r="C7745" s="146" t="s">
        <v>169</v>
      </c>
      <c r="D7745" s="146" t="s">
        <v>6807</v>
      </c>
      <c r="E7745" s="145" t="s">
        <v>155</v>
      </c>
      <c r="F7745" s="149"/>
      <c r="G7745" s="149"/>
    </row>
    <row r="7746" spans="1:7" s="144" customFormat="1" ht="15" x14ac:dyDescent="0.2">
      <c r="A7746" s="146">
        <v>67411</v>
      </c>
      <c r="B7746" s="145">
        <v>4001</v>
      </c>
      <c r="C7746" s="146" t="s">
        <v>155</v>
      </c>
      <c r="D7746" s="146" t="s">
        <v>307</v>
      </c>
      <c r="E7746" s="145" t="s">
        <v>155</v>
      </c>
      <c r="F7746" s="149"/>
      <c r="G7746" s="149"/>
    </row>
    <row r="7747" spans="1:7" s="144" customFormat="1" ht="15" x14ac:dyDescent="0.2">
      <c r="A7747" s="146">
        <v>67412</v>
      </c>
      <c r="B7747" s="145">
        <v>8002</v>
      </c>
      <c r="C7747" s="146" t="s">
        <v>156</v>
      </c>
      <c r="D7747" s="146" t="s">
        <v>6808</v>
      </c>
      <c r="E7747" s="145" t="s">
        <v>155</v>
      </c>
      <c r="F7747" s="149"/>
      <c r="G7747" s="149"/>
    </row>
    <row r="7748" spans="1:7" s="144" customFormat="1" ht="15" x14ac:dyDescent="0.2">
      <c r="A7748" s="146">
        <v>67413</v>
      </c>
      <c r="B7748" s="145">
        <v>3002</v>
      </c>
      <c r="C7748" s="146" t="s">
        <v>2439</v>
      </c>
      <c r="D7748" s="146" t="s">
        <v>6809</v>
      </c>
      <c r="E7748" s="145" t="s">
        <v>150</v>
      </c>
      <c r="F7748" s="149"/>
      <c r="G7748" s="149"/>
    </row>
    <row r="7749" spans="1:7" s="144" customFormat="1" ht="15" x14ac:dyDescent="0.2">
      <c r="A7749" s="146">
        <v>67414</v>
      </c>
      <c r="B7749" s="145">
        <v>3002</v>
      </c>
      <c r="C7749" s="146" t="s">
        <v>544</v>
      </c>
      <c r="D7749" s="146" t="s">
        <v>6810</v>
      </c>
      <c r="E7749" s="145" t="s">
        <v>150</v>
      </c>
      <c r="F7749" s="149"/>
      <c r="G7749" s="149"/>
    </row>
    <row r="7750" spans="1:7" s="144" customFormat="1" ht="15" x14ac:dyDescent="0.2">
      <c r="A7750" s="146">
        <v>67416</v>
      </c>
      <c r="B7750" s="145">
        <v>6010</v>
      </c>
      <c r="C7750" s="146" t="s">
        <v>2586</v>
      </c>
      <c r="D7750" s="146" t="s">
        <v>10066</v>
      </c>
      <c r="E7750" s="145" t="s">
        <v>150</v>
      </c>
      <c r="F7750" s="149"/>
      <c r="G7750" s="149"/>
    </row>
    <row r="7751" spans="1:7" s="144" customFormat="1" ht="15" x14ac:dyDescent="0.2">
      <c r="A7751" s="146">
        <v>67419</v>
      </c>
      <c r="B7751" s="145">
        <v>3015</v>
      </c>
      <c r="C7751" s="146" t="s">
        <v>6678</v>
      </c>
      <c r="D7751" s="146" t="s">
        <v>4968</v>
      </c>
      <c r="E7751" s="145" t="s">
        <v>150</v>
      </c>
      <c r="F7751" s="149"/>
      <c r="G7751" s="149"/>
    </row>
    <row r="7752" spans="1:7" s="144" customFormat="1" ht="15" x14ac:dyDescent="0.2">
      <c r="A7752" s="146">
        <v>67420</v>
      </c>
      <c r="B7752" s="145">
        <v>3010</v>
      </c>
      <c r="C7752" s="146" t="s">
        <v>1329</v>
      </c>
      <c r="D7752" s="146" t="s">
        <v>2567</v>
      </c>
      <c r="E7752" s="145" t="s">
        <v>155</v>
      </c>
      <c r="F7752" s="149"/>
      <c r="G7752" s="149"/>
    </row>
    <row r="7753" spans="1:7" s="144" customFormat="1" ht="15" x14ac:dyDescent="0.2">
      <c r="A7753" s="146">
        <v>67422</v>
      </c>
      <c r="B7753" s="145">
        <v>8020</v>
      </c>
      <c r="C7753" s="146" t="s">
        <v>1560</v>
      </c>
      <c r="D7753" s="146" t="s">
        <v>6811</v>
      </c>
      <c r="E7753" s="145" t="s">
        <v>150</v>
      </c>
      <c r="F7753" s="149"/>
      <c r="G7753" s="149"/>
    </row>
    <row r="7754" spans="1:7" s="144" customFormat="1" ht="15" x14ac:dyDescent="0.2">
      <c r="A7754" s="146">
        <v>67427</v>
      </c>
      <c r="B7754" s="145">
        <v>8010</v>
      </c>
      <c r="C7754" s="146" t="s">
        <v>6812</v>
      </c>
      <c r="D7754" s="146" t="s">
        <v>1871</v>
      </c>
      <c r="E7754" s="145" t="s">
        <v>155</v>
      </c>
      <c r="F7754" s="149"/>
      <c r="G7754" s="149"/>
    </row>
    <row r="7755" spans="1:7" s="144" customFormat="1" ht="15" x14ac:dyDescent="0.2">
      <c r="A7755" s="146">
        <v>67433</v>
      </c>
      <c r="B7755" s="145">
        <v>7028</v>
      </c>
      <c r="C7755" s="146" t="s">
        <v>1329</v>
      </c>
      <c r="D7755" s="146" t="s">
        <v>281</v>
      </c>
      <c r="E7755" s="145" t="s">
        <v>155</v>
      </c>
      <c r="F7755" s="149"/>
      <c r="G7755" s="149"/>
    </row>
    <row r="7756" spans="1:7" s="144" customFormat="1" ht="15" x14ac:dyDescent="0.2">
      <c r="A7756" s="146">
        <v>67434</v>
      </c>
      <c r="B7756" s="145">
        <v>6002</v>
      </c>
      <c r="C7756" s="146" t="s">
        <v>3419</v>
      </c>
      <c r="D7756" s="146" t="s">
        <v>6813</v>
      </c>
      <c r="E7756" s="145" t="s">
        <v>155</v>
      </c>
      <c r="F7756" s="149"/>
      <c r="G7756" s="149"/>
    </row>
    <row r="7757" spans="1:7" s="144" customFormat="1" ht="15" x14ac:dyDescent="0.2">
      <c r="A7757" s="146">
        <v>67436</v>
      </c>
      <c r="B7757" s="145">
        <v>3003</v>
      </c>
      <c r="C7757" s="146" t="s">
        <v>6814</v>
      </c>
      <c r="D7757" s="146" t="s">
        <v>6815</v>
      </c>
      <c r="E7757" s="145" t="s">
        <v>155</v>
      </c>
      <c r="F7757" s="149"/>
      <c r="G7757" s="149"/>
    </row>
    <row r="7758" spans="1:7" s="144" customFormat="1" ht="15" x14ac:dyDescent="0.2">
      <c r="A7758" s="146">
        <v>67437</v>
      </c>
      <c r="B7758" s="145">
        <v>3003</v>
      </c>
      <c r="C7758" s="146" t="s">
        <v>1344</v>
      </c>
      <c r="D7758" s="146" t="s">
        <v>2645</v>
      </c>
      <c r="E7758" s="145" t="s">
        <v>155</v>
      </c>
      <c r="F7758" s="149"/>
      <c r="G7758" s="149"/>
    </row>
    <row r="7759" spans="1:7" s="144" customFormat="1" ht="15" x14ac:dyDescent="0.2">
      <c r="A7759" s="146">
        <v>67439</v>
      </c>
      <c r="B7759" s="145">
        <v>6002</v>
      </c>
      <c r="C7759" s="146" t="s">
        <v>2768</v>
      </c>
      <c r="D7759" s="146" t="s">
        <v>995</v>
      </c>
      <c r="E7759" s="145" t="s">
        <v>155</v>
      </c>
      <c r="F7759" s="149"/>
      <c r="G7759" s="149"/>
    </row>
    <row r="7760" spans="1:7" s="144" customFormat="1" ht="15" x14ac:dyDescent="0.2">
      <c r="A7760" s="146">
        <v>67441</v>
      </c>
      <c r="B7760" s="145">
        <v>7015</v>
      </c>
      <c r="C7760" s="146" t="s">
        <v>1817</v>
      </c>
      <c r="D7760" s="146" t="s">
        <v>3338</v>
      </c>
      <c r="E7760" s="145" t="s">
        <v>155</v>
      </c>
      <c r="F7760" s="149"/>
      <c r="G7760" s="149"/>
    </row>
    <row r="7761" spans="1:7" s="144" customFormat="1" ht="15" x14ac:dyDescent="0.2">
      <c r="A7761" s="146">
        <v>67445</v>
      </c>
      <c r="B7761" s="145">
        <v>6010</v>
      </c>
      <c r="C7761" s="146" t="s">
        <v>198</v>
      </c>
      <c r="D7761" s="146" t="s">
        <v>348</v>
      </c>
      <c r="E7761" s="145" t="s">
        <v>150</v>
      </c>
      <c r="F7761" s="149"/>
      <c r="G7761" s="149"/>
    </row>
    <row r="7762" spans="1:7" s="144" customFormat="1" ht="15" x14ac:dyDescent="0.2">
      <c r="A7762" s="146">
        <v>67446</v>
      </c>
      <c r="B7762" s="145">
        <v>7020</v>
      </c>
      <c r="C7762" s="146" t="s">
        <v>219</v>
      </c>
      <c r="D7762" s="146" t="s">
        <v>11245</v>
      </c>
      <c r="E7762" s="145" t="s">
        <v>150</v>
      </c>
      <c r="F7762" s="149"/>
      <c r="G7762" s="149"/>
    </row>
    <row r="7763" spans="1:7" s="144" customFormat="1" ht="15" x14ac:dyDescent="0.2">
      <c r="A7763" s="146">
        <v>67448</v>
      </c>
      <c r="B7763" s="145">
        <v>6014</v>
      </c>
      <c r="C7763" s="146" t="s">
        <v>165</v>
      </c>
      <c r="D7763" s="146" t="s">
        <v>6816</v>
      </c>
      <c r="E7763" s="145" t="s">
        <v>150</v>
      </c>
      <c r="F7763" s="149"/>
      <c r="G7763" s="149"/>
    </row>
    <row r="7764" spans="1:7" s="144" customFormat="1" ht="15" x14ac:dyDescent="0.2">
      <c r="A7764" s="146">
        <v>67449</v>
      </c>
      <c r="B7764" s="145">
        <v>6014</v>
      </c>
      <c r="C7764" s="146" t="s">
        <v>722</v>
      </c>
      <c r="D7764" s="146" t="s">
        <v>6419</v>
      </c>
      <c r="E7764" s="145" t="s">
        <v>155</v>
      </c>
      <c r="F7764" s="149"/>
      <c r="G7764" s="149"/>
    </row>
    <row r="7765" spans="1:7" s="144" customFormat="1" ht="15" x14ac:dyDescent="0.2">
      <c r="A7765" s="146">
        <v>67452</v>
      </c>
      <c r="B7765" s="145">
        <v>6023</v>
      </c>
      <c r="C7765" s="146" t="s">
        <v>155</v>
      </c>
      <c r="D7765" s="146" t="s">
        <v>237</v>
      </c>
      <c r="E7765" s="145" t="s">
        <v>150</v>
      </c>
      <c r="F7765" s="149"/>
      <c r="G7765" s="149"/>
    </row>
    <row r="7766" spans="1:7" s="144" customFormat="1" ht="15" x14ac:dyDescent="0.2">
      <c r="A7766" s="146">
        <v>67464</v>
      </c>
      <c r="B7766" s="145">
        <v>6018</v>
      </c>
      <c r="C7766" s="146" t="s">
        <v>164</v>
      </c>
      <c r="D7766" s="146" t="s">
        <v>431</v>
      </c>
      <c r="E7766" s="145" t="s">
        <v>155</v>
      </c>
      <c r="F7766" s="149"/>
      <c r="G7766" s="149"/>
    </row>
    <row r="7767" spans="1:7" s="144" customFormat="1" ht="15" x14ac:dyDescent="0.2">
      <c r="A7767" s="146">
        <v>67465</v>
      </c>
      <c r="B7767" s="145">
        <v>5017</v>
      </c>
      <c r="C7767" s="146" t="s">
        <v>156</v>
      </c>
      <c r="D7767" s="146" t="s">
        <v>2944</v>
      </c>
      <c r="E7767" s="145" t="s">
        <v>155</v>
      </c>
      <c r="F7767" s="149"/>
      <c r="G7767" s="149"/>
    </row>
    <row r="7768" spans="1:7" s="144" customFormat="1" ht="15" x14ac:dyDescent="0.2">
      <c r="A7768" s="146">
        <v>67466</v>
      </c>
      <c r="B7768" s="145">
        <v>7024</v>
      </c>
      <c r="C7768" s="146" t="s">
        <v>2759</v>
      </c>
      <c r="D7768" s="146" t="s">
        <v>6818</v>
      </c>
      <c r="E7768" s="145" t="s">
        <v>150</v>
      </c>
      <c r="F7768" s="149"/>
      <c r="G7768" s="149"/>
    </row>
    <row r="7769" spans="1:7" s="144" customFormat="1" ht="15" x14ac:dyDescent="0.2">
      <c r="A7769" s="146">
        <v>67468</v>
      </c>
      <c r="B7769" s="145">
        <v>8025</v>
      </c>
      <c r="C7769" s="146" t="s">
        <v>287</v>
      </c>
      <c r="D7769" s="146" t="s">
        <v>901</v>
      </c>
      <c r="E7769" s="145" t="s">
        <v>155</v>
      </c>
      <c r="F7769" s="149"/>
      <c r="G7769" s="149"/>
    </row>
    <row r="7770" spans="1:7" s="144" customFormat="1" ht="15" x14ac:dyDescent="0.2">
      <c r="A7770" s="146">
        <v>67474</v>
      </c>
      <c r="B7770" s="145">
        <v>1019</v>
      </c>
      <c r="C7770" s="146" t="s">
        <v>6819</v>
      </c>
      <c r="D7770" s="146" t="s">
        <v>8735</v>
      </c>
      <c r="E7770" s="145" t="s">
        <v>155</v>
      </c>
      <c r="F7770" s="149"/>
      <c r="G7770" s="149"/>
    </row>
    <row r="7771" spans="1:7" s="144" customFormat="1" ht="15" x14ac:dyDescent="0.2">
      <c r="A7771" s="146">
        <v>67475</v>
      </c>
      <c r="B7771" s="145">
        <v>2017</v>
      </c>
      <c r="C7771" s="146" t="s">
        <v>858</v>
      </c>
      <c r="D7771" s="146" t="s">
        <v>6820</v>
      </c>
      <c r="E7771" s="145" t="s">
        <v>155</v>
      </c>
      <c r="F7771" s="149"/>
      <c r="G7771" s="149"/>
    </row>
    <row r="7772" spans="1:7" s="144" customFormat="1" ht="15" x14ac:dyDescent="0.2">
      <c r="A7772" s="146">
        <v>67476</v>
      </c>
      <c r="B7772" s="145">
        <v>1001</v>
      </c>
      <c r="C7772" s="146" t="s">
        <v>280</v>
      </c>
      <c r="D7772" s="146" t="s">
        <v>6821</v>
      </c>
      <c r="E7772" s="145" t="s">
        <v>150</v>
      </c>
      <c r="F7772" s="149"/>
      <c r="G7772" s="149"/>
    </row>
    <row r="7773" spans="1:7" s="144" customFormat="1" ht="15" x14ac:dyDescent="0.2">
      <c r="A7773" s="146">
        <v>67477</v>
      </c>
      <c r="B7773" s="145">
        <v>2014</v>
      </c>
      <c r="C7773" s="146" t="s">
        <v>647</v>
      </c>
      <c r="D7773" s="146" t="s">
        <v>6822</v>
      </c>
      <c r="E7773" s="145" t="s">
        <v>155</v>
      </c>
      <c r="F7773" s="149"/>
      <c r="G7773" s="149"/>
    </row>
    <row r="7774" spans="1:7" s="144" customFormat="1" ht="15" x14ac:dyDescent="0.2">
      <c r="A7774" s="146">
        <v>67478</v>
      </c>
      <c r="B7774" s="145">
        <v>3008</v>
      </c>
      <c r="C7774" s="146" t="s">
        <v>6823</v>
      </c>
      <c r="D7774" s="146" t="s">
        <v>6824</v>
      </c>
      <c r="E7774" s="145" t="s">
        <v>150</v>
      </c>
      <c r="F7774" s="149"/>
      <c r="G7774" s="149"/>
    </row>
    <row r="7775" spans="1:7" s="144" customFormat="1" ht="15" x14ac:dyDescent="0.2">
      <c r="A7775" s="146">
        <v>67483</v>
      </c>
      <c r="B7775" s="145">
        <v>6001</v>
      </c>
      <c r="C7775" s="146" t="s">
        <v>359</v>
      </c>
      <c r="D7775" s="146" t="s">
        <v>6825</v>
      </c>
      <c r="E7775" s="145" t="s">
        <v>150</v>
      </c>
      <c r="F7775" s="149"/>
      <c r="G7775" s="149"/>
    </row>
    <row r="7776" spans="1:7" s="144" customFormat="1" ht="15" x14ac:dyDescent="0.2">
      <c r="A7776" s="146">
        <v>67485</v>
      </c>
      <c r="B7776" s="145">
        <v>6001</v>
      </c>
      <c r="C7776" s="146" t="s">
        <v>2120</v>
      </c>
      <c r="D7776" s="146" t="s">
        <v>1177</v>
      </c>
      <c r="E7776" s="145" t="s">
        <v>155</v>
      </c>
      <c r="F7776" s="149"/>
      <c r="G7776" s="149"/>
    </row>
    <row r="7777" spans="1:7" s="144" customFormat="1" ht="15" x14ac:dyDescent="0.2">
      <c r="A7777" s="146">
        <v>67486</v>
      </c>
      <c r="B7777" s="145">
        <v>6001</v>
      </c>
      <c r="C7777" s="146" t="s">
        <v>306</v>
      </c>
      <c r="D7777" s="146" t="s">
        <v>345</v>
      </c>
      <c r="E7777" s="145" t="s">
        <v>155</v>
      </c>
      <c r="F7777" s="149"/>
      <c r="G7777" s="149"/>
    </row>
    <row r="7778" spans="1:7" s="144" customFormat="1" ht="15" x14ac:dyDescent="0.2">
      <c r="A7778" s="146">
        <v>67488</v>
      </c>
      <c r="B7778" s="145">
        <v>6001</v>
      </c>
      <c r="C7778" s="146" t="s">
        <v>171</v>
      </c>
      <c r="D7778" s="146" t="s">
        <v>6826</v>
      </c>
      <c r="E7778" s="145" t="s">
        <v>155</v>
      </c>
      <c r="F7778" s="149"/>
      <c r="G7778" s="149"/>
    </row>
    <row r="7779" spans="1:7" s="144" customFormat="1" ht="15" x14ac:dyDescent="0.2">
      <c r="A7779" s="146">
        <v>67489</v>
      </c>
      <c r="B7779" s="145">
        <v>6001</v>
      </c>
      <c r="C7779" s="146" t="s">
        <v>6827</v>
      </c>
      <c r="D7779" s="146" t="s">
        <v>1814</v>
      </c>
      <c r="E7779" s="145" t="s">
        <v>155</v>
      </c>
      <c r="F7779" s="149"/>
      <c r="G7779" s="149"/>
    </row>
    <row r="7780" spans="1:7" s="144" customFormat="1" ht="15" x14ac:dyDescent="0.2">
      <c r="A7780" s="146">
        <v>67490</v>
      </c>
      <c r="B7780" s="145">
        <v>6019</v>
      </c>
      <c r="C7780" s="146" t="s">
        <v>202</v>
      </c>
      <c r="D7780" s="146" t="s">
        <v>3750</v>
      </c>
      <c r="E7780" s="145" t="s">
        <v>155</v>
      </c>
      <c r="F7780" s="149"/>
      <c r="G7780" s="149"/>
    </row>
    <row r="7781" spans="1:7" s="144" customFormat="1" ht="15" x14ac:dyDescent="0.2">
      <c r="A7781" s="146">
        <v>67491</v>
      </c>
      <c r="B7781" s="145">
        <v>6001</v>
      </c>
      <c r="C7781" s="146" t="s">
        <v>181</v>
      </c>
      <c r="D7781" s="146" t="s">
        <v>1803</v>
      </c>
      <c r="E7781" s="145" t="s">
        <v>155</v>
      </c>
      <c r="F7781" s="149"/>
      <c r="G7781" s="149"/>
    </row>
    <row r="7782" spans="1:7" s="144" customFormat="1" ht="15" x14ac:dyDescent="0.2">
      <c r="A7782" s="146">
        <v>67492</v>
      </c>
      <c r="B7782" s="145">
        <v>7003</v>
      </c>
      <c r="C7782" s="146" t="s">
        <v>2088</v>
      </c>
      <c r="D7782" s="146" t="s">
        <v>6828</v>
      </c>
      <c r="E7782" s="145" t="s">
        <v>150</v>
      </c>
      <c r="F7782" s="149"/>
      <c r="G7782" s="149"/>
    </row>
    <row r="7783" spans="1:7" s="144" customFormat="1" ht="15" x14ac:dyDescent="0.2">
      <c r="A7783" s="146">
        <v>67494</v>
      </c>
      <c r="B7783" s="145">
        <v>5002</v>
      </c>
      <c r="C7783" s="146" t="s">
        <v>156</v>
      </c>
      <c r="D7783" s="146" t="s">
        <v>6745</v>
      </c>
      <c r="E7783" s="145" t="s">
        <v>150</v>
      </c>
      <c r="F7783" s="149"/>
      <c r="G7783" s="149"/>
    </row>
    <row r="7784" spans="1:7" s="144" customFormat="1" ht="15" x14ac:dyDescent="0.2">
      <c r="A7784" s="146">
        <v>67495</v>
      </c>
      <c r="B7784" s="145">
        <v>5006</v>
      </c>
      <c r="C7784" s="146" t="s">
        <v>174</v>
      </c>
      <c r="D7784" s="146" t="s">
        <v>6311</v>
      </c>
      <c r="E7784" s="145" t="s">
        <v>150</v>
      </c>
      <c r="F7784" s="149"/>
      <c r="G7784" s="149"/>
    </row>
    <row r="7785" spans="1:7" s="144" customFormat="1" ht="15" x14ac:dyDescent="0.2">
      <c r="A7785" s="146">
        <v>67499</v>
      </c>
      <c r="B7785" s="145">
        <v>3020</v>
      </c>
      <c r="C7785" s="146" t="s">
        <v>3166</v>
      </c>
      <c r="D7785" s="146" t="s">
        <v>10067</v>
      </c>
      <c r="E7785" s="145" t="s">
        <v>150</v>
      </c>
      <c r="F7785" s="149"/>
      <c r="G7785" s="149"/>
    </row>
    <row r="7786" spans="1:7" s="144" customFormat="1" ht="15" x14ac:dyDescent="0.2">
      <c r="A7786" s="146">
        <v>67500</v>
      </c>
      <c r="B7786" s="145">
        <v>3020</v>
      </c>
      <c r="C7786" s="146" t="s">
        <v>1094</v>
      </c>
      <c r="D7786" s="146" t="s">
        <v>653</v>
      </c>
      <c r="E7786" s="145" t="s">
        <v>155</v>
      </c>
      <c r="F7786" s="149"/>
      <c r="G7786" s="149"/>
    </row>
    <row r="7787" spans="1:7" s="144" customFormat="1" ht="15" x14ac:dyDescent="0.2">
      <c r="A7787" s="146">
        <v>67501</v>
      </c>
      <c r="B7787" s="145">
        <v>7007</v>
      </c>
      <c r="C7787" s="146" t="s">
        <v>879</v>
      </c>
      <c r="D7787" s="146" t="s">
        <v>6829</v>
      </c>
      <c r="E7787" s="145" t="s">
        <v>155</v>
      </c>
      <c r="F7787" s="149"/>
      <c r="G7787" s="149"/>
    </row>
    <row r="7788" spans="1:7" s="144" customFormat="1" ht="15" x14ac:dyDescent="0.2">
      <c r="A7788" s="146">
        <v>67503</v>
      </c>
      <c r="B7788" s="145">
        <v>3013</v>
      </c>
      <c r="C7788" s="146" t="s">
        <v>202</v>
      </c>
      <c r="D7788" s="146" t="s">
        <v>11246</v>
      </c>
      <c r="E7788" s="145" t="s">
        <v>155</v>
      </c>
      <c r="F7788" s="149"/>
      <c r="G7788" s="149"/>
    </row>
    <row r="7789" spans="1:7" s="144" customFormat="1" ht="15" x14ac:dyDescent="0.2">
      <c r="A7789" s="146">
        <v>67504</v>
      </c>
      <c r="B7789" s="145">
        <v>3011</v>
      </c>
      <c r="C7789" s="146" t="s">
        <v>6236</v>
      </c>
      <c r="D7789" s="146" t="s">
        <v>2145</v>
      </c>
      <c r="E7789" s="145" t="s">
        <v>155</v>
      </c>
      <c r="F7789" s="149"/>
      <c r="G7789" s="149"/>
    </row>
    <row r="7790" spans="1:7" s="144" customFormat="1" ht="15" x14ac:dyDescent="0.2">
      <c r="A7790" s="146">
        <v>67509</v>
      </c>
      <c r="B7790" s="145">
        <v>8025</v>
      </c>
      <c r="C7790" s="146" t="s">
        <v>662</v>
      </c>
      <c r="D7790" s="146" t="s">
        <v>1834</v>
      </c>
      <c r="E7790" s="145" t="s">
        <v>155</v>
      </c>
      <c r="F7790" s="149"/>
      <c r="G7790" s="149"/>
    </row>
    <row r="7791" spans="1:7" s="144" customFormat="1" ht="15" x14ac:dyDescent="0.2">
      <c r="A7791" s="146">
        <v>67510</v>
      </c>
      <c r="B7791" s="145">
        <v>7016</v>
      </c>
      <c r="C7791" s="146" t="s">
        <v>287</v>
      </c>
      <c r="D7791" s="146" t="s">
        <v>223</v>
      </c>
      <c r="E7791" s="145" t="s">
        <v>155</v>
      </c>
      <c r="F7791" s="149"/>
      <c r="G7791" s="149"/>
    </row>
    <row r="7792" spans="1:7" s="144" customFormat="1" ht="15" x14ac:dyDescent="0.2">
      <c r="A7792" s="146">
        <v>67512</v>
      </c>
      <c r="B7792" s="145">
        <v>7010</v>
      </c>
      <c r="C7792" s="146" t="s">
        <v>1221</v>
      </c>
      <c r="D7792" s="146" t="s">
        <v>6830</v>
      </c>
      <c r="E7792" s="145" t="s">
        <v>150</v>
      </c>
      <c r="F7792" s="149"/>
      <c r="G7792" s="149"/>
    </row>
    <row r="7793" spans="1:7" s="144" customFormat="1" ht="15" x14ac:dyDescent="0.2">
      <c r="A7793" s="146">
        <v>67525</v>
      </c>
      <c r="B7793" s="145">
        <v>3003</v>
      </c>
      <c r="C7793" s="146" t="s">
        <v>2750</v>
      </c>
      <c r="D7793" s="146" t="s">
        <v>6831</v>
      </c>
      <c r="E7793" s="145" t="s">
        <v>150</v>
      </c>
      <c r="F7793" s="149"/>
      <c r="G7793" s="149"/>
    </row>
    <row r="7794" spans="1:7" s="144" customFormat="1" ht="15" x14ac:dyDescent="0.2">
      <c r="A7794" s="146">
        <v>67526</v>
      </c>
      <c r="B7794" s="145">
        <v>5009</v>
      </c>
      <c r="C7794" s="146" t="s">
        <v>3775</v>
      </c>
      <c r="D7794" s="146" t="s">
        <v>1617</v>
      </c>
      <c r="E7794" s="145" t="s">
        <v>155</v>
      </c>
      <c r="F7794" s="149"/>
      <c r="G7794" s="149"/>
    </row>
    <row r="7795" spans="1:7" s="144" customFormat="1" ht="15" x14ac:dyDescent="0.2">
      <c r="A7795" s="146">
        <v>67527</v>
      </c>
      <c r="B7795" s="145">
        <v>5009</v>
      </c>
      <c r="C7795" s="146" t="s">
        <v>1393</v>
      </c>
      <c r="D7795" s="146" t="s">
        <v>6832</v>
      </c>
      <c r="E7795" s="145" t="s">
        <v>155</v>
      </c>
      <c r="F7795" s="149"/>
      <c r="G7795" s="149"/>
    </row>
    <row r="7796" spans="1:7" s="144" customFormat="1" ht="15" x14ac:dyDescent="0.2">
      <c r="A7796" s="146">
        <v>67528</v>
      </c>
      <c r="B7796" s="145">
        <v>6015</v>
      </c>
      <c r="C7796" s="146" t="s">
        <v>451</v>
      </c>
      <c r="D7796" s="146" t="s">
        <v>10647</v>
      </c>
      <c r="E7796" s="145" t="s">
        <v>150</v>
      </c>
      <c r="F7796" s="149"/>
      <c r="G7796" s="149"/>
    </row>
    <row r="7797" spans="1:7" s="144" customFormat="1" ht="15" x14ac:dyDescent="0.2">
      <c r="A7797" s="146">
        <v>67531</v>
      </c>
      <c r="B7797" s="145">
        <v>8025</v>
      </c>
      <c r="C7797" s="146" t="s">
        <v>6833</v>
      </c>
      <c r="D7797" s="146" t="s">
        <v>6249</v>
      </c>
      <c r="E7797" s="145" t="s">
        <v>150</v>
      </c>
      <c r="F7797" s="149"/>
      <c r="G7797" s="149"/>
    </row>
    <row r="7798" spans="1:7" s="144" customFormat="1" ht="15" x14ac:dyDescent="0.2">
      <c r="A7798" s="146">
        <v>67533</v>
      </c>
      <c r="B7798" s="145">
        <v>7014</v>
      </c>
      <c r="C7798" s="146" t="s">
        <v>2568</v>
      </c>
      <c r="D7798" s="146" t="s">
        <v>6834</v>
      </c>
      <c r="E7798" s="145" t="s">
        <v>150</v>
      </c>
      <c r="F7798" s="149"/>
      <c r="G7798" s="149"/>
    </row>
    <row r="7799" spans="1:7" s="144" customFormat="1" ht="15" x14ac:dyDescent="0.2">
      <c r="A7799" s="146">
        <v>67534</v>
      </c>
      <c r="B7799" s="145">
        <v>2012</v>
      </c>
      <c r="C7799" s="146" t="s">
        <v>214</v>
      </c>
      <c r="D7799" s="146" t="s">
        <v>6835</v>
      </c>
      <c r="E7799" s="145" t="s">
        <v>155</v>
      </c>
      <c r="F7799" s="149"/>
      <c r="G7799" s="149"/>
    </row>
    <row r="7800" spans="1:7" s="144" customFormat="1" ht="15" x14ac:dyDescent="0.2">
      <c r="A7800" s="146">
        <v>67535</v>
      </c>
      <c r="B7800" s="145">
        <v>4010</v>
      </c>
      <c r="C7800" s="146" t="s">
        <v>287</v>
      </c>
      <c r="D7800" s="146" t="s">
        <v>6836</v>
      </c>
      <c r="E7800" s="145" t="s">
        <v>155</v>
      </c>
      <c r="F7800" s="149"/>
      <c r="G7800" s="149"/>
    </row>
    <row r="7801" spans="1:7" s="144" customFormat="1" ht="15" x14ac:dyDescent="0.2">
      <c r="A7801" s="146">
        <v>67537</v>
      </c>
      <c r="B7801" s="145">
        <v>6027</v>
      </c>
      <c r="C7801" s="146" t="s">
        <v>209</v>
      </c>
      <c r="D7801" s="146" t="s">
        <v>8427</v>
      </c>
      <c r="E7801" s="145" t="s">
        <v>155</v>
      </c>
      <c r="F7801" s="149"/>
      <c r="G7801" s="149"/>
    </row>
    <row r="7802" spans="1:7" s="144" customFormat="1" ht="15" x14ac:dyDescent="0.2">
      <c r="A7802" s="146">
        <v>67539</v>
      </c>
      <c r="B7802" s="145">
        <v>7004</v>
      </c>
      <c r="C7802" s="146" t="s">
        <v>155</v>
      </c>
      <c r="D7802" s="146" t="s">
        <v>3358</v>
      </c>
      <c r="E7802" s="145" t="s">
        <v>150</v>
      </c>
      <c r="F7802" s="149"/>
      <c r="G7802" s="149"/>
    </row>
    <row r="7803" spans="1:7" s="144" customFormat="1" ht="15" x14ac:dyDescent="0.2">
      <c r="A7803" s="146">
        <v>67541</v>
      </c>
      <c r="B7803" s="145">
        <v>3018</v>
      </c>
      <c r="C7803" s="146" t="s">
        <v>5319</v>
      </c>
      <c r="D7803" s="146" t="s">
        <v>6837</v>
      </c>
      <c r="E7803" s="145" t="s">
        <v>150</v>
      </c>
      <c r="F7803" s="149"/>
      <c r="G7803" s="149"/>
    </row>
    <row r="7804" spans="1:7" s="144" customFormat="1" ht="15" x14ac:dyDescent="0.2">
      <c r="A7804" s="146">
        <v>67542</v>
      </c>
      <c r="B7804" s="145">
        <v>3018</v>
      </c>
      <c r="C7804" s="146" t="s">
        <v>6838</v>
      </c>
      <c r="D7804" s="146" t="s">
        <v>6837</v>
      </c>
      <c r="E7804" s="145" t="s">
        <v>155</v>
      </c>
      <c r="F7804" s="149"/>
      <c r="G7804" s="149"/>
    </row>
    <row r="7805" spans="1:7" s="144" customFormat="1" ht="15" x14ac:dyDescent="0.2">
      <c r="A7805" s="146">
        <v>67545</v>
      </c>
      <c r="B7805" s="145">
        <v>6033</v>
      </c>
      <c r="C7805" s="146" t="s">
        <v>196</v>
      </c>
      <c r="D7805" s="146" t="s">
        <v>6839</v>
      </c>
      <c r="E7805" s="145" t="s">
        <v>155</v>
      </c>
      <c r="F7805" s="149"/>
      <c r="G7805" s="149"/>
    </row>
    <row r="7806" spans="1:7" s="144" customFormat="1" ht="15" x14ac:dyDescent="0.2">
      <c r="A7806" s="146">
        <v>67546</v>
      </c>
      <c r="B7806" s="145">
        <v>6024</v>
      </c>
      <c r="C7806" s="146" t="s">
        <v>250</v>
      </c>
      <c r="D7806" s="146" t="s">
        <v>4894</v>
      </c>
      <c r="E7806" s="145" t="s">
        <v>155</v>
      </c>
      <c r="F7806" s="149"/>
      <c r="G7806" s="149"/>
    </row>
    <row r="7807" spans="1:7" s="144" customFormat="1" ht="15" x14ac:dyDescent="0.2">
      <c r="A7807" s="146">
        <v>67550</v>
      </c>
      <c r="B7807" s="145">
        <v>7024</v>
      </c>
      <c r="C7807" s="146" t="s">
        <v>181</v>
      </c>
      <c r="D7807" s="146" t="s">
        <v>3128</v>
      </c>
      <c r="E7807" s="145" t="s">
        <v>155</v>
      </c>
      <c r="F7807" s="149"/>
      <c r="G7807" s="149"/>
    </row>
    <row r="7808" spans="1:7" s="144" customFormat="1" ht="15" x14ac:dyDescent="0.2">
      <c r="A7808" s="146">
        <v>67551</v>
      </c>
      <c r="B7808" s="145">
        <v>3004</v>
      </c>
      <c r="C7808" s="146" t="s">
        <v>11247</v>
      </c>
      <c r="D7808" s="146" t="s">
        <v>420</v>
      </c>
      <c r="E7808" s="145" t="s">
        <v>155</v>
      </c>
      <c r="F7808" s="149"/>
      <c r="G7808" s="149"/>
    </row>
    <row r="7809" spans="1:7" s="144" customFormat="1" ht="15" x14ac:dyDescent="0.2">
      <c r="A7809" s="146">
        <v>67552</v>
      </c>
      <c r="B7809" s="145">
        <v>6019</v>
      </c>
      <c r="C7809" s="146" t="s">
        <v>2945</v>
      </c>
      <c r="D7809" s="146" t="s">
        <v>2797</v>
      </c>
      <c r="E7809" s="145" t="s">
        <v>155</v>
      </c>
      <c r="F7809" s="149"/>
      <c r="G7809" s="149"/>
    </row>
    <row r="7810" spans="1:7" s="144" customFormat="1" ht="15" x14ac:dyDescent="0.2">
      <c r="A7810" s="146">
        <v>67555</v>
      </c>
      <c r="B7810" s="145">
        <v>1002</v>
      </c>
      <c r="C7810" s="146" t="s">
        <v>1688</v>
      </c>
      <c r="D7810" s="146" t="s">
        <v>6840</v>
      </c>
      <c r="E7810" s="145" t="s">
        <v>155</v>
      </c>
      <c r="F7810" s="149"/>
      <c r="G7810" s="149"/>
    </row>
    <row r="7811" spans="1:7" s="144" customFormat="1" ht="15" x14ac:dyDescent="0.2">
      <c r="A7811" s="146">
        <v>67561</v>
      </c>
      <c r="B7811" s="145">
        <v>8026</v>
      </c>
      <c r="C7811" s="146" t="s">
        <v>5710</v>
      </c>
      <c r="D7811" s="146" t="s">
        <v>6841</v>
      </c>
      <c r="E7811" s="145" t="s">
        <v>150</v>
      </c>
      <c r="F7811" s="149"/>
      <c r="G7811" s="149"/>
    </row>
    <row r="7812" spans="1:7" s="144" customFormat="1" ht="15" x14ac:dyDescent="0.2">
      <c r="A7812" s="146">
        <v>67563</v>
      </c>
      <c r="B7812" s="145">
        <v>8019</v>
      </c>
      <c r="C7812" s="146" t="s">
        <v>6842</v>
      </c>
      <c r="D7812" s="146" t="s">
        <v>3923</v>
      </c>
      <c r="E7812" s="145" t="s">
        <v>150</v>
      </c>
      <c r="F7812" s="149"/>
      <c r="G7812" s="149"/>
    </row>
    <row r="7813" spans="1:7" s="144" customFormat="1" ht="15" x14ac:dyDescent="0.2">
      <c r="A7813" s="146">
        <v>67572</v>
      </c>
      <c r="B7813" s="145">
        <v>7028</v>
      </c>
      <c r="C7813" s="146" t="s">
        <v>1911</v>
      </c>
      <c r="D7813" s="146" t="s">
        <v>281</v>
      </c>
      <c r="E7813" s="145" t="s">
        <v>150</v>
      </c>
      <c r="F7813" s="149"/>
      <c r="G7813" s="149"/>
    </row>
    <row r="7814" spans="1:7" s="144" customFormat="1" ht="15" x14ac:dyDescent="0.2">
      <c r="A7814" s="146">
        <v>67574</v>
      </c>
      <c r="B7814" s="145">
        <v>5002</v>
      </c>
      <c r="C7814" s="146" t="s">
        <v>1512</v>
      </c>
      <c r="D7814" s="146" t="s">
        <v>6138</v>
      </c>
      <c r="E7814" s="145" t="s">
        <v>155</v>
      </c>
      <c r="F7814" s="149"/>
      <c r="G7814" s="149"/>
    </row>
    <row r="7815" spans="1:7" s="144" customFormat="1" ht="15" x14ac:dyDescent="0.2">
      <c r="A7815" s="146">
        <v>67577</v>
      </c>
      <c r="B7815" s="145">
        <v>6002</v>
      </c>
      <c r="C7815" s="146" t="s">
        <v>6844</v>
      </c>
      <c r="D7815" s="146" t="s">
        <v>4404</v>
      </c>
      <c r="E7815" s="145" t="s">
        <v>155</v>
      </c>
      <c r="F7815" s="149"/>
      <c r="G7815" s="149"/>
    </row>
    <row r="7816" spans="1:7" s="144" customFormat="1" ht="15" x14ac:dyDescent="0.2">
      <c r="A7816" s="146">
        <v>67578</v>
      </c>
      <c r="B7816" s="145">
        <v>6035</v>
      </c>
      <c r="C7816" s="146" t="s">
        <v>261</v>
      </c>
      <c r="D7816" s="146" t="s">
        <v>6845</v>
      </c>
      <c r="E7816" s="145" t="s">
        <v>155</v>
      </c>
      <c r="F7816" s="149"/>
      <c r="G7816" s="149"/>
    </row>
    <row r="7817" spans="1:7" s="144" customFormat="1" ht="15" x14ac:dyDescent="0.2">
      <c r="A7817" s="146">
        <v>67579</v>
      </c>
      <c r="B7817" s="145">
        <v>4006</v>
      </c>
      <c r="C7817" s="146" t="s">
        <v>2839</v>
      </c>
      <c r="D7817" s="146" t="s">
        <v>6846</v>
      </c>
      <c r="E7817" s="145" t="s">
        <v>150</v>
      </c>
      <c r="F7817" s="149"/>
      <c r="G7817" s="149"/>
    </row>
    <row r="7818" spans="1:7" s="144" customFormat="1" ht="15" x14ac:dyDescent="0.2">
      <c r="A7818" s="146">
        <v>67581</v>
      </c>
      <c r="B7818" s="145">
        <v>5010</v>
      </c>
      <c r="C7818" s="146" t="s">
        <v>1732</v>
      </c>
      <c r="D7818" s="146" t="s">
        <v>653</v>
      </c>
      <c r="E7818" s="145" t="s">
        <v>155</v>
      </c>
      <c r="F7818" s="149"/>
      <c r="G7818" s="149"/>
    </row>
    <row r="7819" spans="1:7" s="144" customFormat="1" ht="15" x14ac:dyDescent="0.2">
      <c r="A7819" s="146">
        <v>67582</v>
      </c>
      <c r="B7819" s="145">
        <v>3004</v>
      </c>
      <c r="C7819" s="146" t="s">
        <v>179</v>
      </c>
      <c r="D7819" s="146" t="s">
        <v>6847</v>
      </c>
      <c r="E7819" s="145" t="s">
        <v>155</v>
      </c>
      <c r="F7819" s="149"/>
      <c r="G7819" s="149"/>
    </row>
    <row r="7820" spans="1:7" s="144" customFormat="1" ht="15" x14ac:dyDescent="0.2">
      <c r="A7820" s="146">
        <v>67583</v>
      </c>
      <c r="B7820" s="145">
        <v>8025</v>
      </c>
      <c r="C7820" s="146" t="s">
        <v>198</v>
      </c>
      <c r="D7820" s="146" t="s">
        <v>4480</v>
      </c>
      <c r="E7820" s="145" t="s">
        <v>155</v>
      </c>
      <c r="F7820" s="149"/>
      <c r="G7820" s="149"/>
    </row>
    <row r="7821" spans="1:7" s="144" customFormat="1" ht="15" x14ac:dyDescent="0.2">
      <c r="A7821" s="146">
        <v>67584</v>
      </c>
      <c r="B7821" s="145">
        <v>8017</v>
      </c>
      <c r="C7821" s="146" t="s">
        <v>647</v>
      </c>
      <c r="D7821" s="146" t="s">
        <v>2707</v>
      </c>
      <c r="E7821" s="145" t="s">
        <v>155</v>
      </c>
      <c r="F7821" s="149"/>
      <c r="G7821" s="149"/>
    </row>
    <row r="7822" spans="1:7" s="144" customFormat="1" ht="15" x14ac:dyDescent="0.2">
      <c r="A7822" s="146">
        <v>67587</v>
      </c>
      <c r="B7822" s="145">
        <v>2006</v>
      </c>
      <c r="C7822" s="146" t="s">
        <v>179</v>
      </c>
      <c r="D7822" s="146" t="s">
        <v>6848</v>
      </c>
      <c r="E7822" s="145" t="s">
        <v>150</v>
      </c>
      <c r="F7822" s="149"/>
      <c r="G7822" s="149"/>
    </row>
    <row r="7823" spans="1:7" s="144" customFormat="1" ht="15" x14ac:dyDescent="0.2">
      <c r="A7823" s="146">
        <v>67590</v>
      </c>
      <c r="B7823" s="145">
        <v>1003</v>
      </c>
      <c r="C7823" s="146" t="s">
        <v>1856</v>
      </c>
      <c r="D7823" s="146" t="s">
        <v>2512</v>
      </c>
      <c r="E7823" s="145" t="s">
        <v>150</v>
      </c>
      <c r="F7823" s="149"/>
      <c r="G7823" s="149"/>
    </row>
    <row r="7824" spans="1:7" s="144" customFormat="1" ht="15" x14ac:dyDescent="0.2">
      <c r="A7824" s="146">
        <v>67593</v>
      </c>
      <c r="B7824" s="145">
        <v>6002</v>
      </c>
      <c r="C7824" s="146" t="s">
        <v>1123</v>
      </c>
      <c r="D7824" s="146" t="s">
        <v>11066</v>
      </c>
      <c r="E7824" s="145" t="s">
        <v>155</v>
      </c>
      <c r="F7824" s="149"/>
      <c r="G7824" s="149"/>
    </row>
    <row r="7825" spans="1:7" s="144" customFormat="1" ht="15" x14ac:dyDescent="0.2">
      <c r="A7825" s="146">
        <v>67598</v>
      </c>
      <c r="B7825" s="145">
        <v>2012</v>
      </c>
      <c r="C7825" s="146" t="s">
        <v>845</v>
      </c>
      <c r="D7825" s="146" t="s">
        <v>3680</v>
      </c>
      <c r="E7825" s="145" t="s">
        <v>150</v>
      </c>
      <c r="F7825" s="149"/>
      <c r="G7825" s="149"/>
    </row>
    <row r="7826" spans="1:7" s="144" customFormat="1" ht="15" x14ac:dyDescent="0.2">
      <c r="A7826" s="146">
        <v>67600</v>
      </c>
      <c r="B7826" s="145">
        <v>2012</v>
      </c>
      <c r="C7826" s="146" t="s">
        <v>6849</v>
      </c>
      <c r="D7826" s="146" t="s">
        <v>6850</v>
      </c>
      <c r="E7826" s="145" t="s">
        <v>155</v>
      </c>
      <c r="F7826" s="149"/>
      <c r="G7826" s="149"/>
    </row>
    <row r="7827" spans="1:7" s="144" customFormat="1" ht="15" x14ac:dyDescent="0.2">
      <c r="A7827" s="146">
        <v>67601</v>
      </c>
      <c r="B7827" s="145">
        <v>2012</v>
      </c>
      <c r="C7827" s="146" t="s">
        <v>4273</v>
      </c>
      <c r="D7827" s="146" t="s">
        <v>6850</v>
      </c>
      <c r="E7827" s="145" t="s">
        <v>150</v>
      </c>
      <c r="F7827" s="149"/>
      <c r="G7827" s="149"/>
    </row>
    <row r="7828" spans="1:7" s="144" customFormat="1" ht="15" x14ac:dyDescent="0.2">
      <c r="A7828" s="146">
        <v>67604</v>
      </c>
      <c r="B7828" s="145">
        <v>4004</v>
      </c>
      <c r="C7828" s="146" t="s">
        <v>204</v>
      </c>
      <c r="D7828" s="146" t="s">
        <v>6851</v>
      </c>
      <c r="E7828" s="145" t="s">
        <v>155</v>
      </c>
      <c r="F7828" s="149"/>
      <c r="G7828" s="149"/>
    </row>
    <row r="7829" spans="1:7" s="144" customFormat="1" ht="15" x14ac:dyDescent="0.2">
      <c r="A7829" s="146">
        <v>67610</v>
      </c>
      <c r="B7829" s="145">
        <v>4004</v>
      </c>
      <c r="C7829" s="146" t="s">
        <v>6852</v>
      </c>
      <c r="D7829" s="146" t="s">
        <v>6853</v>
      </c>
      <c r="E7829" s="145" t="s">
        <v>155</v>
      </c>
      <c r="F7829" s="149"/>
      <c r="G7829" s="149"/>
    </row>
    <row r="7830" spans="1:7" s="144" customFormat="1" ht="15" x14ac:dyDescent="0.2">
      <c r="A7830" s="146">
        <v>67612</v>
      </c>
      <c r="B7830" s="145">
        <v>7015</v>
      </c>
      <c r="C7830" s="146" t="s">
        <v>198</v>
      </c>
      <c r="D7830" s="146" t="s">
        <v>8459</v>
      </c>
      <c r="E7830" s="145" t="s">
        <v>155</v>
      </c>
      <c r="F7830" s="149"/>
      <c r="G7830" s="149"/>
    </row>
    <row r="7831" spans="1:7" s="144" customFormat="1" ht="15" x14ac:dyDescent="0.2">
      <c r="A7831" s="146">
        <v>67616</v>
      </c>
      <c r="B7831" s="145">
        <v>6023</v>
      </c>
      <c r="C7831" s="146" t="s">
        <v>171</v>
      </c>
      <c r="D7831" s="146" t="s">
        <v>6854</v>
      </c>
      <c r="E7831" s="145" t="s">
        <v>155</v>
      </c>
      <c r="F7831" s="149"/>
      <c r="G7831" s="149"/>
    </row>
    <row r="7832" spans="1:7" s="144" customFormat="1" ht="15" x14ac:dyDescent="0.2">
      <c r="A7832" s="146">
        <v>67617</v>
      </c>
      <c r="B7832" s="145">
        <v>3008</v>
      </c>
      <c r="C7832" s="146" t="s">
        <v>6855</v>
      </c>
      <c r="D7832" s="146" t="s">
        <v>2277</v>
      </c>
      <c r="E7832" s="145" t="s">
        <v>155</v>
      </c>
      <c r="F7832" s="149"/>
      <c r="G7832" s="149"/>
    </row>
    <row r="7833" spans="1:7" s="144" customFormat="1" ht="15" x14ac:dyDescent="0.2">
      <c r="A7833" s="146">
        <v>67618</v>
      </c>
      <c r="B7833" s="145">
        <v>1007</v>
      </c>
      <c r="C7833" s="146" t="s">
        <v>156</v>
      </c>
      <c r="D7833" s="146" t="s">
        <v>6856</v>
      </c>
      <c r="E7833" s="145" t="s">
        <v>150</v>
      </c>
      <c r="F7833" s="149"/>
      <c r="G7833" s="149"/>
    </row>
    <row r="7834" spans="1:7" s="144" customFormat="1" ht="15" x14ac:dyDescent="0.2">
      <c r="A7834" s="146">
        <v>67619</v>
      </c>
      <c r="B7834" s="145">
        <v>8016</v>
      </c>
      <c r="C7834" s="146" t="s">
        <v>6698</v>
      </c>
      <c r="D7834" s="146" t="s">
        <v>6857</v>
      </c>
      <c r="E7834" s="145" t="s">
        <v>150</v>
      </c>
      <c r="F7834" s="149"/>
      <c r="G7834" s="149"/>
    </row>
    <row r="7835" spans="1:7" s="144" customFormat="1" ht="15" x14ac:dyDescent="0.2">
      <c r="A7835" s="146">
        <v>67621</v>
      </c>
      <c r="B7835" s="145">
        <v>1006</v>
      </c>
      <c r="C7835" s="146" t="s">
        <v>171</v>
      </c>
      <c r="D7835" s="146" t="s">
        <v>482</v>
      </c>
      <c r="E7835" s="145" t="s">
        <v>150</v>
      </c>
      <c r="F7835" s="149"/>
      <c r="G7835" s="149"/>
    </row>
    <row r="7836" spans="1:7" s="144" customFormat="1" ht="15" x14ac:dyDescent="0.2">
      <c r="A7836" s="146">
        <v>67622</v>
      </c>
      <c r="B7836" s="145">
        <v>1006</v>
      </c>
      <c r="C7836" s="146" t="s">
        <v>3314</v>
      </c>
      <c r="D7836" s="146" t="s">
        <v>482</v>
      </c>
      <c r="E7836" s="145" t="s">
        <v>155</v>
      </c>
      <c r="F7836" s="149"/>
      <c r="G7836" s="149"/>
    </row>
    <row r="7837" spans="1:7" s="144" customFormat="1" ht="15" x14ac:dyDescent="0.2">
      <c r="A7837" s="146">
        <v>67631</v>
      </c>
      <c r="B7837" s="145">
        <v>2014</v>
      </c>
      <c r="C7837" s="146" t="s">
        <v>2158</v>
      </c>
      <c r="D7837" s="146" t="s">
        <v>6858</v>
      </c>
      <c r="E7837" s="145" t="s">
        <v>155</v>
      </c>
      <c r="F7837" s="149"/>
      <c r="G7837" s="149"/>
    </row>
    <row r="7838" spans="1:7" s="144" customFormat="1" ht="15" x14ac:dyDescent="0.2">
      <c r="A7838" s="146">
        <v>67633</v>
      </c>
      <c r="B7838" s="145">
        <v>8026</v>
      </c>
      <c r="C7838" s="146" t="s">
        <v>171</v>
      </c>
      <c r="D7838" s="146" t="s">
        <v>4984</v>
      </c>
      <c r="E7838" s="145" t="s">
        <v>150</v>
      </c>
      <c r="F7838" s="149"/>
      <c r="G7838" s="149"/>
    </row>
    <row r="7839" spans="1:7" s="144" customFormat="1" ht="15" x14ac:dyDescent="0.2">
      <c r="A7839" s="146">
        <v>67634</v>
      </c>
      <c r="B7839" s="145">
        <v>8007</v>
      </c>
      <c r="C7839" s="146" t="s">
        <v>1473</v>
      </c>
      <c r="D7839" s="146" t="s">
        <v>6859</v>
      </c>
      <c r="E7839" s="145" t="s">
        <v>155</v>
      </c>
      <c r="F7839" s="149"/>
      <c r="G7839" s="149"/>
    </row>
    <row r="7840" spans="1:7" s="144" customFormat="1" ht="15" x14ac:dyDescent="0.2">
      <c r="A7840" s="146">
        <v>67638</v>
      </c>
      <c r="B7840" s="145">
        <v>7016</v>
      </c>
      <c r="C7840" s="146" t="s">
        <v>1911</v>
      </c>
      <c r="D7840" s="146" t="s">
        <v>390</v>
      </c>
      <c r="E7840" s="145" t="s">
        <v>155</v>
      </c>
      <c r="F7840" s="149"/>
      <c r="G7840" s="149"/>
    </row>
    <row r="7841" spans="1:7" s="144" customFormat="1" ht="15" x14ac:dyDescent="0.2">
      <c r="A7841" s="146">
        <v>67642</v>
      </c>
      <c r="B7841" s="145">
        <v>6017</v>
      </c>
      <c r="C7841" s="146" t="s">
        <v>1729</v>
      </c>
      <c r="D7841" s="146" t="s">
        <v>6860</v>
      </c>
      <c r="E7841" s="145" t="s">
        <v>150</v>
      </c>
      <c r="F7841" s="149"/>
      <c r="G7841" s="149"/>
    </row>
    <row r="7842" spans="1:7" s="144" customFormat="1" ht="15" x14ac:dyDescent="0.2">
      <c r="A7842" s="146">
        <v>67650</v>
      </c>
      <c r="B7842" s="145">
        <v>3012</v>
      </c>
      <c r="C7842" s="146" t="s">
        <v>4101</v>
      </c>
      <c r="D7842" s="146" t="s">
        <v>1078</v>
      </c>
      <c r="E7842" s="145" t="s">
        <v>155</v>
      </c>
      <c r="F7842" s="149"/>
      <c r="G7842" s="149"/>
    </row>
    <row r="7843" spans="1:7" s="144" customFormat="1" ht="15" x14ac:dyDescent="0.2">
      <c r="A7843" s="146">
        <v>67652</v>
      </c>
      <c r="B7843" s="145">
        <v>7022</v>
      </c>
      <c r="C7843" s="146" t="s">
        <v>1094</v>
      </c>
      <c r="D7843" s="146" t="s">
        <v>4017</v>
      </c>
      <c r="E7843" s="145" t="s">
        <v>155</v>
      </c>
      <c r="F7843" s="149"/>
      <c r="G7843" s="149"/>
    </row>
    <row r="7844" spans="1:7" s="144" customFormat="1" ht="15" x14ac:dyDescent="0.2">
      <c r="A7844" s="146">
        <v>67653</v>
      </c>
      <c r="B7844" s="145">
        <v>5006</v>
      </c>
      <c r="C7844" s="146" t="s">
        <v>945</v>
      </c>
      <c r="D7844" s="146" t="s">
        <v>6861</v>
      </c>
      <c r="E7844" s="145" t="s">
        <v>150</v>
      </c>
      <c r="F7844" s="149"/>
      <c r="G7844" s="149"/>
    </row>
    <row r="7845" spans="1:7" s="144" customFormat="1" ht="15" x14ac:dyDescent="0.2">
      <c r="A7845" s="146">
        <v>67654</v>
      </c>
      <c r="B7845" s="145">
        <v>7005</v>
      </c>
      <c r="C7845" s="146" t="s">
        <v>6862</v>
      </c>
      <c r="D7845" s="146" t="s">
        <v>6863</v>
      </c>
      <c r="E7845" s="145" t="s">
        <v>155</v>
      </c>
      <c r="F7845" s="149"/>
      <c r="G7845" s="149"/>
    </row>
    <row r="7846" spans="1:7" s="144" customFormat="1" ht="15" x14ac:dyDescent="0.2">
      <c r="A7846" s="146">
        <v>67655</v>
      </c>
      <c r="B7846" s="145">
        <v>7004</v>
      </c>
      <c r="C7846" s="146" t="s">
        <v>1080</v>
      </c>
      <c r="D7846" s="146" t="s">
        <v>6864</v>
      </c>
      <c r="E7846" s="145" t="s">
        <v>155</v>
      </c>
      <c r="F7846" s="149"/>
      <c r="G7846" s="149"/>
    </row>
    <row r="7847" spans="1:7" s="144" customFormat="1" ht="15" x14ac:dyDescent="0.2">
      <c r="A7847" s="146">
        <v>67657</v>
      </c>
      <c r="B7847" s="145">
        <v>6009</v>
      </c>
      <c r="C7847" s="146" t="s">
        <v>6865</v>
      </c>
      <c r="D7847" s="146" t="s">
        <v>2178</v>
      </c>
      <c r="E7847" s="145" t="s">
        <v>150</v>
      </c>
      <c r="F7847" s="149"/>
      <c r="G7847" s="149"/>
    </row>
    <row r="7848" spans="1:7" s="144" customFormat="1" ht="15" x14ac:dyDescent="0.2">
      <c r="A7848" s="146">
        <v>67658</v>
      </c>
      <c r="B7848" s="145">
        <v>6009</v>
      </c>
      <c r="C7848" s="146" t="s">
        <v>6866</v>
      </c>
      <c r="D7848" s="146" t="s">
        <v>6867</v>
      </c>
      <c r="E7848" s="145" t="s">
        <v>155</v>
      </c>
      <c r="F7848" s="149"/>
      <c r="G7848" s="149"/>
    </row>
    <row r="7849" spans="1:7" s="144" customFormat="1" ht="15" x14ac:dyDescent="0.2">
      <c r="A7849" s="146">
        <v>67660</v>
      </c>
      <c r="B7849" s="145">
        <v>7024</v>
      </c>
      <c r="C7849" s="146" t="s">
        <v>6868</v>
      </c>
      <c r="D7849" s="146" t="s">
        <v>2082</v>
      </c>
      <c r="E7849" s="145" t="s">
        <v>150</v>
      </c>
      <c r="F7849" s="149"/>
      <c r="G7849" s="149"/>
    </row>
    <row r="7850" spans="1:7" s="144" customFormat="1" ht="15" x14ac:dyDescent="0.2">
      <c r="A7850" s="146">
        <v>67661</v>
      </c>
      <c r="B7850" s="145">
        <v>7024</v>
      </c>
      <c r="C7850" s="146" t="s">
        <v>2963</v>
      </c>
      <c r="D7850" s="146" t="s">
        <v>6869</v>
      </c>
      <c r="E7850" s="145" t="s">
        <v>150</v>
      </c>
      <c r="F7850" s="149"/>
      <c r="G7850" s="149"/>
    </row>
    <row r="7851" spans="1:7" s="144" customFormat="1" ht="15" x14ac:dyDescent="0.2">
      <c r="A7851" s="146">
        <v>67663</v>
      </c>
      <c r="B7851" s="145">
        <v>3015</v>
      </c>
      <c r="C7851" s="146" t="s">
        <v>6870</v>
      </c>
      <c r="D7851" s="146" t="s">
        <v>6871</v>
      </c>
      <c r="E7851" s="145" t="s">
        <v>155</v>
      </c>
      <c r="F7851" s="149"/>
      <c r="G7851" s="149"/>
    </row>
    <row r="7852" spans="1:7" s="144" customFormat="1" ht="15" x14ac:dyDescent="0.2">
      <c r="A7852" s="146">
        <v>67664</v>
      </c>
      <c r="B7852" s="145">
        <v>3009</v>
      </c>
      <c r="C7852" s="146" t="s">
        <v>8332</v>
      </c>
      <c r="D7852" s="146" t="s">
        <v>6871</v>
      </c>
      <c r="E7852" s="145" t="s">
        <v>155</v>
      </c>
      <c r="F7852" s="149"/>
      <c r="G7852" s="149"/>
    </row>
    <row r="7853" spans="1:7" s="144" customFormat="1" ht="15" x14ac:dyDescent="0.2">
      <c r="A7853" s="146">
        <v>67667</v>
      </c>
      <c r="B7853" s="145">
        <v>5014</v>
      </c>
      <c r="C7853" s="146" t="s">
        <v>34</v>
      </c>
      <c r="D7853" s="146" t="s">
        <v>6872</v>
      </c>
      <c r="E7853" s="145" t="s">
        <v>155</v>
      </c>
      <c r="F7853" s="149"/>
      <c r="G7853" s="149"/>
    </row>
    <row r="7854" spans="1:7" s="144" customFormat="1" ht="15" x14ac:dyDescent="0.2">
      <c r="A7854" s="146">
        <v>67668</v>
      </c>
      <c r="B7854" s="145">
        <v>6025</v>
      </c>
      <c r="C7854" s="146" t="s">
        <v>685</v>
      </c>
      <c r="D7854" s="146" t="s">
        <v>1608</v>
      </c>
      <c r="E7854" s="145" t="s">
        <v>155</v>
      </c>
      <c r="F7854" s="149"/>
      <c r="G7854" s="149"/>
    </row>
    <row r="7855" spans="1:7" s="144" customFormat="1" ht="15" x14ac:dyDescent="0.2">
      <c r="A7855" s="146">
        <v>67669</v>
      </c>
      <c r="B7855" s="145">
        <v>8019</v>
      </c>
      <c r="C7855" s="146" t="s">
        <v>174</v>
      </c>
      <c r="D7855" s="146" t="s">
        <v>6873</v>
      </c>
      <c r="E7855" s="145" t="s">
        <v>155</v>
      </c>
      <c r="F7855" s="149"/>
      <c r="G7855" s="149"/>
    </row>
    <row r="7856" spans="1:7" s="144" customFormat="1" ht="15" x14ac:dyDescent="0.2">
      <c r="A7856" s="146">
        <v>67670</v>
      </c>
      <c r="B7856" s="145">
        <v>2007</v>
      </c>
      <c r="C7856" s="146" t="s">
        <v>6874</v>
      </c>
      <c r="D7856" s="146" t="s">
        <v>6875</v>
      </c>
      <c r="E7856" s="145" t="s">
        <v>155</v>
      </c>
      <c r="F7856" s="149"/>
      <c r="G7856" s="149"/>
    </row>
    <row r="7857" spans="1:7" s="144" customFormat="1" ht="15" x14ac:dyDescent="0.2">
      <c r="A7857" s="146">
        <v>67672</v>
      </c>
      <c r="B7857" s="145">
        <v>5014</v>
      </c>
      <c r="C7857" s="146" t="s">
        <v>1856</v>
      </c>
      <c r="D7857" s="146" t="s">
        <v>1669</v>
      </c>
      <c r="E7857" s="145" t="s">
        <v>155</v>
      </c>
      <c r="F7857" s="149"/>
      <c r="G7857" s="149"/>
    </row>
    <row r="7858" spans="1:7" s="144" customFormat="1" ht="15" x14ac:dyDescent="0.2">
      <c r="A7858" s="146">
        <v>67673</v>
      </c>
      <c r="B7858" s="145">
        <v>5014</v>
      </c>
      <c r="C7858" s="146" t="s">
        <v>1911</v>
      </c>
      <c r="D7858" s="146" t="s">
        <v>1669</v>
      </c>
      <c r="E7858" s="145" t="s">
        <v>150</v>
      </c>
      <c r="F7858" s="149"/>
      <c r="G7858" s="149"/>
    </row>
    <row r="7859" spans="1:7" s="144" customFormat="1" ht="15" x14ac:dyDescent="0.2">
      <c r="A7859" s="146">
        <v>67675</v>
      </c>
      <c r="B7859" s="145">
        <v>6033</v>
      </c>
      <c r="C7859" s="146" t="s">
        <v>224</v>
      </c>
      <c r="D7859" s="146" t="s">
        <v>6877</v>
      </c>
      <c r="E7859" s="145" t="s">
        <v>150</v>
      </c>
      <c r="F7859" s="149"/>
      <c r="G7859" s="149"/>
    </row>
    <row r="7860" spans="1:7" s="144" customFormat="1" ht="15" x14ac:dyDescent="0.2">
      <c r="A7860" s="146">
        <v>67686</v>
      </c>
      <c r="B7860" s="145">
        <v>6025</v>
      </c>
      <c r="C7860" s="146" t="s">
        <v>156</v>
      </c>
      <c r="D7860" s="146" t="s">
        <v>272</v>
      </c>
      <c r="E7860" s="145" t="s">
        <v>155</v>
      </c>
      <c r="F7860" s="149"/>
      <c r="G7860" s="149"/>
    </row>
    <row r="7861" spans="1:7" s="144" customFormat="1" ht="15" x14ac:dyDescent="0.2">
      <c r="A7861" s="146">
        <v>67687</v>
      </c>
      <c r="B7861" s="145">
        <v>6025</v>
      </c>
      <c r="C7861" s="146" t="s">
        <v>196</v>
      </c>
      <c r="D7861" s="146" t="s">
        <v>272</v>
      </c>
      <c r="E7861" s="145" t="s">
        <v>155</v>
      </c>
      <c r="F7861" s="149"/>
      <c r="G7861" s="149"/>
    </row>
    <row r="7862" spans="1:7" s="144" customFormat="1" ht="15" x14ac:dyDescent="0.2">
      <c r="A7862" s="146">
        <v>67688</v>
      </c>
      <c r="B7862" s="145">
        <v>6025</v>
      </c>
      <c r="C7862" s="146" t="s">
        <v>188</v>
      </c>
      <c r="D7862" s="146" t="s">
        <v>1822</v>
      </c>
      <c r="E7862" s="145" t="s">
        <v>155</v>
      </c>
      <c r="F7862" s="149"/>
      <c r="G7862" s="149"/>
    </row>
    <row r="7863" spans="1:7" s="144" customFormat="1" ht="15" x14ac:dyDescent="0.2">
      <c r="A7863" s="146">
        <v>67690</v>
      </c>
      <c r="B7863" s="145">
        <v>7024</v>
      </c>
      <c r="C7863" s="146" t="s">
        <v>324</v>
      </c>
      <c r="D7863" s="146" t="s">
        <v>507</v>
      </c>
      <c r="E7863" s="145" t="s">
        <v>150</v>
      </c>
      <c r="F7863" s="149"/>
      <c r="G7863" s="149"/>
    </row>
    <row r="7864" spans="1:7" s="144" customFormat="1" ht="15" x14ac:dyDescent="0.2">
      <c r="A7864" s="146">
        <v>67692</v>
      </c>
      <c r="B7864" s="145">
        <v>6002</v>
      </c>
      <c r="C7864" s="146" t="s">
        <v>158</v>
      </c>
      <c r="D7864" s="146" t="s">
        <v>6878</v>
      </c>
      <c r="E7864" s="145" t="s">
        <v>155</v>
      </c>
      <c r="F7864" s="149"/>
      <c r="G7864" s="149"/>
    </row>
    <row r="7865" spans="1:7" s="144" customFormat="1" ht="15" x14ac:dyDescent="0.2">
      <c r="A7865" s="146">
        <v>67697</v>
      </c>
      <c r="B7865" s="145">
        <v>1013</v>
      </c>
      <c r="C7865" s="146" t="s">
        <v>3499</v>
      </c>
      <c r="D7865" s="146" t="s">
        <v>6398</v>
      </c>
      <c r="E7865" s="145" t="s">
        <v>155</v>
      </c>
      <c r="F7865" s="149"/>
      <c r="G7865" s="149"/>
    </row>
    <row r="7866" spans="1:7" s="144" customFormat="1" ht="15" x14ac:dyDescent="0.2">
      <c r="A7866" s="146">
        <v>67703</v>
      </c>
      <c r="B7866" s="145">
        <v>8017</v>
      </c>
      <c r="C7866" s="146" t="s">
        <v>815</v>
      </c>
      <c r="D7866" s="146" t="s">
        <v>6879</v>
      </c>
      <c r="E7866" s="145" t="s">
        <v>155</v>
      </c>
      <c r="F7866" s="149"/>
      <c r="G7866" s="149"/>
    </row>
    <row r="7867" spans="1:7" s="144" customFormat="1" ht="15" x14ac:dyDescent="0.2">
      <c r="A7867" s="146">
        <v>67704</v>
      </c>
      <c r="B7867" s="145">
        <v>7013</v>
      </c>
      <c r="C7867" s="146" t="s">
        <v>10068</v>
      </c>
      <c r="D7867" s="146" t="s">
        <v>6881</v>
      </c>
      <c r="E7867" s="145" t="s">
        <v>150</v>
      </c>
      <c r="F7867" s="149"/>
      <c r="G7867" s="149"/>
    </row>
    <row r="7868" spans="1:7" s="144" customFormat="1" ht="15" x14ac:dyDescent="0.2">
      <c r="A7868" s="146">
        <v>67706</v>
      </c>
      <c r="B7868" s="145">
        <v>8017</v>
      </c>
      <c r="C7868" s="146" t="s">
        <v>6882</v>
      </c>
      <c r="D7868" s="146" t="s">
        <v>6879</v>
      </c>
      <c r="E7868" s="145" t="s">
        <v>155</v>
      </c>
      <c r="F7868" s="149"/>
      <c r="G7868" s="149"/>
    </row>
    <row r="7869" spans="1:7" s="144" customFormat="1" ht="15" x14ac:dyDescent="0.2">
      <c r="A7869" s="146">
        <v>67713</v>
      </c>
      <c r="B7869" s="145">
        <v>7017</v>
      </c>
      <c r="C7869" s="146" t="s">
        <v>6883</v>
      </c>
      <c r="D7869" s="146" t="s">
        <v>547</v>
      </c>
      <c r="E7869" s="145" t="s">
        <v>150</v>
      </c>
      <c r="F7869" s="149"/>
      <c r="G7869" s="149"/>
    </row>
    <row r="7870" spans="1:7" s="144" customFormat="1" ht="15" x14ac:dyDescent="0.2">
      <c r="A7870" s="146">
        <v>67714</v>
      </c>
      <c r="B7870" s="145">
        <v>7005</v>
      </c>
      <c r="C7870" s="146" t="s">
        <v>280</v>
      </c>
      <c r="D7870" s="146" t="s">
        <v>6884</v>
      </c>
      <c r="E7870" s="145" t="s">
        <v>155</v>
      </c>
      <c r="F7870" s="149"/>
      <c r="G7870" s="149"/>
    </row>
    <row r="7871" spans="1:7" s="144" customFormat="1" ht="15" x14ac:dyDescent="0.2">
      <c r="A7871" s="146">
        <v>67718</v>
      </c>
      <c r="B7871" s="145">
        <v>1013</v>
      </c>
      <c r="C7871" s="146" t="s">
        <v>6866</v>
      </c>
      <c r="D7871" s="146" t="s">
        <v>233</v>
      </c>
      <c r="E7871" s="145" t="s">
        <v>155</v>
      </c>
      <c r="F7871" s="149"/>
      <c r="G7871" s="149"/>
    </row>
    <row r="7872" spans="1:7" s="144" customFormat="1" ht="15" x14ac:dyDescent="0.2">
      <c r="A7872" s="146">
        <v>67719</v>
      </c>
      <c r="B7872" s="145">
        <v>1013</v>
      </c>
      <c r="C7872" s="146" t="s">
        <v>6886</v>
      </c>
      <c r="D7872" s="146" t="s">
        <v>6887</v>
      </c>
      <c r="E7872" s="145" t="s">
        <v>150</v>
      </c>
      <c r="F7872" s="149"/>
      <c r="G7872" s="149"/>
    </row>
    <row r="7873" spans="1:7" s="144" customFormat="1" ht="15" x14ac:dyDescent="0.2">
      <c r="A7873" s="146">
        <v>67720</v>
      </c>
      <c r="B7873" s="145">
        <v>5017</v>
      </c>
      <c r="C7873" s="146" t="s">
        <v>226</v>
      </c>
      <c r="D7873" s="146" t="s">
        <v>6888</v>
      </c>
      <c r="E7873" s="145" t="s">
        <v>150</v>
      </c>
      <c r="F7873" s="149"/>
      <c r="G7873" s="149"/>
    </row>
    <row r="7874" spans="1:7" s="144" customFormat="1" ht="15" x14ac:dyDescent="0.2">
      <c r="A7874" s="146">
        <v>67721</v>
      </c>
      <c r="B7874" s="145">
        <v>5010</v>
      </c>
      <c r="C7874" s="146" t="s">
        <v>2593</v>
      </c>
      <c r="D7874" s="146" t="s">
        <v>6889</v>
      </c>
      <c r="E7874" s="145" t="s">
        <v>150</v>
      </c>
      <c r="F7874" s="149"/>
      <c r="G7874" s="149"/>
    </row>
    <row r="7875" spans="1:7" s="144" customFormat="1" ht="15" x14ac:dyDescent="0.2">
      <c r="A7875" s="146">
        <v>67723</v>
      </c>
      <c r="B7875" s="145">
        <v>8016</v>
      </c>
      <c r="C7875" s="146" t="s">
        <v>1049</v>
      </c>
      <c r="D7875" s="146" t="s">
        <v>6890</v>
      </c>
      <c r="E7875" s="145" t="s">
        <v>155</v>
      </c>
      <c r="F7875" s="149"/>
      <c r="G7875" s="149"/>
    </row>
    <row r="7876" spans="1:7" s="144" customFormat="1" ht="15" x14ac:dyDescent="0.2">
      <c r="A7876" s="146">
        <v>67727</v>
      </c>
      <c r="B7876" s="145">
        <v>3012</v>
      </c>
      <c r="C7876" s="146" t="s">
        <v>6891</v>
      </c>
      <c r="D7876" s="146" t="s">
        <v>223</v>
      </c>
      <c r="E7876" s="145" t="s">
        <v>155</v>
      </c>
      <c r="F7876" s="149"/>
      <c r="G7876" s="149"/>
    </row>
    <row r="7877" spans="1:7" s="144" customFormat="1" ht="15" x14ac:dyDescent="0.2">
      <c r="A7877" s="146">
        <v>67728</v>
      </c>
      <c r="B7877" s="145">
        <v>8010</v>
      </c>
      <c r="C7877" s="146" t="s">
        <v>155</v>
      </c>
      <c r="D7877" s="146" t="s">
        <v>260</v>
      </c>
      <c r="E7877" s="145" t="s">
        <v>155</v>
      </c>
      <c r="F7877" s="149"/>
      <c r="G7877" s="149"/>
    </row>
    <row r="7878" spans="1:7" s="144" customFormat="1" ht="15" x14ac:dyDescent="0.2">
      <c r="A7878" s="146">
        <v>67730</v>
      </c>
      <c r="B7878" s="145">
        <v>8019</v>
      </c>
      <c r="C7878" s="146" t="s">
        <v>224</v>
      </c>
      <c r="D7878" s="146" t="s">
        <v>6892</v>
      </c>
      <c r="E7878" s="145" t="s">
        <v>150</v>
      </c>
      <c r="F7878" s="149"/>
      <c r="G7878" s="149"/>
    </row>
    <row r="7879" spans="1:7" s="144" customFormat="1" ht="15" x14ac:dyDescent="0.2">
      <c r="A7879" s="146">
        <v>67732</v>
      </c>
      <c r="B7879" s="145">
        <v>6001</v>
      </c>
      <c r="C7879" s="146" t="s">
        <v>6893</v>
      </c>
      <c r="D7879" s="146" t="s">
        <v>6894</v>
      </c>
      <c r="E7879" s="145" t="s">
        <v>155</v>
      </c>
      <c r="F7879" s="149"/>
      <c r="G7879" s="149"/>
    </row>
    <row r="7880" spans="1:7" s="144" customFormat="1" ht="15" x14ac:dyDescent="0.2">
      <c r="A7880" s="146">
        <v>67733</v>
      </c>
      <c r="B7880" s="145">
        <v>8006</v>
      </c>
      <c r="C7880" s="146" t="s">
        <v>158</v>
      </c>
      <c r="D7880" s="146" t="s">
        <v>6895</v>
      </c>
      <c r="E7880" s="145" t="s">
        <v>150</v>
      </c>
      <c r="F7880" s="149"/>
      <c r="G7880" s="149"/>
    </row>
    <row r="7881" spans="1:7" s="144" customFormat="1" ht="15" x14ac:dyDescent="0.2">
      <c r="A7881" s="146">
        <v>67734</v>
      </c>
      <c r="B7881" s="145">
        <v>8006</v>
      </c>
      <c r="C7881" s="146" t="s">
        <v>207</v>
      </c>
      <c r="D7881" s="146" t="s">
        <v>1922</v>
      </c>
      <c r="E7881" s="145" t="s">
        <v>155</v>
      </c>
      <c r="F7881" s="149"/>
      <c r="G7881" s="149"/>
    </row>
    <row r="7882" spans="1:7" s="144" customFormat="1" ht="15" x14ac:dyDescent="0.2">
      <c r="A7882" s="146">
        <v>67735</v>
      </c>
      <c r="B7882" s="145">
        <v>8006</v>
      </c>
      <c r="C7882" s="146" t="s">
        <v>219</v>
      </c>
      <c r="D7882" s="146" t="s">
        <v>6896</v>
      </c>
      <c r="E7882" s="145" t="s">
        <v>150</v>
      </c>
      <c r="F7882" s="149"/>
      <c r="G7882" s="149"/>
    </row>
    <row r="7883" spans="1:7" s="144" customFormat="1" ht="15" x14ac:dyDescent="0.2">
      <c r="A7883" s="146">
        <v>67736</v>
      </c>
      <c r="B7883" s="145">
        <v>8006</v>
      </c>
      <c r="C7883" s="146" t="s">
        <v>174</v>
      </c>
      <c r="D7883" s="146" t="s">
        <v>2852</v>
      </c>
      <c r="E7883" s="145" t="s">
        <v>155</v>
      </c>
      <c r="F7883" s="149"/>
      <c r="G7883" s="149"/>
    </row>
    <row r="7884" spans="1:7" s="144" customFormat="1" ht="15" x14ac:dyDescent="0.2">
      <c r="A7884" s="146">
        <v>67739</v>
      </c>
      <c r="B7884" s="145">
        <v>2012</v>
      </c>
      <c r="C7884" s="146" t="s">
        <v>4461</v>
      </c>
      <c r="D7884" s="146" t="s">
        <v>1605</v>
      </c>
      <c r="E7884" s="145" t="s">
        <v>155</v>
      </c>
      <c r="F7884" s="149"/>
      <c r="G7884" s="149"/>
    </row>
    <row r="7885" spans="1:7" s="144" customFormat="1" ht="15" x14ac:dyDescent="0.2">
      <c r="A7885" s="146">
        <v>67740</v>
      </c>
      <c r="B7885" s="145">
        <v>2012</v>
      </c>
      <c r="C7885" s="146" t="s">
        <v>4461</v>
      </c>
      <c r="D7885" s="146" t="s">
        <v>1605</v>
      </c>
      <c r="E7885" s="145" t="s">
        <v>150</v>
      </c>
      <c r="F7885" s="149"/>
      <c r="G7885" s="149"/>
    </row>
    <row r="7886" spans="1:7" s="144" customFormat="1" ht="15" x14ac:dyDescent="0.2">
      <c r="A7886" s="146">
        <v>67742</v>
      </c>
      <c r="B7886" s="145">
        <v>7024</v>
      </c>
      <c r="C7886" s="146" t="s">
        <v>860</v>
      </c>
      <c r="D7886" s="146" t="s">
        <v>2062</v>
      </c>
      <c r="E7886" s="145" t="s">
        <v>150</v>
      </c>
      <c r="F7886" s="149"/>
      <c r="G7886" s="149"/>
    </row>
    <row r="7887" spans="1:7" s="144" customFormat="1" ht="15" x14ac:dyDescent="0.2">
      <c r="A7887" s="146">
        <v>67744</v>
      </c>
      <c r="B7887" s="145">
        <v>6021</v>
      </c>
      <c r="C7887" s="146" t="s">
        <v>158</v>
      </c>
      <c r="D7887" s="146" t="s">
        <v>6898</v>
      </c>
      <c r="E7887" s="145" t="s">
        <v>155</v>
      </c>
      <c r="F7887" s="149"/>
      <c r="G7887" s="149"/>
    </row>
    <row r="7888" spans="1:7" s="144" customFormat="1" ht="15" x14ac:dyDescent="0.2">
      <c r="A7888" s="146">
        <v>67747</v>
      </c>
      <c r="B7888" s="145">
        <v>6018</v>
      </c>
      <c r="C7888" s="146" t="s">
        <v>198</v>
      </c>
      <c r="D7888" s="146" t="s">
        <v>6899</v>
      </c>
      <c r="E7888" s="145" t="s">
        <v>155</v>
      </c>
      <c r="F7888" s="149"/>
      <c r="G7888" s="149"/>
    </row>
    <row r="7889" spans="1:7" s="144" customFormat="1" ht="15" x14ac:dyDescent="0.2">
      <c r="A7889" s="146">
        <v>67749</v>
      </c>
      <c r="B7889" s="145">
        <v>3009</v>
      </c>
      <c r="C7889" s="146" t="s">
        <v>1499</v>
      </c>
      <c r="D7889" s="146" t="s">
        <v>11248</v>
      </c>
      <c r="E7889" s="145" t="s">
        <v>155</v>
      </c>
      <c r="F7889" s="149"/>
      <c r="G7889" s="149"/>
    </row>
    <row r="7890" spans="1:7" s="144" customFormat="1" ht="15" x14ac:dyDescent="0.2">
      <c r="A7890" s="146">
        <v>67750</v>
      </c>
      <c r="B7890" s="145">
        <v>6034</v>
      </c>
      <c r="C7890" s="146" t="s">
        <v>4623</v>
      </c>
      <c r="D7890" s="146" t="s">
        <v>6900</v>
      </c>
      <c r="E7890" s="145" t="s">
        <v>155</v>
      </c>
      <c r="F7890" s="149"/>
      <c r="G7890" s="149"/>
    </row>
    <row r="7891" spans="1:7" s="144" customFormat="1" ht="15" x14ac:dyDescent="0.2">
      <c r="A7891" s="146">
        <v>67751</v>
      </c>
      <c r="B7891" s="145">
        <v>6008</v>
      </c>
      <c r="C7891" s="146" t="s">
        <v>6901</v>
      </c>
      <c r="D7891" s="146" t="s">
        <v>6508</v>
      </c>
      <c r="E7891" s="145" t="s">
        <v>150</v>
      </c>
      <c r="F7891" s="149"/>
      <c r="G7891" s="149"/>
    </row>
    <row r="7892" spans="1:7" s="144" customFormat="1" ht="15" x14ac:dyDescent="0.2">
      <c r="A7892" s="146">
        <v>67754</v>
      </c>
      <c r="B7892" s="145">
        <v>8013</v>
      </c>
      <c r="C7892" s="146" t="s">
        <v>6348</v>
      </c>
      <c r="D7892" s="146" t="s">
        <v>6902</v>
      </c>
      <c r="E7892" s="145" t="s">
        <v>150</v>
      </c>
      <c r="F7892" s="149"/>
      <c r="G7892" s="149"/>
    </row>
    <row r="7893" spans="1:7" s="144" customFormat="1" ht="15" x14ac:dyDescent="0.2">
      <c r="A7893" s="146">
        <v>67755</v>
      </c>
      <c r="B7893" s="145">
        <v>5006</v>
      </c>
      <c r="C7893" s="146" t="s">
        <v>651</v>
      </c>
      <c r="D7893" s="146" t="s">
        <v>590</v>
      </c>
      <c r="E7893" s="145" t="s">
        <v>155</v>
      </c>
      <c r="F7893" s="149"/>
      <c r="G7893" s="149"/>
    </row>
    <row r="7894" spans="1:7" s="144" customFormat="1" ht="15" x14ac:dyDescent="0.2">
      <c r="A7894" s="146">
        <v>67756</v>
      </c>
      <c r="B7894" s="145">
        <v>5006</v>
      </c>
      <c r="C7894" s="146" t="s">
        <v>3624</v>
      </c>
      <c r="D7894" s="146" t="s">
        <v>6903</v>
      </c>
      <c r="E7894" s="145" t="s">
        <v>155</v>
      </c>
      <c r="F7894" s="149"/>
      <c r="G7894" s="149"/>
    </row>
    <row r="7895" spans="1:7" s="144" customFormat="1" ht="15" x14ac:dyDescent="0.2">
      <c r="A7895" s="146">
        <v>67757</v>
      </c>
      <c r="B7895" s="145">
        <v>2017</v>
      </c>
      <c r="C7895" s="146" t="s">
        <v>6904</v>
      </c>
      <c r="D7895" s="146" t="s">
        <v>2462</v>
      </c>
      <c r="E7895" s="145" t="s">
        <v>155</v>
      </c>
      <c r="F7895" s="149"/>
      <c r="G7895" s="149"/>
    </row>
    <row r="7896" spans="1:7" s="144" customFormat="1" ht="15" x14ac:dyDescent="0.2">
      <c r="A7896" s="146">
        <v>67759</v>
      </c>
      <c r="B7896" s="145">
        <v>6002</v>
      </c>
      <c r="C7896" s="146" t="s">
        <v>171</v>
      </c>
      <c r="D7896" s="146" t="s">
        <v>4226</v>
      </c>
      <c r="E7896" s="145" t="s">
        <v>155</v>
      </c>
      <c r="F7896" s="149"/>
      <c r="G7896" s="149"/>
    </row>
    <row r="7897" spans="1:7" s="144" customFormat="1" ht="15" x14ac:dyDescent="0.2">
      <c r="A7897" s="146">
        <v>67760</v>
      </c>
      <c r="B7897" s="145">
        <v>3027</v>
      </c>
      <c r="C7897" s="146" t="s">
        <v>6905</v>
      </c>
      <c r="D7897" s="146" t="s">
        <v>6906</v>
      </c>
      <c r="E7897" s="145" t="s">
        <v>155</v>
      </c>
      <c r="F7897" s="149"/>
      <c r="G7897" s="149"/>
    </row>
    <row r="7898" spans="1:7" s="144" customFormat="1" ht="15" x14ac:dyDescent="0.2">
      <c r="A7898" s="146">
        <v>67762</v>
      </c>
      <c r="B7898" s="145">
        <v>8011</v>
      </c>
      <c r="C7898" s="146" t="s">
        <v>202</v>
      </c>
      <c r="D7898" s="146" t="s">
        <v>3335</v>
      </c>
      <c r="E7898" s="145" t="s">
        <v>155</v>
      </c>
      <c r="F7898" s="149"/>
      <c r="G7898" s="149"/>
    </row>
    <row r="7899" spans="1:7" s="144" customFormat="1" ht="15" x14ac:dyDescent="0.2">
      <c r="A7899" s="146">
        <v>67765</v>
      </c>
      <c r="B7899" s="145">
        <v>5010</v>
      </c>
      <c r="C7899" s="146" t="s">
        <v>6907</v>
      </c>
      <c r="D7899" s="146" t="s">
        <v>6908</v>
      </c>
      <c r="E7899" s="145" t="s">
        <v>155</v>
      </c>
      <c r="F7899" s="149"/>
      <c r="G7899" s="149"/>
    </row>
    <row r="7900" spans="1:7" s="144" customFormat="1" ht="15" x14ac:dyDescent="0.2">
      <c r="A7900" s="146">
        <v>67766</v>
      </c>
      <c r="B7900" s="145">
        <v>3025</v>
      </c>
      <c r="C7900" s="146" t="s">
        <v>4273</v>
      </c>
      <c r="D7900" s="146" t="s">
        <v>6909</v>
      </c>
      <c r="E7900" s="145" t="s">
        <v>150</v>
      </c>
      <c r="F7900" s="149"/>
      <c r="G7900" s="149"/>
    </row>
    <row r="7901" spans="1:7" s="144" customFormat="1" ht="15" x14ac:dyDescent="0.2">
      <c r="A7901" s="146">
        <v>67769</v>
      </c>
      <c r="B7901" s="145">
        <v>3011</v>
      </c>
      <c r="C7901" s="146" t="s">
        <v>6910</v>
      </c>
      <c r="D7901" s="146" t="s">
        <v>5093</v>
      </c>
      <c r="E7901" s="145" t="s">
        <v>150</v>
      </c>
      <c r="F7901" s="149"/>
      <c r="G7901" s="149"/>
    </row>
    <row r="7902" spans="1:7" s="144" customFormat="1" ht="15" x14ac:dyDescent="0.2">
      <c r="A7902" s="146">
        <v>67772</v>
      </c>
      <c r="B7902" s="145">
        <v>6025</v>
      </c>
      <c r="C7902" s="146" t="s">
        <v>446</v>
      </c>
      <c r="D7902" s="146" t="s">
        <v>2796</v>
      </c>
      <c r="E7902" s="145" t="s">
        <v>155</v>
      </c>
      <c r="F7902" s="149"/>
      <c r="G7902" s="149"/>
    </row>
    <row r="7903" spans="1:7" s="144" customFormat="1" ht="15" x14ac:dyDescent="0.2">
      <c r="A7903" s="146">
        <v>67774</v>
      </c>
      <c r="B7903" s="145">
        <v>2007</v>
      </c>
      <c r="C7903" s="146" t="s">
        <v>6911</v>
      </c>
      <c r="D7903" s="146" t="s">
        <v>6912</v>
      </c>
      <c r="E7903" s="145" t="s">
        <v>155</v>
      </c>
      <c r="F7903" s="149"/>
      <c r="G7903" s="149"/>
    </row>
    <row r="7904" spans="1:7" s="144" customFormat="1" ht="15" x14ac:dyDescent="0.2">
      <c r="A7904" s="146">
        <v>67775</v>
      </c>
      <c r="B7904" s="145">
        <v>2007</v>
      </c>
      <c r="C7904" s="146" t="s">
        <v>6913</v>
      </c>
      <c r="D7904" s="146" t="s">
        <v>6912</v>
      </c>
      <c r="E7904" s="145" t="s">
        <v>150</v>
      </c>
      <c r="F7904" s="149"/>
      <c r="G7904" s="149"/>
    </row>
    <row r="7905" spans="1:7" s="144" customFormat="1" ht="15" x14ac:dyDescent="0.2">
      <c r="A7905" s="146">
        <v>67780</v>
      </c>
      <c r="B7905" s="145">
        <v>7015</v>
      </c>
      <c r="C7905" s="146" t="s">
        <v>5958</v>
      </c>
      <c r="D7905" s="146" t="s">
        <v>6914</v>
      </c>
      <c r="E7905" s="145" t="s">
        <v>155</v>
      </c>
      <c r="F7905" s="149"/>
      <c r="G7905" s="149"/>
    </row>
    <row r="7906" spans="1:7" s="144" customFormat="1" ht="15" x14ac:dyDescent="0.2">
      <c r="A7906" s="146">
        <v>67781</v>
      </c>
      <c r="B7906" s="145">
        <v>2012</v>
      </c>
      <c r="C7906" s="146" t="s">
        <v>287</v>
      </c>
      <c r="D7906" s="146" t="s">
        <v>3373</v>
      </c>
      <c r="E7906" s="145" t="s">
        <v>155</v>
      </c>
      <c r="F7906" s="149"/>
      <c r="G7906" s="149"/>
    </row>
    <row r="7907" spans="1:7" s="144" customFormat="1" ht="15" x14ac:dyDescent="0.2">
      <c r="A7907" s="146">
        <v>67782</v>
      </c>
      <c r="B7907" s="145">
        <v>2012</v>
      </c>
      <c r="C7907" s="146" t="s">
        <v>385</v>
      </c>
      <c r="D7907" s="146" t="s">
        <v>3373</v>
      </c>
      <c r="E7907" s="145" t="s">
        <v>150</v>
      </c>
      <c r="F7907" s="149"/>
      <c r="G7907" s="149"/>
    </row>
    <row r="7908" spans="1:7" s="144" customFormat="1" ht="15" x14ac:dyDescent="0.2">
      <c r="A7908" s="146">
        <v>67783</v>
      </c>
      <c r="B7908" s="145">
        <v>6018</v>
      </c>
      <c r="C7908" s="146" t="s">
        <v>2057</v>
      </c>
      <c r="D7908" s="146" t="s">
        <v>6915</v>
      </c>
      <c r="E7908" s="145" t="s">
        <v>155</v>
      </c>
      <c r="F7908" s="149"/>
      <c r="G7908" s="149"/>
    </row>
    <row r="7909" spans="1:7" s="144" customFormat="1" ht="15" x14ac:dyDescent="0.2">
      <c r="A7909" s="146">
        <v>67785</v>
      </c>
      <c r="B7909" s="145">
        <v>8012</v>
      </c>
      <c r="C7909" s="146" t="s">
        <v>6916</v>
      </c>
      <c r="D7909" s="146" t="s">
        <v>5535</v>
      </c>
      <c r="E7909" s="145" t="s">
        <v>155</v>
      </c>
      <c r="F7909" s="149"/>
      <c r="G7909" s="149"/>
    </row>
    <row r="7910" spans="1:7" s="144" customFormat="1" ht="15" x14ac:dyDescent="0.2">
      <c r="A7910" s="146">
        <v>67786</v>
      </c>
      <c r="B7910" s="145">
        <v>6025</v>
      </c>
      <c r="C7910" s="146" t="s">
        <v>207</v>
      </c>
      <c r="D7910" s="146" t="s">
        <v>6917</v>
      </c>
      <c r="E7910" s="145" t="s">
        <v>155</v>
      </c>
      <c r="F7910" s="149"/>
      <c r="G7910" s="149"/>
    </row>
    <row r="7911" spans="1:7" s="144" customFormat="1" ht="15" x14ac:dyDescent="0.2">
      <c r="A7911" s="146">
        <v>67788</v>
      </c>
      <c r="B7911" s="145">
        <v>5006</v>
      </c>
      <c r="C7911" s="146" t="s">
        <v>2164</v>
      </c>
      <c r="D7911" s="146" t="s">
        <v>193</v>
      </c>
      <c r="E7911" s="145" t="s">
        <v>150</v>
      </c>
      <c r="F7911" s="149"/>
      <c r="G7911" s="149"/>
    </row>
    <row r="7912" spans="1:7" s="144" customFormat="1" ht="15" x14ac:dyDescent="0.2">
      <c r="A7912" s="146">
        <v>67789</v>
      </c>
      <c r="B7912" s="145">
        <v>5006</v>
      </c>
      <c r="C7912" s="146" t="s">
        <v>1637</v>
      </c>
      <c r="D7912" s="146" t="s">
        <v>3577</v>
      </c>
      <c r="E7912" s="145" t="s">
        <v>150</v>
      </c>
      <c r="F7912" s="149"/>
      <c r="G7912" s="149"/>
    </row>
    <row r="7913" spans="1:7" s="144" customFormat="1" ht="15" x14ac:dyDescent="0.2">
      <c r="A7913" s="146">
        <v>67793</v>
      </c>
      <c r="B7913" s="145">
        <v>6014</v>
      </c>
      <c r="C7913" s="146" t="s">
        <v>156</v>
      </c>
      <c r="D7913" s="146" t="s">
        <v>475</v>
      </c>
      <c r="E7913" s="145" t="s">
        <v>155</v>
      </c>
      <c r="F7913" s="149"/>
      <c r="G7913" s="149"/>
    </row>
    <row r="7914" spans="1:7" s="144" customFormat="1" ht="15" x14ac:dyDescent="0.2">
      <c r="A7914" s="146">
        <v>67795</v>
      </c>
      <c r="B7914" s="145">
        <v>5014</v>
      </c>
      <c r="C7914" s="146" t="s">
        <v>198</v>
      </c>
      <c r="D7914" s="146" t="s">
        <v>1419</v>
      </c>
      <c r="E7914" s="145" t="s">
        <v>150</v>
      </c>
      <c r="F7914" s="149"/>
      <c r="G7914" s="149"/>
    </row>
    <row r="7915" spans="1:7" s="144" customFormat="1" ht="15" x14ac:dyDescent="0.2">
      <c r="A7915" s="146">
        <v>67796</v>
      </c>
      <c r="B7915" s="145">
        <v>5014</v>
      </c>
      <c r="C7915" s="146" t="s">
        <v>287</v>
      </c>
      <c r="D7915" s="146" t="s">
        <v>1419</v>
      </c>
      <c r="E7915" s="145" t="s">
        <v>155</v>
      </c>
      <c r="F7915" s="149"/>
      <c r="G7915" s="149"/>
    </row>
    <row r="7916" spans="1:7" s="144" customFormat="1" ht="15" x14ac:dyDescent="0.2">
      <c r="A7916" s="146">
        <v>67804</v>
      </c>
      <c r="B7916" s="145">
        <v>7024</v>
      </c>
      <c r="C7916" s="146" t="s">
        <v>685</v>
      </c>
      <c r="D7916" s="146" t="s">
        <v>6918</v>
      </c>
      <c r="E7916" s="145" t="s">
        <v>150</v>
      </c>
      <c r="F7916" s="149"/>
      <c r="G7916" s="149"/>
    </row>
    <row r="7917" spans="1:7" s="144" customFormat="1" ht="15" x14ac:dyDescent="0.2">
      <c r="A7917" s="146">
        <v>67807</v>
      </c>
      <c r="B7917" s="145">
        <v>6015</v>
      </c>
      <c r="C7917" s="146" t="s">
        <v>685</v>
      </c>
      <c r="D7917" s="146" t="s">
        <v>6919</v>
      </c>
      <c r="E7917" s="145" t="s">
        <v>150</v>
      </c>
      <c r="F7917" s="149"/>
      <c r="G7917" s="149"/>
    </row>
    <row r="7918" spans="1:7" s="144" customFormat="1" ht="15" x14ac:dyDescent="0.2">
      <c r="A7918" s="146">
        <v>67808</v>
      </c>
      <c r="B7918" s="145">
        <v>6015</v>
      </c>
      <c r="C7918" s="146" t="s">
        <v>155</v>
      </c>
      <c r="D7918" s="146" t="s">
        <v>6920</v>
      </c>
      <c r="E7918" s="145" t="s">
        <v>155</v>
      </c>
      <c r="F7918" s="149"/>
      <c r="G7918" s="149"/>
    </row>
    <row r="7919" spans="1:7" s="144" customFormat="1" ht="15" x14ac:dyDescent="0.2">
      <c r="A7919" s="146">
        <v>67809</v>
      </c>
      <c r="B7919" s="145">
        <v>7017</v>
      </c>
      <c r="C7919" s="146" t="s">
        <v>347</v>
      </c>
      <c r="D7919" s="146" t="s">
        <v>6921</v>
      </c>
      <c r="E7919" s="145" t="s">
        <v>150</v>
      </c>
      <c r="F7919" s="149"/>
      <c r="G7919" s="149"/>
    </row>
    <row r="7920" spans="1:7" s="144" customFormat="1" ht="15" x14ac:dyDescent="0.2">
      <c r="A7920" s="146">
        <v>67820</v>
      </c>
      <c r="B7920" s="145">
        <v>3018</v>
      </c>
      <c r="C7920" s="146" t="s">
        <v>6922</v>
      </c>
      <c r="D7920" s="146" t="s">
        <v>6923</v>
      </c>
      <c r="E7920" s="145" t="s">
        <v>150</v>
      </c>
      <c r="F7920" s="149"/>
      <c r="G7920" s="149"/>
    </row>
    <row r="7921" spans="1:7" s="144" customFormat="1" ht="15" x14ac:dyDescent="0.2">
      <c r="A7921" s="146">
        <v>67824</v>
      </c>
      <c r="B7921" s="145">
        <v>7003</v>
      </c>
      <c r="C7921" s="146" t="s">
        <v>10693</v>
      </c>
      <c r="D7921" s="146" t="s">
        <v>6924</v>
      </c>
      <c r="E7921" s="145" t="s">
        <v>155</v>
      </c>
      <c r="F7921" s="149"/>
      <c r="G7921" s="149"/>
    </row>
    <row r="7922" spans="1:7" s="144" customFormat="1" ht="15" x14ac:dyDescent="0.2">
      <c r="A7922" s="146">
        <v>67825</v>
      </c>
      <c r="B7922" s="145">
        <v>5010</v>
      </c>
      <c r="C7922" s="146" t="s">
        <v>6925</v>
      </c>
      <c r="D7922" s="146" t="s">
        <v>2583</v>
      </c>
      <c r="E7922" s="145" t="s">
        <v>155</v>
      </c>
      <c r="F7922" s="149"/>
      <c r="G7922" s="149"/>
    </row>
    <row r="7923" spans="1:7" s="144" customFormat="1" ht="15" x14ac:dyDescent="0.2">
      <c r="A7923" s="146">
        <v>67830</v>
      </c>
      <c r="B7923" s="145">
        <v>6020</v>
      </c>
      <c r="C7923" s="146" t="s">
        <v>845</v>
      </c>
      <c r="D7923" s="146" t="s">
        <v>276</v>
      </c>
      <c r="E7923" s="145" t="s">
        <v>150</v>
      </c>
      <c r="F7923" s="149"/>
      <c r="G7923" s="149"/>
    </row>
    <row r="7924" spans="1:7" s="144" customFormat="1" ht="15" x14ac:dyDescent="0.2">
      <c r="A7924" s="146">
        <v>67831</v>
      </c>
      <c r="B7924" s="145">
        <v>6001</v>
      </c>
      <c r="C7924" s="146" t="s">
        <v>331</v>
      </c>
      <c r="D7924" s="146" t="s">
        <v>4185</v>
      </c>
      <c r="E7924" s="145" t="s">
        <v>155</v>
      </c>
      <c r="F7924" s="149"/>
      <c r="G7924" s="149"/>
    </row>
    <row r="7925" spans="1:7" s="144" customFormat="1" ht="15" x14ac:dyDescent="0.2">
      <c r="A7925" s="146">
        <v>67836</v>
      </c>
      <c r="B7925" s="145">
        <v>2007</v>
      </c>
      <c r="C7925" s="146" t="s">
        <v>6926</v>
      </c>
      <c r="D7925" s="146" t="s">
        <v>6927</v>
      </c>
      <c r="E7925" s="145" t="s">
        <v>155</v>
      </c>
      <c r="F7925" s="149"/>
      <c r="G7925" s="149"/>
    </row>
    <row r="7926" spans="1:7" s="144" customFormat="1" ht="15" x14ac:dyDescent="0.2">
      <c r="A7926" s="146">
        <v>67837</v>
      </c>
      <c r="B7926" s="145">
        <v>2007</v>
      </c>
      <c r="C7926" s="146" t="s">
        <v>6928</v>
      </c>
      <c r="D7926" s="146" t="s">
        <v>6929</v>
      </c>
      <c r="E7926" s="145" t="s">
        <v>150</v>
      </c>
      <c r="F7926" s="149"/>
      <c r="G7926" s="149"/>
    </row>
    <row r="7927" spans="1:7" s="144" customFormat="1" ht="15" x14ac:dyDescent="0.2">
      <c r="A7927" s="146">
        <v>67841</v>
      </c>
      <c r="B7927" s="145">
        <v>8019</v>
      </c>
      <c r="C7927" s="146" t="s">
        <v>331</v>
      </c>
      <c r="D7927" s="146" t="s">
        <v>6930</v>
      </c>
      <c r="E7927" s="145" t="s">
        <v>150</v>
      </c>
      <c r="F7927" s="149"/>
      <c r="G7927" s="149"/>
    </row>
    <row r="7928" spans="1:7" s="144" customFormat="1" ht="15" x14ac:dyDescent="0.2">
      <c r="A7928" s="146">
        <v>67842</v>
      </c>
      <c r="B7928" s="145">
        <v>7003</v>
      </c>
      <c r="C7928" s="146" t="s">
        <v>158</v>
      </c>
      <c r="D7928" s="146" t="s">
        <v>220</v>
      </c>
      <c r="E7928" s="145" t="s">
        <v>155</v>
      </c>
      <c r="F7928" s="149"/>
      <c r="G7928" s="149"/>
    </row>
    <row r="7929" spans="1:7" s="144" customFormat="1" ht="15" x14ac:dyDescent="0.2">
      <c r="A7929" s="146">
        <v>67843</v>
      </c>
      <c r="B7929" s="145">
        <v>2017</v>
      </c>
      <c r="C7929" s="146" t="s">
        <v>6931</v>
      </c>
      <c r="D7929" s="146" t="s">
        <v>4841</v>
      </c>
      <c r="E7929" s="145" t="s">
        <v>155</v>
      </c>
      <c r="F7929" s="149"/>
      <c r="G7929" s="149"/>
    </row>
    <row r="7930" spans="1:7" s="144" customFormat="1" ht="15" x14ac:dyDescent="0.2">
      <c r="A7930" s="146">
        <v>67845</v>
      </c>
      <c r="B7930" s="145">
        <v>8017</v>
      </c>
      <c r="C7930" s="146" t="s">
        <v>186</v>
      </c>
      <c r="D7930" s="146" t="s">
        <v>6932</v>
      </c>
      <c r="E7930" s="145" t="s">
        <v>155</v>
      </c>
      <c r="F7930" s="149"/>
      <c r="G7930" s="149"/>
    </row>
    <row r="7931" spans="1:7" s="144" customFormat="1" ht="15" x14ac:dyDescent="0.2">
      <c r="A7931" s="146">
        <v>67847</v>
      </c>
      <c r="B7931" s="145">
        <v>6018</v>
      </c>
      <c r="C7931" s="146" t="s">
        <v>1003</v>
      </c>
      <c r="D7931" s="146" t="s">
        <v>329</v>
      </c>
      <c r="E7931" s="145" t="s">
        <v>150</v>
      </c>
      <c r="F7931" s="149"/>
      <c r="G7931" s="149"/>
    </row>
    <row r="7932" spans="1:7" s="144" customFormat="1" ht="15" x14ac:dyDescent="0.2">
      <c r="A7932" s="146">
        <v>67848</v>
      </c>
      <c r="B7932" s="145">
        <v>6018</v>
      </c>
      <c r="C7932" s="146" t="s">
        <v>202</v>
      </c>
      <c r="D7932" s="146" t="s">
        <v>329</v>
      </c>
      <c r="E7932" s="145" t="s">
        <v>155</v>
      </c>
      <c r="F7932" s="149"/>
      <c r="G7932" s="149"/>
    </row>
    <row r="7933" spans="1:7" s="144" customFormat="1" ht="15" x14ac:dyDescent="0.2">
      <c r="A7933" s="146">
        <v>67853</v>
      </c>
      <c r="B7933" s="145">
        <v>6017</v>
      </c>
      <c r="C7933" s="146" t="s">
        <v>6933</v>
      </c>
      <c r="D7933" s="146" t="s">
        <v>1107</v>
      </c>
      <c r="E7933" s="145" t="s">
        <v>150</v>
      </c>
      <c r="F7933" s="149"/>
      <c r="G7933" s="149"/>
    </row>
    <row r="7934" spans="1:7" s="144" customFormat="1" ht="15" x14ac:dyDescent="0.2">
      <c r="A7934" s="146">
        <v>67856</v>
      </c>
      <c r="B7934" s="145">
        <v>6004</v>
      </c>
      <c r="C7934" s="146" t="s">
        <v>219</v>
      </c>
      <c r="D7934" s="146" t="s">
        <v>251</v>
      </c>
      <c r="E7934" s="145" t="s">
        <v>155</v>
      </c>
      <c r="F7934" s="149"/>
      <c r="G7934" s="149"/>
    </row>
    <row r="7935" spans="1:7" s="144" customFormat="1" ht="15" x14ac:dyDescent="0.2">
      <c r="A7935" s="146">
        <v>67857</v>
      </c>
      <c r="B7935" s="145">
        <v>2019</v>
      </c>
      <c r="C7935" s="146" t="s">
        <v>224</v>
      </c>
      <c r="D7935" s="146" t="s">
        <v>1481</v>
      </c>
      <c r="E7935" s="145" t="s">
        <v>155</v>
      </c>
      <c r="F7935" s="149"/>
      <c r="G7935" s="149"/>
    </row>
    <row r="7936" spans="1:7" s="144" customFormat="1" ht="15" x14ac:dyDescent="0.2">
      <c r="A7936" s="146">
        <v>67862</v>
      </c>
      <c r="B7936" s="145">
        <v>3008</v>
      </c>
      <c r="C7936" s="146" t="s">
        <v>5398</v>
      </c>
      <c r="D7936" s="146" t="s">
        <v>1470</v>
      </c>
      <c r="E7936" s="145" t="s">
        <v>150</v>
      </c>
      <c r="F7936" s="149"/>
      <c r="G7936" s="149"/>
    </row>
    <row r="7937" spans="1:7" s="144" customFormat="1" ht="15" x14ac:dyDescent="0.2">
      <c r="A7937" s="146">
        <v>67863</v>
      </c>
      <c r="B7937" s="145">
        <v>6019</v>
      </c>
      <c r="C7937" s="146" t="s">
        <v>1257</v>
      </c>
      <c r="D7937" s="146" t="s">
        <v>3480</v>
      </c>
      <c r="E7937" s="145" t="s">
        <v>155</v>
      </c>
      <c r="F7937" s="149"/>
      <c r="G7937" s="149"/>
    </row>
    <row r="7938" spans="1:7" s="144" customFormat="1" ht="15" x14ac:dyDescent="0.2">
      <c r="A7938" s="146">
        <v>67869</v>
      </c>
      <c r="B7938" s="145">
        <v>6004</v>
      </c>
      <c r="C7938" s="146" t="s">
        <v>5276</v>
      </c>
      <c r="D7938" s="146" t="s">
        <v>3127</v>
      </c>
      <c r="E7938" s="145" t="s">
        <v>155</v>
      </c>
      <c r="F7938" s="149"/>
      <c r="G7938" s="149"/>
    </row>
    <row r="7939" spans="1:7" s="144" customFormat="1" ht="15" x14ac:dyDescent="0.2">
      <c r="A7939" s="146">
        <v>67873</v>
      </c>
      <c r="B7939" s="145">
        <v>7015</v>
      </c>
      <c r="C7939" s="146" t="s">
        <v>347</v>
      </c>
      <c r="D7939" s="146" t="s">
        <v>3785</v>
      </c>
      <c r="E7939" s="145" t="s">
        <v>155</v>
      </c>
      <c r="F7939" s="149"/>
      <c r="G7939" s="149"/>
    </row>
    <row r="7940" spans="1:7" s="144" customFormat="1" ht="15" x14ac:dyDescent="0.2">
      <c r="A7940" s="146">
        <v>67876</v>
      </c>
      <c r="B7940" s="145">
        <v>2002</v>
      </c>
      <c r="C7940" s="146" t="s">
        <v>4273</v>
      </c>
      <c r="D7940" s="146" t="s">
        <v>6934</v>
      </c>
      <c r="E7940" s="145" t="s">
        <v>155</v>
      </c>
      <c r="F7940" s="149"/>
      <c r="G7940" s="149"/>
    </row>
    <row r="7941" spans="1:7" s="144" customFormat="1" ht="15" x14ac:dyDescent="0.2">
      <c r="A7941" s="146">
        <v>67877</v>
      </c>
      <c r="B7941" s="145">
        <v>2014</v>
      </c>
      <c r="C7941" s="146" t="s">
        <v>6935</v>
      </c>
      <c r="D7941" s="146" t="s">
        <v>6936</v>
      </c>
      <c r="E7941" s="145" t="s">
        <v>155</v>
      </c>
      <c r="F7941" s="149"/>
      <c r="G7941" s="149"/>
    </row>
    <row r="7942" spans="1:7" s="144" customFormat="1" ht="15" x14ac:dyDescent="0.2">
      <c r="A7942" s="146">
        <v>67878</v>
      </c>
      <c r="B7942" s="145">
        <v>8011</v>
      </c>
      <c r="C7942" s="146" t="s">
        <v>4273</v>
      </c>
      <c r="D7942" s="146" t="s">
        <v>6937</v>
      </c>
      <c r="E7942" s="145" t="s">
        <v>150</v>
      </c>
      <c r="F7942" s="149"/>
      <c r="G7942" s="149"/>
    </row>
    <row r="7943" spans="1:7" s="144" customFormat="1" ht="15" x14ac:dyDescent="0.2">
      <c r="A7943" s="146">
        <v>67879</v>
      </c>
      <c r="B7943" s="145">
        <v>8011</v>
      </c>
      <c r="C7943" s="146" t="s">
        <v>287</v>
      </c>
      <c r="D7943" s="146" t="s">
        <v>6937</v>
      </c>
      <c r="E7943" s="145" t="s">
        <v>155</v>
      </c>
      <c r="F7943" s="149"/>
      <c r="G7943" s="149"/>
    </row>
    <row r="7944" spans="1:7" s="144" customFormat="1" ht="15" x14ac:dyDescent="0.2">
      <c r="A7944" s="146">
        <v>67888</v>
      </c>
      <c r="B7944" s="145">
        <v>6015</v>
      </c>
      <c r="C7944" s="146" t="s">
        <v>685</v>
      </c>
      <c r="D7944" s="146" t="s">
        <v>6938</v>
      </c>
      <c r="E7944" s="145" t="s">
        <v>150</v>
      </c>
      <c r="F7944" s="149"/>
      <c r="G7944" s="149"/>
    </row>
    <row r="7945" spans="1:7" s="144" customFormat="1" ht="15" x14ac:dyDescent="0.2">
      <c r="A7945" s="146">
        <v>67889</v>
      </c>
      <c r="B7945" s="145">
        <v>6015</v>
      </c>
      <c r="C7945" s="146" t="s">
        <v>1688</v>
      </c>
      <c r="D7945" s="146" t="s">
        <v>839</v>
      </c>
      <c r="E7945" s="145" t="s">
        <v>150</v>
      </c>
      <c r="F7945" s="149"/>
      <c r="G7945" s="149"/>
    </row>
    <row r="7946" spans="1:7" s="144" customFormat="1" ht="15" x14ac:dyDescent="0.2">
      <c r="A7946" s="146">
        <v>67892</v>
      </c>
      <c r="B7946" s="145">
        <v>8026</v>
      </c>
      <c r="C7946" s="146" t="s">
        <v>280</v>
      </c>
      <c r="D7946" s="146" t="s">
        <v>3257</v>
      </c>
      <c r="E7946" s="145" t="s">
        <v>155</v>
      </c>
      <c r="F7946" s="149"/>
      <c r="G7946" s="149"/>
    </row>
    <row r="7947" spans="1:7" s="144" customFormat="1" ht="15" x14ac:dyDescent="0.2">
      <c r="A7947" s="146">
        <v>67910</v>
      </c>
      <c r="B7947" s="145">
        <v>5017</v>
      </c>
      <c r="C7947" s="146" t="s">
        <v>291</v>
      </c>
      <c r="D7947" s="146" t="s">
        <v>6939</v>
      </c>
      <c r="E7947" s="145" t="s">
        <v>150</v>
      </c>
      <c r="F7947" s="149"/>
      <c r="G7947" s="149"/>
    </row>
    <row r="7948" spans="1:7" s="144" customFormat="1" ht="15" x14ac:dyDescent="0.2">
      <c r="A7948" s="146">
        <v>67912</v>
      </c>
      <c r="B7948" s="145">
        <v>7015</v>
      </c>
      <c r="C7948" s="146" t="s">
        <v>196</v>
      </c>
      <c r="D7948" s="146" t="s">
        <v>6940</v>
      </c>
      <c r="E7948" s="145" t="s">
        <v>155</v>
      </c>
      <c r="F7948" s="149"/>
      <c r="G7948" s="149"/>
    </row>
    <row r="7949" spans="1:7" s="144" customFormat="1" ht="15" x14ac:dyDescent="0.2">
      <c r="A7949" s="146">
        <v>67913</v>
      </c>
      <c r="B7949" s="145">
        <v>7015</v>
      </c>
      <c r="C7949" s="146" t="s">
        <v>535</v>
      </c>
      <c r="D7949" s="146" t="s">
        <v>3760</v>
      </c>
      <c r="E7949" s="145" t="s">
        <v>150</v>
      </c>
      <c r="F7949" s="149"/>
      <c r="G7949" s="149"/>
    </row>
    <row r="7950" spans="1:7" s="144" customFormat="1" ht="15" x14ac:dyDescent="0.2">
      <c r="A7950" s="146">
        <v>67923</v>
      </c>
      <c r="B7950" s="145">
        <v>6015</v>
      </c>
      <c r="C7950" s="146" t="s">
        <v>245</v>
      </c>
      <c r="D7950" s="146" t="s">
        <v>6941</v>
      </c>
      <c r="E7950" s="145" t="s">
        <v>155</v>
      </c>
      <c r="F7950" s="149"/>
      <c r="G7950" s="149"/>
    </row>
    <row r="7951" spans="1:7" s="144" customFormat="1" ht="15" x14ac:dyDescent="0.2">
      <c r="A7951" s="146">
        <v>67932</v>
      </c>
      <c r="B7951" s="145">
        <v>8006</v>
      </c>
      <c r="C7951" s="146" t="s">
        <v>196</v>
      </c>
      <c r="D7951" s="146" t="s">
        <v>1268</v>
      </c>
      <c r="E7951" s="145" t="s">
        <v>155</v>
      </c>
      <c r="F7951" s="149"/>
      <c r="G7951" s="149"/>
    </row>
    <row r="7952" spans="1:7" s="144" customFormat="1" ht="15" x14ac:dyDescent="0.2">
      <c r="A7952" s="146">
        <v>67933</v>
      </c>
      <c r="B7952" s="145">
        <v>8006</v>
      </c>
      <c r="C7952" s="146" t="s">
        <v>171</v>
      </c>
      <c r="D7952" s="146" t="s">
        <v>6942</v>
      </c>
      <c r="E7952" s="145" t="s">
        <v>150</v>
      </c>
      <c r="F7952" s="149"/>
      <c r="G7952" s="149"/>
    </row>
    <row r="7953" spans="1:7" s="144" customFormat="1" ht="15" x14ac:dyDescent="0.2">
      <c r="A7953" s="146">
        <v>67937</v>
      </c>
      <c r="B7953" s="145">
        <v>8009</v>
      </c>
      <c r="C7953" s="146" t="s">
        <v>6943</v>
      </c>
      <c r="D7953" s="146" t="s">
        <v>663</v>
      </c>
      <c r="E7953" s="145" t="s">
        <v>155</v>
      </c>
      <c r="F7953" s="149"/>
      <c r="G7953" s="149"/>
    </row>
    <row r="7954" spans="1:7" s="144" customFormat="1" ht="15" x14ac:dyDescent="0.2">
      <c r="A7954" s="146">
        <v>67941</v>
      </c>
      <c r="B7954" s="145">
        <v>6014</v>
      </c>
      <c r="C7954" s="146" t="s">
        <v>6769</v>
      </c>
      <c r="D7954" s="146" t="s">
        <v>6944</v>
      </c>
      <c r="E7954" s="145" t="s">
        <v>150</v>
      </c>
      <c r="F7954" s="149"/>
      <c r="G7954" s="149"/>
    </row>
    <row r="7955" spans="1:7" s="144" customFormat="1" ht="15" x14ac:dyDescent="0.2">
      <c r="A7955" s="146">
        <v>67944</v>
      </c>
      <c r="B7955" s="145">
        <v>7024</v>
      </c>
      <c r="C7955" s="146" t="s">
        <v>6945</v>
      </c>
      <c r="D7955" s="146" t="s">
        <v>6946</v>
      </c>
      <c r="E7955" s="145" t="s">
        <v>155</v>
      </c>
      <c r="F7955" s="149"/>
      <c r="G7955" s="149"/>
    </row>
    <row r="7956" spans="1:7" s="144" customFormat="1" ht="15" x14ac:dyDescent="0.2">
      <c r="A7956" s="146">
        <v>67948</v>
      </c>
      <c r="B7956" s="145">
        <v>7017</v>
      </c>
      <c r="C7956" s="146" t="s">
        <v>6948</v>
      </c>
      <c r="D7956" s="146" t="s">
        <v>6949</v>
      </c>
      <c r="E7956" s="145" t="s">
        <v>150</v>
      </c>
      <c r="F7956" s="149"/>
      <c r="G7956" s="149"/>
    </row>
    <row r="7957" spans="1:7" s="144" customFormat="1" ht="15" x14ac:dyDescent="0.2">
      <c r="A7957" s="146">
        <v>67949</v>
      </c>
      <c r="B7957" s="145">
        <v>2006</v>
      </c>
      <c r="C7957" s="146" t="s">
        <v>359</v>
      </c>
      <c r="D7957" s="146" t="s">
        <v>223</v>
      </c>
      <c r="E7957" s="145" t="s">
        <v>155</v>
      </c>
      <c r="F7957" s="149"/>
      <c r="G7957" s="149"/>
    </row>
    <row r="7958" spans="1:7" s="144" customFormat="1" ht="15" x14ac:dyDescent="0.2">
      <c r="A7958" s="146">
        <v>67950</v>
      </c>
      <c r="B7958" s="145">
        <v>8026</v>
      </c>
      <c r="C7958" s="146" t="s">
        <v>156</v>
      </c>
      <c r="D7958" s="146" t="s">
        <v>6950</v>
      </c>
      <c r="E7958" s="145" t="s">
        <v>155</v>
      </c>
      <c r="F7958" s="149"/>
      <c r="G7958" s="149"/>
    </row>
    <row r="7959" spans="1:7" s="144" customFormat="1" ht="15" x14ac:dyDescent="0.2">
      <c r="A7959" s="146">
        <v>67952</v>
      </c>
      <c r="B7959" s="145">
        <v>8026</v>
      </c>
      <c r="C7959" s="146" t="s">
        <v>194</v>
      </c>
      <c r="D7959" s="146" t="s">
        <v>1981</v>
      </c>
      <c r="E7959" s="145" t="s">
        <v>155</v>
      </c>
      <c r="F7959" s="149"/>
      <c r="G7959" s="149"/>
    </row>
    <row r="7960" spans="1:7" s="144" customFormat="1" ht="15" x14ac:dyDescent="0.2">
      <c r="A7960" s="146">
        <v>67955</v>
      </c>
      <c r="B7960" s="145">
        <v>6015</v>
      </c>
      <c r="C7960" s="146" t="s">
        <v>1952</v>
      </c>
      <c r="D7960" s="146" t="s">
        <v>6951</v>
      </c>
      <c r="E7960" s="145" t="s">
        <v>150</v>
      </c>
      <c r="F7960" s="149"/>
      <c r="G7960" s="149"/>
    </row>
    <row r="7961" spans="1:7" s="144" customFormat="1" ht="15" x14ac:dyDescent="0.2">
      <c r="A7961" s="146">
        <v>67956</v>
      </c>
      <c r="B7961" s="145">
        <v>6015</v>
      </c>
      <c r="C7961" s="146" t="s">
        <v>287</v>
      </c>
      <c r="D7961" s="146" t="s">
        <v>6952</v>
      </c>
      <c r="E7961" s="145" t="s">
        <v>150</v>
      </c>
      <c r="F7961" s="149"/>
      <c r="G7961" s="149"/>
    </row>
    <row r="7962" spans="1:7" s="144" customFormat="1" ht="15" x14ac:dyDescent="0.2">
      <c r="A7962" s="146">
        <v>67958</v>
      </c>
      <c r="B7962" s="145">
        <v>5002</v>
      </c>
      <c r="C7962" s="146" t="s">
        <v>662</v>
      </c>
      <c r="D7962" s="146" t="s">
        <v>9925</v>
      </c>
      <c r="E7962" s="145" t="s">
        <v>155</v>
      </c>
      <c r="F7962" s="149"/>
      <c r="G7962" s="149"/>
    </row>
    <row r="7963" spans="1:7" s="144" customFormat="1" ht="15" x14ac:dyDescent="0.2">
      <c r="A7963" s="146">
        <v>67959</v>
      </c>
      <c r="B7963" s="145">
        <v>1006</v>
      </c>
      <c r="C7963" s="146" t="s">
        <v>177</v>
      </c>
      <c r="D7963" s="146" t="s">
        <v>6953</v>
      </c>
      <c r="E7963" s="145" t="s">
        <v>155</v>
      </c>
      <c r="F7963" s="149"/>
      <c r="G7963" s="149"/>
    </row>
    <row r="7964" spans="1:7" s="144" customFormat="1" ht="15" x14ac:dyDescent="0.2">
      <c r="A7964" s="146">
        <v>67960</v>
      </c>
      <c r="B7964" s="145">
        <v>5014</v>
      </c>
      <c r="C7964" s="146" t="s">
        <v>2088</v>
      </c>
      <c r="D7964" s="146" t="s">
        <v>6376</v>
      </c>
      <c r="E7964" s="145" t="s">
        <v>150</v>
      </c>
      <c r="F7964" s="149"/>
      <c r="G7964" s="149"/>
    </row>
    <row r="7965" spans="1:7" s="144" customFormat="1" ht="15" x14ac:dyDescent="0.2">
      <c r="A7965" s="146">
        <v>67961</v>
      </c>
      <c r="B7965" s="145">
        <v>5014</v>
      </c>
      <c r="C7965" s="146" t="s">
        <v>1688</v>
      </c>
      <c r="D7965" s="146" t="s">
        <v>3558</v>
      </c>
      <c r="E7965" s="145" t="s">
        <v>155</v>
      </c>
      <c r="F7965" s="149"/>
      <c r="G7965" s="149"/>
    </row>
    <row r="7966" spans="1:7" s="144" customFormat="1" ht="15" x14ac:dyDescent="0.2">
      <c r="A7966" s="146">
        <v>67962</v>
      </c>
      <c r="B7966" s="145">
        <v>2006</v>
      </c>
      <c r="C7966" s="146" t="s">
        <v>662</v>
      </c>
      <c r="D7966" s="146" t="s">
        <v>223</v>
      </c>
      <c r="E7966" s="145" t="s">
        <v>155</v>
      </c>
      <c r="F7966" s="149"/>
      <c r="G7966" s="149"/>
    </row>
    <row r="7967" spans="1:7" s="144" customFormat="1" ht="15" x14ac:dyDescent="0.2">
      <c r="A7967" s="146">
        <v>67963</v>
      </c>
      <c r="B7967" s="145">
        <v>6034</v>
      </c>
      <c r="C7967" s="146" t="s">
        <v>385</v>
      </c>
      <c r="D7967" s="146" t="s">
        <v>201</v>
      </c>
      <c r="E7967" s="145" t="s">
        <v>155</v>
      </c>
      <c r="F7967" s="149"/>
      <c r="G7967" s="149"/>
    </row>
    <row r="7968" spans="1:7" s="144" customFormat="1" ht="15" x14ac:dyDescent="0.2">
      <c r="A7968" s="146">
        <v>67965</v>
      </c>
      <c r="B7968" s="145">
        <v>8022</v>
      </c>
      <c r="C7968" s="146" t="s">
        <v>1473</v>
      </c>
      <c r="D7968" s="146" t="s">
        <v>4487</v>
      </c>
      <c r="E7968" s="145" t="s">
        <v>155</v>
      </c>
      <c r="F7968" s="149"/>
      <c r="G7968" s="149"/>
    </row>
    <row r="7969" spans="1:7" s="144" customFormat="1" ht="15" x14ac:dyDescent="0.2">
      <c r="A7969" s="146">
        <v>67966</v>
      </c>
      <c r="B7969" s="145">
        <v>4002</v>
      </c>
      <c r="C7969" s="146" t="s">
        <v>255</v>
      </c>
      <c r="D7969" s="146" t="s">
        <v>6954</v>
      </c>
      <c r="E7969" s="145" t="s">
        <v>155</v>
      </c>
      <c r="F7969" s="149"/>
      <c r="G7969" s="149"/>
    </row>
    <row r="7970" spans="1:7" s="144" customFormat="1" ht="15" x14ac:dyDescent="0.2">
      <c r="A7970" s="146">
        <v>67968</v>
      </c>
      <c r="B7970" s="145">
        <v>8025</v>
      </c>
      <c r="C7970" s="146" t="s">
        <v>287</v>
      </c>
      <c r="D7970" s="146" t="s">
        <v>6955</v>
      </c>
      <c r="E7970" s="145" t="s">
        <v>155</v>
      </c>
      <c r="F7970" s="149"/>
      <c r="G7970" s="149"/>
    </row>
    <row r="7971" spans="1:7" s="144" customFormat="1" ht="15" x14ac:dyDescent="0.2">
      <c r="A7971" s="146">
        <v>67974</v>
      </c>
      <c r="B7971" s="145">
        <v>6023</v>
      </c>
      <c r="C7971" s="146" t="s">
        <v>3273</v>
      </c>
      <c r="D7971" s="146" t="s">
        <v>4440</v>
      </c>
      <c r="E7971" s="145" t="s">
        <v>155</v>
      </c>
      <c r="F7971" s="149"/>
      <c r="G7971" s="149"/>
    </row>
    <row r="7972" spans="1:7" s="144" customFormat="1" ht="15" x14ac:dyDescent="0.2">
      <c r="A7972" s="146">
        <v>67976</v>
      </c>
      <c r="B7972" s="145">
        <v>2017</v>
      </c>
      <c r="C7972" s="146" t="s">
        <v>359</v>
      </c>
      <c r="D7972" s="146" t="s">
        <v>2029</v>
      </c>
      <c r="E7972" s="145" t="s">
        <v>155</v>
      </c>
      <c r="F7972" s="149"/>
      <c r="G7972" s="149"/>
    </row>
    <row r="7973" spans="1:7" s="144" customFormat="1" ht="15" x14ac:dyDescent="0.2">
      <c r="A7973" s="146">
        <v>67979</v>
      </c>
      <c r="B7973" s="145">
        <v>6019</v>
      </c>
      <c r="C7973" s="146" t="s">
        <v>858</v>
      </c>
      <c r="D7973" s="146" t="s">
        <v>6676</v>
      </c>
      <c r="E7973" s="145" t="s">
        <v>155</v>
      </c>
      <c r="F7973" s="149"/>
      <c r="G7973" s="149"/>
    </row>
    <row r="7974" spans="1:7" s="144" customFormat="1" ht="15" x14ac:dyDescent="0.2">
      <c r="A7974" s="146">
        <v>67980</v>
      </c>
      <c r="B7974" s="145">
        <v>7014</v>
      </c>
      <c r="C7974" s="146" t="s">
        <v>1729</v>
      </c>
      <c r="D7974" s="146" t="s">
        <v>4191</v>
      </c>
      <c r="E7974" s="145" t="s">
        <v>155</v>
      </c>
      <c r="F7974" s="149"/>
      <c r="G7974" s="149"/>
    </row>
    <row r="7975" spans="1:7" s="144" customFormat="1" ht="15" x14ac:dyDescent="0.2">
      <c r="A7975" s="146">
        <v>67981</v>
      </c>
      <c r="B7975" s="145">
        <v>2017</v>
      </c>
      <c r="C7975" s="146" t="s">
        <v>890</v>
      </c>
      <c r="D7975" s="146" t="s">
        <v>6956</v>
      </c>
      <c r="E7975" s="145" t="s">
        <v>155</v>
      </c>
      <c r="F7975" s="149"/>
      <c r="G7975" s="149"/>
    </row>
    <row r="7976" spans="1:7" s="144" customFormat="1" ht="15" x14ac:dyDescent="0.2">
      <c r="A7976" s="146">
        <v>67983</v>
      </c>
      <c r="B7976" s="145">
        <v>6038</v>
      </c>
      <c r="C7976" s="146" t="s">
        <v>6957</v>
      </c>
      <c r="D7976" s="146" t="s">
        <v>5525</v>
      </c>
      <c r="E7976" s="145" t="s">
        <v>155</v>
      </c>
      <c r="F7976" s="149"/>
      <c r="G7976" s="149"/>
    </row>
    <row r="7977" spans="1:7" s="144" customFormat="1" ht="15" x14ac:dyDescent="0.2">
      <c r="A7977" s="146">
        <v>67984</v>
      </c>
      <c r="B7977" s="145">
        <v>6038</v>
      </c>
      <c r="C7977" s="146" t="s">
        <v>1342</v>
      </c>
      <c r="D7977" s="146" t="s">
        <v>5525</v>
      </c>
      <c r="E7977" s="145" t="s">
        <v>150</v>
      </c>
      <c r="F7977" s="149"/>
      <c r="G7977" s="149"/>
    </row>
    <row r="7978" spans="1:7" s="144" customFormat="1" ht="15" x14ac:dyDescent="0.2">
      <c r="A7978" s="146">
        <v>67985</v>
      </c>
      <c r="B7978" s="145">
        <v>2012</v>
      </c>
      <c r="C7978" s="146" t="s">
        <v>1856</v>
      </c>
      <c r="D7978" s="146" t="s">
        <v>6958</v>
      </c>
      <c r="E7978" s="145" t="s">
        <v>150</v>
      </c>
      <c r="F7978" s="149"/>
      <c r="G7978" s="149"/>
    </row>
    <row r="7979" spans="1:7" s="144" customFormat="1" ht="15" x14ac:dyDescent="0.2">
      <c r="A7979" s="146">
        <v>67986</v>
      </c>
      <c r="B7979" s="145">
        <v>6007</v>
      </c>
      <c r="C7979" s="146" t="s">
        <v>207</v>
      </c>
      <c r="D7979" s="146" t="s">
        <v>2263</v>
      </c>
      <c r="E7979" s="145" t="s">
        <v>150</v>
      </c>
      <c r="F7979" s="149"/>
      <c r="G7979" s="149"/>
    </row>
    <row r="7980" spans="1:7" s="144" customFormat="1" ht="15" x14ac:dyDescent="0.2">
      <c r="A7980" s="146">
        <v>67991</v>
      </c>
      <c r="B7980" s="145">
        <v>3012</v>
      </c>
      <c r="C7980" s="146" t="s">
        <v>1911</v>
      </c>
      <c r="D7980" s="146" t="s">
        <v>6959</v>
      </c>
      <c r="E7980" s="145" t="s">
        <v>155</v>
      </c>
      <c r="F7980" s="149"/>
      <c r="G7980" s="149"/>
    </row>
    <row r="7981" spans="1:7" s="144" customFormat="1" ht="15" x14ac:dyDescent="0.2">
      <c r="A7981" s="146">
        <v>67995</v>
      </c>
      <c r="B7981" s="145">
        <v>7015</v>
      </c>
      <c r="C7981" s="146" t="s">
        <v>662</v>
      </c>
      <c r="D7981" s="146" t="s">
        <v>3848</v>
      </c>
      <c r="E7981" s="145" t="s">
        <v>155</v>
      </c>
      <c r="F7981" s="149"/>
      <c r="G7981" s="149"/>
    </row>
    <row r="7982" spans="1:7" s="144" customFormat="1" ht="15" x14ac:dyDescent="0.2">
      <c r="A7982" s="146">
        <v>67998</v>
      </c>
      <c r="B7982" s="145">
        <v>6001</v>
      </c>
      <c r="C7982" s="146" t="s">
        <v>2936</v>
      </c>
      <c r="D7982" s="146" t="s">
        <v>6961</v>
      </c>
      <c r="E7982" s="145" t="s">
        <v>155</v>
      </c>
      <c r="F7982" s="149"/>
      <c r="G7982" s="149"/>
    </row>
    <row r="7983" spans="1:7" s="144" customFormat="1" ht="15" x14ac:dyDescent="0.2">
      <c r="A7983" s="146">
        <v>68003</v>
      </c>
      <c r="B7983" s="145">
        <v>8018</v>
      </c>
      <c r="C7983" s="146" t="s">
        <v>214</v>
      </c>
      <c r="D7983" s="146" t="s">
        <v>1339</v>
      </c>
      <c r="E7983" s="145" t="s">
        <v>155</v>
      </c>
      <c r="F7983" s="149"/>
      <c r="G7983" s="149"/>
    </row>
    <row r="7984" spans="1:7" s="144" customFormat="1" ht="15" x14ac:dyDescent="0.2">
      <c r="A7984" s="146">
        <v>68021</v>
      </c>
      <c r="B7984" s="145">
        <v>6025</v>
      </c>
      <c r="C7984" s="146" t="s">
        <v>558</v>
      </c>
      <c r="D7984" s="146" t="s">
        <v>232</v>
      </c>
      <c r="E7984" s="145" t="s">
        <v>155</v>
      </c>
      <c r="F7984" s="149"/>
      <c r="G7984" s="149"/>
    </row>
    <row r="7985" spans="1:7" s="144" customFormat="1" ht="15" x14ac:dyDescent="0.2">
      <c r="A7985" s="146">
        <v>68022</v>
      </c>
      <c r="B7985" s="145">
        <v>7017</v>
      </c>
      <c r="C7985" s="146" t="s">
        <v>6962</v>
      </c>
      <c r="D7985" s="146" t="s">
        <v>6963</v>
      </c>
      <c r="E7985" s="145" t="s">
        <v>150</v>
      </c>
      <c r="F7985" s="149"/>
      <c r="G7985" s="149"/>
    </row>
    <row r="7986" spans="1:7" s="144" customFormat="1" ht="15" x14ac:dyDescent="0.2">
      <c r="A7986" s="146">
        <v>68031</v>
      </c>
      <c r="B7986" s="145">
        <v>6017</v>
      </c>
      <c r="C7986" s="146" t="s">
        <v>4141</v>
      </c>
      <c r="D7986" s="146" t="s">
        <v>6964</v>
      </c>
      <c r="E7986" s="145" t="s">
        <v>150</v>
      </c>
      <c r="F7986" s="149"/>
      <c r="G7986" s="149"/>
    </row>
    <row r="7987" spans="1:7" s="144" customFormat="1" ht="15" x14ac:dyDescent="0.2">
      <c r="A7987" s="146">
        <v>68033</v>
      </c>
      <c r="B7987" s="145">
        <v>4004</v>
      </c>
      <c r="C7987" s="146" t="s">
        <v>407</v>
      </c>
      <c r="D7987" s="146" t="s">
        <v>3335</v>
      </c>
      <c r="E7987" s="145" t="s">
        <v>150</v>
      </c>
      <c r="F7987" s="149"/>
      <c r="G7987" s="149"/>
    </row>
    <row r="7988" spans="1:7" s="144" customFormat="1" ht="15" x14ac:dyDescent="0.2">
      <c r="A7988" s="146">
        <v>68037</v>
      </c>
      <c r="B7988" s="145">
        <v>5001</v>
      </c>
      <c r="C7988" s="146" t="s">
        <v>6965</v>
      </c>
      <c r="D7988" s="146" t="s">
        <v>10016</v>
      </c>
      <c r="E7988" s="145" t="s">
        <v>150</v>
      </c>
      <c r="F7988" s="149"/>
      <c r="G7988" s="149"/>
    </row>
    <row r="7989" spans="1:7" s="144" customFormat="1" ht="15" x14ac:dyDescent="0.2">
      <c r="A7989" s="146">
        <v>68038</v>
      </c>
      <c r="B7989" s="145">
        <v>5001</v>
      </c>
      <c r="C7989" s="146" t="s">
        <v>6966</v>
      </c>
      <c r="D7989" s="146" t="s">
        <v>6967</v>
      </c>
      <c r="E7989" s="145" t="s">
        <v>155</v>
      </c>
      <c r="F7989" s="149"/>
      <c r="G7989" s="149"/>
    </row>
    <row r="7990" spans="1:7" s="144" customFormat="1" ht="15" x14ac:dyDescent="0.2">
      <c r="A7990" s="146">
        <v>68041</v>
      </c>
      <c r="B7990" s="145">
        <v>8010</v>
      </c>
      <c r="C7990" s="146" t="s">
        <v>6968</v>
      </c>
      <c r="D7990" s="146" t="s">
        <v>6969</v>
      </c>
      <c r="E7990" s="145" t="s">
        <v>155</v>
      </c>
      <c r="F7990" s="149"/>
      <c r="G7990" s="149"/>
    </row>
    <row r="7991" spans="1:7" s="144" customFormat="1" ht="15" x14ac:dyDescent="0.2">
      <c r="A7991" s="146">
        <v>68048</v>
      </c>
      <c r="B7991" s="145">
        <v>3010</v>
      </c>
      <c r="C7991" s="146" t="s">
        <v>331</v>
      </c>
      <c r="D7991" s="146" t="s">
        <v>6461</v>
      </c>
      <c r="E7991" s="145" t="s">
        <v>155</v>
      </c>
      <c r="F7991" s="149"/>
      <c r="G7991" s="149"/>
    </row>
    <row r="7992" spans="1:7" s="144" customFormat="1" ht="15" x14ac:dyDescent="0.2">
      <c r="A7992" s="146">
        <v>68050</v>
      </c>
      <c r="B7992" s="145">
        <v>1013</v>
      </c>
      <c r="C7992" s="146" t="s">
        <v>1492</v>
      </c>
      <c r="D7992" s="146" t="s">
        <v>467</v>
      </c>
      <c r="E7992" s="145" t="s">
        <v>155</v>
      </c>
      <c r="F7992" s="149"/>
      <c r="G7992" s="149"/>
    </row>
    <row r="7993" spans="1:7" s="144" customFormat="1" ht="15" x14ac:dyDescent="0.2">
      <c r="A7993" s="146">
        <v>68051</v>
      </c>
      <c r="B7993" s="145">
        <v>3020</v>
      </c>
      <c r="C7993" s="146" t="s">
        <v>6972</v>
      </c>
      <c r="D7993" s="146" t="s">
        <v>653</v>
      </c>
      <c r="E7993" s="145" t="s">
        <v>150</v>
      </c>
      <c r="F7993" s="149"/>
      <c r="G7993" s="149"/>
    </row>
    <row r="7994" spans="1:7" s="144" customFormat="1" ht="15" x14ac:dyDescent="0.2">
      <c r="A7994" s="146">
        <v>68053</v>
      </c>
      <c r="B7994" s="145">
        <v>8025</v>
      </c>
      <c r="C7994" s="146" t="s">
        <v>287</v>
      </c>
      <c r="D7994" s="146" t="s">
        <v>6973</v>
      </c>
      <c r="E7994" s="145" t="s">
        <v>150</v>
      </c>
      <c r="F7994" s="149"/>
      <c r="G7994" s="149"/>
    </row>
    <row r="7995" spans="1:7" s="144" customFormat="1" ht="15" x14ac:dyDescent="0.2">
      <c r="A7995" s="146">
        <v>68061</v>
      </c>
      <c r="B7995" s="145">
        <v>6037</v>
      </c>
      <c r="C7995" s="146" t="s">
        <v>158</v>
      </c>
      <c r="D7995" s="146" t="s">
        <v>3359</v>
      </c>
      <c r="E7995" s="145" t="s">
        <v>155</v>
      </c>
      <c r="F7995" s="149"/>
      <c r="G7995" s="149"/>
    </row>
    <row r="7996" spans="1:7" s="144" customFormat="1" ht="15" x14ac:dyDescent="0.2">
      <c r="A7996" s="146">
        <v>68064</v>
      </c>
      <c r="B7996" s="145">
        <v>6037</v>
      </c>
      <c r="C7996" s="146" t="s">
        <v>2083</v>
      </c>
      <c r="D7996" s="146" t="s">
        <v>6974</v>
      </c>
      <c r="E7996" s="145" t="s">
        <v>150</v>
      </c>
      <c r="F7996" s="149"/>
      <c r="G7996" s="149"/>
    </row>
    <row r="7997" spans="1:7" s="144" customFormat="1" ht="15" x14ac:dyDescent="0.2">
      <c r="A7997" s="146">
        <v>68065</v>
      </c>
      <c r="B7997" s="145">
        <v>6037</v>
      </c>
      <c r="C7997" s="146" t="s">
        <v>685</v>
      </c>
      <c r="D7997" s="146" t="s">
        <v>6975</v>
      </c>
      <c r="E7997" s="145" t="s">
        <v>150</v>
      </c>
      <c r="F7997" s="149"/>
      <c r="G7997" s="149"/>
    </row>
    <row r="7998" spans="1:7" s="144" customFormat="1" ht="15" x14ac:dyDescent="0.2">
      <c r="A7998" s="146">
        <v>68068</v>
      </c>
      <c r="B7998" s="145">
        <v>3012</v>
      </c>
      <c r="C7998" s="146" t="s">
        <v>6976</v>
      </c>
      <c r="D7998" s="146" t="s">
        <v>6977</v>
      </c>
      <c r="E7998" s="145" t="s">
        <v>155</v>
      </c>
      <c r="F7998" s="149"/>
      <c r="G7998" s="149"/>
    </row>
    <row r="7999" spans="1:7" s="144" customFormat="1" ht="15" x14ac:dyDescent="0.2">
      <c r="A7999" s="146">
        <v>68077</v>
      </c>
      <c r="B7999" s="145">
        <v>7010</v>
      </c>
      <c r="C7999" s="146" t="s">
        <v>3930</v>
      </c>
      <c r="D7999" s="146" t="s">
        <v>6978</v>
      </c>
      <c r="E7999" s="145" t="s">
        <v>150</v>
      </c>
      <c r="F7999" s="149"/>
      <c r="G7999" s="149"/>
    </row>
    <row r="8000" spans="1:7" s="144" customFormat="1" ht="15" x14ac:dyDescent="0.2">
      <c r="A8000" s="146">
        <v>68078</v>
      </c>
      <c r="B8000" s="145">
        <v>7010</v>
      </c>
      <c r="C8000" s="146" t="s">
        <v>655</v>
      </c>
      <c r="D8000" s="146" t="s">
        <v>3219</v>
      </c>
      <c r="E8000" s="145" t="s">
        <v>155</v>
      </c>
      <c r="F8000" s="149"/>
      <c r="G8000" s="149"/>
    </row>
    <row r="8001" spans="1:7" s="144" customFormat="1" ht="15" x14ac:dyDescent="0.2">
      <c r="A8001" s="146">
        <v>68084</v>
      </c>
      <c r="B8001" s="145">
        <v>3008</v>
      </c>
      <c r="C8001" s="146" t="s">
        <v>6979</v>
      </c>
      <c r="D8001" s="146" t="s">
        <v>2545</v>
      </c>
      <c r="E8001" s="145" t="s">
        <v>155</v>
      </c>
      <c r="F8001" s="149"/>
      <c r="G8001" s="149"/>
    </row>
    <row r="8002" spans="1:7" s="144" customFormat="1" ht="15" x14ac:dyDescent="0.2">
      <c r="A8002" s="146">
        <v>68097</v>
      </c>
      <c r="B8002" s="145">
        <v>1005</v>
      </c>
      <c r="C8002" s="146" t="s">
        <v>879</v>
      </c>
      <c r="D8002" s="146" t="s">
        <v>1489</v>
      </c>
      <c r="E8002" s="145" t="s">
        <v>155</v>
      </c>
      <c r="F8002" s="149"/>
      <c r="G8002" s="149"/>
    </row>
    <row r="8003" spans="1:7" s="144" customFormat="1" ht="15" x14ac:dyDescent="0.2">
      <c r="A8003" s="146">
        <v>68099</v>
      </c>
      <c r="B8003" s="145">
        <v>6001</v>
      </c>
      <c r="C8003" s="146" t="s">
        <v>1123</v>
      </c>
      <c r="D8003" s="146" t="s">
        <v>6980</v>
      </c>
      <c r="E8003" s="145" t="s">
        <v>150</v>
      </c>
      <c r="F8003" s="149"/>
      <c r="G8003" s="149"/>
    </row>
    <row r="8004" spans="1:7" s="144" customFormat="1" ht="15" x14ac:dyDescent="0.2">
      <c r="A8004" s="146">
        <v>68102</v>
      </c>
      <c r="B8004" s="145">
        <v>6001</v>
      </c>
      <c r="C8004" s="146" t="s">
        <v>202</v>
      </c>
      <c r="D8004" s="146" t="s">
        <v>901</v>
      </c>
      <c r="E8004" s="145" t="s">
        <v>155</v>
      </c>
      <c r="F8004" s="149"/>
      <c r="G8004" s="149"/>
    </row>
    <row r="8005" spans="1:7" s="144" customFormat="1" ht="15" x14ac:dyDescent="0.2">
      <c r="A8005" s="146">
        <v>68103</v>
      </c>
      <c r="B8005" s="145">
        <v>6001</v>
      </c>
      <c r="C8005" s="146" t="s">
        <v>579</v>
      </c>
      <c r="D8005" s="146" t="s">
        <v>6981</v>
      </c>
      <c r="E8005" s="145" t="s">
        <v>155</v>
      </c>
      <c r="F8005" s="149"/>
      <c r="G8005" s="149"/>
    </row>
    <row r="8006" spans="1:7" s="144" customFormat="1" ht="15" x14ac:dyDescent="0.2">
      <c r="A8006" s="146">
        <v>68104</v>
      </c>
      <c r="B8006" s="145">
        <v>7017</v>
      </c>
      <c r="C8006" s="146" t="s">
        <v>224</v>
      </c>
      <c r="D8006" s="146" t="s">
        <v>1212</v>
      </c>
      <c r="E8006" s="145" t="s">
        <v>150</v>
      </c>
      <c r="F8006" s="149"/>
      <c r="G8006" s="149"/>
    </row>
    <row r="8007" spans="1:7" s="144" customFormat="1" ht="15" x14ac:dyDescent="0.2">
      <c r="A8007" s="146">
        <v>68112</v>
      </c>
      <c r="B8007" s="145">
        <v>5001</v>
      </c>
      <c r="C8007" s="146" t="s">
        <v>2083</v>
      </c>
      <c r="D8007" s="146" t="s">
        <v>6982</v>
      </c>
      <c r="E8007" s="145" t="s">
        <v>155</v>
      </c>
      <c r="F8007" s="149"/>
      <c r="G8007" s="149"/>
    </row>
    <row r="8008" spans="1:7" s="144" customFormat="1" ht="15" x14ac:dyDescent="0.2">
      <c r="A8008" s="146">
        <v>68118</v>
      </c>
      <c r="B8008" s="145">
        <v>3008</v>
      </c>
      <c r="C8008" s="146" t="s">
        <v>6983</v>
      </c>
      <c r="D8008" s="146" t="s">
        <v>1484</v>
      </c>
      <c r="E8008" s="145" t="s">
        <v>150</v>
      </c>
      <c r="F8008" s="149"/>
      <c r="G8008" s="149"/>
    </row>
    <row r="8009" spans="1:7" s="144" customFormat="1" ht="15" x14ac:dyDescent="0.2">
      <c r="A8009" s="146">
        <v>68119</v>
      </c>
      <c r="B8009" s="145">
        <v>8022</v>
      </c>
      <c r="C8009" s="146" t="s">
        <v>890</v>
      </c>
      <c r="D8009" s="146" t="s">
        <v>6984</v>
      </c>
      <c r="E8009" s="145" t="s">
        <v>155</v>
      </c>
      <c r="F8009" s="149"/>
      <c r="G8009" s="149"/>
    </row>
    <row r="8010" spans="1:7" s="144" customFormat="1" ht="15" x14ac:dyDescent="0.2">
      <c r="A8010" s="146">
        <v>68121</v>
      </c>
      <c r="B8010" s="145">
        <v>8022</v>
      </c>
      <c r="C8010" s="146" t="s">
        <v>156</v>
      </c>
      <c r="D8010" s="146" t="s">
        <v>11249</v>
      </c>
      <c r="E8010" s="145" t="s">
        <v>155</v>
      </c>
      <c r="F8010" s="149"/>
      <c r="G8010" s="149"/>
    </row>
    <row r="8011" spans="1:7" s="144" customFormat="1" ht="15" x14ac:dyDescent="0.2">
      <c r="A8011" s="146">
        <v>68123</v>
      </c>
      <c r="B8011" s="145">
        <v>6002</v>
      </c>
      <c r="C8011" s="146" t="s">
        <v>3910</v>
      </c>
      <c r="D8011" s="146" t="s">
        <v>5529</v>
      </c>
      <c r="E8011" s="145" t="s">
        <v>155</v>
      </c>
      <c r="F8011" s="149"/>
      <c r="G8011" s="149"/>
    </row>
    <row r="8012" spans="1:7" s="144" customFormat="1" ht="15" x14ac:dyDescent="0.2">
      <c r="A8012" s="146">
        <v>68131</v>
      </c>
      <c r="B8012" s="145">
        <v>6002</v>
      </c>
      <c r="C8012" s="146" t="s">
        <v>344</v>
      </c>
      <c r="D8012" s="146" t="s">
        <v>614</v>
      </c>
      <c r="E8012" s="145" t="s">
        <v>155</v>
      </c>
      <c r="F8012" s="149"/>
      <c r="G8012" s="149"/>
    </row>
    <row r="8013" spans="1:7" s="144" customFormat="1" ht="15" x14ac:dyDescent="0.2">
      <c r="A8013" s="146">
        <v>68132</v>
      </c>
      <c r="B8013" s="145">
        <v>6002</v>
      </c>
      <c r="C8013" s="146" t="s">
        <v>2073</v>
      </c>
      <c r="D8013" s="146" t="s">
        <v>3371</v>
      </c>
      <c r="E8013" s="145" t="s">
        <v>155</v>
      </c>
      <c r="F8013" s="149"/>
      <c r="G8013" s="149"/>
    </row>
    <row r="8014" spans="1:7" s="144" customFormat="1" ht="15" x14ac:dyDescent="0.2">
      <c r="A8014" s="146">
        <v>68133</v>
      </c>
      <c r="B8014" s="145">
        <v>3021</v>
      </c>
      <c r="C8014" s="146" t="s">
        <v>6985</v>
      </c>
      <c r="D8014" s="146" t="s">
        <v>5915</v>
      </c>
      <c r="E8014" s="145" t="s">
        <v>155</v>
      </c>
      <c r="F8014" s="149"/>
      <c r="G8014" s="149"/>
    </row>
    <row r="8015" spans="1:7" s="144" customFormat="1" ht="15" x14ac:dyDescent="0.2">
      <c r="A8015" s="146">
        <v>68134</v>
      </c>
      <c r="B8015" s="145">
        <v>3021</v>
      </c>
      <c r="C8015" s="146" t="s">
        <v>6986</v>
      </c>
      <c r="D8015" s="146" t="s">
        <v>6987</v>
      </c>
      <c r="E8015" s="145" t="s">
        <v>150</v>
      </c>
      <c r="F8015" s="149"/>
      <c r="G8015" s="149"/>
    </row>
    <row r="8016" spans="1:7" s="144" customFormat="1" ht="15" x14ac:dyDescent="0.2">
      <c r="A8016" s="146">
        <v>68136</v>
      </c>
      <c r="B8016" s="145">
        <v>1007</v>
      </c>
      <c r="C8016" s="146" t="s">
        <v>202</v>
      </c>
      <c r="D8016" s="146" t="s">
        <v>6988</v>
      </c>
      <c r="E8016" s="145" t="s">
        <v>150</v>
      </c>
      <c r="F8016" s="149"/>
      <c r="G8016" s="149"/>
    </row>
    <row r="8017" spans="1:7" s="144" customFormat="1" ht="15" x14ac:dyDescent="0.2">
      <c r="A8017" s="146">
        <v>68137</v>
      </c>
      <c r="B8017" s="145">
        <v>1007</v>
      </c>
      <c r="C8017" s="146" t="s">
        <v>1651</v>
      </c>
      <c r="D8017" s="146" t="s">
        <v>6049</v>
      </c>
      <c r="E8017" s="145" t="s">
        <v>155</v>
      </c>
      <c r="F8017" s="149"/>
      <c r="G8017" s="149"/>
    </row>
    <row r="8018" spans="1:7" s="144" customFormat="1" ht="15" x14ac:dyDescent="0.2">
      <c r="A8018" s="146">
        <v>68139</v>
      </c>
      <c r="B8018" s="145">
        <v>1007</v>
      </c>
      <c r="C8018" s="146" t="s">
        <v>277</v>
      </c>
      <c r="D8018" s="146" t="s">
        <v>6989</v>
      </c>
      <c r="E8018" s="145" t="s">
        <v>155</v>
      </c>
      <c r="F8018" s="149"/>
      <c r="G8018" s="149"/>
    </row>
    <row r="8019" spans="1:7" s="144" customFormat="1" ht="15" x14ac:dyDescent="0.2">
      <c r="A8019" s="146">
        <v>68151</v>
      </c>
      <c r="B8019" s="145">
        <v>6019</v>
      </c>
      <c r="C8019" s="146" t="s">
        <v>263</v>
      </c>
      <c r="D8019" s="146" t="s">
        <v>1028</v>
      </c>
      <c r="E8019" s="145" t="s">
        <v>155</v>
      </c>
      <c r="F8019" s="149"/>
      <c r="G8019" s="149"/>
    </row>
    <row r="8020" spans="1:7" s="144" customFormat="1" ht="15" x14ac:dyDescent="0.2">
      <c r="A8020" s="146">
        <v>68153</v>
      </c>
      <c r="B8020" s="145">
        <v>6019</v>
      </c>
      <c r="C8020" s="146" t="s">
        <v>1729</v>
      </c>
      <c r="D8020" s="146" t="s">
        <v>6990</v>
      </c>
      <c r="E8020" s="145" t="s">
        <v>150</v>
      </c>
      <c r="F8020" s="149"/>
      <c r="G8020" s="149"/>
    </row>
    <row r="8021" spans="1:7" s="144" customFormat="1" ht="15" x14ac:dyDescent="0.2">
      <c r="A8021" s="146">
        <v>68154</v>
      </c>
      <c r="B8021" s="145">
        <v>6019</v>
      </c>
      <c r="C8021" s="146" t="s">
        <v>6991</v>
      </c>
      <c r="D8021" s="146" t="s">
        <v>663</v>
      </c>
      <c r="E8021" s="145" t="s">
        <v>155</v>
      </c>
      <c r="F8021" s="149"/>
      <c r="G8021" s="149"/>
    </row>
    <row r="8022" spans="1:7" s="144" customFormat="1" ht="15" x14ac:dyDescent="0.2">
      <c r="A8022" s="146">
        <v>68155</v>
      </c>
      <c r="B8022" s="145">
        <v>6019</v>
      </c>
      <c r="C8022" s="146" t="s">
        <v>1370</v>
      </c>
      <c r="D8022" s="146" t="s">
        <v>447</v>
      </c>
      <c r="E8022" s="145" t="s">
        <v>150</v>
      </c>
      <c r="F8022" s="149"/>
      <c r="G8022" s="149"/>
    </row>
    <row r="8023" spans="1:7" s="144" customFormat="1" ht="15" x14ac:dyDescent="0.2">
      <c r="A8023" s="146">
        <v>68156</v>
      </c>
      <c r="B8023" s="145">
        <v>6019</v>
      </c>
      <c r="C8023" s="146" t="s">
        <v>6992</v>
      </c>
      <c r="D8023" s="146" t="s">
        <v>6993</v>
      </c>
      <c r="E8023" s="145" t="s">
        <v>150</v>
      </c>
      <c r="F8023" s="149"/>
      <c r="G8023" s="149"/>
    </row>
    <row r="8024" spans="1:7" s="144" customFormat="1" ht="15" x14ac:dyDescent="0.2">
      <c r="A8024" s="146">
        <v>68157</v>
      </c>
      <c r="B8024" s="145">
        <v>8016</v>
      </c>
      <c r="C8024" s="146" t="s">
        <v>347</v>
      </c>
      <c r="D8024" s="146" t="s">
        <v>11002</v>
      </c>
      <c r="E8024" s="145" t="s">
        <v>150</v>
      </c>
      <c r="F8024" s="149"/>
      <c r="G8024" s="149"/>
    </row>
    <row r="8025" spans="1:7" s="144" customFormat="1" ht="15" x14ac:dyDescent="0.2">
      <c r="A8025" s="146">
        <v>68158</v>
      </c>
      <c r="B8025" s="145">
        <v>6019</v>
      </c>
      <c r="C8025" s="146" t="s">
        <v>188</v>
      </c>
      <c r="D8025" s="146" t="s">
        <v>6994</v>
      </c>
      <c r="E8025" s="145" t="s">
        <v>155</v>
      </c>
      <c r="F8025" s="149"/>
      <c r="G8025" s="149"/>
    </row>
    <row r="8026" spans="1:7" s="144" customFormat="1" ht="15" x14ac:dyDescent="0.2">
      <c r="A8026" s="146">
        <v>68160</v>
      </c>
      <c r="B8026" s="145">
        <v>8009</v>
      </c>
      <c r="C8026" s="146" t="s">
        <v>6995</v>
      </c>
      <c r="D8026" s="146" t="s">
        <v>6996</v>
      </c>
      <c r="E8026" s="145" t="s">
        <v>155</v>
      </c>
      <c r="F8026" s="149"/>
      <c r="G8026" s="149"/>
    </row>
    <row r="8027" spans="1:7" s="144" customFormat="1" ht="15" x14ac:dyDescent="0.2">
      <c r="A8027" s="146">
        <v>68161</v>
      </c>
      <c r="B8027" s="145">
        <v>3021</v>
      </c>
      <c r="C8027" s="146" t="s">
        <v>155</v>
      </c>
      <c r="D8027" s="146" t="s">
        <v>6997</v>
      </c>
      <c r="E8027" s="145" t="s">
        <v>150</v>
      </c>
      <c r="F8027" s="149"/>
      <c r="G8027" s="149"/>
    </row>
    <row r="8028" spans="1:7" s="144" customFormat="1" ht="15" x14ac:dyDescent="0.2">
      <c r="A8028" s="146">
        <v>68162</v>
      </c>
      <c r="B8028" s="145">
        <v>3021</v>
      </c>
      <c r="C8028" s="146" t="s">
        <v>1911</v>
      </c>
      <c r="D8028" s="146" t="s">
        <v>4896</v>
      </c>
      <c r="E8028" s="145" t="s">
        <v>155</v>
      </c>
      <c r="F8028" s="149"/>
      <c r="G8028" s="149"/>
    </row>
    <row r="8029" spans="1:7" s="144" customFormat="1" ht="15" x14ac:dyDescent="0.2">
      <c r="A8029" s="146">
        <v>68163</v>
      </c>
      <c r="B8029" s="145">
        <v>3021</v>
      </c>
      <c r="C8029" s="146" t="s">
        <v>6998</v>
      </c>
      <c r="D8029" s="146" t="s">
        <v>221</v>
      </c>
      <c r="E8029" s="145" t="s">
        <v>155</v>
      </c>
      <c r="F8029" s="149"/>
      <c r="G8029" s="149"/>
    </row>
    <row r="8030" spans="1:7" s="144" customFormat="1" ht="15" x14ac:dyDescent="0.2">
      <c r="A8030" s="146">
        <v>68164</v>
      </c>
      <c r="B8030" s="145">
        <v>3021</v>
      </c>
      <c r="C8030" s="146" t="s">
        <v>6999</v>
      </c>
      <c r="D8030" s="146" t="s">
        <v>7000</v>
      </c>
      <c r="E8030" s="145" t="s">
        <v>150</v>
      </c>
      <c r="F8030" s="149"/>
      <c r="G8030" s="149"/>
    </row>
    <row r="8031" spans="1:7" s="144" customFormat="1" ht="15" x14ac:dyDescent="0.2">
      <c r="A8031" s="146">
        <v>68174</v>
      </c>
      <c r="B8031" s="145">
        <v>3011</v>
      </c>
      <c r="C8031" s="146" t="s">
        <v>196</v>
      </c>
      <c r="D8031" s="146" t="s">
        <v>3227</v>
      </c>
      <c r="E8031" s="145" t="s">
        <v>150</v>
      </c>
      <c r="F8031" s="149"/>
      <c r="G8031" s="149"/>
    </row>
    <row r="8032" spans="1:7" s="144" customFormat="1" ht="15" x14ac:dyDescent="0.2">
      <c r="A8032" s="146">
        <v>68175</v>
      </c>
      <c r="B8032" s="145">
        <v>3011</v>
      </c>
      <c r="C8032" s="146" t="s">
        <v>169</v>
      </c>
      <c r="D8032" s="146" t="s">
        <v>3227</v>
      </c>
      <c r="E8032" s="145" t="s">
        <v>155</v>
      </c>
      <c r="F8032" s="149"/>
      <c r="G8032" s="149"/>
    </row>
    <row r="8033" spans="1:7" s="144" customFormat="1" ht="15" x14ac:dyDescent="0.2">
      <c r="A8033" s="146">
        <v>68176</v>
      </c>
      <c r="B8033" s="145">
        <v>6033</v>
      </c>
      <c r="C8033" s="146" t="s">
        <v>174</v>
      </c>
      <c r="D8033" s="146" t="s">
        <v>7001</v>
      </c>
      <c r="E8033" s="145" t="s">
        <v>155</v>
      </c>
      <c r="F8033" s="149"/>
      <c r="G8033" s="149"/>
    </row>
    <row r="8034" spans="1:7" s="144" customFormat="1" ht="15" x14ac:dyDescent="0.2">
      <c r="A8034" s="146">
        <v>68177</v>
      </c>
      <c r="B8034" s="145">
        <v>6033</v>
      </c>
      <c r="C8034" s="146" t="s">
        <v>7002</v>
      </c>
      <c r="D8034" s="146" t="s">
        <v>7001</v>
      </c>
      <c r="E8034" s="145" t="s">
        <v>150</v>
      </c>
      <c r="F8034" s="149"/>
      <c r="G8034" s="149"/>
    </row>
    <row r="8035" spans="1:7" s="144" customFormat="1" ht="15" x14ac:dyDescent="0.2">
      <c r="A8035" s="146">
        <v>68178</v>
      </c>
      <c r="B8035" s="145">
        <v>2017</v>
      </c>
      <c r="C8035" s="146" t="s">
        <v>156</v>
      </c>
      <c r="D8035" s="146" t="s">
        <v>1330</v>
      </c>
      <c r="E8035" s="145" t="s">
        <v>155</v>
      </c>
      <c r="F8035" s="149"/>
      <c r="G8035" s="149"/>
    </row>
    <row r="8036" spans="1:7" s="144" customFormat="1" ht="15" x14ac:dyDescent="0.2">
      <c r="A8036" s="146">
        <v>68179</v>
      </c>
      <c r="B8036" s="145">
        <v>8017</v>
      </c>
      <c r="C8036" s="146" t="s">
        <v>219</v>
      </c>
      <c r="D8036" s="146" t="s">
        <v>927</v>
      </c>
      <c r="E8036" s="145" t="s">
        <v>150</v>
      </c>
      <c r="F8036" s="149"/>
      <c r="G8036" s="149"/>
    </row>
    <row r="8037" spans="1:7" s="144" customFormat="1" ht="15" x14ac:dyDescent="0.2">
      <c r="A8037" s="146">
        <v>68180</v>
      </c>
      <c r="B8037" s="145">
        <v>8006</v>
      </c>
      <c r="C8037" s="146" t="s">
        <v>196</v>
      </c>
      <c r="D8037" s="146" t="s">
        <v>7003</v>
      </c>
      <c r="E8037" s="145" t="s">
        <v>155</v>
      </c>
      <c r="F8037" s="149"/>
      <c r="G8037" s="149"/>
    </row>
    <row r="8038" spans="1:7" s="144" customFormat="1" ht="15" x14ac:dyDescent="0.2">
      <c r="A8038" s="146">
        <v>68182</v>
      </c>
      <c r="B8038" s="145">
        <v>8006</v>
      </c>
      <c r="C8038" s="146" t="s">
        <v>196</v>
      </c>
      <c r="D8038" s="146" t="s">
        <v>5081</v>
      </c>
      <c r="E8038" s="145" t="s">
        <v>150</v>
      </c>
      <c r="F8038" s="149"/>
      <c r="G8038" s="149"/>
    </row>
    <row r="8039" spans="1:7" s="144" customFormat="1" ht="15" x14ac:dyDescent="0.2">
      <c r="A8039" s="146">
        <v>68183</v>
      </c>
      <c r="B8039" s="145">
        <v>8017</v>
      </c>
      <c r="C8039" s="146" t="s">
        <v>171</v>
      </c>
      <c r="D8039" s="146" t="s">
        <v>7004</v>
      </c>
      <c r="E8039" s="145" t="s">
        <v>155</v>
      </c>
      <c r="F8039" s="149"/>
      <c r="G8039" s="149"/>
    </row>
    <row r="8040" spans="1:7" s="144" customFormat="1" ht="15" x14ac:dyDescent="0.2">
      <c r="A8040" s="146">
        <v>68185</v>
      </c>
      <c r="B8040" s="145">
        <v>5018</v>
      </c>
      <c r="C8040" s="146" t="s">
        <v>347</v>
      </c>
      <c r="D8040" s="146" t="s">
        <v>7005</v>
      </c>
      <c r="E8040" s="145" t="s">
        <v>150</v>
      </c>
      <c r="F8040" s="149"/>
      <c r="G8040" s="149"/>
    </row>
    <row r="8041" spans="1:7" s="144" customFormat="1" ht="15" x14ac:dyDescent="0.2">
      <c r="A8041" s="146">
        <v>68186</v>
      </c>
      <c r="B8041" s="145">
        <v>5018</v>
      </c>
      <c r="C8041" s="146" t="s">
        <v>1906</v>
      </c>
      <c r="D8041" s="146" t="s">
        <v>7006</v>
      </c>
      <c r="E8041" s="145" t="s">
        <v>150</v>
      </c>
      <c r="F8041" s="149"/>
      <c r="G8041" s="149"/>
    </row>
    <row r="8042" spans="1:7" s="144" customFormat="1" ht="15" x14ac:dyDescent="0.2">
      <c r="A8042" s="146">
        <v>68200</v>
      </c>
      <c r="B8042" s="145">
        <v>7011</v>
      </c>
      <c r="C8042" s="146" t="s">
        <v>1592</v>
      </c>
      <c r="D8042" s="146" t="s">
        <v>7007</v>
      </c>
      <c r="E8042" s="145" t="s">
        <v>150</v>
      </c>
      <c r="F8042" s="149"/>
      <c r="G8042" s="149"/>
    </row>
    <row r="8043" spans="1:7" s="144" customFormat="1" ht="15" x14ac:dyDescent="0.2">
      <c r="A8043" s="146">
        <v>68202</v>
      </c>
      <c r="B8043" s="145">
        <v>3024</v>
      </c>
      <c r="C8043" s="146" t="s">
        <v>198</v>
      </c>
      <c r="D8043" s="146" t="s">
        <v>7008</v>
      </c>
      <c r="E8043" s="145" t="s">
        <v>150</v>
      </c>
      <c r="F8043" s="149"/>
      <c r="G8043" s="149"/>
    </row>
    <row r="8044" spans="1:7" s="144" customFormat="1" ht="15" x14ac:dyDescent="0.2">
      <c r="A8044" s="146">
        <v>68203</v>
      </c>
      <c r="B8044" s="145">
        <v>2004</v>
      </c>
      <c r="C8044" s="146" t="s">
        <v>7009</v>
      </c>
      <c r="D8044" s="146" t="s">
        <v>7010</v>
      </c>
      <c r="E8044" s="145" t="s">
        <v>155</v>
      </c>
      <c r="F8044" s="149"/>
      <c r="G8044" s="149"/>
    </row>
    <row r="8045" spans="1:7" s="144" customFormat="1" ht="15" x14ac:dyDescent="0.2">
      <c r="A8045" s="146">
        <v>68205</v>
      </c>
      <c r="B8045" s="145">
        <v>2004</v>
      </c>
      <c r="C8045" s="146" t="s">
        <v>4547</v>
      </c>
      <c r="D8045" s="146" t="s">
        <v>7011</v>
      </c>
      <c r="E8045" s="145" t="s">
        <v>150</v>
      </c>
      <c r="F8045" s="149"/>
      <c r="G8045" s="149"/>
    </row>
    <row r="8046" spans="1:7" s="144" customFormat="1" ht="15" x14ac:dyDescent="0.2">
      <c r="A8046" s="146">
        <v>68208</v>
      </c>
      <c r="B8046" s="145">
        <v>2004</v>
      </c>
      <c r="C8046" s="146" t="s">
        <v>4750</v>
      </c>
      <c r="D8046" s="146" t="s">
        <v>509</v>
      </c>
      <c r="E8046" s="145" t="s">
        <v>155</v>
      </c>
      <c r="F8046" s="149"/>
      <c r="G8046" s="149"/>
    </row>
    <row r="8047" spans="1:7" s="144" customFormat="1" ht="15" x14ac:dyDescent="0.2">
      <c r="A8047" s="146">
        <v>68209</v>
      </c>
      <c r="B8047" s="145">
        <v>2004</v>
      </c>
      <c r="C8047" s="146" t="s">
        <v>685</v>
      </c>
      <c r="D8047" s="146" t="s">
        <v>7012</v>
      </c>
      <c r="E8047" s="145" t="s">
        <v>150</v>
      </c>
      <c r="F8047" s="149"/>
      <c r="G8047" s="149"/>
    </row>
    <row r="8048" spans="1:7" s="144" customFormat="1" ht="15" x14ac:dyDescent="0.2">
      <c r="A8048" s="146">
        <v>68211</v>
      </c>
      <c r="B8048" s="145">
        <v>2004</v>
      </c>
      <c r="C8048" s="146" t="s">
        <v>7013</v>
      </c>
      <c r="D8048" s="146" t="s">
        <v>7014</v>
      </c>
      <c r="E8048" s="145" t="s">
        <v>150</v>
      </c>
      <c r="F8048" s="149"/>
      <c r="G8048" s="149"/>
    </row>
    <row r="8049" spans="1:7" s="144" customFormat="1" ht="15" x14ac:dyDescent="0.2">
      <c r="A8049" s="146">
        <v>68213</v>
      </c>
      <c r="B8049" s="145">
        <v>3024</v>
      </c>
      <c r="C8049" s="146" t="s">
        <v>204</v>
      </c>
      <c r="D8049" s="146" t="s">
        <v>7008</v>
      </c>
      <c r="E8049" s="145" t="s">
        <v>155</v>
      </c>
      <c r="F8049" s="149"/>
      <c r="G8049" s="149"/>
    </row>
    <row r="8050" spans="1:7" s="144" customFormat="1" ht="15" x14ac:dyDescent="0.2">
      <c r="A8050" s="146">
        <v>68215</v>
      </c>
      <c r="B8050" s="145">
        <v>8006</v>
      </c>
      <c r="C8050" s="146" t="s">
        <v>171</v>
      </c>
      <c r="D8050" s="146" t="s">
        <v>7015</v>
      </c>
      <c r="E8050" s="145" t="s">
        <v>150</v>
      </c>
      <c r="F8050" s="149"/>
      <c r="G8050" s="149"/>
    </row>
    <row r="8051" spans="1:7" s="144" customFormat="1" ht="15" x14ac:dyDescent="0.2">
      <c r="A8051" s="146">
        <v>68217</v>
      </c>
      <c r="B8051" s="145">
        <v>3004</v>
      </c>
      <c r="C8051" s="146" t="s">
        <v>7016</v>
      </c>
      <c r="D8051" s="146" t="s">
        <v>7017</v>
      </c>
      <c r="E8051" s="145" t="s">
        <v>155</v>
      </c>
      <c r="F8051" s="149"/>
      <c r="G8051" s="149"/>
    </row>
    <row r="8052" spans="1:7" s="144" customFormat="1" ht="15" x14ac:dyDescent="0.2">
      <c r="A8052" s="146">
        <v>68218</v>
      </c>
      <c r="B8052" s="145">
        <v>4010</v>
      </c>
      <c r="C8052" s="146" t="s">
        <v>250</v>
      </c>
      <c r="D8052" s="146" t="s">
        <v>7018</v>
      </c>
      <c r="E8052" s="145" t="s">
        <v>150</v>
      </c>
      <c r="F8052" s="149"/>
      <c r="G8052" s="149"/>
    </row>
    <row r="8053" spans="1:7" s="144" customFormat="1" ht="15" x14ac:dyDescent="0.2">
      <c r="A8053" s="146">
        <v>68219</v>
      </c>
      <c r="B8053" s="145">
        <v>7011</v>
      </c>
      <c r="C8053" s="146" t="s">
        <v>209</v>
      </c>
      <c r="D8053" s="146" t="s">
        <v>7019</v>
      </c>
      <c r="E8053" s="145" t="s">
        <v>150</v>
      </c>
      <c r="F8053" s="149"/>
      <c r="G8053" s="149"/>
    </row>
    <row r="8054" spans="1:7" s="144" customFormat="1" ht="15" x14ac:dyDescent="0.2">
      <c r="A8054" s="146">
        <v>68221</v>
      </c>
      <c r="B8054" s="145">
        <v>7011</v>
      </c>
      <c r="C8054" s="146" t="s">
        <v>1849</v>
      </c>
      <c r="D8054" s="146" t="s">
        <v>7020</v>
      </c>
      <c r="E8054" s="145" t="s">
        <v>150</v>
      </c>
      <c r="F8054" s="149"/>
      <c r="G8054" s="149"/>
    </row>
    <row r="8055" spans="1:7" s="144" customFormat="1" ht="15" x14ac:dyDescent="0.2">
      <c r="A8055" s="146">
        <v>68224</v>
      </c>
      <c r="B8055" s="145">
        <v>6014</v>
      </c>
      <c r="C8055" s="146" t="s">
        <v>186</v>
      </c>
      <c r="D8055" s="146" t="s">
        <v>7021</v>
      </c>
      <c r="E8055" s="145" t="s">
        <v>150</v>
      </c>
      <c r="F8055" s="149"/>
      <c r="G8055" s="149"/>
    </row>
    <row r="8056" spans="1:7" s="144" customFormat="1" ht="15" x14ac:dyDescent="0.2">
      <c r="A8056" s="146">
        <v>68227</v>
      </c>
      <c r="B8056" s="145">
        <v>6014</v>
      </c>
      <c r="C8056" s="146" t="s">
        <v>207</v>
      </c>
      <c r="D8056" s="146" t="s">
        <v>1658</v>
      </c>
      <c r="E8056" s="145" t="s">
        <v>150</v>
      </c>
      <c r="F8056" s="149"/>
      <c r="G8056" s="149"/>
    </row>
    <row r="8057" spans="1:7" s="144" customFormat="1" ht="15" x14ac:dyDescent="0.2">
      <c r="A8057" s="146">
        <v>68231</v>
      </c>
      <c r="B8057" s="145">
        <v>6014</v>
      </c>
      <c r="C8057" s="146" t="s">
        <v>202</v>
      </c>
      <c r="D8057" s="146" t="s">
        <v>7022</v>
      </c>
      <c r="E8057" s="145" t="s">
        <v>150</v>
      </c>
      <c r="F8057" s="149"/>
      <c r="G8057" s="149"/>
    </row>
    <row r="8058" spans="1:7" s="144" customFormat="1" ht="15" x14ac:dyDescent="0.2">
      <c r="A8058" s="146">
        <v>68232</v>
      </c>
      <c r="B8058" s="145">
        <v>6014</v>
      </c>
      <c r="C8058" s="146" t="s">
        <v>306</v>
      </c>
      <c r="D8058" s="146" t="s">
        <v>7023</v>
      </c>
      <c r="E8058" s="145" t="s">
        <v>150</v>
      </c>
      <c r="F8058" s="149"/>
      <c r="G8058" s="149"/>
    </row>
    <row r="8059" spans="1:7" s="144" customFormat="1" ht="15" x14ac:dyDescent="0.2">
      <c r="A8059" s="146">
        <v>68233</v>
      </c>
      <c r="B8059" s="145">
        <v>6014</v>
      </c>
      <c r="C8059" s="146" t="s">
        <v>250</v>
      </c>
      <c r="D8059" s="146" t="s">
        <v>7024</v>
      </c>
      <c r="E8059" s="145" t="s">
        <v>150</v>
      </c>
      <c r="F8059" s="149"/>
      <c r="G8059" s="149"/>
    </row>
    <row r="8060" spans="1:7" s="144" customFormat="1" ht="15" x14ac:dyDescent="0.2">
      <c r="A8060" s="146">
        <v>68234</v>
      </c>
      <c r="B8060" s="145">
        <v>6014</v>
      </c>
      <c r="C8060" s="146" t="s">
        <v>7025</v>
      </c>
      <c r="D8060" s="146" t="s">
        <v>3457</v>
      </c>
      <c r="E8060" s="145" t="s">
        <v>155</v>
      </c>
      <c r="F8060" s="149"/>
      <c r="G8060" s="149"/>
    </row>
    <row r="8061" spans="1:7" s="144" customFormat="1" ht="15" x14ac:dyDescent="0.2">
      <c r="A8061" s="146">
        <v>68235</v>
      </c>
      <c r="B8061" s="145">
        <v>6014</v>
      </c>
      <c r="C8061" s="146" t="s">
        <v>181</v>
      </c>
      <c r="D8061" s="146" t="s">
        <v>5674</v>
      </c>
      <c r="E8061" s="145" t="s">
        <v>150</v>
      </c>
      <c r="F8061" s="149"/>
      <c r="G8061" s="149"/>
    </row>
    <row r="8062" spans="1:7" s="144" customFormat="1" ht="15" x14ac:dyDescent="0.2">
      <c r="A8062" s="146">
        <v>68237</v>
      </c>
      <c r="B8062" s="145">
        <v>6014</v>
      </c>
      <c r="C8062" s="146" t="s">
        <v>209</v>
      </c>
      <c r="D8062" s="146" t="s">
        <v>7026</v>
      </c>
      <c r="E8062" s="145" t="s">
        <v>155</v>
      </c>
      <c r="F8062" s="149"/>
      <c r="G8062" s="149"/>
    </row>
    <row r="8063" spans="1:7" s="144" customFormat="1" ht="15" x14ac:dyDescent="0.2">
      <c r="A8063" s="146">
        <v>68239</v>
      </c>
      <c r="B8063" s="145">
        <v>6014</v>
      </c>
      <c r="C8063" s="146" t="s">
        <v>158</v>
      </c>
      <c r="D8063" s="146" t="s">
        <v>636</v>
      </c>
      <c r="E8063" s="145" t="s">
        <v>155</v>
      </c>
      <c r="F8063" s="149"/>
      <c r="G8063" s="149"/>
    </row>
    <row r="8064" spans="1:7" s="144" customFormat="1" ht="15" x14ac:dyDescent="0.2">
      <c r="A8064" s="146">
        <v>68240</v>
      </c>
      <c r="B8064" s="145">
        <v>6014</v>
      </c>
      <c r="C8064" s="146" t="s">
        <v>171</v>
      </c>
      <c r="D8064" s="146" t="s">
        <v>7027</v>
      </c>
      <c r="E8064" s="145" t="s">
        <v>150</v>
      </c>
      <c r="F8064" s="149"/>
      <c r="G8064" s="149"/>
    </row>
    <row r="8065" spans="1:7" s="144" customFormat="1" ht="15" x14ac:dyDescent="0.2">
      <c r="A8065" s="146">
        <v>68245</v>
      </c>
      <c r="B8065" s="145">
        <v>6014</v>
      </c>
      <c r="C8065" s="146" t="s">
        <v>219</v>
      </c>
      <c r="D8065" s="146" t="s">
        <v>7028</v>
      </c>
      <c r="E8065" s="145" t="s">
        <v>150</v>
      </c>
      <c r="F8065" s="149"/>
      <c r="G8065" s="149"/>
    </row>
    <row r="8066" spans="1:7" s="144" customFormat="1" ht="15" x14ac:dyDescent="0.2">
      <c r="A8066" s="146">
        <v>68249</v>
      </c>
      <c r="B8066" s="145">
        <v>6014</v>
      </c>
      <c r="C8066" s="146" t="s">
        <v>7029</v>
      </c>
      <c r="D8066" s="146" t="s">
        <v>1006</v>
      </c>
      <c r="E8066" s="145" t="s">
        <v>150</v>
      </c>
      <c r="F8066" s="149"/>
      <c r="G8066" s="149"/>
    </row>
    <row r="8067" spans="1:7" s="144" customFormat="1" ht="15" x14ac:dyDescent="0.2">
      <c r="A8067" s="146">
        <v>68263</v>
      </c>
      <c r="B8067" s="145">
        <v>5010</v>
      </c>
      <c r="C8067" s="146" t="s">
        <v>156</v>
      </c>
      <c r="D8067" s="146" t="s">
        <v>7030</v>
      </c>
      <c r="E8067" s="145" t="s">
        <v>155</v>
      </c>
      <c r="F8067" s="149"/>
      <c r="G8067" s="149"/>
    </row>
    <row r="8068" spans="1:7" s="144" customFormat="1" ht="15" x14ac:dyDescent="0.2">
      <c r="A8068" s="146">
        <v>68268</v>
      </c>
      <c r="B8068" s="145">
        <v>8024</v>
      </c>
      <c r="C8068" s="146" t="s">
        <v>171</v>
      </c>
      <c r="D8068" s="146" t="s">
        <v>2029</v>
      </c>
      <c r="E8068" s="145" t="s">
        <v>155</v>
      </c>
      <c r="F8068" s="149"/>
      <c r="G8068" s="149"/>
    </row>
    <row r="8069" spans="1:7" s="144" customFormat="1" ht="15" x14ac:dyDescent="0.2">
      <c r="A8069" s="146">
        <v>68272</v>
      </c>
      <c r="B8069" s="145">
        <v>8024</v>
      </c>
      <c r="C8069" s="146" t="s">
        <v>207</v>
      </c>
      <c r="D8069" s="146" t="s">
        <v>7032</v>
      </c>
      <c r="E8069" s="145" t="s">
        <v>155</v>
      </c>
      <c r="F8069" s="149"/>
      <c r="G8069" s="149"/>
    </row>
    <row r="8070" spans="1:7" s="144" customFormat="1" ht="15" x14ac:dyDescent="0.2">
      <c r="A8070" s="146">
        <v>68273</v>
      </c>
      <c r="B8070" s="145">
        <v>8024</v>
      </c>
      <c r="C8070" s="146" t="s">
        <v>202</v>
      </c>
      <c r="D8070" s="146" t="s">
        <v>3318</v>
      </c>
      <c r="E8070" s="145" t="s">
        <v>155</v>
      </c>
      <c r="F8070" s="149"/>
      <c r="G8070" s="149"/>
    </row>
    <row r="8071" spans="1:7" s="144" customFormat="1" ht="15" x14ac:dyDescent="0.2">
      <c r="A8071" s="146">
        <v>68274</v>
      </c>
      <c r="B8071" s="145">
        <v>8024</v>
      </c>
      <c r="C8071" s="146" t="s">
        <v>2936</v>
      </c>
      <c r="D8071" s="146" t="s">
        <v>1643</v>
      </c>
      <c r="E8071" s="145" t="s">
        <v>150</v>
      </c>
      <c r="F8071" s="149"/>
      <c r="G8071" s="149"/>
    </row>
    <row r="8072" spans="1:7" s="144" customFormat="1" ht="15" x14ac:dyDescent="0.2">
      <c r="A8072" s="146">
        <v>68277</v>
      </c>
      <c r="B8072" s="145">
        <v>8024</v>
      </c>
      <c r="C8072" s="146" t="s">
        <v>196</v>
      </c>
      <c r="D8072" s="146" t="s">
        <v>460</v>
      </c>
      <c r="E8072" s="145" t="s">
        <v>155</v>
      </c>
      <c r="F8072" s="149"/>
      <c r="G8072" s="149"/>
    </row>
    <row r="8073" spans="1:7" s="144" customFormat="1" ht="15" x14ac:dyDescent="0.2">
      <c r="A8073" s="146">
        <v>68280</v>
      </c>
      <c r="B8073" s="145">
        <v>6015</v>
      </c>
      <c r="C8073" s="146" t="s">
        <v>198</v>
      </c>
      <c r="D8073" s="146" t="s">
        <v>7033</v>
      </c>
      <c r="E8073" s="145" t="s">
        <v>150</v>
      </c>
      <c r="F8073" s="149"/>
      <c r="G8073" s="149"/>
    </row>
    <row r="8074" spans="1:7" s="144" customFormat="1" ht="15" x14ac:dyDescent="0.2">
      <c r="A8074" s="146">
        <v>68281</v>
      </c>
      <c r="B8074" s="145">
        <v>6015</v>
      </c>
      <c r="C8074" s="146" t="s">
        <v>2088</v>
      </c>
      <c r="D8074" s="146" t="s">
        <v>6108</v>
      </c>
      <c r="E8074" s="145" t="s">
        <v>150</v>
      </c>
      <c r="F8074" s="149"/>
      <c r="G8074" s="149"/>
    </row>
    <row r="8075" spans="1:7" s="144" customFormat="1" ht="15" x14ac:dyDescent="0.2">
      <c r="A8075" s="146">
        <v>68282</v>
      </c>
      <c r="B8075" s="145">
        <v>6015</v>
      </c>
      <c r="C8075" s="146" t="s">
        <v>7034</v>
      </c>
      <c r="D8075" s="146" t="s">
        <v>510</v>
      </c>
      <c r="E8075" s="145" t="s">
        <v>155</v>
      </c>
      <c r="F8075" s="149"/>
      <c r="G8075" s="149"/>
    </row>
    <row r="8076" spans="1:7" s="144" customFormat="1" ht="15" x14ac:dyDescent="0.2">
      <c r="A8076" s="146">
        <v>68286</v>
      </c>
      <c r="B8076" s="145">
        <v>6014</v>
      </c>
      <c r="C8076" s="146" t="s">
        <v>6317</v>
      </c>
      <c r="D8076" s="146" t="s">
        <v>7035</v>
      </c>
      <c r="E8076" s="145" t="s">
        <v>155</v>
      </c>
      <c r="F8076" s="149"/>
      <c r="G8076" s="149"/>
    </row>
    <row r="8077" spans="1:7" s="144" customFormat="1" ht="15" x14ac:dyDescent="0.2">
      <c r="A8077" s="146">
        <v>68289</v>
      </c>
      <c r="B8077" s="145">
        <v>3008</v>
      </c>
      <c r="C8077" s="146" t="s">
        <v>7036</v>
      </c>
      <c r="D8077" s="146" t="s">
        <v>550</v>
      </c>
      <c r="E8077" s="145" t="s">
        <v>150</v>
      </c>
      <c r="F8077" s="149"/>
      <c r="G8077" s="149"/>
    </row>
    <row r="8078" spans="1:7" s="144" customFormat="1" ht="15" x14ac:dyDescent="0.2">
      <c r="A8078" s="146">
        <v>68290</v>
      </c>
      <c r="B8078" s="145">
        <v>4002</v>
      </c>
      <c r="C8078" s="146" t="s">
        <v>219</v>
      </c>
      <c r="D8078" s="146" t="s">
        <v>7037</v>
      </c>
      <c r="E8078" s="145" t="s">
        <v>150</v>
      </c>
      <c r="F8078" s="149"/>
      <c r="G8078" s="149"/>
    </row>
    <row r="8079" spans="1:7" s="144" customFormat="1" ht="15" x14ac:dyDescent="0.2">
      <c r="A8079" s="146">
        <v>68291</v>
      </c>
      <c r="B8079" s="145">
        <v>4002</v>
      </c>
      <c r="C8079" s="146" t="s">
        <v>5740</v>
      </c>
      <c r="D8079" s="146" t="s">
        <v>7038</v>
      </c>
      <c r="E8079" s="145" t="s">
        <v>150</v>
      </c>
      <c r="F8079" s="149"/>
      <c r="G8079" s="149"/>
    </row>
    <row r="8080" spans="1:7" s="144" customFormat="1" ht="15" x14ac:dyDescent="0.2">
      <c r="A8080" s="146">
        <v>68295</v>
      </c>
      <c r="B8080" s="145">
        <v>6035</v>
      </c>
      <c r="C8080" s="146" t="s">
        <v>174</v>
      </c>
      <c r="D8080" s="146" t="s">
        <v>10793</v>
      </c>
      <c r="E8080" s="145" t="s">
        <v>155</v>
      </c>
      <c r="F8080" s="149"/>
      <c r="G8080" s="149"/>
    </row>
    <row r="8081" spans="1:7" s="144" customFormat="1" ht="15" x14ac:dyDescent="0.2">
      <c r="A8081" s="146">
        <v>68302</v>
      </c>
      <c r="B8081" s="145">
        <v>6010</v>
      </c>
      <c r="C8081" s="146" t="s">
        <v>385</v>
      </c>
      <c r="D8081" s="146" t="s">
        <v>10069</v>
      </c>
      <c r="E8081" s="145" t="s">
        <v>155</v>
      </c>
      <c r="F8081" s="149"/>
      <c r="G8081" s="149"/>
    </row>
    <row r="8082" spans="1:7" s="144" customFormat="1" ht="15" x14ac:dyDescent="0.2">
      <c r="A8082" s="146">
        <v>68304</v>
      </c>
      <c r="B8082" s="145">
        <v>6010</v>
      </c>
      <c r="C8082" s="146" t="s">
        <v>867</v>
      </c>
      <c r="D8082" s="146" t="s">
        <v>7039</v>
      </c>
      <c r="E8082" s="145" t="s">
        <v>155</v>
      </c>
      <c r="F8082" s="149"/>
      <c r="G8082" s="149"/>
    </row>
    <row r="8083" spans="1:7" s="144" customFormat="1" ht="15" x14ac:dyDescent="0.2">
      <c r="A8083" s="146">
        <v>68309</v>
      </c>
      <c r="B8083" s="145">
        <v>6010</v>
      </c>
      <c r="C8083" s="146" t="s">
        <v>7040</v>
      </c>
      <c r="D8083" s="146" t="s">
        <v>3945</v>
      </c>
      <c r="E8083" s="145" t="s">
        <v>150</v>
      </c>
      <c r="F8083" s="149"/>
      <c r="G8083" s="149"/>
    </row>
    <row r="8084" spans="1:7" s="144" customFormat="1" ht="15" x14ac:dyDescent="0.2">
      <c r="A8084" s="146">
        <v>68310</v>
      </c>
      <c r="B8084" s="145">
        <v>6010</v>
      </c>
      <c r="C8084" s="146" t="s">
        <v>1856</v>
      </c>
      <c r="D8084" s="146" t="s">
        <v>3659</v>
      </c>
      <c r="E8084" s="145" t="s">
        <v>150</v>
      </c>
      <c r="F8084" s="149"/>
      <c r="G8084" s="149"/>
    </row>
    <row r="8085" spans="1:7" s="144" customFormat="1" ht="15" x14ac:dyDescent="0.2">
      <c r="A8085" s="146">
        <v>68312</v>
      </c>
      <c r="B8085" s="145">
        <v>7015</v>
      </c>
      <c r="C8085" s="146" t="s">
        <v>4273</v>
      </c>
      <c r="D8085" s="146" t="s">
        <v>6914</v>
      </c>
      <c r="E8085" s="145" t="s">
        <v>150</v>
      </c>
      <c r="F8085" s="149"/>
      <c r="G8085" s="149"/>
    </row>
    <row r="8086" spans="1:7" s="144" customFormat="1" ht="15" x14ac:dyDescent="0.2">
      <c r="A8086" s="146">
        <v>68313</v>
      </c>
      <c r="B8086" s="145">
        <v>7015</v>
      </c>
      <c r="C8086" s="146" t="s">
        <v>198</v>
      </c>
      <c r="D8086" s="146" t="s">
        <v>7041</v>
      </c>
      <c r="E8086" s="145" t="s">
        <v>155</v>
      </c>
      <c r="F8086" s="149"/>
      <c r="G8086" s="149"/>
    </row>
    <row r="8087" spans="1:7" s="144" customFormat="1" ht="15" x14ac:dyDescent="0.2">
      <c r="A8087" s="146">
        <v>68317</v>
      </c>
      <c r="B8087" s="145">
        <v>3011</v>
      </c>
      <c r="C8087" s="146" t="s">
        <v>2973</v>
      </c>
      <c r="D8087" s="146" t="s">
        <v>7042</v>
      </c>
      <c r="E8087" s="145" t="s">
        <v>155</v>
      </c>
      <c r="F8087" s="149"/>
      <c r="G8087" s="149"/>
    </row>
    <row r="8088" spans="1:7" s="144" customFormat="1" ht="15" x14ac:dyDescent="0.2">
      <c r="A8088" s="146">
        <v>68319</v>
      </c>
      <c r="B8088" s="145">
        <v>3011</v>
      </c>
      <c r="C8088" s="146" t="s">
        <v>186</v>
      </c>
      <c r="D8088" s="146" t="s">
        <v>4436</v>
      </c>
      <c r="E8088" s="145" t="s">
        <v>155</v>
      </c>
      <c r="F8088" s="149"/>
      <c r="G8088" s="149"/>
    </row>
    <row r="8089" spans="1:7" s="144" customFormat="1" ht="15" x14ac:dyDescent="0.2">
      <c r="A8089" s="146">
        <v>68320</v>
      </c>
      <c r="B8089" s="145">
        <v>3011</v>
      </c>
      <c r="C8089" s="146" t="s">
        <v>2077</v>
      </c>
      <c r="D8089" s="146" t="s">
        <v>447</v>
      </c>
      <c r="E8089" s="145" t="s">
        <v>155</v>
      </c>
      <c r="F8089" s="149"/>
      <c r="G8089" s="149"/>
    </row>
    <row r="8090" spans="1:7" s="144" customFormat="1" ht="15" x14ac:dyDescent="0.2">
      <c r="A8090" s="146">
        <v>68332</v>
      </c>
      <c r="B8090" s="145">
        <v>3011</v>
      </c>
      <c r="C8090" s="146" t="s">
        <v>207</v>
      </c>
      <c r="D8090" s="146" t="s">
        <v>5168</v>
      </c>
      <c r="E8090" s="145" t="s">
        <v>155</v>
      </c>
      <c r="F8090" s="149"/>
      <c r="G8090" s="149"/>
    </row>
    <row r="8091" spans="1:7" s="144" customFormat="1" ht="15" x14ac:dyDescent="0.2">
      <c r="A8091" s="146">
        <v>68337</v>
      </c>
      <c r="B8091" s="145">
        <v>7003</v>
      </c>
      <c r="C8091" s="146" t="s">
        <v>7047</v>
      </c>
      <c r="D8091" s="146" t="s">
        <v>7048</v>
      </c>
      <c r="E8091" s="145" t="s">
        <v>150</v>
      </c>
      <c r="F8091" s="149"/>
      <c r="G8091" s="149"/>
    </row>
    <row r="8092" spans="1:7" s="144" customFormat="1" ht="15" x14ac:dyDescent="0.2">
      <c r="A8092" s="146">
        <v>68339</v>
      </c>
      <c r="B8092" s="145">
        <v>8018</v>
      </c>
      <c r="C8092" s="146" t="s">
        <v>7686</v>
      </c>
      <c r="D8092" s="146" t="s">
        <v>8298</v>
      </c>
      <c r="E8092" s="145" t="s">
        <v>150</v>
      </c>
      <c r="F8092" s="149"/>
      <c r="G8092" s="149"/>
    </row>
    <row r="8093" spans="1:7" s="144" customFormat="1" ht="15" x14ac:dyDescent="0.2">
      <c r="A8093" s="146">
        <v>68343</v>
      </c>
      <c r="B8093" s="145">
        <v>7004</v>
      </c>
      <c r="C8093" s="146" t="s">
        <v>324</v>
      </c>
      <c r="D8093" s="146" t="s">
        <v>6056</v>
      </c>
      <c r="E8093" s="145" t="s">
        <v>155</v>
      </c>
      <c r="F8093" s="149"/>
      <c r="G8093" s="149"/>
    </row>
    <row r="8094" spans="1:7" s="144" customFormat="1" ht="15" x14ac:dyDescent="0.2">
      <c r="A8094" s="146">
        <v>68344</v>
      </c>
      <c r="B8094" s="145">
        <v>7004</v>
      </c>
      <c r="C8094" s="146" t="s">
        <v>7049</v>
      </c>
      <c r="D8094" s="146" t="s">
        <v>7050</v>
      </c>
      <c r="E8094" s="145" t="s">
        <v>150</v>
      </c>
      <c r="F8094" s="149"/>
      <c r="G8094" s="149"/>
    </row>
    <row r="8095" spans="1:7" s="144" customFormat="1" ht="15" x14ac:dyDescent="0.2">
      <c r="A8095" s="146">
        <v>68345</v>
      </c>
      <c r="B8095" s="145">
        <v>3024</v>
      </c>
      <c r="C8095" s="146" t="s">
        <v>1856</v>
      </c>
      <c r="D8095" s="146" t="s">
        <v>7051</v>
      </c>
      <c r="E8095" s="145" t="s">
        <v>155</v>
      </c>
      <c r="F8095" s="149"/>
      <c r="G8095" s="149"/>
    </row>
    <row r="8096" spans="1:7" s="144" customFormat="1" ht="15" x14ac:dyDescent="0.2">
      <c r="A8096" s="146">
        <v>68351</v>
      </c>
      <c r="B8096" s="145">
        <v>6025</v>
      </c>
      <c r="C8096" s="146" t="s">
        <v>662</v>
      </c>
      <c r="D8096" s="146" t="s">
        <v>7053</v>
      </c>
      <c r="E8096" s="145" t="s">
        <v>155</v>
      </c>
      <c r="F8096" s="149"/>
      <c r="G8096" s="149"/>
    </row>
    <row r="8097" spans="1:7" s="144" customFormat="1" ht="15" x14ac:dyDescent="0.2">
      <c r="A8097" s="146">
        <v>68352</v>
      </c>
      <c r="B8097" s="145">
        <v>6025</v>
      </c>
      <c r="C8097" s="146" t="s">
        <v>1899</v>
      </c>
      <c r="D8097" s="146" t="s">
        <v>7054</v>
      </c>
      <c r="E8097" s="145" t="s">
        <v>155</v>
      </c>
      <c r="F8097" s="149"/>
      <c r="G8097" s="149"/>
    </row>
    <row r="8098" spans="1:7" s="144" customFormat="1" ht="15" x14ac:dyDescent="0.2">
      <c r="A8098" s="146">
        <v>68353</v>
      </c>
      <c r="B8098" s="145">
        <v>6025</v>
      </c>
      <c r="C8098" s="146" t="s">
        <v>1186</v>
      </c>
      <c r="D8098" s="146" t="s">
        <v>7054</v>
      </c>
      <c r="E8098" s="145" t="s">
        <v>150</v>
      </c>
      <c r="F8098" s="149"/>
      <c r="G8098" s="149"/>
    </row>
    <row r="8099" spans="1:7" s="144" customFormat="1" ht="15" x14ac:dyDescent="0.2">
      <c r="A8099" s="146">
        <v>68355</v>
      </c>
      <c r="B8099" s="145">
        <v>8018</v>
      </c>
      <c r="C8099" s="146" t="s">
        <v>7055</v>
      </c>
      <c r="D8099" s="146" t="s">
        <v>2956</v>
      </c>
      <c r="E8099" s="145" t="s">
        <v>155</v>
      </c>
      <c r="F8099" s="149"/>
      <c r="G8099" s="149"/>
    </row>
    <row r="8100" spans="1:7" s="144" customFormat="1" ht="15" x14ac:dyDescent="0.2">
      <c r="A8100" s="146">
        <v>68356</v>
      </c>
      <c r="B8100" s="145">
        <v>8018</v>
      </c>
      <c r="C8100" s="146" t="s">
        <v>7056</v>
      </c>
      <c r="D8100" s="146" t="s">
        <v>7057</v>
      </c>
      <c r="E8100" s="145" t="s">
        <v>150</v>
      </c>
      <c r="F8100" s="149"/>
      <c r="G8100" s="149"/>
    </row>
    <row r="8101" spans="1:7" s="144" customFormat="1" ht="15" x14ac:dyDescent="0.2">
      <c r="A8101" s="146">
        <v>68357</v>
      </c>
      <c r="B8101" s="145">
        <v>8018</v>
      </c>
      <c r="C8101" s="146" t="s">
        <v>7058</v>
      </c>
      <c r="D8101" s="146" t="s">
        <v>7057</v>
      </c>
      <c r="E8101" s="145" t="s">
        <v>155</v>
      </c>
      <c r="F8101" s="149"/>
      <c r="G8101" s="149"/>
    </row>
    <row r="8102" spans="1:7" s="144" customFormat="1" ht="15" x14ac:dyDescent="0.2">
      <c r="A8102" s="146">
        <v>68358</v>
      </c>
      <c r="B8102" s="145">
        <v>7017</v>
      </c>
      <c r="C8102" s="146" t="s">
        <v>2568</v>
      </c>
      <c r="D8102" s="146" t="s">
        <v>1212</v>
      </c>
      <c r="E8102" s="145" t="s">
        <v>155</v>
      </c>
      <c r="F8102" s="149"/>
      <c r="G8102" s="149"/>
    </row>
    <row r="8103" spans="1:7" s="144" customFormat="1" ht="15" x14ac:dyDescent="0.2">
      <c r="A8103" s="146">
        <v>68361</v>
      </c>
      <c r="B8103" s="145">
        <v>6033</v>
      </c>
      <c r="C8103" s="146" t="s">
        <v>3082</v>
      </c>
      <c r="D8103" s="146" t="s">
        <v>2523</v>
      </c>
      <c r="E8103" s="145" t="s">
        <v>155</v>
      </c>
      <c r="F8103" s="149"/>
      <c r="G8103" s="149"/>
    </row>
    <row r="8104" spans="1:7" s="144" customFormat="1" ht="15" x14ac:dyDescent="0.2">
      <c r="A8104" s="146">
        <v>68365</v>
      </c>
      <c r="B8104" s="145">
        <v>7011</v>
      </c>
      <c r="C8104" s="146" t="s">
        <v>165</v>
      </c>
      <c r="D8104" s="146" t="s">
        <v>7059</v>
      </c>
      <c r="E8104" s="145" t="s">
        <v>150</v>
      </c>
      <c r="F8104" s="149"/>
      <c r="G8104" s="149"/>
    </row>
    <row r="8105" spans="1:7" s="144" customFormat="1" ht="15" x14ac:dyDescent="0.2">
      <c r="A8105" s="146">
        <v>68367</v>
      </c>
      <c r="B8105" s="145">
        <v>6002</v>
      </c>
      <c r="C8105" s="146" t="s">
        <v>988</v>
      </c>
      <c r="D8105" s="146" t="s">
        <v>7060</v>
      </c>
      <c r="E8105" s="145" t="s">
        <v>155</v>
      </c>
      <c r="F8105" s="149"/>
      <c r="G8105" s="149"/>
    </row>
    <row r="8106" spans="1:7" s="144" customFormat="1" ht="15" x14ac:dyDescent="0.2">
      <c r="A8106" s="146">
        <v>68369</v>
      </c>
      <c r="B8106" s="145">
        <v>7007</v>
      </c>
      <c r="C8106" s="146" t="s">
        <v>188</v>
      </c>
      <c r="D8106" s="146" t="s">
        <v>7061</v>
      </c>
      <c r="E8106" s="145" t="s">
        <v>150</v>
      </c>
      <c r="F8106" s="149"/>
      <c r="G8106" s="149"/>
    </row>
    <row r="8107" spans="1:7" s="144" customFormat="1" ht="15" x14ac:dyDescent="0.2">
      <c r="A8107" s="146">
        <v>68370</v>
      </c>
      <c r="B8107" s="145">
        <v>7007</v>
      </c>
      <c r="C8107" s="146" t="s">
        <v>202</v>
      </c>
      <c r="D8107" s="146" t="s">
        <v>191</v>
      </c>
      <c r="E8107" s="145" t="s">
        <v>155</v>
      </c>
      <c r="F8107" s="149"/>
      <c r="G8107" s="149"/>
    </row>
    <row r="8108" spans="1:7" s="144" customFormat="1" ht="15" x14ac:dyDescent="0.2">
      <c r="A8108" s="146">
        <v>68371</v>
      </c>
      <c r="B8108" s="145">
        <v>7007</v>
      </c>
      <c r="C8108" s="146" t="s">
        <v>280</v>
      </c>
      <c r="D8108" s="146" t="s">
        <v>7062</v>
      </c>
      <c r="E8108" s="145" t="s">
        <v>155</v>
      </c>
      <c r="F8108" s="149"/>
      <c r="G8108" s="149"/>
    </row>
    <row r="8109" spans="1:7" s="144" customFormat="1" ht="15" x14ac:dyDescent="0.2">
      <c r="A8109" s="146">
        <v>68372</v>
      </c>
      <c r="B8109" s="145">
        <v>7007</v>
      </c>
      <c r="C8109" s="146" t="s">
        <v>306</v>
      </c>
      <c r="D8109" s="146" t="s">
        <v>7063</v>
      </c>
      <c r="E8109" s="145" t="s">
        <v>150</v>
      </c>
      <c r="F8109" s="149"/>
      <c r="G8109" s="149"/>
    </row>
    <row r="8110" spans="1:7" s="144" customFormat="1" ht="15" x14ac:dyDescent="0.2">
      <c r="A8110" s="146">
        <v>68374</v>
      </c>
      <c r="B8110" s="145">
        <v>6030</v>
      </c>
      <c r="C8110" s="146" t="s">
        <v>287</v>
      </c>
      <c r="D8110" s="146" t="s">
        <v>4787</v>
      </c>
      <c r="E8110" s="145" t="s">
        <v>155</v>
      </c>
      <c r="F8110" s="149"/>
      <c r="G8110" s="149"/>
    </row>
    <row r="8111" spans="1:7" s="144" customFormat="1" ht="15" x14ac:dyDescent="0.2">
      <c r="A8111" s="146">
        <v>68379</v>
      </c>
      <c r="B8111" s="145">
        <v>6031</v>
      </c>
      <c r="C8111" s="146" t="s">
        <v>1688</v>
      </c>
      <c r="D8111" s="146" t="s">
        <v>7064</v>
      </c>
      <c r="E8111" s="145" t="s">
        <v>155</v>
      </c>
      <c r="F8111" s="149"/>
      <c r="G8111" s="149"/>
    </row>
    <row r="8112" spans="1:7" s="144" customFormat="1" ht="15" x14ac:dyDescent="0.2">
      <c r="A8112" s="146">
        <v>68382</v>
      </c>
      <c r="B8112" s="145">
        <v>6031</v>
      </c>
      <c r="C8112" s="146" t="s">
        <v>198</v>
      </c>
      <c r="D8112" s="146" t="s">
        <v>8460</v>
      </c>
      <c r="E8112" s="145" t="s">
        <v>150</v>
      </c>
      <c r="F8112" s="149"/>
      <c r="G8112" s="149"/>
    </row>
    <row r="8113" spans="1:7" s="144" customFormat="1" ht="15" x14ac:dyDescent="0.2">
      <c r="A8113" s="146">
        <v>68384</v>
      </c>
      <c r="B8113" s="145">
        <v>5001</v>
      </c>
      <c r="C8113" s="146" t="s">
        <v>9517</v>
      </c>
      <c r="D8113" s="146" t="s">
        <v>9177</v>
      </c>
      <c r="E8113" s="145" t="s">
        <v>155</v>
      </c>
      <c r="F8113" s="149"/>
      <c r="G8113" s="149"/>
    </row>
    <row r="8114" spans="1:7" s="144" customFormat="1" ht="15" x14ac:dyDescent="0.2">
      <c r="A8114" s="146">
        <v>68385</v>
      </c>
      <c r="B8114" s="145">
        <v>5017</v>
      </c>
      <c r="C8114" s="146" t="s">
        <v>209</v>
      </c>
      <c r="D8114" s="146" t="s">
        <v>7065</v>
      </c>
      <c r="E8114" s="145" t="s">
        <v>155</v>
      </c>
      <c r="F8114" s="149"/>
      <c r="G8114" s="149"/>
    </row>
    <row r="8115" spans="1:7" s="144" customFormat="1" ht="15" x14ac:dyDescent="0.2">
      <c r="A8115" s="146">
        <v>68386</v>
      </c>
      <c r="B8115" s="145">
        <v>5017</v>
      </c>
      <c r="C8115" s="146" t="s">
        <v>177</v>
      </c>
      <c r="D8115" s="146" t="s">
        <v>7065</v>
      </c>
      <c r="E8115" s="145" t="s">
        <v>150</v>
      </c>
      <c r="F8115" s="149"/>
      <c r="G8115" s="149"/>
    </row>
    <row r="8116" spans="1:7" s="144" customFormat="1" ht="15" x14ac:dyDescent="0.2">
      <c r="A8116" s="146">
        <v>68387</v>
      </c>
      <c r="B8116" s="145">
        <v>2016</v>
      </c>
      <c r="C8116" s="146" t="s">
        <v>156</v>
      </c>
      <c r="D8116" s="146" t="s">
        <v>1314</v>
      </c>
      <c r="E8116" s="145" t="s">
        <v>155</v>
      </c>
      <c r="F8116" s="149"/>
      <c r="G8116" s="149"/>
    </row>
    <row r="8117" spans="1:7" s="144" customFormat="1" ht="15" x14ac:dyDescent="0.2">
      <c r="A8117" s="146">
        <v>68388</v>
      </c>
      <c r="B8117" s="145">
        <v>2016</v>
      </c>
      <c r="C8117" s="146" t="s">
        <v>6150</v>
      </c>
      <c r="D8117" s="146" t="s">
        <v>190</v>
      </c>
      <c r="E8117" s="145" t="s">
        <v>150</v>
      </c>
      <c r="F8117" s="149"/>
      <c r="G8117" s="149"/>
    </row>
    <row r="8118" spans="1:7" s="144" customFormat="1" ht="15" x14ac:dyDescent="0.2">
      <c r="A8118" s="146">
        <v>68389</v>
      </c>
      <c r="B8118" s="145">
        <v>5010</v>
      </c>
      <c r="C8118" s="146" t="s">
        <v>1691</v>
      </c>
      <c r="D8118" s="146" t="s">
        <v>1485</v>
      </c>
      <c r="E8118" s="145" t="s">
        <v>155</v>
      </c>
      <c r="F8118" s="149"/>
      <c r="G8118" s="149"/>
    </row>
    <row r="8119" spans="1:7" s="144" customFormat="1" ht="15" x14ac:dyDescent="0.2">
      <c r="A8119" s="146">
        <v>68391</v>
      </c>
      <c r="B8119" s="145">
        <v>2016</v>
      </c>
      <c r="C8119" s="146" t="s">
        <v>7066</v>
      </c>
      <c r="D8119" s="146" t="s">
        <v>547</v>
      </c>
      <c r="E8119" s="145" t="s">
        <v>150</v>
      </c>
      <c r="F8119" s="149"/>
      <c r="G8119" s="149"/>
    </row>
    <row r="8120" spans="1:7" s="144" customFormat="1" ht="15" x14ac:dyDescent="0.2">
      <c r="A8120" s="146">
        <v>68397</v>
      </c>
      <c r="B8120" s="145">
        <v>3009</v>
      </c>
      <c r="C8120" s="146" t="s">
        <v>7068</v>
      </c>
      <c r="D8120" s="146" t="s">
        <v>7069</v>
      </c>
      <c r="E8120" s="145" t="s">
        <v>155</v>
      </c>
      <c r="F8120" s="149"/>
      <c r="G8120" s="149"/>
    </row>
    <row r="8121" spans="1:7" s="144" customFormat="1" ht="15" x14ac:dyDescent="0.2">
      <c r="A8121" s="146">
        <v>68399</v>
      </c>
      <c r="B8121" s="145">
        <v>2020</v>
      </c>
      <c r="C8121" s="146" t="s">
        <v>3185</v>
      </c>
      <c r="D8121" s="146" t="s">
        <v>223</v>
      </c>
      <c r="E8121" s="145" t="s">
        <v>150</v>
      </c>
      <c r="F8121" s="149"/>
      <c r="G8121" s="149"/>
    </row>
    <row r="8122" spans="1:7" s="144" customFormat="1" ht="15" x14ac:dyDescent="0.2">
      <c r="A8122" s="146">
        <v>68401</v>
      </c>
      <c r="B8122" s="145">
        <v>2020</v>
      </c>
      <c r="C8122" s="146" t="s">
        <v>1515</v>
      </c>
      <c r="D8122" s="146" t="s">
        <v>7070</v>
      </c>
      <c r="E8122" s="145" t="s">
        <v>150</v>
      </c>
      <c r="F8122" s="149"/>
      <c r="G8122" s="149"/>
    </row>
    <row r="8123" spans="1:7" s="144" customFormat="1" ht="15" x14ac:dyDescent="0.2">
      <c r="A8123" s="146">
        <v>68402</v>
      </c>
      <c r="B8123" s="145">
        <v>2020</v>
      </c>
      <c r="C8123" s="146" t="s">
        <v>4559</v>
      </c>
      <c r="D8123" s="146" t="s">
        <v>4281</v>
      </c>
      <c r="E8123" s="145" t="s">
        <v>150</v>
      </c>
      <c r="F8123" s="149"/>
      <c r="G8123" s="149"/>
    </row>
    <row r="8124" spans="1:7" s="144" customFormat="1" ht="15" x14ac:dyDescent="0.2">
      <c r="A8124" s="146">
        <v>68404</v>
      </c>
      <c r="B8124" s="145">
        <v>5018</v>
      </c>
      <c r="C8124" s="146" t="s">
        <v>7071</v>
      </c>
      <c r="D8124" s="146" t="s">
        <v>3099</v>
      </c>
      <c r="E8124" s="145" t="s">
        <v>155</v>
      </c>
      <c r="F8124" s="149"/>
      <c r="G8124" s="149"/>
    </row>
    <row r="8125" spans="1:7" s="144" customFormat="1" ht="15" x14ac:dyDescent="0.2">
      <c r="A8125" s="146">
        <v>68405</v>
      </c>
      <c r="B8125" s="145">
        <v>6013</v>
      </c>
      <c r="C8125" s="146" t="s">
        <v>171</v>
      </c>
      <c r="D8125" s="146" t="s">
        <v>7072</v>
      </c>
      <c r="E8125" s="145" t="s">
        <v>155</v>
      </c>
      <c r="F8125" s="149"/>
      <c r="G8125" s="149"/>
    </row>
    <row r="8126" spans="1:7" s="144" customFormat="1" ht="15" x14ac:dyDescent="0.2">
      <c r="A8126" s="146">
        <v>68407</v>
      </c>
      <c r="B8126" s="145">
        <v>8018</v>
      </c>
      <c r="C8126" s="146" t="s">
        <v>649</v>
      </c>
      <c r="D8126" s="146" t="s">
        <v>7073</v>
      </c>
      <c r="E8126" s="145" t="s">
        <v>155</v>
      </c>
      <c r="F8126" s="149"/>
      <c r="G8126" s="149"/>
    </row>
    <row r="8127" spans="1:7" s="144" customFormat="1" ht="15" x14ac:dyDescent="0.2">
      <c r="A8127" s="146">
        <v>68409</v>
      </c>
      <c r="B8127" s="145">
        <v>7022</v>
      </c>
      <c r="C8127" s="146" t="s">
        <v>212</v>
      </c>
      <c r="D8127" s="146" t="s">
        <v>7074</v>
      </c>
      <c r="E8127" s="145" t="s">
        <v>155</v>
      </c>
      <c r="F8127" s="149"/>
      <c r="G8127" s="149"/>
    </row>
    <row r="8128" spans="1:7" s="144" customFormat="1" ht="15" x14ac:dyDescent="0.2">
      <c r="A8128" s="146">
        <v>68412</v>
      </c>
      <c r="B8128" s="145">
        <v>7022</v>
      </c>
      <c r="C8128" s="146" t="s">
        <v>207</v>
      </c>
      <c r="D8128" s="146" t="s">
        <v>332</v>
      </c>
      <c r="E8128" s="145" t="s">
        <v>155</v>
      </c>
      <c r="F8128" s="149"/>
      <c r="G8128" s="149"/>
    </row>
    <row r="8129" spans="1:7" s="144" customFormat="1" ht="15" x14ac:dyDescent="0.2">
      <c r="A8129" s="146">
        <v>68413</v>
      </c>
      <c r="B8129" s="145">
        <v>7022</v>
      </c>
      <c r="C8129" s="146" t="s">
        <v>165</v>
      </c>
      <c r="D8129" s="146" t="s">
        <v>272</v>
      </c>
      <c r="E8129" s="145" t="s">
        <v>150</v>
      </c>
      <c r="F8129" s="149"/>
      <c r="G8129" s="149"/>
    </row>
    <row r="8130" spans="1:7" s="144" customFormat="1" ht="15" x14ac:dyDescent="0.2">
      <c r="A8130" s="146">
        <v>68415</v>
      </c>
      <c r="B8130" s="145">
        <v>7022</v>
      </c>
      <c r="C8130" s="146" t="s">
        <v>202</v>
      </c>
      <c r="D8130" s="146" t="s">
        <v>223</v>
      </c>
      <c r="E8130" s="145" t="s">
        <v>150</v>
      </c>
      <c r="F8130" s="149"/>
      <c r="G8130" s="149"/>
    </row>
    <row r="8131" spans="1:7" s="144" customFormat="1" ht="15" x14ac:dyDescent="0.2">
      <c r="A8131" s="146">
        <v>68416</v>
      </c>
      <c r="B8131" s="145">
        <v>7022</v>
      </c>
      <c r="C8131" s="146" t="s">
        <v>4273</v>
      </c>
      <c r="D8131" s="146" t="s">
        <v>3142</v>
      </c>
      <c r="E8131" s="145" t="s">
        <v>150</v>
      </c>
      <c r="F8131" s="149"/>
      <c r="G8131" s="149"/>
    </row>
    <row r="8132" spans="1:7" s="144" customFormat="1" ht="15" x14ac:dyDescent="0.2">
      <c r="A8132" s="146">
        <v>68417</v>
      </c>
      <c r="B8132" s="145">
        <v>6018</v>
      </c>
      <c r="C8132" s="146" t="s">
        <v>7075</v>
      </c>
      <c r="D8132" s="146" t="s">
        <v>5174</v>
      </c>
      <c r="E8132" s="145" t="s">
        <v>155</v>
      </c>
      <c r="F8132" s="149"/>
      <c r="G8132" s="149"/>
    </row>
    <row r="8133" spans="1:7" s="144" customFormat="1" ht="15" x14ac:dyDescent="0.2">
      <c r="A8133" s="146">
        <v>68418</v>
      </c>
      <c r="B8133" s="145">
        <v>6018</v>
      </c>
      <c r="C8133" s="146" t="s">
        <v>7076</v>
      </c>
      <c r="D8133" s="146" t="s">
        <v>5856</v>
      </c>
      <c r="E8133" s="145" t="s">
        <v>155</v>
      </c>
      <c r="F8133" s="149"/>
      <c r="G8133" s="149"/>
    </row>
    <row r="8134" spans="1:7" s="144" customFormat="1" ht="15" x14ac:dyDescent="0.2">
      <c r="A8134" s="146">
        <v>68421</v>
      </c>
      <c r="B8134" s="145">
        <v>6018</v>
      </c>
      <c r="C8134" s="146" t="s">
        <v>7077</v>
      </c>
      <c r="D8134" s="146" t="s">
        <v>170</v>
      </c>
      <c r="E8134" s="145" t="s">
        <v>150</v>
      </c>
      <c r="F8134" s="149"/>
      <c r="G8134" s="149"/>
    </row>
    <row r="8135" spans="1:7" s="144" customFormat="1" ht="15" x14ac:dyDescent="0.2">
      <c r="A8135" s="146">
        <v>68424</v>
      </c>
      <c r="B8135" s="145">
        <v>8022</v>
      </c>
      <c r="C8135" s="146" t="s">
        <v>11126</v>
      </c>
      <c r="D8135" s="146" t="s">
        <v>789</v>
      </c>
      <c r="E8135" s="145" t="s">
        <v>155</v>
      </c>
      <c r="F8135" s="149"/>
      <c r="G8135" s="149"/>
    </row>
    <row r="8136" spans="1:7" s="144" customFormat="1" ht="15" x14ac:dyDescent="0.2">
      <c r="A8136" s="146">
        <v>68427</v>
      </c>
      <c r="B8136" s="145">
        <v>5005</v>
      </c>
      <c r="C8136" s="146" t="s">
        <v>1479</v>
      </c>
      <c r="D8136" s="146" t="s">
        <v>2637</v>
      </c>
      <c r="E8136" s="145" t="s">
        <v>155</v>
      </c>
      <c r="F8136" s="149"/>
      <c r="G8136" s="149"/>
    </row>
    <row r="8137" spans="1:7" s="144" customFormat="1" ht="15" x14ac:dyDescent="0.2">
      <c r="A8137" s="146">
        <v>68428</v>
      </c>
      <c r="B8137" s="145">
        <v>5005</v>
      </c>
      <c r="C8137" s="146" t="s">
        <v>7078</v>
      </c>
      <c r="D8137" s="146" t="s">
        <v>4165</v>
      </c>
      <c r="E8137" s="145" t="s">
        <v>155</v>
      </c>
      <c r="F8137" s="149"/>
      <c r="G8137" s="149"/>
    </row>
    <row r="8138" spans="1:7" s="144" customFormat="1" ht="15" x14ac:dyDescent="0.2">
      <c r="A8138" s="146">
        <v>68430</v>
      </c>
      <c r="B8138" s="145">
        <v>6033</v>
      </c>
      <c r="C8138" s="146" t="s">
        <v>171</v>
      </c>
      <c r="D8138" s="146" t="s">
        <v>332</v>
      </c>
      <c r="E8138" s="145" t="s">
        <v>155</v>
      </c>
      <c r="F8138" s="149"/>
      <c r="G8138" s="149"/>
    </row>
    <row r="8139" spans="1:7" s="144" customFormat="1" ht="15" x14ac:dyDescent="0.2">
      <c r="A8139" s="146">
        <v>68434</v>
      </c>
      <c r="B8139" s="145">
        <v>5016</v>
      </c>
      <c r="C8139" s="146" t="s">
        <v>7079</v>
      </c>
      <c r="D8139" s="146" t="s">
        <v>7080</v>
      </c>
      <c r="E8139" s="145" t="s">
        <v>155</v>
      </c>
      <c r="F8139" s="149"/>
      <c r="G8139" s="149"/>
    </row>
    <row r="8140" spans="1:7" s="144" customFormat="1" ht="15" x14ac:dyDescent="0.2">
      <c r="A8140" s="146">
        <v>68441</v>
      </c>
      <c r="B8140" s="145">
        <v>3004</v>
      </c>
      <c r="C8140" s="146" t="s">
        <v>11127</v>
      </c>
      <c r="D8140" s="146" t="s">
        <v>7081</v>
      </c>
      <c r="E8140" s="145" t="s">
        <v>155</v>
      </c>
      <c r="F8140" s="149"/>
      <c r="G8140" s="149"/>
    </row>
    <row r="8141" spans="1:7" s="144" customFormat="1" ht="15" x14ac:dyDescent="0.2">
      <c r="A8141" s="146">
        <v>68442</v>
      </c>
      <c r="B8141" s="145">
        <v>5005</v>
      </c>
      <c r="C8141" s="146" t="s">
        <v>9678</v>
      </c>
      <c r="D8141" s="146" t="s">
        <v>7081</v>
      </c>
      <c r="E8141" s="145" t="s">
        <v>155</v>
      </c>
      <c r="F8141" s="149"/>
      <c r="G8141" s="149"/>
    </row>
    <row r="8142" spans="1:7" s="144" customFormat="1" ht="15" x14ac:dyDescent="0.2">
      <c r="A8142" s="146">
        <v>68446</v>
      </c>
      <c r="B8142" s="145">
        <v>5004</v>
      </c>
      <c r="C8142" s="146" t="s">
        <v>4000</v>
      </c>
      <c r="D8142" s="146" t="s">
        <v>7082</v>
      </c>
      <c r="E8142" s="145" t="s">
        <v>150</v>
      </c>
      <c r="F8142" s="149"/>
      <c r="G8142" s="149"/>
    </row>
    <row r="8143" spans="1:7" s="144" customFormat="1" ht="15" x14ac:dyDescent="0.2">
      <c r="A8143" s="146">
        <v>68447</v>
      </c>
      <c r="B8143" s="145">
        <v>5004</v>
      </c>
      <c r="C8143" s="146" t="s">
        <v>165</v>
      </c>
      <c r="D8143" s="146" t="s">
        <v>7083</v>
      </c>
      <c r="E8143" s="145" t="s">
        <v>155</v>
      </c>
      <c r="F8143" s="149"/>
      <c r="G8143" s="149"/>
    </row>
    <row r="8144" spans="1:7" s="144" customFormat="1" ht="15" x14ac:dyDescent="0.2">
      <c r="A8144" s="146">
        <v>68448</v>
      </c>
      <c r="B8144" s="145">
        <v>5004</v>
      </c>
      <c r="C8144" s="146" t="s">
        <v>7084</v>
      </c>
      <c r="D8144" s="146" t="s">
        <v>7085</v>
      </c>
      <c r="E8144" s="145" t="s">
        <v>150</v>
      </c>
      <c r="F8144" s="149"/>
      <c r="G8144" s="149"/>
    </row>
    <row r="8145" spans="1:7" s="144" customFormat="1" ht="15" x14ac:dyDescent="0.2">
      <c r="A8145" s="146">
        <v>68451</v>
      </c>
      <c r="B8145" s="145">
        <v>5004</v>
      </c>
      <c r="C8145" s="146" t="s">
        <v>7086</v>
      </c>
      <c r="D8145" s="146" t="s">
        <v>7087</v>
      </c>
      <c r="E8145" s="145" t="s">
        <v>150</v>
      </c>
      <c r="F8145" s="149"/>
      <c r="G8145" s="149"/>
    </row>
    <row r="8146" spans="1:7" s="144" customFormat="1" ht="15" x14ac:dyDescent="0.2">
      <c r="A8146" s="146">
        <v>68462</v>
      </c>
      <c r="B8146" s="145">
        <v>3015</v>
      </c>
      <c r="C8146" s="146" t="s">
        <v>722</v>
      </c>
      <c r="D8146" s="146" t="s">
        <v>7088</v>
      </c>
      <c r="E8146" s="145" t="s">
        <v>155</v>
      </c>
      <c r="F8146" s="149"/>
      <c r="G8146" s="149"/>
    </row>
    <row r="8147" spans="1:7" s="144" customFormat="1" ht="15" x14ac:dyDescent="0.2">
      <c r="A8147" s="146">
        <v>68464</v>
      </c>
      <c r="B8147" s="145">
        <v>8014</v>
      </c>
      <c r="C8147" s="146" t="s">
        <v>2341</v>
      </c>
      <c r="D8147" s="146" t="s">
        <v>1578</v>
      </c>
      <c r="E8147" s="145" t="s">
        <v>150</v>
      </c>
      <c r="F8147" s="149"/>
      <c r="G8147" s="149"/>
    </row>
    <row r="8148" spans="1:7" s="144" customFormat="1" ht="15" x14ac:dyDescent="0.2">
      <c r="A8148" s="146">
        <v>68475</v>
      </c>
      <c r="B8148" s="145">
        <v>2007</v>
      </c>
      <c r="C8148" s="146" t="s">
        <v>7089</v>
      </c>
      <c r="D8148" s="146" t="s">
        <v>5874</v>
      </c>
      <c r="E8148" s="145" t="s">
        <v>150</v>
      </c>
      <c r="F8148" s="149"/>
      <c r="G8148" s="149"/>
    </row>
    <row r="8149" spans="1:7" s="144" customFormat="1" ht="15" x14ac:dyDescent="0.2">
      <c r="A8149" s="146">
        <v>68477</v>
      </c>
      <c r="B8149" s="145">
        <v>5010</v>
      </c>
      <c r="C8149" s="146" t="s">
        <v>2088</v>
      </c>
      <c r="D8149" s="146" t="s">
        <v>2838</v>
      </c>
      <c r="E8149" s="145" t="s">
        <v>150</v>
      </c>
      <c r="F8149" s="149"/>
      <c r="G8149" s="149"/>
    </row>
    <row r="8150" spans="1:7" s="144" customFormat="1" ht="15" x14ac:dyDescent="0.2">
      <c r="A8150" s="146">
        <v>68512</v>
      </c>
      <c r="B8150" s="145">
        <v>2020</v>
      </c>
      <c r="C8150" s="146" t="s">
        <v>219</v>
      </c>
      <c r="D8150" s="146" t="s">
        <v>4686</v>
      </c>
      <c r="E8150" s="145" t="s">
        <v>150</v>
      </c>
      <c r="F8150" s="149"/>
      <c r="G8150" s="149"/>
    </row>
    <row r="8151" spans="1:7" s="144" customFormat="1" ht="15" x14ac:dyDescent="0.2">
      <c r="A8151" s="146">
        <v>68514</v>
      </c>
      <c r="B8151" s="145">
        <v>8022</v>
      </c>
      <c r="C8151" s="146" t="s">
        <v>4603</v>
      </c>
      <c r="D8151" s="146" t="s">
        <v>3997</v>
      </c>
      <c r="E8151" s="145" t="s">
        <v>155</v>
      </c>
      <c r="F8151" s="149"/>
      <c r="G8151" s="149"/>
    </row>
    <row r="8152" spans="1:7" s="144" customFormat="1" ht="15" x14ac:dyDescent="0.2">
      <c r="A8152" s="146">
        <v>68523</v>
      </c>
      <c r="B8152" s="145">
        <v>6023</v>
      </c>
      <c r="C8152" s="146" t="s">
        <v>3011</v>
      </c>
      <c r="D8152" s="146" t="s">
        <v>4096</v>
      </c>
      <c r="E8152" s="145" t="s">
        <v>155</v>
      </c>
      <c r="F8152" s="149"/>
      <c r="G8152" s="149"/>
    </row>
    <row r="8153" spans="1:7" s="144" customFormat="1" ht="15" x14ac:dyDescent="0.2">
      <c r="A8153" s="146">
        <v>68526</v>
      </c>
      <c r="B8153" s="145">
        <v>8005</v>
      </c>
      <c r="C8153" s="146" t="s">
        <v>34</v>
      </c>
      <c r="D8153" s="146" t="s">
        <v>7090</v>
      </c>
      <c r="E8153" s="145" t="s">
        <v>155</v>
      </c>
      <c r="F8153" s="149"/>
      <c r="G8153" s="149"/>
    </row>
    <row r="8154" spans="1:7" s="144" customFormat="1" ht="15" x14ac:dyDescent="0.2">
      <c r="A8154" s="146">
        <v>68527</v>
      </c>
      <c r="B8154" s="145">
        <v>8005</v>
      </c>
      <c r="C8154" s="146" t="s">
        <v>1911</v>
      </c>
      <c r="D8154" s="146" t="s">
        <v>7091</v>
      </c>
      <c r="E8154" s="145" t="s">
        <v>150</v>
      </c>
      <c r="F8154" s="149"/>
      <c r="G8154" s="149"/>
    </row>
    <row r="8155" spans="1:7" s="144" customFormat="1" ht="15" x14ac:dyDescent="0.2">
      <c r="A8155" s="146">
        <v>68529</v>
      </c>
      <c r="B8155" s="145">
        <v>8005</v>
      </c>
      <c r="C8155" s="146" t="s">
        <v>1856</v>
      </c>
      <c r="D8155" s="146" t="s">
        <v>7092</v>
      </c>
      <c r="E8155" s="145" t="s">
        <v>150</v>
      </c>
      <c r="F8155" s="149"/>
      <c r="G8155" s="149"/>
    </row>
    <row r="8156" spans="1:7" s="144" customFormat="1" ht="15" x14ac:dyDescent="0.2">
      <c r="A8156" s="146">
        <v>68533</v>
      </c>
      <c r="B8156" s="145">
        <v>1014</v>
      </c>
      <c r="C8156" s="146" t="s">
        <v>685</v>
      </c>
      <c r="D8156" s="146" t="s">
        <v>7093</v>
      </c>
      <c r="E8156" s="145" t="s">
        <v>155</v>
      </c>
      <c r="F8156" s="149"/>
      <c r="G8156" s="149"/>
    </row>
    <row r="8157" spans="1:7" s="144" customFormat="1" ht="15" x14ac:dyDescent="0.2">
      <c r="A8157" s="146">
        <v>68535</v>
      </c>
      <c r="B8157" s="145">
        <v>6012</v>
      </c>
      <c r="C8157" s="146" t="s">
        <v>287</v>
      </c>
      <c r="D8157" s="146" t="s">
        <v>7094</v>
      </c>
      <c r="E8157" s="145" t="s">
        <v>150</v>
      </c>
      <c r="F8157" s="149"/>
      <c r="G8157" s="149"/>
    </row>
    <row r="8158" spans="1:7" s="144" customFormat="1" ht="15" x14ac:dyDescent="0.2">
      <c r="A8158" s="146">
        <v>68536</v>
      </c>
      <c r="B8158" s="145">
        <v>6012</v>
      </c>
      <c r="C8158" s="146" t="s">
        <v>287</v>
      </c>
      <c r="D8158" s="146" t="s">
        <v>3219</v>
      </c>
      <c r="E8158" s="145" t="s">
        <v>150</v>
      </c>
      <c r="F8158" s="149"/>
      <c r="G8158" s="149"/>
    </row>
    <row r="8159" spans="1:7" s="144" customFormat="1" ht="15" x14ac:dyDescent="0.2">
      <c r="A8159" s="146">
        <v>68542</v>
      </c>
      <c r="B8159" s="145">
        <v>3025</v>
      </c>
      <c r="C8159" s="146" t="s">
        <v>7095</v>
      </c>
      <c r="D8159" s="146" t="s">
        <v>663</v>
      </c>
      <c r="E8159" s="145" t="s">
        <v>150</v>
      </c>
      <c r="F8159" s="149"/>
      <c r="G8159" s="149"/>
    </row>
    <row r="8160" spans="1:7" s="144" customFormat="1" ht="15" x14ac:dyDescent="0.2">
      <c r="A8160" s="146">
        <v>68543</v>
      </c>
      <c r="B8160" s="145">
        <v>3025</v>
      </c>
      <c r="C8160" s="146" t="s">
        <v>7096</v>
      </c>
      <c r="D8160" s="146" t="s">
        <v>663</v>
      </c>
      <c r="E8160" s="145" t="s">
        <v>155</v>
      </c>
      <c r="F8160" s="149"/>
      <c r="G8160" s="149"/>
    </row>
    <row r="8161" spans="1:7" s="144" customFormat="1" ht="15" x14ac:dyDescent="0.2">
      <c r="A8161" s="146">
        <v>68545</v>
      </c>
      <c r="B8161" s="145">
        <v>3025</v>
      </c>
      <c r="C8161" s="146" t="s">
        <v>7097</v>
      </c>
      <c r="D8161" s="146" t="s">
        <v>9679</v>
      </c>
      <c r="E8161" s="145" t="s">
        <v>155</v>
      </c>
      <c r="F8161" s="149"/>
      <c r="G8161" s="149"/>
    </row>
    <row r="8162" spans="1:7" s="144" customFormat="1" ht="15" x14ac:dyDescent="0.2">
      <c r="A8162" s="146">
        <v>68546</v>
      </c>
      <c r="B8162" s="145">
        <v>5014</v>
      </c>
      <c r="C8162" s="146" t="s">
        <v>174</v>
      </c>
      <c r="D8162" s="146" t="s">
        <v>2487</v>
      </c>
      <c r="E8162" s="145" t="s">
        <v>150</v>
      </c>
      <c r="F8162" s="149"/>
      <c r="G8162" s="149"/>
    </row>
    <row r="8163" spans="1:7" s="144" customFormat="1" ht="15" x14ac:dyDescent="0.2">
      <c r="A8163" s="146">
        <v>68547</v>
      </c>
      <c r="B8163" s="145">
        <v>5014</v>
      </c>
      <c r="C8163" s="146" t="s">
        <v>156</v>
      </c>
      <c r="D8163" s="146" t="s">
        <v>5093</v>
      </c>
      <c r="E8163" s="145" t="s">
        <v>155</v>
      </c>
      <c r="F8163" s="149"/>
      <c r="G8163" s="149"/>
    </row>
    <row r="8164" spans="1:7" s="144" customFormat="1" ht="15" x14ac:dyDescent="0.2">
      <c r="A8164" s="146">
        <v>68548</v>
      </c>
      <c r="B8164" s="145">
        <v>3013</v>
      </c>
      <c r="C8164" s="146" t="s">
        <v>635</v>
      </c>
      <c r="D8164" s="146" t="s">
        <v>1107</v>
      </c>
      <c r="E8164" s="145" t="s">
        <v>155</v>
      </c>
      <c r="F8164" s="149"/>
      <c r="G8164" s="149"/>
    </row>
    <row r="8165" spans="1:7" s="144" customFormat="1" ht="15" x14ac:dyDescent="0.2">
      <c r="A8165" s="146">
        <v>68549</v>
      </c>
      <c r="B8165" s="145">
        <v>3013</v>
      </c>
      <c r="C8165" s="146" t="s">
        <v>7098</v>
      </c>
      <c r="D8165" s="146" t="s">
        <v>1920</v>
      </c>
      <c r="E8165" s="145" t="s">
        <v>155</v>
      </c>
      <c r="F8165" s="149"/>
      <c r="G8165" s="149"/>
    </row>
    <row r="8166" spans="1:7" s="144" customFormat="1" ht="15" x14ac:dyDescent="0.2">
      <c r="A8166" s="146">
        <v>68550</v>
      </c>
      <c r="B8166" s="145">
        <v>3013</v>
      </c>
      <c r="C8166" s="146" t="s">
        <v>4796</v>
      </c>
      <c r="D8166" s="146" t="s">
        <v>1888</v>
      </c>
      <c r="E8166" s="145" t="s">
        <v>155</v>
      </c>
      <c r="F8166" s="149"/>
      <c r="G8166" s="149"/>
    </row>
    <row r="8167" spans="1:7" s="144" customFormat="1" ht="15" x14ac:dyDescent="0.2">
      <c r="A8167" s="146">
        <v>68554</v>
      </c>
      <c r="B8167" s="145">
        <v>4006</v>
      </c>
      <c r="C8167" s="146" t="s">
        <v>1375</v>
      </c>
      <c r="D8167" s="146" t="s">
        <v>3640</v>
      </c>
      <c r="E8167" s="145" t="s">
        <v>155</v>
      </c>
      <c r="F8167" s="149"/>
      <c r="G8167" s="149"/>
    </row>
    <row r="8168" spans="1:7" s="144" customFormat="1" ht="15" x14ac:dyDescent="0.2">
      <c r="A8168" s="146">
        <v>68555</v>
      </c>
      <c r="B8168" s="145">
        <v>4006</v>
      </c>
      <c r="C8168" s="146" t="s">
        <v>3208</v>
      </c>
      <c r="D8168" s="146" t="s">
        <v>7099</v>
      </c>
      <c r="E8168" s="145" t="s">
        <v>150</v>
      </c>
      <c r="F8168" s="149"/>
      <c r="G8168" s="149"/>
    </row>
    <row r="8169" spans="1:7" s="144" customFormat="1" ht="15" x14ac:dyDescent="0.2">
      <c r="A8169" s="146">
        <v>68560</v>
      </c>
      <c r="B8169" s="145">
        <v>5003</v>
      </c>
      <c r="C8169" s="146" t="s">
        <v>1329</v>
      </c>
      <c r="D8169" s="146" t="s">
        <v>11250</v>
      </c>
      <c r="E8169" s="145" t="s">
        <v>155</v>
      </c>
      <c r="F8169" s="149"/>
      <c r="G8169" s="149"/>
    </row>
    <row r="8170" spans="1:7" s="144" customFormat="1" ht="15" x14ac:dyDescent="0.2">
      <c r="A8170" s="146">
        <v>68565</v>
      </c>
      <c r="B8170" s="145">
        <v>2018</v>
      </c>
      <c r="C8170" s="146" t="s">
        <v>287</v>
      </c>
      <c r="D8170" s="146" t="s">
        <v>7101</v>
      </c>
      <c r="E8170" s="145" t="s">
        <v>155</v>
      </c>
      <c r="F8170" s="149"/>
      <c r="G8170" s="149"/>
    </row>
    <row r="8171" spans="1:7" s="144" customFormat="1" ht="15" x14ac:dyDescent="0.2">
      <c r="A8171" s="146">
        <v>68567</v>
      </c>
      <c r="B8171" s="145">
        <v>7020</v>
      </c>
      <c r="C8171" s="146" t="s">
        <v>2083</v>
      </c>
      <c r="D8171" s="146" t="s">
        <v>7102</v>
      </c>
      <c r="E8171" s="145" t="s">
        <v>150</v>
      </c>
      <c r="F8171" s="149"/>
      <c r="G8171" s="149"/>
    </row>
    <row r="8172" spans="1:7" s="144" customFormat="1" ht="15" x14ac:dyDescent="0.2">
      <c r="A8172" s="146">
        <v>68568</v>
      </c>
      <c r="B8172" s="145">
        <v>7020</v>
      </c>
      <c r="C8172" s="146" t="s">
        <v>174</v>
      </c>
      <c r="D8172" s="146" t="s">
        <v>5367</v>
      </c>
      <c r="E8172" s="145" t="s">
        <v>155</v>
      </c>
      <c r="F8172" s="149"/>
      <c r="G8172" s="149"/>
    </row>
    <row r="8173" spans="1:7" s="144" customFormat="1" ht="15" x14ac:dyDescent="0.2">
      <c r="A8173" s="146">
        <v>68573</v>
      </c>
      <c r="B8173" s="145">
        <v>6006</v>
      </c>
      <c r="C8173" s="146" t="s">
        <v>1911</v>
      </c>
      <c r="D8173" s="146" t="s">
        <v>7103</v>
      </c>
      <c r="E8173" s="145" t="s">
        <v>155</v>
      </c>
      <c r="F8173" s="149"/>
      <c r="G8173" s="149"/>
    </row>
    <row r="8174" spans="1:7" s="144" customFormat="1" ht="15" x14ac:dyDescent="0.2">
      <c r="A8174" s="146">
        <v>68575</v>
      </c>
      <c r="B8174" s="145">
        <v>2006</v>
      </c>
      <c r="C8174" s="146" t="s">
        <v>155</v>
      </c>
      <c r="D8174" s="146" t="s">
        <v>7104</v>
      </c>
      <c r="E8174" s="145" t="s">
        <v>155</v>
      </c>
      <c r="F8174" s="149"/>
      <c r="G8174" s="149"/>
    </row>
    <row r="8175" spans="1:7" s="144" customFormat="1" ht="15" x14ac:dyDescent="0.2">
      <c r="A8175" s="146">
        <v>68576</v>
      </c>
      <c r="B8175" s="145">
        <v>2006</v>
      </c>
      <c r="C8175" s="146" t="s">
        <v>34</v>
      </c>
      <c r="D8175" s="146" t="s">
        <v>7105</v>
      </c>
      <c r="E8175" s="145" t="s">
        <v>155</v>
      </c>
      <c r="F8175" s="149"/>
      <c r="G8175" s="149"/>
    </row>
    <row r="8176" spans="1:7" s="144" customFormat="1" ht="15" x14ac:dyDescent="0.2">
      <c r="A8176" s="146">
        <v>68578</v>
      </c>
      <c r="B8176" s="145">
        <v>1006</v>
      </c>
      <c r="C8176" s="146" t="s">
        <v>7106</v>
      </c>
      <c r="D8176" s="146" t="s">
        <v>577</v>
      </c>
      <c r="E8176" s="145" t="s">
        <v>155</v>
      </c>
      <c r="F8176" s="149"/>
      <c r="G8176" s="149"/>
    </row>
    <row r="8177" spans="1:7" s="144" customFormat="1" ht="15" x14ac:dyDescent="0.2">
      <c r="A8177" s="146">
        <v>68579</v>
      </c>
      <c r="B8177" s="145">
        <v>1006</v>
      </c>
      <c r="C8177" s="146" t="s">
        <v>219</v>
      </c>
      <c r="D8177" s="146" t="s">
        <v>7107</v>
      </c>
      <c r="E8177" s="145" t="s">
        <v>150</v>
      </c>
      <c r="F8177" s="149"/>
      <c r="G8177" s="149"/>
    </row>
    <row r="8178" spans="1:7" s="144" customFormat="1" ht="15" x14ac:dyDescent="0.2">
      <c r="A8178" s="146">
        <v>68582</v>
      </c>
      <c r="B8178" s="145">
        <v>1006</v>
      </c>
      <c r="C8178" s="146" t="s">
        <v>188</v>
      </c>
      <c r="D8178" s="146" t="s">
        <v>251</v>
      </c>
      <c r="E8178" s="145" t="s">
        <v>150</v>
      </c>
      <c r="F8178" s="149"/>
      <c r="G8178" s="149"/>
    </row>
    <row r="8179" spans="1:7" s="144" customFormat="1" ht="15" x14ac:dyDescent="0.2">
      <c r="A8179" s="146">
        <v>68583</v>
      </c>
      <c r="B8179" s="145">
        <v>1006</v>
      </c>
      <c r="C8179" s="146" t="s">
        <v>181</v>
      </c>
      <c r="D8179" s="146" t="s">
        <v>7108</v>
      </c>
      <c r="E8179" s="145" t="s">
        <v>155</v>
      </c>
      <c r="F8179" s="149"/>
      <c r="G8179" s="149"/>
    </row>
    <row r="8180" spans="1:7" s="144" customFormat="1" ht="15" x14ac:dyDescent="0.2">
      <c r="A8180" s="146">
        <v>68584</v>
      </c>
      <c r="B8180" s="145">
        <v>1019</v>
      </c>
      <c r="C8180" s="146" t="s">
        <v>155</v>
      </c>
      <c r="D8180" s="146" t="s">
        <v>2353</v>
      </c>
      <c r="E8180" s="145" t="s">
        <v>150</v>
      </c>
      <c r="F8180" s="149"/>
      <c r="G8180" s="149"/>
    </row>
    <row r="8181" spans="1:7" s="144" customFormat="1" ht="15" x14ac:dyDescent="0.2">
      <c r="A8181" s="146">
        <v>68585</v>
      </c>
      <c r="B8181" s="145">
        <v>1019</v>
      </c>
      <c r="C8181" s="146" t="s">
        <v>287</v>
      </c>
      <c r="D8181" s="146" t="s">
        <v>4866</v>
      </c>
      <c r="E8181" s="145" t="s">
        <v>155</v>
      </c>
      <c r="F8181" s="149"/>
      <c r="G8181" s="149"/>
    </row>
    <row r="8182" spans="1:7" s="144" customFormat="1" ht="15" x14ac:dyDescent="0.2">
      <c r="A8182" s="146">
        <v>68586</v>
      </c>
      <c r="B8182" s="145">
        <v>1019</v>
      </c>
      <c r="C8182" s="146" t="s">
        <v>198</v>
      </c>
      <c r="D8182" s="146" t="s">
        <v>4866</v>
      </c>
      <c r="E8182" s="145" t="s">
        <v>150</v>
      </c>
      <c r="F8182" s="149"/>
      <c r="G8182" s="149"/>
    </row>
    <row r="8183" spans="1:7" s="144" customFormat="1" ht="15" x14ac:dyDescent="0.2">
      <c r="A8183" s="146">
        <v>68588</v>
      </c>
      <c r="B8183" s="145">
        <v>1019</v>
      </c>
      <c r="C8183" s="146" t="s">
        <v>287</v>
      </c>
      <c r="D8183" s="146" t="s">
        <v>5761</v>
      </c>
      <c r="E8183" s="145" t="s">
        <v>155</v>
      </c>
      <c r="F8183" s="149"/>
      <c r="G8183" s="149"/>
    </row>
    <row r="8184" spans="1:7" s="144" customFormat="1" ht="15" x14ac:dyDescent="0.2">
      <c r="A8184" s="146">
        <v>68589</v>
      </c>
      <c r="B8184" s="145">
        <v>1019</v>
      </c>
      <c r="C8184" s="146" t="s">
        <v>5378</v>
      </c>
      <c r="D8184" s="146" t="s">
        <v>7109</v>
      </c>
      <c r="E8184" s="145" t="s">
        <v>155</v>
      </c>
      <c r="F8184" s="149"/>
      <c r="G8184" s="149"/>
    </row>
    <row r="8185" spans="1:7" s="144" customFormat="1" ht="15" x14ac:dyDescent="0.2">
      <c r="A8185" s="146">
        <v>68593</v>
      </c>
      <c r="B8185" s="145">
        <v>5002</v>
      </c>
      <c r="C8185" s="146" t="s">
        <v>2355</v>
      </c>
      <c r="D8185" s="146" t="s">
        <v>679</v>
      </c>
      <c r="E8185" s="145" t="s">
        <v>155</v>
      </c>
      <c r="F8185" s="149"/>
      <c r="G8185" s="149"/>
    </row>
    <row r="8186" spans="1:7" s="144" customFormat="1" ht="15" x14ac:dyDescent="0.2">
      <c r="A8186" s="146">
        <v>68594</v>
      </c>
      <c r="B8186" s="145">
        <v>5002</v>
      </c>
      <c r="C8186" s="146" t="s">
        <v>171</v>
      </c>
      <c r="D8186" s="146" t="s">
        <v>7110</v>
      </c>
      <c r="E8186" s="145" t="s">
        <v>150</v>
      </c>
      <c r="F8186" s="149"/>
      <c r="G8186" s="149"/>
    </row>
    <row r="8187" spans="1:7" s="144" customFormat="1" ht="15" x14ac:dyDescent="0.2">
      <c r="A8187" s="146">
        <v>68599</v>
      </c>
      <c r="B8187" s="145">
        <v>5002</v>
      </c>
      <c r="C8187" s="146" t="s">
        <v>2088</v>
      </c>
      <c r="D8187" s="146" t="s">
        <v>7111</v>
      </c>
      <c r="E8187" s="145" t="s">
        <v>150</v>
      </c>
      <c r="F8187" s="149"/>
      <c r="G8187" s="149"/>
    </row>
    <row r="8188" spans="1:7" s="144" customFormat="1" ht="15" x14ac:dyDescent="0.2">
      <c r="A8188" s="146">
        <v>68600</v>
      </c>
      <c r="B8188" s="145">
        <v>5002</v>
      </c>
      <c r="C8188" s="146" t="s">
        <v>685</v>
      </c>
      <c r="D8188" s="146" t="s">
        <v>6600</v>
      </c>
      <c r="E8188" s="145" t="s">
        <v>155</v>
      </c>
      <c r="F8188" s="149"/>
      <c r="G8188" s="149"/>
    </row>
    <row r="8189" spans="1:7" s="144" customFormat="1" ht="15" x14ac:dyDescent="0.2">
      <c r="A8189" s="146">
        <v>68603</v>
      </c>
      <c r="B8189" s="145">
        <v>5002</v>
      </c>
      <c r="C8189" s="146" t="s">
        <v>214</v>
      </c>
      <c r="D8189" s="146" t="s">
        <v>223</v>
      </c>
      <c r="E8189" s="145" t="s">
        <v>155</v>
      </c>
      <c r="F8189" s="149"/>
      <c r="G8189" s="149"/>
    </row>
    <row r="8190" spans="1:7" s="144" customFormat="1" ht="15" x14ac:dyDescent="0.2">
      <c r="A8190" s="146">
        <v>68622</v>
      </c>
      <c r="B8190" s="145">
        <v>7008</v>
      </c>
      <c r="C8190" s="146" t="s">
        <v>177</v>
      </c>
      <c r="D8190" s="146" t="s">
        <v>7113</v>
      </c>
      <c r="E8190" s="145" t="s">
        <v>155</v>
      </c>
      <c r="F8190" s="149"/>
      <c r="G8190" s="149"/>
    </row>
    <row r="8191" spans="1:7" s="144" customFormat="1" ht="15" x14ac:dyDescent="0.2">
      <c r="A8191" s="146">
        <v>68623</v>
      </c>
      <c r="B8191" s="145">
        <v>6007</v>
      </c>
      <c r="C8191" s="146" t="s">
        <v>171</v>
      </c>
      <c r="D8191" s="146" t="s">
        <v>7114</v>
      </c>
      <c r="E8191" s="145" t="s">
        <v>155</v>
      </c>
      <c r="F8191" s="149"/>
      <c r="G8191" s="149"/>
    </row>
    <row r="8192" spans="1:7" s="144" customFormat="1" ht="15" x14ac:dyDescent="0.2">
      <c r="A8192" s="146">
        <v>68624</v>
      </c>
      <c r="B8192" s="145">
        <v>6007</v>
      </c>
      <c r="C8192" s="146" t="s">
        <v>306</v>
      </c>
      <c r="D8192" s="146" t="s">
        <v>7114</v>
      </c>
      <c r="E8192" s="145" t="s">
        <v>150</v>
      </c>
      <c r="F8192" s="149"/>
      <c r="G8192" s="149"/>
    </row>
    <row r="8193" spans="1:7" s="144" customFormat="1" ht="15" x14ac:dyDescent="0.2">
      <c r="A8193" s="146">
        <v>68625</v>
      </c>
      <c r="B8193" s="145">
        <v>2017</v>
      </c>
      <c r="C8193" s="146" t="s">
        <v>198</v>
      </c>
      <c r="D8193" s="146" t="s">
        <v>8777</v>
      </c>
      <c r="E8193" s="145" t="s">
        <v>155</v>
      </c>
      <c r="F8193" s="149"/>
      <c r="G8193" s="149"/>
    </row>
    <row r="8194" spans="1:7" s="144" customFormat="1" ht="15" x14ac:dyDescent="0.2">
      <c r="A8194" s="146">
        <v>68627</v>
      </c>
      <c r="B8194" s="145">
        <v>6007</v>
      </c>
      <c r="C8194" s="146" t="s">
        <v>306</v>
      </c>
      <c r="D8194" s="146" t="s">
        <v>6680</v>
      </c>
      <c r="E8194" s="145" t="s">
        <v>150</v>
      </c>
      <c r="F8194" s="149"/>
      <c r="G8194" s="149"/>
    </row>
    <row r="8195" spans="1:7" s="144" customFormat="1" ht="15" x14ac:dyDescent="0.2">
      <c r="A8195" s="146">
        <v>68629</v>
      </c>
      <c r="B8195" s="145">
        <v>7016</v>
      </c>
      <c r="C8195" s="146" t="s">
        <v>7013</v>
      </c>
      <c r="D8195" s="146" t="s">
        <v>7116</v>
      </c>
      <c r="E8195" s="145" t="s">
        <v>150</v>
      </c>
      <c r="F8195" s="149"/>
      <c r="G8195" s="149"/>
    </row>
    <row r="8196" spans="1:7" s="144" customFormat="1" ht="15" x14ac:dyDescent="0.2">
      <c r="A8196" s="146">
        <v>68630</v>
      </c>
      <c r="B8196" s="145">
        <v>7016</v>
      </c>
      <c r="C8196" s="146" t="s">
        <v>7117</v>
      </c>
      <c r="D8196" s="146" t="s">
        <v>7118</v>
      </c>
      <c r="E8196" s="145" t="s">
        <v>155</v>
      </c>
      <c r="F8196" s="149"/>
      <c r="G8196" s="149"/>
    </row>
    <row r="8197" spans="1:7" s="144" customFormat="1" ht="15" x14ac:dyDescent="0.2">
      <c r="A8197" s="146">
        <v>68634</v>
      </c>
      <c r="B8197" s="145">
        <v>3021</v>
      </c>
      <c r="C8197" s="146" t="s">
        <v>7119</v>
      </c>
      <c r="D8197" s="146" t="s">
        <v>422</v>
      </c>
      <c r="E8197" s="145" t="s">
        <v>155</v>
      </c>
      <c r="F8197" s="149"/>
      <c r="G8197" s="149"/>
    </row>
    <row r="8198" spans="1:7" s="144" customFormat="1" ht="15" x14ac:dyDescent="0.2">
      <c r="A8198" s="146">
        <v>68636</v>
      </c>
      <c r="B8198" s="145">
        <v>3017</v>
      </c>
      <c r="C8198" s="146" t="s">
        <v>3160</v>
      </c>
      <c r="D8198" s="146" t="s">
        <v>7120</v>
      </c>
      <c r="E8198" s="145" t="s">
        <v>155</v>
      </c>
      <c r="F8198" s="149"/>
      <c r="G8198" s="149"/>
    </row>
    <row r="8199" spans="1:7" s="144" customFormat="1" ht="15" x14ac:dyDescent="0.2">
      <c r="A8199" s="146">
        <v>68639</v>
      </c>
      <c r="B8199" s="145">
        <v>8007</v>
      </c>
      <c r="C8199" s="146" t="s">
        <v>6678</v>
      </c>
      <c r="D8199" s="146" t="s">
        <v>7121</v>
      </c>
      <c r="E8199" s="145" t="s">
        <v>155</v>
      </c>
      <c r="F8199" s="149"/>
      <c r="G8199" s="149"/>
    </row>
    <row r="8200" spans="1:7" s="144" customFormat="1" ht="15" x14ac:dyDescent="0.2">
      <c r="A8200" s="146">
        <v>68640</v>
      </c>
      <c r="B8200" s="145">
        <v>8007</v>
      </c>
      <c r="C8200" s="146" t="s">
        <v>4285</v>
      </c>
      <c r="D8200" s="146" t="s">
        <v>7122</v>
      </c>
      <c r="E8200" s="145" t="s">
        <v>150</v>
      </c>
      <c r="F8200" s="149"/>
      <c r="G8200" s="149"/>
    </row>
    <row r="8201" spans="1:7" s="144" customFormat="1" ht="15" x14ac:dyDescent="0.2">
      <c r="A8201" s="146">
        <v>68643</v>
      </c>
      <c r="B8201" s="145">
        <v>3035</v>
      </c>
      <c r="C8201" s="146" t="s">
        <v>1259</v>
      </c>
      <c r="D8201" s="146" t="s">
        <v>8263</v>
      </c>
      <c r="E8201" s="145" t="s">
        <v>150</v>
      </c>
      <c r="F8201" s="149"/>
      <c r="G8201" s="149"/>
    </row>
    <row r="8202" spans="1:7" s="144" customFormat="1" ht="15" x14ac:dyDescent="0.2">
      <c r="A8202" s="146">
        <v>68644</v>
      </c>
      <c r="B8202" s="145">
        <v>3035</v>
      </c>
      <c r="C8202" s="146" t="s">
        <v>525</v>
      </c>
      <c r="D8202" s="146" t="s">
        <v>1414</v>
      </c>
      <c r="E8202" s="145" t="s">
        <v>155</v>
      </c>
      <c r="F8202" s="149"/>
      <c r="G8202" s="149"/>
    </row>
    <row r="8203" spans="1:7" s="144" customFormat="1" ht="15" x14ac:dyDescent="0.2">
      <c r="A8203" s="146">
        <v>68647</v>
      </c>
      <c r="B8203" s="145">
        <v>3035</v>
      </c>
      <c r="C8203" s="146" t="s">
        <v>158</v>
      </c>
      <c r="D8203" s="146" t="s">
        <v>908</v>
      </c>
      <c r="E8203" s="145" t="s">
        <v>155</v>
      </c>
      <c r="F8203" s="149"/>
      <c r="G8203" s="149"/>
    </row>
    <row r="8204" spans="1:7" s="144" customFormat="1" ht="15" x14ac:dyDescent="0.2">
      <c r="A8204" s="146">
        <v>68651</v>
      </c>
      <c r="B8204" s="145">
        <v>2013</v>
      </c>
      <c r="C8204" s="146" t="s">
        <v>158</v>
      </c>
      <c r="D8204" s="146" t="s">
        <v>7123</v>
      </c>
      <c r="E8204" s="145" t="s">
        <v>155</v>
      </c>
      <c r="F8204" s="149"/>
      <c r="G8204" s="149"/>
    </row>
    <row r="8205" spans="1:7" s="144" customFormat="1" ht="15" x14ac:dyDescent="0.2">
      <c r="A8205" s="146">
        <v>68652</v>
      </c>
      <c r="B8205" s="145">
        <v>2018</v>
      </c>
      <c r="C8205" s="146" t="s">
        <v>198</v>
      </c>
      <c r="D8205" s="146" t="s">
        <v>184</v>
      </c>
      <c r="E8205" s="145" t="s">
        <v>150</v>
      </c>
      <c r="F8205" s="149"/>
      <c r="G8205" s="149"/>
    </row>
    <row r="8206" spans="1:7" s="144" customFormat="1" ht="15" x14ac:dyDescent="0.2">
      <c r="A8206" s="146">
        <v>68657</v>
      </c>
      <c r="B8206" s="145">
        <v>2007</v>
      </c>
      <c r="C8206" s="146" t="s">
        <v>7124</v>
      </c>
      <c r="D8206" s="146" t="s">
        <v>7125</v>
      </c>
      <c r="E8206" s="145" t="s">
        <v>150</v>
      </c>
      <c r="F8206" s="149"/>
      <c r="G8206" s="149"/>
    </row>
    <row r="8207" spans="1:7" s="144" customFormat="1" ht="15" x14ac:dyDescent="0.2">
      <c r="A8207" s="146">
        <v>68660</v>
      </c>
      <c r="B8207" s="145">
        <v>3005</v>
      </c>
      <c r="C8207" s="146" t="s">
        <v>7126</v>
      </c>
      <c r="D8207" s="146" t="s">
        <v>7127</v>
      </c>
      <c r="E8207" s="145" t="s">
        <v>155</v>
      </c>
      <c r="F8207" s="149"/>
      <c r="G8207" s="149"/>
    </row>
    <row r="8208" spans="1:7" s="144" customFormat="1" ht="15" x14ac:dyDescent="0.2">
      <c r="A8208" s="146">
        <v>68661</v>
      </c>
      <c r="B8208" s="145">
        <v>3005</v>
      </c>
      <c r="C8208" s="146" t="s">
        <v>7128</v>
      </c>
      <c r="D8208" s="146" t="s">
        <v>223</v>
      </c>
      <c r="E8208" s="145" t="s">
        <v>155</v>
      </c>
      <c r="F8208" s="149"/>
      <c r="G8208" s="149"/>
    </row>
    <row r="8209" spans="1:7" s="144" customFormat="1" ht="15" x14ac:dyDescent="0.2">
      <c r="A8209" s="146">
        <v>68663</v>
      </c>
      <c r="B8209" s="145">
        <v>3005</v>
      </c>
      <c r="C8209" s="146" t="s">
        <v>5458</v>
      </c>
      <c r="D8209" s="146" t="s">
        <v>4028</v>
      </c>
      <c r="E8209" s="145" t="s">
        <v>155</v>
      </c>
      <c r="F8209" s="149"/>
      <c r="G8209" s="149"/>
    </row>
    <row r="8210" spans="1:7" s="144" customFormat="1" ht="15" x14ac:dyDescent="0.2">
      <c r="A8210" s="146">
        <v>68664</v>
      </c>
      <c r="B8210" s="145">
        <v>3005</v>
      </c>
      <c r="C8210" s="146" t="s">
        <v>7129</v>
      </c>
      <c r="D8210" s="146" t="s">
        <v>2906</v>
      </c>
      <c r="E8210" s="145" t="s">
        <v>155</v>
      </c>
      <c r="F8210" s="149"/>
      <c r="G8210" s="149"/>
    </row>
    <row r="8211" spans="1:7" s="144" customFormat="1" ht="15" x14ac:dyDescent="0.2">
      <c r="A8211" s="146">
        <v>68667</v>
      </c>
      <c r="B8211" s="145">
        <v>2005</v>
      </c>
      <c r="C8211" s="146" t="s">
        <v>685</v>
      </c>
      <c r="D8211" s="146" t="s">
        <v>7130</v>
      </c>
      <c r="E8211" s="145" t="s">
        <v>155</v>
      </c>
      <c r="F8211" s="149"/>
      <c r="G8211" s="149"/>
    </row>
    <row r="8212" spans="1:7" s="144" customFormat="1" ht="15" x14ac:dyDescent="0.2">
      <c r="A8212" s="146">
        <v>68668</v>
      </c>
      <c r="B8212" s="145">
        <v>3027</v>
      </c>
      <c r="C8212" s="146" t="s">
        <v>171</v>
      </c>
      <c r="D8212" s="146" t="s">
        <v>3614</v>
      </c>
      <c r="E8212" s="145" t="s">
        <v>155</v>
      </c>
      <c r="F8212" s="149"/>
      <c r="G8212" s="149"/>
    </row>
    <row r="8213" spans="1:7" s="144" customFormat="1" ht="15" x14ac:dyDescent="0.2">
      <c r="A8213" s="146">
        <v>68672</v>
      </c>
      <c r="B8213" s="145">
        <v>3027</v>
      </c>
      <c r="C8213" s="146" t="s">
        <v>313</v>
      </c>
      <c r="D8213" s="146" t="s">
        <v>6086</v>
      </c>
      <c r="E8213" s="145" t="s">
        <v>155</v>
      </c>
      <c r="F8213" s="149"/>
      <c r="G8213" s="149"/>
    </row>
    <row r="8214" spans="1:7" s="144" customFormat="1" ht="15" x14ac:dyDescent="0.2">
      <c r="A8214" s="146">
        <v>68677</v>
      </c>
      <c r="B8214" s="145">
        <v>3027</v>
      </c>
      <c r="C8214" s="146" t="s">
        <v>219</v>
      </c>
      <c r="D8214" s="146" t="s">
        <v>7131</v>
      </c>
      <c r="E8214" s="145" t="s">
        <v>150</v>
      </c>
      <c r="F8214" s="149"/>
      <c r="G8214" s="149"/>
    </row>
    <row r="8215" spans="1:7" s="144" customFormat="1" ht="15" x14ac:dyDescent="0.2">
      <c r="A8215" s="146">
        <v>68684</v>
      </c>
      <c r="B8215" s="145">
        <v>3027</v>
      </c>
      <c r="C8215" s="146" t="s">
        <v>177</v>
      </c>
      <c r="D8215" s="146" t="s">
        <v>7132</v>
      </c>
      <c r="E8215" s="145" t="s">
        <v>150</v>
      </c>
      <c r="F8215" s="149"/>
      <c r="G8215" s="149"/>
    </row>
    <row r="8216" spans="1:7" s="144" customFormat="1" ht="15" x14ac:dyDescent="0.2">
      <c r="A8216" s="146">
        <v>68689</v>
      </c>
      <c r="B8216" s="145">
        <v>3027</v>
      </c>
      <c r="C8216" s="146" t="s">
        <v>171</v>
      </c>
      <c r="D8216" s="146" t="s">
        <v>7133</v>
      </c>
      <c r="E8216" s="145" t="s">
        <v>155</v>
      </c>
      <c r="F8216" s="149"/>
      <c r="G8216" s="149"/>
    </row>
    <row r="8217" spans="1:7" s="144" customFormat="1" ht="15" x14ac:dyDescent="0.2">
      <c r="A8217" s="146">
        <v>68695</v>
      </c>
      <c r="B8217" s="145">
        <v>3027</v>
      </c>
      <c r="C8217" s="146" t="s">
        <v>202</v>
      </c>
      <c r="D8217" s="146" t="s">
        <v>7134</v>
      </c>
      <c r="E8217" s="145" t="s">
        <v>155</v>
      </c>
      <c r="F8217" s="149"/>
      <c r="G8217" s="149"/>
    </row>
    <row r="8218" spans="1:7" s="144" customFormat="1" ht="15" x14ac:dyDescent="0.2">
      <c r="A8218" s="146">
        <v>68699</v>
      </c>
      <c r="B8218" s="145">
        <v>3027</v>
      </c>
      <c r="C8218" s="146" t="s">
        <v>174</v>
      </c>
      <c r="D8218" s="146" t="s">
        <v>1669</v>
      </c>
      <c r="E8218" s="145" t="s">
        <v>150</v>
      </c>
      <c r="F8218" s="149"/>
      <c r="G8218" s="149"/>
    </row>
    <row r="8219" spans="1:7" s="144" customFormat="1" ht="15" x14ac:dyDescent="0.2">
      <c r="A8219" s="146">
        <v>68703</v>
      </c>
      <c r="B8219" s="145">
        <v>3027</v>
      </c>
      <c r="C8219" s="146" t="s">
        <v>879</v>
      </c>
      <c r="D8219" s="146" t="s">
        <v>4968</v>
      </c>
      <c r="E8219" s="145" t="s">
        <v>150</v>
      </c>
      <c r="F8219" s="149"/>
      <c r="G8219" s="149"/>
    </row>
    <row r="8220" spans="1:7" s="144" customFormat="1" ht="15" x14ac:dyDescent="0.2">
      <c r="A8220" s="146">
        <v>68706</v>
      </c>
      <c r="B8220" s="145">
        <v>5011</v>
      </c>
      <c r="C8220" s="146" t="s">
        <v>202</v>
      </c>
      <c r="D8220" s="146" t="s">
        <v>1435</v>
      </c>
      <c r="E8220" s="145" t="s">
        <v>150</v>
      </c>
      <c r="F8220" s="149"/>
      <c r="G8220" s="149"/>
    </row>
    <row r="8221" spans="1:7" s="144" customFormat="1" ht="15" x14ac:dyDescent="0.2">
      <c r="A8221" s="146">
        <v>68709</v>
      </c>
      <c r="B8221" s="145">
        <v>8015</v>
      </c>
      <c r="C8221" s="146" t="s">
        <v>647</v>
      </c>
      <c r="D8221" s="146" t="s">
        <v>4246</v>
      </c>
      <c r="E8221" s="145" t="s">
        <v>155</v>
      </c>
      <c r="F8221" s="149"/>
      <c r="G8221" s="149"/>
    </row>
    <row r="8222" spans="1:7" s="144" customFormat="1" ht="15" x14ac:dyDescent="0.2">
      <c r="A8222" s="146">
        <v>68714</v>
      </c>
      <c r="B8222" s="145">
        <v>3022</v>
      </c>
      <c r="C8222" s="146" t="s">
        <v>164</v>
      </c>
      <c r="D8222" s="146" t="s">
        <v>7135</v>
      </c>
      <c r="E8222" s="145" t="s">
        <v>155</v>
      </c>
      <c r="F8222" s="149"/>
      <c r="G8222" s="149"/>
    </row>
    <row r="8223" spans="1:7" s="144" customFormat="1" ht="15" x14ac:dyDescent="0.2">
      <c r="A8223" s="146">
        <v>68716</v>
      </c>
      <c r="B8223" s="145">
        <v>3022</v>
      </c>
      <c r="C8223" s="146" t="s">
        <v>7136</v>
      </c>
      <c r="D8223" s="146" t="s">
        <v>7137</v>
      </c>
      <c r="E8223" s="145" t="s">
        <v>150</v>
      </c>
      <c r="F8223" s="149"/>
      <c r="G8223" s="149"/>
    </row>
    <row r="8224" spans="1:7" s="144" customFormat="1" ht="15" x14ac:dyDescent="0.2">
      <c r="A8224" s="146">
        <v>68717</v>
      </c>
      <c r="B8224" s="145">
        <v>6008</v>
      </c>
      <c r="C8224" s="146" t="s">
        <v>204</v>
      </c>
      <c r="D8224" s="146" t="s">
        <v>6513</v>
      </c>
      <c r="E8224" s="145" t="s">
        <v>150</v>
      </c>
      <c r="F8224" s="149"/>
      <c r="G8224" s="149"/>
    </row>
    <row r="8225" spans="1:7" s="144" customFormat="1" ht="15" x14ac:dyDescent="0.2">
      <c r="A8225" s="146">
        <v>68718</v>
      </c>
      <c r="B8225" s="145">
        <v>6008</v>
      </c>
      <c r="C8225" s="146" t="s">
        <v>1104</v>
      </c>
      <c r="D8225" s="146" t="s">
        <v>7138</v>
      </c>
      <c r="E8225" s="145" t="s">
        <v>150</v>
      </c>
      <c r="F8225" s="149"/>
      <c r="G8225" s="149"/>
    </row>
    <row r="8226" spans="1:7" s="144" customFormat="1" ht="15" x14ac:dyDescent="0.2">
      <c r="A8226" s="146">
        <v>68719</v>
      </c>
      <c r="B8226" s="145">
        <v>6008</v>
      </c>
      <c r="C8226" s="146" t="s">
        <v>1255</v>
      </c>
      <c r="D8226" s="146" t="s">
        <v>828</v>
      </c>
      <c r="E8226" s="145" t="s">
        <v>155</v>
      </c>
      <c r="F8226" s="149"/>
      <c r="G8226" s="149"/>
    </row>
    <row r="8227" spans="1:7" s="144" customFormat="1" ht="15" x14ac:dyDescent="0.2">
      <c r="A8227" s="146">
        <v>68720</v>
      </c>
      <c r="B8227" s="145">
        <v>6008</v>
      </c>
      <c r="C8227" s="146" t="s">
        <v>280</v>
      </c>
      <c r="D8227" s="146" t="s">
        <v>7139</v>
      </c>
      <c r="E8227" s="145" t="s">
        <v>155</v>
      </c>
      <c r="F8227" s="149"/>
      <c r="G8227" s="149"/>
    </row>
    <row r="8228" spans="1:7" s="144" customFormat="1" ht="15" x14ac:dyDescent="0.2">
      <c r="A8228" s="146">
        <v>68722</v>
      </c>
      <c r="B8228" s="145">
        <v>6019</v>
      </c>
      <c r="C8228" s="146" t="s">
        <v>155</v>
      </c>
      <c r="D8228" s="146" t="s">
        <v>11172</v>
      </c>
      <c r="E8228" s="145" t="s">
        <v>150</v>
      </c>
      <c r="F8228" s="149"/>
      <c r="G8228" s="149"/>
    </row>
    <row r="8229" spans="1:7" s="144" customFormat="1" ht="15" x14ac:dyDescent="0.2">
      <c r="A8229" s="146">
        <v>68723</v>
      </c>
      <c r="B8229" s="145">
        <v>6008</v>
      </c>
      <c r="C8229" s="146" t="s">
        <v>2088</v>
      </c>
      <c r="D8229" s="146" t="s">
        <v>5525</v>
      </c>
      <c r="E8229" s="145" t="s">
        <v>150</v>
      </c>
      <c r="F8229" s="149"/>
      <c r="G8229" s="149"/>
    </row>
    <row r="8230" spans="1:7" s="144" customFormat="1" ht="15" x14ac:dyDescent="0.2">
      <c r="A8230" s="146">
        <v>68728</v>
      </c>
      <c r="B8230" s="145">
        <v>7022</v>
      </c>
      <c r="C8230" s="146" t="s">
        <v>4461</v>
      </c>
      <c r="D8230" s="146" t="s">
        <v>297</v>
      </c>
      <c r="E8230" s="145" t="s">
        <v>155</v>
      </c>
      <c r="F8230" s="149"/>
      <c r="G8230" s="149"/>
    </row>
    <row r="8231" spans="1:7" s="144" customFormat="1" ht="15" x14ac:dyDescent="0.2">
      <c r="A8231" s="146">
        <v>68730</v>
      </c>
      <c r="B8231" s="145">
        <v>2012</v>
      </c>
      <c r="C8231" s="146" t="s">
        <v>879</v>
      </c>
      <c r="D8231" s="146" t="s">
        <v>7140</v>
      </c>
      <c r="E8231" s="145" t="s">
        <v>150</v>
      </c>
      <c r="F8231" s="149"/>
      <c r="G8231" s="149"/>
    </row>
    <row r="8232" spans="1:7" s="144" customFormat="1" ht="15" x14ac:dyDescent="0.2">
      <c r="A8232" s="146">
        <v>68731</v>
      </c>
      <c r="B8232" s="145">
        <v>1013</v>
      </c>
      <c r="C8232" s="146" t="s">
        <v>7141</v>
      </c>
      <c r="D8232" s="146" t="s">
        <v>2537</v>
      </c>
      <c r="E8232" s="145" t="s">
        <v>150</v>
      </c>
      <c r="F8232" s="149"/>
      <c r="G8232" s="149"/>
    </row>
    <row r="8233" spans="1:7" s="144" customFormat="1" ht="15" x14ac:dyDescent="0.2">
      <c r="A8233" s="146">
        <v>68732</v>
      </c>
      <c r="B8233" s="145">
        <v>1019</v>
      </c>
      <c r="C8233" s="146" t="s">
        <v>198</v>
      </c>
      <c r="D8233" s="146" t="s">
        <v>547</v>
      </c>
      <c r="E8233" s="145" t="s">
        <v>150</v>
      </c>
      <c r="F8233" s="149"/>
      <c r="G8233" s="149"/>
    </row>
    <row r="8234" spans="1:7" s="144" customFormat="1" ht="15" x14ac:dyDescent="0.2">
      <c r="A8234" s="146">
        <v>68733</v>
      </c>
      <c r="B8234" s="145">
        <v>1019</v>
      </c>
      <c r="C8234" s="146" t="s">
        <v>7142</v>
      </c>
      <c r="D8234" s="146" t="s">
        <v>305</v>
      </c>
      <c r="E8234" s="145" t="s">
        <v>155</v>
      </c>
      <c r="F8234" s="149"/>
      <c r="G8234" s="149"/>
    </row>
    <row r="8235" spans="1:7" s="144" customFormat="1" ht="15" x14ac:dyDescent="0.2">
      <c r="A8235" s="146">
        <v>68781</v>
      </c>
      <c r="B8235" s="145">
        <v>5006</v>
      </c>
      <c r="C8235" s="146" t="s">
        <v>331</v>
      </c>
      <c r="D8235" s="146" t="s">
        <v>7143</v>
      </c>
      <c r="E8235" s="145" t="s">
        <v>155</v>
      </c>
      <c r="F8235" s="149"/>
      <c r="G8235" s="149"/>
    </row>
    <row r="8236" spans="1:7" s="144" customFormat="1" ht="15" x14ac:dyDescent="0.2">
      <c r="A8236" s="146">
        <v>68844</v>
      </c>
      <c r="B8236" s="145">
        <v>5006</v>
      </c>
      <c r="C8236" s="146" t="s">
        <v>196</v>
      </c>
      <c r="D8236" s="146" t="s">
        <v>3153</v>
      </c>
      <c r="E8236" s="145" t="s">
        <v>155</v>
      </c>
      <c r="F8236" s="149"/>
      <c r="G8236" s="149"/>
    </row>
    <row r="8237" spans="1:7" s="144" customFormat="1" ht="15" x14ac:dyDescent="0.2">
      <c r="A8237" s="146">
        <v>68845</v>
      </c>
      <c r="B8237" s="145">
        <v>5006</v>
      </c>
      <c r="C8237" s="146" t="s">
        <v>156</v>
      </c>
      <c r="D8237" s="146" t="s">
        <v>7145</v>
      </c>
      <c r="E8237" s="145" t="s">
        <v>155</v>
      </c>
      <c r="F8237" s="149"/>
      <c r="G8237" s="149"/>
    </row>
    <row r="8238" spans="1:7" s="144" customFormat="1" ht="15" x14ac:dyDescent="0.2">
      <c r="A8238" s="146">
        <v>68847</v>
      </c>
      <c r="B8238" s="145">
        <v>5006</v>
      </c>
      <c r="C8238" s="146" t="s">
        <v>2094</v>
      </c>
      <c r="D8238" s="146" t="s">
        <v>7146</v>
      </c>
      <c r="E8238" s="145" t="s">
        <v>150</v>
      </c>
      <c r="F8238" s="149"/>
      <c r="G8238" s="149"/>
    </row>
    <row r="8239" spans="1:7" s="144" customFormat="1" ht="15" x14ac:dyDescent="0.2">
      <c r="A8239" s="146">
        <v>68848</v>
      </c>
      <c r="B8239" s="145">
        <v>5006</v>
      </c>
      <c r="C8239" s="146" t="s">
        <v>2057</v>
      </c>
      <c r="D8239" s="146" t="s">
        <v>7146</v>
      </c>
      <c r="E8239" s="145" t="s">
        <v>155</v>
      </c>
      <c r="F8239" s="149"/>
      <c r="G8239" s="149"/>
    </row>
    <row r="8240" spans="1:7" s="144" customFormat="1" ht="15" x14ac:dyDescent="0.2">
      <c r="A8240" s="146">
        <v>68849</v>
      </c>
      <c r="B8240" s="145">
        <v>5006</v>
      </c>
      <c r="C8240" s="146" t="s">
        <v>344</v>
      </c>
      <c r="D8240" s="146" t="s">
        <v>1108</v>
      </c>
      <c r="E8240" s="145" t="s">
        <v>150</v>
      </c>
      <c r="F8240" s="149"/>
      <c r="G8240" s="149"/>
    </row>
    <row r="8241" spans="1:7" s="144" customFormat="1" ht="15" x14ac:dyDescent="0.2">
      <c r="A8241" s="146">
        <v>68863</v>
      </c>
      <c r="B8241" s="145">
        <v>5006</v>
      </c>
      <c r="C8241" s="146" t="s">
        <v>174</v>
      </c>
      <c r="D8241" s="146" t="s">
        <v>7143</v>
      </c>
      <c r="E8241" s="145" t="s">
        <v>150</v>
      </c>
      <c r="F8241" s="149"/>
      <c r="G8241" s="149"/>
    </row>
    <row r="8242" spans="1:7" s="144" customFormat="1" ht="15" x14ac:dyDescent="0.2">
      <c r="A8242" s="146">
        <v>68869</v>
      </c>
      <c r="B8242" s="145">
        <v>8023</v>
      </c>
      <c r="C8242" s="146" t="s">
        <v>250</v>
      </c>
      <c r="D8242" s="146" t="s">
        <v>7147</v>
      </c>
      <c r="E8242" s="145" t="s">
        <v>150</v>
      </c>
      <c r="F8242" s="149"/>
      <c r="G8242" s="149"/>
    </row>
    <row r="8243" spans="1:7" s="144" customFormat="1" ht="15" x14ac:dyDescent="0.2">
      <c r="A8243" s="146">
        <v>68877</v>
      </c>
      <c r="B8243" s="145">
        <v>8016</v>
      </c>
      <c r="C8243" s="146" t="s">
        <v>1214</v>
      </c>
      <c r="D8243" s="146" t="s">
        <v>7148</v>
      </c>
      <c r="E8243" s="145" t="s">
        <v>155</v>
      </c>
      <c r="F8243" s="149"/>
      <c r="G8243" s="149"/>
    </row>
    <row r="8244" spans="1:7" s="144" customFormat="1" ht="15" x14ac:dyDescent="0.2">
      <c r="A8244" s="146">
        <v>68879</v>
      </c>
      <c r="B8244" s="145">
        <v>8016</v>
      </c>
      <c r="C8244" s="146" t="s">
        <v>306</v>
      </c>
      <c r="D8244" s="146" t="s">
        <v>7149</v>
      </c>
      <c r="E8244" s="145" t="s">
        <v>155</v>
      </c>
      <c r="F8244" s="149"/>
      <c r="G8244" s="149"/>
    </row>
    <row r="8245" spans="1:7" s="144" customFormat="1" ht="15" x14ac:dyDescent="0.2">
      <c r="A8245" s="146">
        <v>68880</v>
      </c>
      <c r="B8245" s="145">
        <v>8024</v>
      </c>
      <c r="C8245" s="146" t="s">
        <v>171</v>
      </c>
      <c r="D8245" s="146" t="s">
        <v>7150</v>
      </c>
      <c r="E8245" s="145" t="s">
        <v>155</v>
      </c>
      <c r="F8245" s="149"/>
      <c r="G8245" s="149"/>
    </row>
    <row r="8246" spans="1:7" s="144" customFormat="1" ht="15" x14ac:dyDescent="0.2">
      <c r="A8246" s="146">
        <v>68881</v>
      </c>
      <c r="B8246" s="145">
        <v>2014</v>
      </c>
      <c r="C8246" s="146" t="s">
        <v>196</v>
      </c>
      <c r="D8246" s="146" t="s">
        <v>7151</v>
      </c>
      <c r="E8246" s="145" t="s">
        <v>155</v>
      </c>
      <c r="F8246" s="149"/>
      <c r="G8246" s="149"/>
    </row>
    <row r="8247" spans="1:7" s="144" customFormat="1" ht="15" x14ac:dyDescent="0.2">
      <c r="A8247" s="146">
        <v>68882</v>
      </c>
      <c r="B8247" s="145">
        <v>2014</v>
      </c>
      <c r="C8247" s="146" t="s">
        <v>1688</v>
      </c>
      <c r="D8247" s="146" t="s">
        <v>7152</v>
      </c>
      <c r="E8247" s="145" t="s">
        <v>155</v>
      </c>
      <c r="F8247" s="149"/>
      <c r="G8247" s="149"/>
    </row>
    <row r="8248" spans="1:7" s="144" customFormat="1" ht="15" x14ac:dyDescent="0.2">
      <c r="A8248" s="146">
        <v>68884</v>
      </c>
      <c r="B8248" s="145">
        <v>5009</v>
      </c>
      <c r="C8248" s="146" t="s">
        <v>1515</v>
      </c>
      <c r="D8248" s="146" t="s">
        <v>7153</v>
      </c>
      <c r="E8248" s="145" t="s">
        <v>155</v>
      </c>
      <c r="F8248" s="149"/>
      <c r="G8248" s="149"/>
    </row>
    <row r="8249" spans="1:7" s="144" customFormat="1" ht="15" x14ac:dyDescent="0.2">
      <c r="A8249" s="146">
        <v>68891</v>
      </c>
      <c r="B8249" s="145">
        <v>6024</v>
      </c>
      <c r="C8249" s="146" t="s">
        <v>156</v>
      </c>
      <c r="D8249" s="146" t="s">
        <v>1243</v>
      </c>
      <c r="E8249" s="145" t="s">
        <v>155</v>
      </c>
      <c r="F8249" s="149"/>
      <c r="G8249" s="149"/>
    </row>
    <row r="8250" spans="1:7" s="144" customFormat="1" ht="15" x14ac:dyDescent="0.2">
      <c r="A8250" s="146">
        <v>68892</v>
      </c>
      <c r="B8250" s="145">
        <v>6024</v>
      </c>
      <c r="C8250" s="146" t="s">
        <v>3627</v>
      </c>
      <c r="D8250" s="146" t="s">
        <v>3869</v>
      </c>
      <c r="E8250" s="145" t="s">
        <v>150</v>
      </c>
      <c r="F8250" s="149"/>
      <c r="G8250" s="149"/>
    </row>
    <row r="8251" spans="1:7" s="144" customFormat="1" ht="15" x14ac:dyDescent="0.2">
      <c r="A8251" s="146">
        <v>68893</v>
      </c>
      <c r="B8251" s="145">
        <v>6024</v>
      </c>
      <c r="C8251" s="146" t="s">
        <v>1424</v>
      </c>
      <c r="D8251" s="146" t="s">
        <v>7154</v>
      </c>
      <c r="E8251" s="145" t="s">
        <v>150</v>
      </c>
      <c r="F8251" s="149"/>
      <c r="G8251" s="149"/>
    </row>
    <row r="8252" spans="1:7" s="144" customFormat="1" ht="15" x14ac:dyDescent="0.2">
      <c r="A8252" s="146">
        <v>68898</v>
      </c>
      <c r="B8252" s="145">
        <v>1004</v>
      </c>
      <c r="C8252" s="146" t="s">
        <v>158</v>
      </c>
      <c r="D8252" s="146" t="s">
        <v>644</v>
      </c>
      <c r="E8252" s="145" t="s">
        <v>155</v>
      </c>
      <c r="F8252" s="149"/>
      <c r="G8252" s="149"/>
    </row>
    <row r="8253" spans="1:7" s="144" customFormat="1" ht="15" x14ac:dyDescent="0.2">
      <c r="A8253" s="146">
        <v>68900</v>
      </c>
      <c r="B8253" s="145">
        <v>8009</v>
      </c>
      <c r="C8253" s="146" t="s">
        <v>61</v>
      </c>
      <c r="D8253" s="146" t="s">
        <v>4008</v>
      </c>
      <c r="E8253" s="145" t="s">
        <v>155</v>
      </c>
      <c r="F8253" s="149"/>
      <c r="G8253" s="149"/>
    </row>
    <row r="8254" spans="1:7" s="144" customFormat="1" ht="15" x14ac:dyDescent="0.2">
      <c r="A8254" s="146">
        <v>68901</v>
      </c>
      <c r="B8254" s="145">
        <v>3014</v>
      </c>
      <c r="C8254" s="146" t="s">
        <v>7156</v>
      </c>
      <c r="D8254" s="146" t="s">
        <v>4108</v>
      </c>
      <c r="E8254" s="145" t="s">
        <v>155</v>
      </c>
      <c r="F8254" s="149"/>
      <c r="G8254" s="149"/>
    </row>
    <row r="8255" spans="1:7" s="144" customFormat="1" ht="15" x14ac:dyDescent="0.2">
      <c r="A8255" s="146">
        <v>68903</v>
      </c>
      <c r="B8255" s="145">
        <v>3014</v>
      </c>
      <c r="C8255" s="146" t="s">
        <v>5107</v>
      </c>
      <c r="D8255" s="146" t="s">
        <v>7157</v>
      </c>
      <c r="E8255" s="145" t="s">
        <v>155</v>
      </c>
      <c r="F8255" s="149"/>
      <c r="G8255" s="149"/>
    </row>
    <row r="8256" spans="1:7" s="144" customFormat="1" ht="15" x14ac:dyDescent="0.2">
      <c r="A8256" s="146">
        <v>68904</v>
      </c>
      <c r="B8256" s="145">
        <v>3014</v>
      </c>
      <c r="C8256" s="146" t="s">
        <v>5254</v>
      </c>
      <c r="D8256" s="146" t="s">
        <v>7158</v>
      </c>
      <c r="E8256" s="145" t="s">
        <v>150</v>
      </c>
      <c r="F8256" s="149"/>
      <c r="G8256" s="149"/>
    </row>
    <row r="8257" spans="1:7" s="144" customFormat="1" ht="15" x14ac:dyDescent="0.2">
      <c r="A8257" s="146">
        <v>68905</v>
      </c>
      <c r="B8257" s="145">
        <v>3014</v>
      </c>
      <c r="C8257" s="146" t="s">
        <v>7159</v>
      </c>
      <c r="D8257" s="146" t="s">
        <v>7158</v>
      </c>
      <c r="E8257" s="145" t="s">
        <v>155</v>
      </c>
      <c r="F8257" s="149"/>
      <c r="G8257" s="149"/>
    </row>
    <row r="8258" spans="1:7" s="144" customFormat="1" ht="15" x14ac:dyDescent="0.2">
      <c r="A8258" s="146">
        <v>68906</v>
      </c>
      <c r="B8258" s="145">
        <v>3014</v>
      </c>
      <c r="C8258" s="146" t="s">
        <v>2083</v>
      </c>
      <c r="D8258" s="146" t="s">
        <v>337</v>
      </c>
      <c r="E8258" s="145" t="s">
        <v>150</v>
      </c>
      <c r="F8258" s="149"/>
      <c r="G8258" s="149"/>
    </row>
    <row r="8259" spans="1:7" s="144" customFormat="1" ht="15" x14ac:dyDescent="0.2">
      <c r="A8259" s="146">
        <v>68908</v>
      </c>
      <c r="B8259" s="145">
        <v>3013</v>
      </c>
      <c r="C8259" s="146" t="s">
        <v>155</v>
      </c>
      <c r="D8259" s="146" t="s">
        <v>426</v>
      </c>
      <c r="E8259" s="145" t="s">
        <v>155</v>
      </c>
      <c r="F8259" s="149"/>
      <c r="G8259" s="149"/>
    </row>
    <row r="8260" spans="1:7" s="144" customFormat="1" ht="15" x14ac:dyDescent="0.2">
      <c r="A8260" s="146">
        <v>68909</v>
      </c>
      <c r="B8260" s="145">
        <v>3002</v>
      </c>
      <c r="C8260" s="146" t="s">
        <v>1554</v>
      </c>
      <c r="D8260" s="146" t="s">
        <v>1153</v>
      </c>
      <c r="E8260" s="145" t="s">
        <v>155</v>
      </c>
      <c r="F8260" s="149"/>
      <c r="G8260" s="149"/>
    </row>
    <row r="8261" spans="1:7" s="144" customFormat="1" ht="15" x14ac:dyDescent="0.2">
      <c r="A8261" s="146">
        <v>68910</v>
      </c>
      <c r="B8261" s="145">
        <v>3002</v>
      </c>
      <c r="C8261" s="146" t="s">
        <v>1257</v>
      </c>
      <c r="D8261" s="146" t="s">
        <v>7160</v>
      </c>
      <c r="E8261" s="145" t="s">
        <v>155</v>
      </c>
      <c r="F8261" s="149"/>
      <c r="G8261" s="149"/>
    </row>
    <row r="8262" spans="1:7" s="144" customFormat="1" ht="15" x14ac:dyDescent="0.2">
      <c r="A8262" s="146">
        <v>68912</v>
      </c>
      <c r="B8262" s="145">
        <v>3002</v>
      </c>
      <c r="C8262" s="146" t="s">
        <v>778</v>
      </c>
      <c r="D8262" s="146" t="s">
        <v>5281</v>
      </c>
      <c r="E8262" s="145" t="s">
        <v>155</v>
      </c>
      <c r="F8262" s="149"/>
      <c r="G8262" s="149"/>
    </row>
    <row r="8263" spans="1:7" s="144" customFormat="1" ht="15" x14ac:dyDescent="0.2">
      <c r="A8263" s="146">
        <v>68916</v>
      </c>
      <c r="B8263" s="145">
        <v>5015</v>
      </c>
      <c r="C8263" s="146" t="s">
        <v>7161</v>
      </c>
      <c r="D8263" s="146" t="s">
        <v>3502</v>
      </c>
      <c r="E8263" s="145" t="s">
        <v>150</v>
      </c>
      <c r="F8263" s="149"/>
      <c r="G8263" s="149"/>
    </row>
    <row r="8264" spans="1:7" s="144" customFormat="1" ht="15" x14ac:dyDescent="0.2">
      <c r="A8264" s="146">
        <v>68920</v>
      </c>
      <c r="B8264" s="145">
        <v>5015</v>
      </c>
      <c r="C8264" s="146" t="s">
        <v>7162</v>
      </c>
      <c r="D8264" s="146" t="s">
        <v>933</v>
      </c>
      <c r="E8264" s="145" t="s">
        <v>155</v>
      </c>
      <c r="F8264" s="149"/>
      <c r="G8264" s="149"/>
    </row>
    <row r="8265" spans="1:7" s="144" customFormat="1" ht="15" x14ac:dyDescent="0.2">
      <c r="A8265" s="146">
        <v>68923</v>
      </c>
      <c r="B8265" s="145">
        <v>7028</v>
      </c>
      <c r="C8265" s="146" t="s">
        <v>7163</v>
      </c>
      <c r="D8265" s="146" t="s">
        <v>6775</v>
      </c>
      <c r="E8265" s="145" t="s">
        <v>155</v>
      </c>
      <c r="F8265" s="149"/>
      <c r="G8265" s="149"/>
    </row>
    <row r="8266" spans="1:7" s="144" customFormat="1" ht="15" x14ac:dyDescent="0.2">
      <c r="A8266" s="146">
        <v>68924</v>
      </c>
      <c r="B8266" s="145">
        <v>7028</v>
      </c>
      <c r="C8266" s="146" t="s">
        <v>287</v>
      </c>
      <c r="D8266" s="146" t="s">
        <v>5086</v>
      </c>
      <c r="E8266" s="145" t="s">
        <v>150</v>
      </c>
      <c r="F8266" s="149"/>
      <c r="G8266" s="149"/>
    </row>
    <row r="8267" spans="1:7" s="144" customFormat="1" ht="15" x14ac:dyDescent="0.2">
      <c r="A8267" s="146">
        <v>68925</v>
      </c>
      <c r="B8267" s="145">
        <v>7028</v>
      </c>
      <c r="C8267" s="146" t="s">
        <v>7164</v>
      </c>
      <c r="D8267" s="146" t="s">
        <v>5088</v>
      </c>
      <c r="E8267" s="145" t="s">
        <v>155</v>
      </c>
      <c r="F8267" s="149"/>
      <c r="G8267" s="149"/>
    </row>
    <row r="8268" spans="1:7" s="144" customFormat="1" ht="15" x14ac:dyDescent="0.2">
      <c r="A8268" s="146">
        <v>68926</v>
      </c>
      <c r="B8268" s="145">
        <v>7028</v>
      </c>
      <c r="C8268" s="146" t="s">
        <v>155</v>
      </c>
      <c r="D8268" s="146" t="s">
        <v>7165</v>
      </c>
      <c r="E8268" s="145" t="s">
        <v>150</v>
      </c>
      <c r="F8268" s="149"/>
      <c r="G8268" s="149"/>
    </row>
    <row r="8269" spans="1:7" s="144" customFormat="1" ht="15" x14ac:dyDescent="0.2">
      <c r="A8269" s="146">
        <v>68927</v>
      </c>
      <c r="B8269" s="145">
        <v>7028</v>
      </c>
      <c r="C8269" s="146" t="s">
        <v>1911</v>
      </c>
      <c r="D8269" s="146" t="s">
        <v>7166</v>
      </c>
      <c r="E8269" s="145" t="s">
        <v>155</v>
      </c>
      <c r="F8269" s="149"/>
      <c r="G8269" s="149"/>
    </row>
    <row r="8270" spans="1:7" s="144" customFormat="1" ht="15" x14ac:dyDescent="0.2">
      <c r="A8270" s="146">
        <v>68928</v>
      </c>
      <c r="B8270" s="145">
        <v>7028</v>
      </c>
      <c r="C8270" s="146" t="s">
        <v>2088</v>
      </c>
      <c r="D8270" s="146" t="s">
        <v>5828</v>
      </c>
      <c r="E8270" s="145" t="s">
        <v>150</v>
      </c>
      <c r="F8270" s="149"/>
      <c r="G8270" s="149"/>
    </row>
    <row r="8271" spans="1:7" s="144" customFormat="1" ht="15" x14ac:dyDescent="0.2">
      <c r="A8271" s="146">
        <v>68929</v>
      </c>
      <c r="B8271" s="145">
        <v>7028</v>
      </c>
      <c r="C8271" s="146" t="s">
        <v>662</v>
      </c>
      <c r="D8271" s="146" t="s">
        <v>5174</v>
      </c>
      <c r="E8271" s="145" t="s">
        <v>155</v>
      </c>
      <c r="F8271" s="149"/>
      <c r="G8271" s="149"/>
    </row>
    <row r="8272" spans="1:7" s="144" customFormat="1" ht="15" x14ac:dyDescent="0.2">
      <c r="A8272" s="146">
        <v>68930</v>
      </c>
      <c r="B8272" s="145">
        <v>7028</v>
      </c>
      <c r="C8272" s="146" t="s">
        <v>287</v>
      </c>
      <c r="D8272" s="146" t="s">
        <v>3565</v>
      </c>
      <c r="E8272" s="145" t="s">
        <v>155</v>
      </c>
      <c r="F8272" s="149"/>
      <c r="G8272" s="149"/>
    </row>
    <row r="8273" spans="1:7" s="144" customFormat="1" ht="15" x14ac:dyDescent="0.2">
      <c r="A8273" s="146">
        <v>68932</v>
      </c>
      <c r="B8273" s="145">
        <v>7028</v>
      </c>
      <c r="C8273" s="146" t="s">
        <v>198</v>
      </c>
      <c r="D8273" s="146" t="s">
        <v>7167</v>
      </c>
      <c r="E8273" s="145" t="s">
        <v>150</v>
      </c>
      <c r="F8273" s="149"/>
      <c r="G8273" s="149"/>
    </row>
    <row r="8274" spans="1:7" s="144" customFormat="1" ht="15" x14ac:dyDescent="0.2">
      <c r="A8274" s="146">
        <v>68934</v>
      </c>
      <c r="B8274" s="145">
        <v>7028</v>
      </c>
      <c r="C8274" s="146" t="s">
        <v>4273</v>
      </c>
      <c r="D8274" s="146" t="s">
        <v>6099</v>
      </c>
      <c r="E8274" s="145" t="s">
        <v>155</v>
      </c>
      <c r="F8274" s="149"/>
      <c r="G8274" s="149"/>
    </row>
    <row r="8275" spans="1:7" s="144" customFormat="1" ht="15" x14ac:dyDescent="0.2">
      <c r="A8275" s="146">
        <v>68944</v>
      </c>
      <c r="B8275" s="145">
        <v>6013</v>
      </c>
      <c r="C8275" s="146" t="s">
        <v>158</v>
      </c>
      <c r="D8275" s="146" t="s">
        <v>406</v>
      </c>
      <c r="E8275" s="145" t="s">
        <v>150</v>
      </c>
      <c r="F8275" s="149"/>
      <c r="G8275" s="149"/>
    </row>
    <row r="8276" spans="1:7" s="144" customFormat="1" ht="15" x14ac:dyDescent="0.2">
      <c r="A8276" s="146">
        <v>68949</v>
      </c>
      <c r="B8276" s="145">
        <v>6013</v>
      </c>
      <c r="C8276" s="146" t="s">
        <v>306</v>
      </c>
      <c r="D8276" s="146" t="s">
        <v>4403</v>
      </c>
      <c r="E8276" s="145" t="s">
        <v>150</v>
      </c>
      <c r="F8276" s="149"/>
      <c r="G8276" s="149"/>
    </row>
    <row r="8277" spans="1:7" s="144" customFormat="1" ht="15" x14ac:dyDescent="0.2">
      <c r="A8277" s="146">
        <v>68950</v>
      </c>
      <c r="B8277" s="145">
        <v>6013</v>
      </c>
      <c r="C8277" s="146" t="s">
        <v>165</v>
      </c>
      <c r="D8277" s="146" t="s">
        <v>7170</v>
      </c>
      <c r="E8277" s="145" t="s">
        <v>150</v>
      </c>
      <c r="F8277" s="149"/>
      <c r="G8277" s="149"/>
    </row>
    <row r="8278" spans="1:7" s="144" customFormat="1" ht="15" x14ac:dyDescent="0.2">
      <c r="A8278" s="146">
        <v>68952</v>
      </c>
      <c r="B8278" s="145">
        <v>8006</v>
      </c>
      <c r="C8278" s="146" t="s">
        <v>158</v>
      </c>
      <c r="D8278" s="146" t="s">
        <v>1061</v>
      </c>
      <c r="E8278" s="145" t="s">
        <v>155</v>
      </c>
      <c r="F8278" s="149"/>
      <c r="G8278" s="149"/>
    </row>
    <row r="8279" spans="1:7" s="144" customFormat="1" ht="15" x14ac:dyDescent="0.2">
      <c r="A8279" s="146">
        <v>68953</v>
      </c>
      <c r="B8279" s="145">
        <v>7024</v>
      </c>
      <c r="C8279" s="146" t="s">
        <v>1856</v>
      </c>
      <c r="D8279" s="146" t="s">
        <v>4984</v>
      </c>
      <c r="E8279" s="145" t="s">
        <v>155</v>
      </c>
      <c r="F8279" s="149"/>
      <c r="G8279" s="149"/>
    </row>
    <row r="8280" spans="1:7" s="144" customFormat="1" ht="15" x14ac:dyDescent="0.2">
      <c r="A8280" s="146">
        <v>68954</v>
      </c>
      <c r="B8280" s="145">
        <v>6001</v>
      </c>
      <c r="C8280" s="146" t="s">
        <v>179</v>
      </c>
      <c r="D8280" s="146" t="s">
        <v>6980</v>
      </c>
      <c r="E8280" s="145" t="s">
        <v>155</v>
      </c>
      <c r="F8280" s="149"/>
      <c r="G8280" s="149"/>
    </row>
    <row r="8281" spans="1:7" s="144" customFormat="1" ht="15" x14ac:dyDescent="0.2">
      <c r="A8281" s="146">
        <v>68955</v>
      </c>
      <c r="B8281" s="145">
        <v>6003</v>
      </c>
      <c r="C8281" s="146" t="s">
        <v>198</v>
      </c>
      <c r="D8281" s="146" t="s">
        <v>7171</v>
      </c>
      <c r="E8281" s="145" t="s">
        <v>150</v>
      </c>
      <c r="F8281" s="149"/>
      <c r="G8281" s="149"/>
    </row>
    <row r="8282" spans="1:7" s="144" customFormat="1" ht="15" x14ac:dyDescent="0.2">
      <c r="A8282" s="146">
        <v>68959</v>
      </c>
      <c r="B8282" s="145">
        <v>6020</v>
      </c>
      <c r="C8282" s="146" t="s">
        <v>164</v>
      </c>
      <c r="D8282" s="146" t="s">
        <v>7172</v>
      </c>
      <c r="E8282" s="145" t="s">
        <v>155</v>
      </c>
      <c r="F8282" s="149"/>
      <c r="G8282" s="149"/>
    </row>
    <row r="8283" spans="1:7" s="144" customFormat="1" ht="15" x14ac:dyDescent="0.2">
      <c r="A8283" s="146">
        <v>68965</v>
      </c>
      <c r="B8283" s="145">
        <v>3009</v>
      </c>
      <c r="C8283" s="146" t="s">
        <v>171</v>
      </c>
      <c r="D8283" s="146" t="s">
        <v>448</v>
      </c>
      <c r="E8283" s="145" t="s">
        <v>155</v>
      </c>
      <c r="F8283" s="149"/>
      <c r="G8283" s="149"/>
    </row>
    <row r="8284" spans="1:7" s="144" customFormat="1" ht="15" x14ac:dyDescent="0.2">
      <c r="A8284" s="146">
        <v>68966</v>
      </c>
      <c r="B8284" s="145">
        <v>6034</v>
      </c>
      <c r="C8284" s="146" t="s">
        <v>3919</v>
      </c>
      <c r="D8284" s="146" t="s">
        <v>201</v>
      </c>
      <c r="E8284" s="145" t="s">
        <v>155</v>
      </c>
      <c r="F8284" s="149"/>
      <c r="G8284" s="149"/>
    </row>
    <row r="8285" spans="1:7" s="144" customFormat="1" ht="15" x14ac:dyDescent="0.2">
      <c r="A8285" s="146">
        <v>68968</v>
      </c>
      <c r="B8285" s="145">
        <v>6034</v>
      </c>
      <c r="C8285" s="146" t="s">
        <v>7173</v>
      </c>
      <c r="D8285" s="146" t="s">
        <v>7174</v>
      </c>
      <c r="E8285" s="145" t="s">
        <v>155</v>
      </c>
      <c r="F8285" s="149"/>
      <c r="G8285" s="149"/>
    </row>
    <row r="8286" spans="1:7" s="144" customFormat="1" ht="15" x14ac:dyDescent="0.2">
      <c r="A8286" s="146">
        <v>68970</v>
      </c>
      <c r="B8286" s="145">
        <v>8007</v>
      </c>
      <c r="C8286" s="146" t="s">
        <v>171</v>
      </c>
      <c r="D8286" s="146" t="s">
        <v>5789</v>
      </c>
      <c r="E8286" s="145" t="s">
        <v>155</v>
      </c>
      <c r="F8286" s="149"/>
      <c r="G8286" s="149"/>
    </row>
    <row r="8287" spans="1:7" s="144" customFormat="1" ht="15" x14ac:dyDescent="0.2">
      <c r="A8287" s="146">
        <v>68972</v>
      </c>
      <c r="B8287" s="145">
        <v>6033</v>
      </c>
      <c r="C8287" s="146" t="s">
        <v>7175</v>
      </c>
      <c r="D8287" s="146" t="s">
        <v>332</v>
      </c>
      <c r="E8287" s="145" t="s">
        <v>150</v>
      </c>
      <c r="F8287" s="149"/>
      <c r="G8287" s="149"/>
    </row>
    <row r="8288" spans="1:7" s="144" customFormat="1" ht="15" x14ac:dyDescent="0.2">
      <c r="A8288" s="146">
        <v>68978</v>
      </c>
      <c r="B8288" s="145">
        <v>7014</v>
      </c>
      <c r="C8288" s="146" t="s">
        <v>344</v>
      </c>
      <c r="D8288" s="146" t="s">
        <v>7176</v>
      </c>
      <c r="E8288" s="145" t="s">
        <v>155</v>
      </c>
      <c r="F8288" s="149"/>
      <c r="G8288" s="149"/>
    </row>
    <row r="8289" spans="1:7" s="144" customFormat="1" ht="15" x14ac:dyDescent="0.2">
      <c r="A8289" s="146">
        <v>68979</v>
      </c>
      <c r="B8289" s="145">
        <v>7014</v>
      </c>
      <c r="C8289" s="146" t="s">
        <v>165</v>
      </c>
      <c r="D8289" s="146" t="s">
        <v>7176</v>
      </c>
      <c r="E8289" s="145" t="s">
        <v>150</v>
      </c>
      <c r="F8289" s="149"/>
      <c r="G8289" s="149"/>
    </row>
    <row r="8290" spans="1:7" s="144" customFormat="1" ht="15" x14ac:dyDescent="0.2">
      <c r="A8290" s="146">
        <v>68981</v>
      </c>
      <c r="B8290" s="145">
        <v>3008</v>
      </c>
      <c r="C8290" s="146" t="s">
        <v>6970</v>
      </c>
      <c r="D8290" s="146" t="s">
        <v>781</v>
      </c>
      <c r="E8290" s="145" t="s">
        <v>155</v>
      </c>
      <c r="F8290" s="149"/>
      <c r="G8290" s="149"/>
    </row>
    <row r="8291" spans="1:7" s="144" customFormat="1" ht="15" x14ac:dyDescent="0.2">
      <c r="A8291" s="146">
        <v>68982</v>
      </c>
      <c r="B8291" s="145">
        <v>3008</v>
      </c>
      <c r="C8291" s="146" t="s">
        <v>7177</v>
      </c>
      <c r="D8291" s="146" t="s">
        <v>7178</v>
      </c>
      <c r="E8291" s="145" t="s">
        <v>150</v>
      </c>
      <c r="F8291" s="149"/>
      <c r="G8291" s="149"/>
    </row>
    <row r="8292" spans="1:7" s="144" customFormat="1" ht="15" x14ac:dyDescent="0.2">
      <c r="A8292" s="146">
        <v>68985</v>
      </c>
      <c r="B8292" s="145">
        <v>3013</v>
      </c>
      <c r="C8292" s="146" t="s">
        <v>1003</v>
      </c>
      <c r="D8292" s="146" t="s">
        <v>3423</v>
      </c>
      <c r="E8292" s="145" t="s">
        <v>150</v>
      </c>
      <c r="F8292" s="149"/>
      <c r="G8292" s="149"/>
    </row>
    <row r="8293" spans="1:7" s="144" customFormat="1" ht="15" x14ac:dyDescent="0.2">
      <c r="A8293" s="146">
        <v>68986</v>
      </c>
      <c r="B8293" s="145">
        <v>3027</v>
      </c>
      <c r="C8293" s="146" t="s">
        <v>207</v>
      </c>
      <c r="D8293" s="146" t="s">
        <v>2006</v>
      </c>
      <c r="E8293" s="145" t="s">
        <v>155</v>
      </c>
      <c r="F8293" s="149"/>
      <c r="G8293" s="149"/>
    </row>
    <row r="8294" spans="1:7" s="144" customFormat="1" ht="15" x14ac:dyDescent="0.2">
      <c r="A8294" s="146">
        <v>68989</v>
      </c>
      <c r="B8294" s="145">
        <v>7021</v>
      </c>
      <c r="C8294" s="146" t="s">
        <v>1082</v>
      </c>
      <c r="D8294" s="146" t="s">
        <v>7179</v>
      </c>
      <c r="E8294" s="145" t="s">
        <v>155</v>
      </c>
      <c r="F8294" s="149"/>
      <c r="G8294" s="149"/>
    </row>
    <row r="8295" spans="1:7" s="144" customFormat="1" ht="15" x14ac:dyDescent="0.2">
      <c r="A8295" s="146">
        <v>68991</v>
      </c>
      <c r="B8295" s="145">
        <v>8002</v>
      </c>
      <c r="C8295" s="146" t="s">
        <v>196</v>
      </c>
      <c r="D8295" s="146" t="s">
        <v>3359</v>
      </c>
      <c r="E8295" s="145" t="s">
        <v>155</v>
      </c>
      <c r="F8295" s="149"/>
      <c r="G8295" s="149"/>
    </row>
    <row r="8296" spans="1:7" s="144" customFormat="1" ht="15" x14ac:dyDescent="0.2">
      <c r="A8296" s="146">
        <v>68992</v>
      </c>
      <c r="B8296" s="145">
        <v>5006</v>
      </c>
      <c r="C8296" s="146" t="s">
        <v>165</v>
      </c>
      <c r="D8296" s="146" t="s">
        <v>7181</v>
      </c>
      <c r="E8296" s="145" t="s">
        <v>150</v>
      </c>
      <c r="F8296" s="149"/>
      <c r="G8296" s="149"/>
    </row>
    <row r="8297" spans="1:7" s="144" customFormat="1" ht="15" x14ac:dyDescent="0.2">
      <c r="A8297" s="146">
        <v>68993</v>
      </c>
      <c r="B8297" s="145">
        <v>5006</v>
      </c>
      <c r="C8297" s="146" t="s">
        <v>174</v>
      </c>
      <c r="D8297" s="146" t="s">
        <v>7181</v>
      </c>
      <c r="E8297" s="145" t="s">
        <v>155</v>
      </c>
      <c r="F8297" s="149"/>
      <c r="G8297" s="149"/>
    </row>
    <row r="8298" spans="1:7" s="144" customFormat="1" ht="15" x14ac:dyDescent="0.2">
      <c r="A8298" s="146">
        <v>68995</v>
      </c>
      <c r="B8298" s="145">
        <v>5007</v>
      </c>
      <c r="C8298" s="146" t="s">
        <v>4461</v>
      </c>
      <c r="D8298" s="146" t="s">
        <v>8300</v>
      </c>
      <c r="E8298" s="145" t="s">
        <v>155</v>
      </c>
      <c r="F8298" s="149"/>
      <c r="G8298" s="149"/>
    </row>
    <row r="8299" spans="1:7" s="144" customFormat="1" ht="15" x14ac:dyDescent="0.2">
      <c r="A8299" s="146">
        <v>68996</v>
      </c>
      <c r="B8299" s="145">
        <v>5015</v>
      </c>
      <c r="C8299" s="146" t="s">
        <v>9855</v>
      </c>
      <c r="D8299" s="146" t="s">
        <v>713</v>
      </c>
      <c r="E8299" s="145" t="s">
        <v>155</v>
      </c>
      <c r="F8299" s="149"/>
      <c r="G8299" s="149"/>
    </row>
    <row r="8300" spans="1:7" s="144" customFormat="1" ht="15" x14ac:dyDescent="0.2">
      <c r="A8300" s="146">
        <v>69000</v>
      </c>
      <c r="B8300" s="145">
        <v>5001</v>
      </c>
      <c r="C8300" s="146" t="s">
        <v>7182</v>
      </c>
      <c r="D8300" s="146" t="s">
        <v>4471</v>
      </c>
      <c r="E8300" s="145" t="s">
        <v>150</v>
      </c>
      <c r="F8300" s="149"/>
      <c r="G8300" s="149"/>
    </row>
    <row r="8301" spans="1:7" s="144" customFormat="1" ht="15" x14ac:dyDescent="0.2">
      <c r="A8301" s="146">
        <v>69004</v>
      </c>
      <c r="B8301" s="145">
        <v>5001</v>
      </c>
      <c r="C8301" s="146" t="s">
        <v>716</v>
      </c>
      <c r="D8301" s="146" t="s">
        <v>2324</v>
      </c>
      <c r="E8301" s="145" t="s">
        <v>150</v>
      </c>
      <c r="F8301" s="149"/>
      <c r="G8301" s="149"/>
    </row>
    <row r="8302" spans="1:7" s="144" customFormat="1" ht="15" x14ac:dyDescent="0.2">
      <c r="A8302" s="146">
        <v>69005</v>
      </c>
      <c r="B8302" s="145">
        <v>5001</v>
      </c>
      <c r="C8302" s="146" t="s">
        <v>289</v>
      </c>
      <c r="D8302" s="146" t="s">
        <v>2324</v>
      </c>
      <c r="E8302" s="145" t="s">
        <v>155</v>
      </c>
      <c r="F8302" s="149"/>
      <c r="G8302" s="149"/>
    </row>
    <row r="8303" spans="1:7" s="144" customFormat="1" ht="15" x14ac:dyDescent="0.2">
      <c r="A8303" s="146">
        <v>69009</v>
      </c>
      <c r="B8303" s="145">
        <v>2006</v>
      </c>
      <c r="C8303" s="146" t="s">
        <v>1492</v>
      </c>
      <c r="D8303" s="146" t="s">
        <v>7101</v>
      </c>
      <c r="E8303" s="145" t="s">
        <v>155</v>
      </c>
      <c r="F8303" s="149"/>
      <c r="G8303" s="149"/>
    </row>
    <row r="8304" spans="1:7" s="144" customFormat="1" ht="15" x14ac:dyDescent="0.2">
      <c r="A8304" s="146">
        <v>69010</v>
      </c>
      <c r="B8304" s="145">
        <v>7010</v>
      </c>
      <c r="C8304" s="146" t="s">
        <v>2378</v>
      </c>
      <c r="D8304" s="146" t="s">
        <v>2384</v>
      </c>
      <c r="E8304" s="145" t="s">
        <v>155</v>
      </c>
      <c r="F8304" s="149"/>
      <c r="G8304" s="149"/>
    </row>
    <row r="8305" spans="1:7" s="144" customFormat="1" ht="15" x14ac:dyDescent="0.2">
      <c r="A8305" s="146">
        <v>69011</v>
      </c>
      <c r="B8305" s="145">
        <v>7010</v>
      </c>
      <c r="C8305" s="146" t="s">
        <v>7183</v>
      </c>
      <c r="D8305" s="146" t="s">
        <v>4308</v>
      </c>
      <c r="E8305" s="145" t="s">
        <v>150</v>
      </c>
      <c r="F8305" s="149"/>
      <c r="G8305" s="149"/>
    </row>
    <row r="8306" spans="1:7" s="144" customFormat="1" ht="15" x14ac:dyDescent="0.2">
      <c r="A8306" s="146">
        <v>69012</v>
      </c>
      <c r="B8306" s="145">
        <v>7010</v>
      </c>
      <c r="C8306" s="146" t="s">
        <v>174</v>
      </c>
      <c r="D8306" s="146" t="s">
        <v>5705</v>
      </c>
      <c r="E8306" s="145" t="s">
        <v>150</v>
      </c>
      <c r="F8306" s="149"/>
      <c r="G8306" s="149"/>
    </row>
    <row r="8307" spans="1:7" s="144" customFormat="1" ht="15" x14ac:dyDescent="0.2">
      <c r="A8307" s="146">
        <v>69013</v>
      </c>
      <c r="B8307" s="145">
        <v>7010</v>
      </c>
      <c r="C8307" s="146" t="s">
        <v>2879</v>
      </c>
      <c r="D8307" s="146" t="s">
        <v>5705</v>
      </c>
      <c r="E8307" s="145" t="s">
        <v>155</v>
      </c>
      <c r="F8307" s="149"/>
      <c r="G8307" s="149"/>
    </row>
    <row r="8308" spans="1:7" s="144" customFormat="1" ht="15" x14ac:dyDescent="0.2">
      <c r="A8308" s="146">
        <v>69016</v>
      </c>
      <c r="B8308" s="145">
        <v>8006</v>
      </c>
      <c r="C8308" s="146" t="s">
        <v>1856</v>
      </c>
      <c r="D8308" s="146" t="s">
        <v>7184</v>
      </c>
      <c r="E8308" s="145" t="s">
        <v>155</v>
      </c>
      <c r="F8308" s="149"/>
      <c r="G8308" s="149"/>
    </row>
    <row r="8309" spans="1:7" s="144" customFormat="1" ht="15" x14ac:dyDescent="0.2">
      <c r="A8309" s="146">
        <v>69017</v>
      </c>
      <c r="B8309" s="145">
        <v>3025</v>
      </c>
      <c r="C8309" s="146" t="s">
        <v>2341</v>
      </c>
      <c r="D8309" s="146" t="s">
        <v>337</v>
      </c>
      <c r="E8309" s="145" t="s">
        <v>150</v>
      </c>
      <c r="F8309" s="149"/>
      <c r="G8309" s="149"/>
    </row>
    <row r="8310" spans="1:7" s="144" customFormat="1" ht="15" x14ac:dyDescent="0.2">
      <c r="A8310" s="146">
        <v>69019</v>
      </c>
      <c r="B8310" s="145">
        <v>6034</v>
      </c>
      <c r="C8310" s="146" t="s">
        <v>535</v>
      </c>
      <c r="D8310" s="146" t="s">
        <v>7185</v>
      </c>
      <c r="E8310" s="145" t="s">
        <v>155</v>
      </c>
      <c r="F8310" s="149"/>
      <c r="G8310" s="149"/>
    </row>
    <row r="8311" spans="1:7" s="144" customFormat="1" ht="15" x14ac:dyDescent="0.2">
      <c r="A8311" s="146">
        <v>69024</v>
      </c>
      <c r="B8311" s="145">
        <v>1005</v>
      </c>
      <c r="C8311" s="146" t="s">
        <v>181</v>
      </c>
      <c r="D8311" s="146" t="s">
        <v>7186</v>
      </c>
      <c r="E8311" s="145" t="s">
        <v>150</v>
      </c>
      <c r="F8311" s="149"/>
      <c r="G8311" s="149"/>
    </row>
    <row r="8312" spans="1:7" s="144" customFormat="1" ht="15" x14ac:dyDescent="0.2">
      <c r="A8312" s="146">
        <v>69028</v>
      </c>
      <c r="B8312" s="145">
        <v>6004</v>
      </c>
      <c r="C8312" s="146" t="s">
        <v>1627</v>
      </c>
      <c r="D8312" s="146" t="s">
        <v>680</v>
      </c>
      <c r="E8312" s="145" t="s">
        <v>155</v>
      </c>
      <c r="F8312" s="149"/>
      <c r="G8312" s="149"/>
    </row>
    <row r="8313" spans="1:7" s="144" customFormat="1" ht="15" x14ac:dyDescent="0.2">
      <c r="A8313" s="146">
        <v>69034</v>
      </c>
      <c r="B8313" s="145">
        <v>6018</v>
      </c>
      <c r="C8313" s="146" t="s">
        <v>171</v>
      </c>
      <c r="D8313" s="146" t="s">
        <v>7187</v>
      </c>
      <c r="E8313" s="145" t="s">
        <v>155</v>
      </c>
      <c r="F8313" s="149"/>
      <c r="G8313" s="149"/>
    </row>
    <row r="8314" spans="1:7" s="144" customFormat="1" ht="15" x14ac:dyDescent="0.2">
      <c r="A8314" s="146">
        <v>69035</v>
      </c>
      <c r="B8314" s="145">
        <v>2006</v>
      </c>
      <c r="C8314" s="146" t="s">
        <v>722</v>
      </c>
      <c r="D8314" s="146" t="s">
        <v>7188</v>
      </c>
      <c r="E8314" s="145" t="s">
        <v>155</v>
      </c>
      <c r="F8314" s="149"/>
      <c r="G8314" s="149"/>
    </row>
    <row r="8315" spans="1:7" s="144" customFormat="1" ht="15" x14ac:dyDescent="0.2">
      <c r="A8315" s="146">
        <v>69039</v>
      </c>
      <c r="B8315" s="145">
        <v>2019</v>
      </c>
      <c r="C8315" s="146" t="s">
        <v>2936</v>
      </c>
      <c r="D8315" s="146" t="s">
        <v>7189</v>
      </c>
      <c r="E8315" s="145" t="s">
        <v>150</v>
      </c>
      <c r="F8315" s="149"/>
      <c r="G8315" s="149"/>
    </row>
    <row r="8316" spans="1:7" s="144" customFormat="1" ht="15" x14ac:dyDescent="0.2">
      <c r="A8316" s="146">
        <v>69043</v>
      </c>
      <c r="B8316" s="145">
        <v>5006</v>
      </c>
      <c r="C8316" s="146" t="s">
        <v>4816</v>
      </c>
      <c r="D8316" s="146" t="s">
        <v>7190</v>
      </c>
      <c r="E8316" s="145" t="s">
        <v>150</v>
      </c>
      <c r="F8316" s="149"/>
      <c r="G8316" s="149"/>
    </row>
    <row r="8317" spans="1:7" s="144" customFormat="1" ht="15" x14ac:dyDescent="0.2">
      <c r="A8317" s="146">
        <v>69044</v>
      </c>
      <c r="B8317" s="145">
        <v>1010</v>
      </c>
      <c r="C8317" s="146" t="s">
        <v>313</v>
      </c>
      <c r="D8317" s="146" t="s">
        <v>3200</v>
      </c>
      <c r="E8317" s="145" t="s">
        <v>150</v>
      </c>
      <c r="F8317" s="149"/>
      <c r="G8317" s="149"/>
    </row>
    <row r="8318" spans="1:7" s="144" customFormat="1" ht="15" x14ac:dyDescent="0.2">
      <c r="A8318" s="146">
        <v>69048</v>
      </c>
      <c r="B8318" s="145">
        <v>3010</v>
      </c>
      <c r="C8318" s="146" t="s">
        <v>7191</v>
      </c>
      <c r="D8318" s="146" t="s">
        <v>3318</v>
      </c>
      <c r="E8318" s="145" t="s">
        <v>155</v>
      </c>
      <c r="F8318" s="149"/>
      <c r="G8318" s="149"/>
    </row>
    <row r="8319" spans="1:7" s="144" customFormat="1" ht="15" x14ac:dyDescent="0.2">
      <c r="A8319" s="146">
        <v>69050</v>
      </c>
      <c r="B8319" s="145">
        <v>5001</v>
      </c>
      <c r="C8319" s="146" t="s">
        <v>716</v>
      </c>
      <c r="D8319" s="146" t="s">
        <v>4307</v>
      </c>
      <c r="E8319" s="145" t="s">
        <v>150</v>
      </c>
      <c r="F8319" s="149"/>
      <c r="G8319" s="149"/>
    </row>
    <row r="8320" spans="1:7" s="144" customFormat="1" ht="15" x14ac:dyDescent="0.2">
      <c r="A8320" s="146">
        <v>69051</v>
      </c>
      <c r="B8320" s="145">
        <v>8017</v>
      </c>
      <c r="C8320" s="146" t="s">
        <v>156</v>
      </c>
      <c r="D8320" s="146" t="s">
        <v>1566</v>
      </c>
      <c r="E8320" s="145" t="s">
        <v>155</v>
      </c>
      <c r="F8320" s="149"/>
      <c r="G8320" s="149"/>
    </row>
    <row r="8321" spans="1:7" s="144" customFormat="1" ht="15" x14ac:dyDescent="0.2">
      <c r="A8321" s="146">
        <v>69054</v>
      </c>
      <c r="B8321" s="145">
        <v>5014</v>
      </c>
      <c r="C8321" s="146" t="s">
        <v>685</v>
      </c>
      <c r="D8321" s="146" t="s">
        <v>7192</v>
      </c>
      <c r="E8321" s="145" t="s">
        <v>150</v>
      </c>
      <c r="F8321" s="149"/>
      <c r="G8321" s="149"/>
    </row>
    <row r="8322" spans="1:7" s="144" customFormat="1" ht="15" x14ac:dyDescent="0.2">
      <c r="A8322" s="146">
        <v>69060</v>
      </c>
      <c r="B8322" s="145">
        <v>6024</v>
      </c>
      <c r="C8322" s="146" t="s">
        <v>202</v>
      </c>
      <c r="D8322" s="146" t="s">
        <v>7193</v>
      </c>
      <c r="E8322" s="145" t="s">
        <v>155</v>
      </c>
      <c r="F8322" s="149"/>
      <c r="G8322" s="149"/>
    </row>
    <row r="8323" spans="1:7" s="144" customFormat="1" ht="15" x14ac:dyDescent="0.2">
      <c r="A8323" s="146">
        <v>69064</v>
      </c>
      <c r="B8323" s="145">
        <v>2001</v>
      </c>
      <c r="C8323" s="146" t="s">
        <v>1637</v>
      </c>
      <c r="D8323" s="146" t="s">
        <v>7195</v>
      </c>
      <c r="E8323" s="145" t="s">
        <v>155</v>
      </c>
      <c r="F8323" s="149"/>
      <c r="G8323" s="149"/>
    </row>
    <row r="8324" spans="1:7" s="144" customFormat="1" ht="15" x14ac:dyDescent="0.2">
      <c r="A8324" s="146">
        <v>69068</v>
      </c>
      <c r="B8324" s="145">
        <v>7014</v>
      </c>
      <c r="C8324" s="146" t="s">
        <v>1515</v>
      </c>
      <c r="D8324" s="146" t="s">
        <v>2305</v>
      </c>
      <c r="E8324" s="145" t="s">
        <v>155</v>
      </c>
      <c r="F8324" s="149"/>
      <c r="G8324" s="149"/>
    </row>
    <row r="8325" spans="1:7" s="144" customFormat="1" ht="15" x14ac:dyDescent="0.2">
      <c r="A8325" s="146">
        <v>69070</v>
      </c>
      <c r="B8325" s="145">
        <v>7014</v>
      </c>
      <c r="C8325" s="146" t="s">
        <v>1013</v>
      </c>
      <c r="D8325" s="146" t="s">
        <v>3710</v>
      </c>
      <c r="E8325" s="145" t="s">
        <v>155</v>
      </c>
      <c r="F8325" s="149"/>
      <c r="G8325" s="149"/>
    </row>
    <row r="8326" spans="1:7" s="144" customFormat="1" ht="15" x14ac:dyDescent="0.2">
      <c r="A8326" s="146">
        <v>69074</v>
      </c>
      <c r="B8326" s="145">
        <v>5005</v>
      </c>
      <c r="C8326" s="146" t="s">
        <v>7196</v>
      </c>
      <c r="D8326" s="146" t="s">
        <v>2615</v>
      </c>
      <c r="E8326" s="145" t="s">
        <v>150</v>
      </c>
      <c r="F8326" s="149"/>
      <c r="G8326" s="149"/>
    </row>
    <row r="8327" spans="1:7" s="144" customFormat="1" ht="15" x14ac:dyDescent="0.2">
      <c r="A8327" s="146">
        <v>69077</v>
      </c>
      <c r="B8327" s="145">
        <v>8009</v>
      </c>
      <c r="C8327" s="146" t="s">
        <v>250</v>
      </c>
      <c r="D8327" s="146" t="s">
        <v>7197</v>
      </c>
      <c r="E8327" s="145" t="s">
        <v>155</v>
      </c>
      <c r="F8327" s="149"/>
      <c r="G8327" s="149"/>
    </row>
    <row r="8328" spans="1:7" s="144" customFormat="1" ht="15" x14ac:dyDescent="0.2">
      <c r="A8328" s="146">
        <v>69079</v>
      </c>
      <c r="B8328" s="145">
        <v>3018</v>
      </c>
      <c r="C8328" s="146" t="s">
        <v>7198</v>
      </c>
      <c r="D8328" s="146" t="s">
        <v>4311</v>
      </c>
      <c r="E8328" s="145" t="s">
        <v>155</v>
      </c>
      <c r="F8328" s="149"/>
      <c r="G8328" s="149"/>
    </row>
    <row r="8329" spans="1:7" s="144" customFormat="1" ht="15" x14ac:dyDescent="0.2">
      <c r="A8329" s="146">
        <v>69081</v>
      </c>
      <c r="B8329" s="145">
        <v>8017</v>
      </c>
      <c r="C8329" s="146" t="s">
        <v>5382</v>
      </c>
      <c r="D8329" s="146" t="s">
        <v>7199</v>
      </c>
      <c r="E8329" s="145" t="s">
        <v>155</v>
      </c>
      <c r="F8329" s="149"/>
      <c r="G8329" s="149"/>
    </row>
    <row r="8330" spans="1:7" s="144" customFormat="1" ht="15" x14ac:dyDescent="0.2">
      <c r="A8330" s="146">
        <v>69082</v>
      </c>
      <c r="B8330" s="145">
        <v>8017</v>
      </c>
      <c r="C8330" s="146" t="s">
        <v>209</v>
      </c>
      <c r="D8330" s="146" t="s">
        <v>7200</v>
      </c>
      <c r="E8330" s="145" t="s">
        <v>150</v>
      </c>
      <c r="F8330" s="149"/>
      <c r="G8330" s="149"/>
    </row>
    <row r="8331" spans="1:7" s="144" customFormat="1" ht="15" x14ac:dyDescent="0.2">
      <c r="A8331" s="146">
        <v>69084</v>
      </c>
      <c r="B8331" s="145">
        <v>6007</v>
      </c>
      <c r="C8331" s="146" t="s">
        <v>34</v>
      </c>
      <c r="D8331" s="146" t="s">
        <v>206</v>
      </c>
      <c r="E8331" s="145" t="s">
        <v>155</v>
      </c>
      <c r="F8331" s="149"/>
      <c r="G8331" s="149"/>
    </row>
    <row r="8332" spans="1:7" s="144" customFormat="1" ht="15" x14ac:dyDescent="0.2">
      <c r="A8332" s="146">
        <v>69085</v>
      </c>
      <c r="B8332" s="145">
        <v>3012</v>
      </c>
      <c r="C8332" s="146" t="s">
        <v>5240</v>
      </c>
      <c r="D8332" s="146" t="s">
        <v>984</v>
      </c>
      <c r="E8332" s="145" t="s">
        <v>150</v>
      </c>
      <c r="F8332" s="149"/>
      <c r="G8332" s="149"/>
    </row>
    <row r="8333" spans="1:7" s="144" customFormat="1" ht="15" x14ac:dyDescent="0.2">
      <c r="A8333" s="146">
        <v>69086</v>
      </c>
      <c r="B8333" s="145">
        <v>3012</v>
      </c>
      <c r="C8333" s="146" t="s">
        <v>359</v>
      </c>
      <c r="D8333" s="146" t="s">
        <v>984</v>
      </c>
      <c r="E8333" s="145" t="s">
        <v>155</v>
      </c>
      <c r="F8333" s="149"/>
      <c r="G8333" s="149"/>
    </row>
    <row r="8334" spans="1:7" s="144" customFormat="1" ht="15" x14ac:dyDescent="0.2">
      <c r="A8334" s="146">
        <v>69087</v>
      </c>
      <c r="B8334" s="145">
        <v>5015</v>
      </c>
      <c r="C8334" s="146" t="s">
        <v>7201</v>
      </c>
      <c r="D8334" s="146" t="s">
        <v>2895</v>
      </c>
      <c r="E8334" s="145" t="s">
        <v>155</v>
      </c>
      <c r="F8334" s="149"/>
      <c r="G8334" s="149"/>
    </row>
    <row r="8335" spans="1:7" s="144" customFormat="1" ht="15" x14ac:dyDescent="0.2">
      <c r="A8335" s="146">
        <v>69090</v>
      </c>
      <c r="B8335" s="145">
        <v>3008</v>
      </c>
      <c r="C8335" s="146" t="s">
        <v>9518</v>
      </c>
      <c r="D8335" s="146" t="s">
        <v>10794</v>
      </c>
      <c r="E8335" s="145" t="s">
        <v>150</v>
      </c>
      <c r="F8335" s="149"/>
      <c r="G8335" s="149"/>
    </row>
    <row r="8336" spans="1:7" s="144" customFormat="1" ht="15" x14ac:dyDescent="0.2">
      <c r="A8336" s="146">
        <v>69094</v>
      </c>
      <c r="B8336" s="145">
        <v>8019</v>
      </c>
      <c r="C8336" s="146" t="s">
        <v>169</v>
      </c>
      <c r="D8336" s="146" t="s">
        <v>7202</v>
      </c>
      <c r="E8336" s="145" t="s">
        <v>150</v>
      </c>
      <c r="F8336" s="149"/>
      <c r="G8336" s="149"/>
    </row>
    <row r="8337" spans="1:7" s="144" customFormat="1" ht="15" x14ac:dyDescent="0.2">
      <c r="A8337" s="146">
        <v>69095</v>
      </c>
      <c r="B8337" s="145">
        <v>7015</v>
      </c>
      <c r="C8337" s="146" t="s">
        <v>1592</v>
      </c>
      <c r="D8337" s="146" t="s">
        <v>7203</v>
      </c>
      <c r="E8337" s="145" t="s">
        <v>150</v>
      </c>
      <c r="F8337" s="149"/>
      <c r="G8337" s="149"/>
    </row>
    <row r="8338" spans="1:7" s="144" customFormat="1" ht="15" x14ac:dyDescent="0.2">
      <c r="A8338" s="146">
        <v>69096</v>
      </c>
      <c r="B8338" s="145">
        <v>5001</v>
      </c>
      <c r="C8338" s="146" t="s">
        <v>662</v>
      </c>
      <c r="D8338" s="146" t="s">
        <v>1669</v>
      </c>
      <c r="E8338" s="145" t="s">
        <v>150</v>
      </c>
      <c r="F8338" s="149"/>
      <c r="G8338" s="149"/>
    </row>
    <row r="8339" spans="1:7" s="144" customFormat="1" ht="15" x14ac:dyDescent="0.2">
      <c r="A8339" s="146">
        <v>69097</v>
      </c>
      <c r="B8339" s="145">
        <v>5001</v>
      </c>
      <c r="C8339" s="146" t="s">
        <v>1515</v>
      </c>
      <c r="D8339" s="146" t="s">
        <v>1669</v>
      </c>
      <c r="E8339" s="145" t="s">
        <v>155</v>
      </c>
      <c r="F8339" s="149"/>
      <c r="G8339" s="149"/>
    </row>
    <row r="8340" spans="1:7" s="144" customFormat="1" ht="15" x14ac:dyDescent="0.2">
      <c r="A8340" s="146">
        <v>69100</v>
      </c>
      <c r="B8340" s="145">
        <v>1006</v>
      </c>
      <c r="C8340" s="146" t="s">
        <v>156</v>
      </c>
      <c r="D8340" s="146" t="s">
        <v>7204</v>
      </c>
      <c r="E8340" s="145" t="s">
        <v>155</v>
      </c>
      <c r="F8340" s="149"/>
      <c r="G8340" s="149"/>
    </row>
    <row r="8341" spans="1:7" s="144" customFormat="1" ht="15" x14ac:dyDescent="0.2">
      <c r="A8341" s="146">
        <v>69104</v>
      </c>
      <c r="B8341" s="145">
        <v>8007</v>
      </c>
      <c r="C8341" s="146" t="s">
        <v>158</v>
      </c>
      <c r="D8341" s="146" t="s">
        <v>7205</v>
      </c>
      <c r="E8341" s="145" t="s">
        <v>155</v>
      </c>
      <c r="F8341" s="149"/>
      <c r="G8341" s="149"/>
    </row>
    <row r="8342" spans="1:7" s="144" customFormat="1" ht="15" x14ac:dyDescent="0.2">
      <c r="A8342" s="146">
        <v>69108</v>
      </c>
      <c r="B8342" s="145">
        <v>4009</v>
      </c>
      <c r="C8342" s="146" t="s">
        <v>7206</v>
      </c>
      <c r="D8342" s="146" t="s">
        <v>7207</v>
      </c>
      <c r="E8342" s="145" t="s">
        <v>155</v>
      </c>
      <c r="F8342" s="149"/>
      <c r="G8342" s="149"/>
    </row>
    <row r="8343" spans="1:7" s="144" customFormat="1" ht="15" x14ac:dyDescent="0.2">
      <c r="A8343" s="146">
        <v>69109</v>
      </c>
      <c r="B8343" s="145">
        <v>4009</v>
      </c>
      <c r="C8343" s="146" t="s">
        <v>521</v>
      </c>
      <c r="D8343" s="146" t="s">
        <v>6898</v>
      </c>
      <c r="E8343" s="145" t="s">
        <v>155</v>
      </c>
      <c r="F8343" s="149"/>
      <c r="G8343" s="149"/>
    </row>
    <row r="8344" spans="1:7" s="144" customFormat="1" ht="15" x14ac:dyDescent="0.2">
      <c r="A8344" s="146">
        <v>69111</v>
      </c>
      <c r="B8344" s="145">
        <v>8017</v>
      </c>
      <c r="C8344" s="146" t="s">
        <v>2059</v>
      </c>
      <c r="D8344" s="146" t="s">
        <v>318</v>
      </c>
      <c r="E8344" s="145" t="s">
        <v>155</v>
      </c>
      <c r="F8344" s="149"/>
      <c r="G8344" s="149"/>
    </row>
    <row r="8345" spans="1:7" s="144" customFormat="1" ht="15" x14ac:dyDescent="0.2">
      <c r="A8345" s="146">
        <v>69112</v>
      </c>
      <c r="B8345" s="145">
        <v>8018</v>
      </c>
      <c r="C8345" s="146" t="s">
        <v>156</v>
      </c>
      <c r="D8345" s="146" t="s">
        <v>7208</v>
      </c>
      <c r="E8345" s="145" t="s">
        <v>155</v>
      </c>
      <c r="F8345" s="149"/>
      <c r="G8345" s="149"/>
    </row>
    <row r="8346" spans="1:7" s="144" customFormat="1" ht="15" x14ac:dyDescent="0.2">
      <c r="A8346" s="146">
        <v>69113</v>
      </c>
      <c r="B8346" s="145">
        <v>7007</v>
      </c>
      <c r="C8346" s="146" t="s">
        <v>7209</v>
      </c>
      <c r="D8346" s="146" t="s">
        <v>7210</v>
      </c>
      <c r="E8346" s="145" t="s">
        <v>150</v>
      </c>
      <c r="F8346" s="149"/>
      <c r="G8346" s="149"/>
    </row>
    <row r="8347" spans="1:7" s="144" customFormat="1" ht="15" x14ac:dyDescent="0.2">
      <c r="A8347" s="146">
        <v>69123</v>
      </c>
      <c r="B8347" s="145">
        <v>2007</v>
      </c>
      <c r="C8347" s="146" t="s">
        <v>7211</v>
      </c>
      <c r="D8347" s="146" t="s">
        <v>3430</v>
      </c>
      <c r="E8347" s="145" t="s">
        <v>155</v>
      </c>
      <c r="F8347" s="149"/>
      <c r="G8347" s="149"/>
    </row>
    <row r="8348" spans="1:7" s="144" customFormat="1" ht="15" x14ac:dyDescent="0.2">
      <c r="A8348" s="146">
        <v>69125</v>
      </c>
      <c r="B8348" s="145">
        <v>8007</v>
      </c>
      <c r="C8348" s="146" t="s">
        <v>1356</v>
      </c>
      <c r="D8348" s="146" t="s">
        <v>2062</v>
      </c>
      <c r="E8348" s="145" t="s">
        <v>155</v>
      </c>
      <c r="F8348" s="149"/>
      <c r="G8348" s="149"/>
    </row>
    <row r="8349" spans="1:7" s="144" customFormat="1" ht="15" x14ac:dyDescent="0.2">
      <c r="A8349" s="146">
        <v>69126</v>
      </c>
      <c r="B8349" s="145">
        <v>7008</v>
      </c>
      <c r="C8349" s="146" t="s">
        <v>344</v>
      </c>
      <c r="D8349" s="146" t="s">
        <v>312</v>
      </c>
      <c r="E8349" s="145" t="s">
        <v>150</v>
      </c>
      <c r="F8349" s="149"/>
      <c r="G8349" s="149"/>
    </row>
    <row r="8350" spans="1:7" s="144" customFormat="1" ht="15" x14ac:dyDescent="0.2">
      <c r="A8350" s="146">
        <v>69145</v>
      </c>
      <c r="B8350" s="145">
        <v>3029</v>
      </c>
      <c r="C8350" s="146" t="s">
        <v>5896</v>
      </c>
      <c r="D8350" s="146" t="s">
        <v>7212</v>
      </c>
      <c r="E8350" s="145" t="s">
        <v>150</v>
      </c>
      <c r="F8350" s="149"/>
      <c r="G8350" s="149"/>
    </row>
    <row r="8351" spans="1:7" s="144" customFormat="1" ht="15" x14ac:dyDescent="0.2">
      <c r="A8351" s="146">
        <v>69149</v>
      </c>
      <c r="B8351" s="145">
        <v>5001</v>
      </c>
      <c r="C8351" s="146" t="s">
        <v>10070</v>
      </c>
      <c r="D8351" s="146" t="s">
        <v>941</v>
      </c>
      <c r="E8351" s="145" t="s">
        <v>155</v>
      </c>
      <c r="F8351" s="149"/>
      <c r="G8351" s="149"/>
    </row>
    <row r="8352" spans="1:7" s="144" customFormat="1" ht="15" x14ac:dyDescent="0.2">
      <c r="A8352" s="146">
        <v>69154</v>
      </c>
      <c r="B8352" s="145">
        <v>7014</v>
      </c>
      <c r="C8352" s="146" t="s">
        <v>5696</v>
      </c>
      <c r="D8352" s="146" t="s">
        <v>7214</v>
      </c>
      <c r="E8352" s="145" t="s">
        <v>155</v>
      </c>
      <c r="F8352" s="149"/>
      <c r="G8352" s="149"/>
    </row>
    <row r="8353" spans="1:7" s="144" customFormat="1" ht="15" x14ac:dyDescent="0.2">
      <c r="A8353" s="146">
        <v>69155</v>
      </c>
      <c r="B8353" s="145">
        <v>3003</v>
      </c>
      <c r="C8353" s="146" t="s">
        <v>3615</v>
      </c>
      <c r="D8353" s="146" t="s">
        <v>2969</v>
      </c>
      <c r="E8353" s="145" t="s">
        <v>155</v>
      </c>
      <c r="F8353" s="149"/>
      <c r="G8353" s="149"/>
    </row>
    <row r="8354" spans="1:7" s="144" customFormat="1" ht="15" x14ac:dyDescent="0.2">
      <c r="A8354" s="146">
        <v>69159</v>
      </c>
      <c r="B8354" s="145">
        <v>6025</v>
      </c>
      <c r="C8354" s="146" t="s">
        <v>331</v>
      </c>
      <c r="D8354" s="146" t="s">
        <v>3758</v>
      </c>
      <c r="E8354" s="145" t="s">
        <v>155</v>
      </c>
      <c r="F8354" s="149"/>
      <c r="G8354" s="149"/>
    </row>
    <row r="8355" spans="1:7" s="144" customFormat="1" ht="15" x14ac:dyDescent="0.2">
      <c r="A8355" s="146">
        <v>69166</v>
      </c>
      <c r="B8355" s="145">
        <v>1016</v>
      </c>
      <c r="C8355" s="146" t="s">
        <v>535</v>
      </c>
      <c r="D8355" s="146" t="s">
        <v>6371</v>
      </c>
      <c r="E8355" s="145" t="s">
        <v>155</v>
      </c>
      <c r="F8355" s="149"/>
      <c r="G8355" s="149"/>
    </row>
    <row r="8356" spans="1:7" s="144" customFormat="1" ht="15" x14ac:dyDescent="0.2">
      <c r="A8356" s="146">
        <v>69171</v>
      </c>
      <c r="B8356" s="145">
        <v>8022</v>
      </c>
      <c r="C8356" s="146" t="s">
        <v>250</v>
      </c>
      <c r="D8356" s="146" t="s">
        <v>10071</v>
      </c>
      <c r="E8356" s="145" t="s">
        <v>150</v>
      </c>
      <c r="F8356" s="149"/>
      <c r="G8356" s="149"/>
    </row>
    <row r="8357" spans="1:7" s="144" customFormat="1" ht="15" x14ac:dyDescent="0.2">
      <c r="A8357" s="146">
        <v>69172</v>
      </c>
      <c r="B8357" s="145">
        <v>1009</v>
      </c>
      <c r="C8357" s="146" t="s">
        <v>1046</v>
      </c>
      <c r="D8357" s="146" t="s">
        <v>628</v>
      </c>
      <c r="E8357" s="145" t="s">
        <v>155</v>
      </c>
      <c r="F8357" s="149"/>
      <c r="G8357" s="149"/>
    </row>
    <row r="8358" spans="1:7" s="144" customFormat="1" ht="15" x14ac:dyDescent="0.2">
      <c r="A8358" s="146">
        <v>69174</v>
      </c>
      <c r="B8358" s="145">
        <v>5002</v>
      </c>
      <c r="C8358" s="146" t="s">
        <v>1515</v>
      </c>
      <c r="D8358" s="146" t="s">
        <v>7215</v>
      </c>
      <c r="E8358" s="145" t="s">
        <v>150</v>
      </c>
      <c r="F8358" s="149"/>
      <c r="G8358" s="149"/>
    </row>
    <row r="8359" spans="1:7" s="144" customFormat="1" ht="15" x14ac:dyDescent="0.2">
      <c r="A8359" s="146">
        <v>69175</v>
      </c>
      <c r="B8359" s="145">
        <v>6017</v>
      </c>
      <c r="C8359" s="146" t="s">
        <v>1688</v>
      </c>
      <c r="D8359" s="146" t="s">
        <v>7216</v>
      </c>
      <c r="E8359" s="145" t="s">
        <v>155</v>
      </c>
      <c r="F8359" s="149"/>
      <c r="G8359" s="149"/>
    </row>
    <row r="8360" spans="1:7" s="144" customFormat="1" ht="15" x14ac:dyDescent="0.2">
      <c r="A8360" s="146">
        <v>69176</v>
      </c>
      <c r="B8360" s="145">
        <v>6017</v>
      </c>
      <c r="C8360" s="146" t="s">
        <v>662</v>
      </c>
      <c r="D8360" s="146" t="s">
        <v>7217</v>
      </c>
      <c r="E8360" s="145" t="s">
        <v>150</v>
      </c>
      <c r="F8360" s="149"/>
      <c r="G8360" s="149"/>
    </row>
    <row r="8361" spans="1:7" s="144" customFormat="1" ht="15" x14ac:dyDescent="0.2">
      <c r="A8361" s="146">
        <v>69177</v>
      </c>
      <c r="B8361" s="145">
        <v>6037</v>
      </c>
      <c r="C8361" s="146" t="s">
        <v>4141</v>
      </c>
      <c r="D8361" s="146" t="s">
        <v>7218</v>
      </c>
      <c r="E8361" s="145" t="s">
        <v>150</v>
      </c>
      <c r="F8361" s="149"/>
      <c r="G8361" s="149"/>
    </row>
    <row r="8362" spans="1:7" s="144" customFormat="1" ht="15" x14ac:dyDescent="0.2">
      <c r="A8362" s="146">
        <v>69182</v>
      </c>
      <c r="B8362" s="145">
        <v>4001</v>
      </c>
      <c r="C8362" s="146" t="s">
        <v>158</v>
      </c>
      <c r="D8362" s="146" t="s">
        <v>7219</v>
      </c>
      <c r="E8362" s="145" t="s">
        <v>155</v>
      </c>
      <c r="F8362" s="149"/>
      <c r="G8362" s="149"/>
    </row>
    <row r="8363" spans="1:7" s="144" customFormat="1" ht="15" x14ac:dyDescent="0.2">
      <c r="A8363" s="146">
        <v>69183</v>
      </c>
      <c r="B8363" s="145">
        <v>6008</v>
      </c>
      <c r="C8363" s="146" t="s">
        <v>198</v>
      </c>
      <c r="D8363" s="146" t="s">
        <v>5525</v>
      </c>
      <c r="E8363" s="145" t="s">
        <v>155</v>
      </c>
      <c r="F8363" s="149"/>
      <c r="G8363" s="149"/>
    </row>
    <row r="8364" spans="1:7" s="144" customFormat="1" ht="15" x14ac:dyDescent="0.2">
      <c r="A8364" s="146">
        <v>69184</v>
      </c>
      <c r="B8364" s="145">
        <v>6012</v>
      </c>
      <c r="C8364" s="146" t="s">
        <v>7220</v>
      </c>
      <c r="D8364" s="146" t="s">
        <v>7221</v>
      </c>
      <c r="E8364" s="145" t="s">
        <v>155</v>
      </c>
      <c r="F8364" s="149"/>
      <c r="G8364" s="149"/>
    </row>
    <row r="8365" spans="1:7" s="144" customFormat="1" ht="15" x14ac:dyDescent="0.2">
      <c r="A8365" s="146">
        <v>69185</v>
      </c>
      <c r="B8365" s="145">
        <v>6012</v>
      </c>
      <c r="C8365" s="146" t="s">
        <v>5184</v>
      </c>
      <c r="D8365" s="146" t="s">
        <v>7222</v>
      </c>
      <c r="E8365" s="145" t="s">
        <v>150</v>
      </c>
      <c r="F8365" s="149"/>
      <c r="G8365" s="149"/>
    </row>
    <row r="8366" spans="1:7" s="144" customFormat="1" ht="15" x14ac:dyDescent="0.2">
      <c r="A8366" s="146">
        <v>69187</v>
      </c>
      <c r="B8366" s="145">
        <v>3011</v>
      </c>
      <c r="C8366" s="146" t="s">
        <v>6724</v>
      </c>
      <c r="D8366" s="146" t="s">
        <v>2757</v>
      </c>
      <c r="E8366" s="145" t="s">
        <v>155</v>
      </c>
      <c r="F8366" s="149"/>
      <c r="G8366" s="149"/>
    </row>
    <row r="8367" spans="1:7" s="144" customFormat="1" ht="15" x14ac:dyDescent="0.2">
      <c r="A8367" s="146">
        <v>69192</v>
      </c>
      <c r="B8367" s="145">
        <v>4002</v>
      </c>
      <c r="C8367" s="146" t="s">
        <v>7223</v>
      </c>
      <c r="D8367" s="146" t="s">
        <v>7224</v>
      </c>
      <c r="E8367" s="145" t="s">
        <v>155</v>
      </c>
      <c r="F8367" s="149"/>
      <c r="G8367" s="149"/>
    </row>
    <row r="8368" spans="1:7" s="144" customFormat="1" ht="15" x14ac:dyDescent="0.2">
      <c r="A8368" s="146">
        <v>69193</v>
      </c>
      <c r="B8368" s="145">
        <v>8022</v>
      </c>
      <c r="C8368" s="146" t="s">
        <v>2748</v>
      </c>
      <c r="D8368" s="146" t="s">
        <v>7225</v>
      </c>
      <c r="E8368" s="145" t="s">
        <v>150</v>
      </c>
      <c r="F8368" s="149"/>
      <c r="G8368" s="149"/>
    </row>
    <row r="8369" spans="1:7" s="144" customFormat="1" ht="15" x14ac:dyDescent="0.2">
      <c r="A8369" s="146">
        <v>69194</v>
      </c>
      <c r="B8369" s="145">
        <v>8018</v>
      </c>
      <c r="C8369" s="146" t="s">
        <v>224</v>
      </c>
      <c r="D8369" s="146" t="s">
        <v>4314</v>
      </c>
      <c r="E8369" s="145" t="s">
        <v>155</v>
      </c>
      <c r="F8369" s="149"/>
      <c r="G8369" s="149"/>
    </row>
    <row r="8370" spans="1:7" s="144" customFormat="1" ht="15" x14ac:dyDescent="0.2">
      <c r="A8370" s="146">
        <v>69197</v>
      </c>
      <c r="B8370" s="145">
        <v>7024</v>
      </c>
      <c r="C8370" s="146" t="s">
        <v>2990</v>
      </c>
      <c r="D8370" s="146" t="s">
        <v>2778</v>
      </c>
      <c r="E8370" s="145" t="s">
        <v>155</v>
      </c>
      <c r="F8370" s="149"/>
      <c r="G8370" s="149"/>
    </row>
    <row r="8371" spans="1:7" s="144" customFormat="1" ht="15" x14ac:dyDescent="0.2">
      <c r="A8371" s="146">
        <v>69198</v>
      </c>
      <c r="B8371" s="145">
        <v>7024</v>
      </c>
      <c r="C8371" s="146" t="s">
        <v>177</v>
      </c>
      <c r="D8371" s="146" t="s">
        <v>7226</v>
      </c>
      <c r="E8371" s="145" t="s">
        <v>155</v>
      </c>
      <c r="F8371" s="149"/>
      <c r="G8371" s="149"/>
    </row>
    <row r="8372" spans="1:7" s="144" customFormat="1" ht="15" x14ac:dyDescent="0.2">
      <c r="A8372" s="146">
        <v>69200</v>
      </c>
      <c r="B8372" s="145">
        <v>7024</v>
      </c>
      <c r="C8372" s="146" t="s">
        <v>596</v>
      </c>
      <c r="D8372" s="146" t="s">
        <v>7227</v>
      </c>
      <c r="E8372" s="145" t="s">
        <v>155</v>
      </c>
      <c r="F8372" s="149"/>
      <c r="G8372" s="149"/>
    </row>
    <row r="8373" spans="1:7" s="144" customFormat="1" ht="15" x14ac:dyDescent="0.2">
      <c r="A8373" s="146">
        <v>69201</v>
      </c>
      <c r="B8373" s="145">
        <v>7024</v>
      </c>
      <c r="C8373" s="146" t="s">
        <v>174</v>
      </c>
      <c r="D8373" s="146" t="s">
        <v>7227</v>
      </c>
      <c r="E8373" s="145" t="s">
        <v>155</v>
      </c>
      <c r="F8373" s="149"/>
      <c r="G8373" s="149"/>
    </row>
    <row r="8374" spans="1:7" s="144" customFormat="1" ht="15" x14ac:dyDescent="0.2">
      <c r="A8374" s="146">
        <v>69202</v>
      </c>
      <c r="B8374" s="145">
        <v>6013</v>
      </c>
      <c r="C8374" s="146" t="s">
        <v>156</v>
      </c>
      <c r="D8374" s="146" t="s">
        <v>7228</v>
      </c>
      <c r="E8374" s="145" t="s">
        <v>155</v>
      </c>
      <c r="F8374" s="149"/>
      <c r="G8374" s="149"/>
    </row>
    <row r="8375" spans="1:7" s="144" customFormat="1" ht="15" x14ac:dyDescent="0.2">
      <c r="A8375" s="146">
        <v>69203</v>
      </c>
      <c r="B8375" s="145">
        <v>6006</v>
      </c>
      <c r="C8375" s="146" t="s">
        <v>1729</v>
      </c>
      <c r="D8375" s="146" t="s">
        <v>5431</v>
      </c>
      <c r="E8375" s="145" t="s">
        <v>155</v>
      </c>
      <c r="F8375" s="149"/>
      <c r="G8375" s="149"/>
    </row>
    <row r="8376" spans="1:7" s="144" customFormat="1" ht="15" x14ac:dyDescent="0.2">
      <c r="A8376" s="146">
        <v>69204</v>
      </c>
      <c r="B8376" s="145">
        <v>6006</v>
      </c>
      <c r="C8376" s="146" t="s">
        <v>287</v>
      </c>
      <c r="D8376" s="146" t="s">
        <v>7031</v>
      </c>
      <c r="E8376" s="145" t="s">
        <v>155</v>
      </c>
      <c r="F8376" s="149"/>
      <c r="G8376" s="149"/>
    </row>
    <row r="8377" spans="1:7" s="144" customFormat="1" ht="15" x14ac:dyDescent="0.2">
      <c r="A8377" s="146">
        <v>69206</v>
      </c>
      <c r="B8377" s="145">
        <v>6006</v>
      </c>
      <c r="C8377" s="146" t="s">
        <v>155</v>
      </c>
      <c r="D8377" s="146" t="s">
        <v>7031</v>
      </c>
      <c r="E8377" s="145" t="s">
        <v>150</v>
      </c>
      <c r="F8377" s="149"/>
      <c r="G8377" s="149"/>
    </row>
    <row r="8378" spans="1:7" s="144" customFormat="1" ht="15" x14ac:dyDescent="0.2">
      <c r="A8378" s="146">
        <v>69211</v>
      </c>
      <c r="B8378" s="145">
        <v>3030</v>
      </c>
      <c r="C8378" s="146" t="s">
        <v>3712</v>
      </c>
      <c r="D8378" s="146" t="s">
        <v>1183</v>
      </c>
      <c r="E8378" s="145" t="s">
        <v>150</v>
      </c>
      <c r="F8378" s="149"/>
      <c r="G8378" s="149"/>
    </row>
    <row r="8379" spans="1:7" s="144" customFormat="1" ht="15" x14ac:dyDescent="0.2">
      <c r="A8379" s="146">
        <v>69212</v>
      </c>
      <c r="B8379" s="145">
        <v>3030</v>
      </c>
      <c r="C8379" s="146" t="s">
        <v>7229</v>
      </c>
      <c r="D8379" s="146" t="s">
        <v>223</v>
      </c>
      <c r="E8379" s="145" t="s">
        <v>155</v>
      </c>
      <c r="F8379" s="149"/>
      <c r="G8379" s="149"/>
    </row>
    <row r="8380" spans="1:7" s="144" customFormat="1" ht="15" x14ac:dyDescent="0.2">
      <c r="A8380" s="146">
        <v>69215</v>
      </c>
      <c r="B8380" s="145">
        <v>6026</v>
      </c>
      <c r="C8380" s="146" t="s">
        <v>1911</v>
      </c>
      <c r="D8380" s="146" t="s">
        <v>7230</v>
      </c>
      <c r="E8380" s="145" t="s">
        <v>155</v>
      </c>
      <c r="F8380" s="149"/>
      <c r="G8380" s="149"/>
    </row>
    <row r="8381" spans="1:7" s="144" customFormat="1" ht="15" x14ac:dyDescent="0.2">
      <c r="A8381" s="146">
        <v>69217</v>
      </c>
      <c r="B8381" s="145">
        <v>6006</v>
      </c>
      <c r="C8381" s="146" t="s">
        <v>5534</v>
      </c>
      <c r="D8381" s="146" t="s">
        <v>7231</v>
      </c>
      <c r="E8381" s="145" t="s">
        <v>150</v>
      </c>
      <c r="F8381" s="149"/>
      <c r="G8381" s="149"/>
    </row>
    <row r="8382" spans="1:7" s="144" customFormat="1" ht="15" x14ac:dyDescent="0.2">
      <c r="A8382" s="146">
        <v>69218</v>
      </c>
      <c r="B8382" s="145">
        <v>6031</v>
      </c>
      <c r="C8382" s="146" t="s">
        <v>155</v>
      </c>
      <c r="D8382" s="146" t="s">
        <v>2570</v>
      </c>
      <c r="E8382" s="145" t="s">
        <v>155</v>
      </c>
      <c r="F8382" s="149"/>
      <c r="G8382" s="149"/>
    </row>
    <row r="8383" spans="1:7" s="144" customFormat="1" ht="15" x14ac:dyDescent="0.2">
      <c r="A8383" s="146">
        <v>69224</v>
      </c>
      <c r="B8383" s="145">
        <v>3015</v>
      </c>
      <c r="C8383" s="146" t="s">
        <v>1739</v>
      </c>
      <c r="D8383" s="146" t="s">
        <v>7232</v>
      </c>
      <c r="E8383" s="145" t="s">
        <v>155</v>
      </c>
      <c r="F8383" s="149"/>
      <c r="G8383" s="149"/>
    </row>
    <row r="8384" spans="1:7" s="144" customFormat="1" ht="15" x14ac:dyDescent="0.2">
      <c r="A8384" s="146">
        <v>69225</v>
      </c>
      <c r="B8384" s="145">
        <v>3015</v>
      </c>
      <c r="C8384" s="146" t="s">
        <v>7233</v>
      </c>
      <c r="D8384" s="146" t="s">
        <v>7234</v>
      </c>
      <c r="E8384" s="145" t="s">
        <v>155</v>
      </c>
      <c r="F8384" s="149"/>
      <c r="G8384" s="149"/>
    </row>
    <row r="8385" spans="1:7" s="144" customFormat="1" ht="15" x14ac:dyDescent="0.2">
      <c r="A8385" s="146">
        <v>69228</v>
      </c>
      <c r="B8385" s="145">
        <v>6018</v>
      </c>
      <c r="C8385" s="146" t="s">
        <v>685</v>
      </c>
      <c r="D8385" s="146" t="s">
        <v>4664</v>
      </c>
      <c r="E8385" s="145" t="s">
        <v>155</v>
      </c>
      <c r="F8385" s="149"/>
      <c r="G8385" s="149"/>
    </row>
    <row r="8386" spans="1:7" s="144" customFormat="1" ht="15" x14ac:dyDescent="0.2">
      <c r="A8386" s="146">
        <v>69231</v>
      </c>
      <c r="B8386" s="145">
        <v>8006</v>
      </c>
      <c r="C8386" s="146" t="s">
        <v>306</v>
      </c>
      <c r="D8386" s="146" t="s">
        <v>2969</v>
      </c>
      <c r="E8386" s="145" t="s">
        <v>150</v>
      </c>
      <c r="F8386" s="149"/>
      <c r="G8386" s="149"/>
    </row>
    <row r="8387" spans="1:7" s="144" customFormat="1" ht="15" x14ac:dyDescent="0.2">
      <c r="A8387" s="146">
        <v>69252</v>
      </c>
      <c r="B8387" s="145">
        <v>1002</v>
      </c>
      <c r="C8387" s="146" t="s">
        <v>7235</v>
      </c>
      <c r="D8387" s="146" t="s">
        <v>4477</v>
      </c>
      <c r="E8387" s="145" t="s">
        <v>150</v>
      </c>
      <c r="F8387" s="149"/>
      <c r="G8387" s="149"/>
    </row>
    <row r="8388" spans="1:7" s="144" customFormat="1" ht="15" x14ac:dyDescent="0.2">
      <c r="A8388" s="146">
        <v>69256</v>
      </c>
      <c r="B8388" s="145">
        <v>8002</v>
      </c>
      <c r="C8388" s="146" t="s">
        <v>202</v>
      </c>
      <c r="D8388" s="146" t="s">
        <v>7236</v>
      </c>
      <c r="E8388" s="145" t="s">
        <v>155</v>
      </c>
      <c r="F8388" s="149"/>
      <c r="G8388" s="149"/>
    </row>
    <row r="8389" spans="1:7" s="144" customFormat="1" ht="15" x14ac:dyDescent="0.2">
      <c r="A8389" s="146">
        <v>69258</v>
      </c>
      <c r="B8389" s="145">
        <v>8026</v>
      </c>
      <c r="C8389" s="146" t="s">
        <v>202</v>
      </c>
      <c r="D8389" s="146" t="s">
        <v>251</v>
      </c>
      <c r="E8389" s="145" t="s">
        <v>150</v>
      </c>
      <c r="F8389" s="149"/>
      <c r="G8389" s="149"/>
    </row>
    <row r="8390" spans="1:7" s="144" customFormat="1" ht="15" x14ac:dyDescent="0.2">
      <c r="A8390" s="146">
        <v>69259</v>
      </c>
      <c r="B8390" s="145">
        <v>8026</v>
      </c>
      <c r="C8390" s="146" t="s">
        <v>209</v>
      </c>
      <c r="D8390" s="146" t="s">
        <v>7237</v>
      </c>
      <c r="E8390" s="145" t="s">
        <v>150</v>
      </c>
      <c r="F8390" s="149"/>
      <c r="G8390" s="149"/>
    </row>
    <row r="8391" spans="1:7" s="144" customFormat="1" ht="15" x14ac:dyDescent="0.2">
      <c r="A8391" s="146">
        <v>69261</v>
      </c>
      <c r="B8391" s="145">
        <v>1009</v>
      </c>
      <c r="C8391" s="146" t="s">
        <v>158</v>
      </c>
      <c r="D8391" s="146" t="s">
        <v>1130</v>
      </c>
      <c r="E8391" s="145" t="s">
        <v>150</v>
      </c>
      <c r="F8391" s="149"/>
      <c r="G8391" s="149"/>
    </row>
    <row r="8392" spans="1:7" s="144" customFormat="1" ht="15" x14ac:dyDescent="0.2">
      <c r="A8392" s="146">
        <v>69262</v>
      </c>
      <c r="B8392" s="145">
        <v>6034</v>
      </c>
      <c r="C8392" s="146" t="s">
        <v>169</v>
      </c>
      <c r="D8392" s="146" t="s">
        <v>1506</v>
      </c>
      <c r="E8392" s="145" t="s">
        <v>155</v>
      </c>
      <c r="F8392" s="149"/>
      <c r="G8392" s="149"/>
    </row>
    <row r="8393" spans="1:7" s="144" customFormat="1" ht="15" x14ac:dyDescent="0.2">
      <c r="A8393" s="146">
        <v>69267</v>
      </c>
      <c r="B8393" s="145">
        <v>6029</v>
      </c>
      <c r="C8393" s="146" t="s">
        <v>11173</v>
      </c>
      <c r="D8393" s="146" t="s">
        <v>11174</v>
      </c>
      <c r="E8393" s="145" t="s">
        <v>150</v>
      </c>
      <c r="F8393" s="149"/>
      <c r="G8393" s="149"/>
    </row>
    <row r="8394" spans="1:7" s="144" customFormat="1" ht="15" x14ac:dyDescent="0.2">
      <c r="A8394" s="146">
        <v>69268</v>
      </c>
      <c r="B8394" s="145">
        <v>3035</v>
      </c>
      <c r="C8394" s="146" t="s">
        <v>621</v>
      </c>
      <c r="D8394" s="146" t="s">
        <v>7238</v>
      </c>
      <c r="E8394" s="145" t="s">
        <v>155</v>
      </c>
      <c r="F8394" s="149"/>
      <c r="G8394" s="149"/>
    </row>
    <row r="8395" spans="1:7" s="144" customFormat="1" ht="15" x14ac:dyDescent="0.2">
      <c r="A8395" s="146">
        <v>69273</v>
      </c>
      <c r="B8395" s="145">
        <v>3009</v>
      </c>
      <c r="C8395" s="146" t="s">
        <v>156</v>
      </c>
      <c r="D8395" s="146" t="s">
        <v>7239</v>
      </c>
      <c r="E8395" s="145" t="s">
        <v>150</v>
      </c>
      <c r="F8395" s="149"/>
      <c r="G8395" s="149"/>
    </row>
    <row r="8396" spans="1:7" s="144" customFormat="1" ht="15" x14ac:dyDescent="0.2">
      <c r="A8396" s="146">
        <v>69276</v>
      </c>
      <c r="B8396" s="145">
        <v>6018</v>
      </c>
      <c r="C8396" s="146" t="s">
        <v>156</v>
      </c>
      <c r="D8396" s="146" t="s">
        <v>7240</v>
      </c>
      <c r="E8396" s="145" t="s">
        <v>150</v>
      </c>
      <c r="F8396" s="149"/>
      <c r="G8396" s="149"/>
    </row>
    <row r="8397" spans="1:7" s="144" customFormat="1" ht="15" x14ac:dyDescent="0.2">
      <c r="A8397" s="146">
        <v>69282</v>
      </c>
      <c r="B8397" s="145">
        <v>1005</v>
      </c>
      <c r="C8397" s="146" t="s">
        <v>165</v>
      </c>
      <c r="D8397" s="146" t="s">
        <v>1896</v>
      </c>
      <c r="E8397" s="145" t="s">
        <v>155</v>
      </c>
      <c r="F8397" s="149"/>
      <c r="G8397" s="149"/>
    </row>
    <row r="8398" spans="1:7" s="144" customFormat="1" ht="15" x14ac:dyDescent="0.2">
      <c r="A8398" s="146">
        <v>69283</v>
      </c>
      <c r="B8398" s="145">
        <v>6031</v>
      </c>
      <c r="C8398" s="146" t="s">
        <v>164</v>
      </c>
      <c r="D8398" s="146" t="s">
        <v>4222</v>
      </c>
      <c r="E8398" s="145" t="s">
        <v>155</v>
      </c>
      <c r="F8398" s="149"/>
      <c r="G8398" s="149"/>
    </row>
    <row r="8399" spans="1:7" s="144" customFormat="1" ht="15" x14ac:dyDescent="0.2">
      <c r="A8399" s="146">
        <v>69284</v>
      </c>
      <c r="B8399" s="145">
        <v>6031</v>
      </c>
      <c r="C8399" s="146" t="s">
        <v>2083</v>
      </c>
      <c r="D8399" s="146" t="s">
        <v>7241</v>
      </c>
      <c r="E8399" s="145" t="s">
        <v>150</v>
      </c>
      <c r="F8399" s="149"/>
      <c r="G8399" s="149"/>
    </row>
    <row r="8400" spans="1:7" s="144" customFormat="1" ht="15" x14ac:dyDescent="0.2">
      <c r="A8400" s="146">
        <v>69289</v>
      </c>
      <c r="B8400" s="145">
        <v>7017</v>
      </c>
      <c r="C8400" s="146" t="s">
        <v>1035</v>
      </c>
      <c r="D8400" s="146" t="s">
        <v>258</v>
      </c>
      <c r="E8400" s="145" t="s">
        <v>150</v>
      </c>
      <c r="F8400" s="149"/>
      <c r="G8400" s="149"/>
    </row>
    <row r="8401" spans="1:7" s="144" customFormat="1" ht="15" x14ac:dyDescent="0.2">
      <c r="A8401" s="146">
        <v>69291</v>
      </c>
      <c r="B8401" s="145">
        <v>7017</v>
      </c>
      <c r="C8401" s="146" t="s">
        <v>219</v>
      </c>
      <c r="D8401" s="146" t="s">
        <v>2116</v>
      </c>
      <c r="E8401" s="145" t="s">
        <v>150</v>
      </c>
      <c r="F8401" s="149"/>
      <c r="G8401" s="149"/>
    </row>
    <row r="8402" spans="1:7" s="144" customFormat="1" ht="15" x14ac:dyDescent="0.2">
      <c r="A8402" s="146">
        <v>69294</v>
      </c>
      <c r="B8402" s="145">
        <v>4009</v>
      </c>
      <c r="C8402" s="146" t="s">
        <v>7242</v>
      </c>
      <c r="D8402" s="146" t="s">
        <v>7243</v>
      </c>
      <c r="E8402" s="145" t="s">
        <v>155</v>
      </c>
      <c r="F8402" s="149"/>
      <c r="G8402" s="149"/>
    </row>
    <row r="8403" spans="1:7" s="144" customFormat="1" ht="15" x14ac:dyDescent="0.2">
      <c r="A8403" s="146">
        <v>69296</v>
      </c>
      <c r="B8403" s="145">
        <v>5001</v>
      </c>
      <c r="C8403" s="146" t="s">
        <v>7244</v>
      </c>
      <c r="D8403" s="146" t="s">
        <v>3993</v>
      </c>
      <c r="E8403" s="145" t="s">
        <v>155</v>
      </c>
      <c r="F8403" s="149"/>
      <c r="G8403" s="149"/>
    </row>
    <row r="8404" spans="1:7" s="144" customFormat="1" ht="15" x14ac:dyDescent="0.2">
      <c r="A8404" s="146">
        <v>69298</v>
      </c>
      <c r="B8404" s="145">
        <v>3035</v>
      </c>
      <c r="C8404" s="146" t="s">
        <v>1560</v>
      </c>
      <c r="D8404" s="146" t="s">
        <v>7245</v>
      </c>
      <c r="E8404" s="145" t="s">
        <v>155</v>
      </c>
      <c r="F8404" s="149"/>
      <c r="G8404" s="149"/>
    </row>
    <row r="8405" spans="1:7" s="144" customFormat="1" ht="15" x14ac:dyDescent="0.2">
      <c r="A8405" s="146">
        <v>69299</v>
      </c>
      <c r="B8405" s="145">
        <v>6002</v>
      </c>
      <c r="C8405" s="146" t="s">
        <v>1899</v>
      </c>
      <c r="D8405" s="146" t="s">
        <v>303</v>
      </c>
      <c r="E8405" s="145" t="s">
        <v>155</v>
      </c>
      <c r="F8405" s="149"/>
      <c r="G8405" s="149"/>
    </row>
    <row r="8406" spans="1:7" s="144" customFormat="1" ht="15" x14ac:dyDescent="0.2">
      <c r="A8406" s="146">
        <v>69302</v>
      </c>
      <c r="B8406" s="145">
        <v>5010</v>
      </c>
      <c r="C8406" s="146" t="s">
        <v>7246</v>
      </c>
      <c r="D8406" s="146" t="s">
        <v>1213</v>
      </c>
      <c r="E8406" s="145" t="s">
        <v>155</v>
      </c>
      <c r="F8406" s="149"/>
      <c r="G8406" s="149"/>
    </row>
    <row r="8407" spans="1:7" s="144" customFormat="1" ht="15" x14ac:dyDescent="0.2">
      <c r="A8407" s="146">
        <v>69303</v>
      </c>
      <c r="B8407" s="145">
        <v>5010</v>
      </c>
      <c r="C8407" s="146" t="s">
        <v>647</v>
      </c>
      <c r="D8407" s="146" t="s">
        <v>7247</v>
      </c>
      <c r="E8407" s="145" t="s">
        <v>150</v>
      </c>
      <c r="F8407" s="149"/>
      <c r="G8407" s="149"/>
    </row>
    <row r="8408" spans="1:7" s="144" customFormat="1" ht="15" x14ac:dyDescent="0.2">
      <c r="A8408" s="146">
        <v>69305</v>
      </c>
      <c r="B8408" s="145">
        <v>8006</v>
      </c>
      <c r="C8408" s="146" t="s">
        <v>174</v>
      </c>
      <c r="D8408" s="146" t="s">
        <v>7248</v>
      </c>
      <c r="E8408" s="145" t="s">
        <v>150</v>
      </c>
      <c r="F8408" s="149"/>
      <c r="G8408" s="149"/>
    </row>
    <row r="8409" spans="1:7" s="144" customFormat="1" ht="15" x14ac:dyDescent="0.2">
      <c r="A8409" s="146">
        <v>69307</v>
      </c>
      <c r="B8409" s="145">
        <v>6018</v>
      </c>
      <c r="C8409" s="146" t="s">
        <v>7249</v>
      </c>
      <c r="D8409" s="146" t="s">
        <v>7250</v>
      </c>
      <c r="E8409" s="145" t="s">
        <v>155</v>
      </c>
      <c r="F8409" s="149"/>
      <c r="G8409" s="149"/>
    </row>
    <row r="8410" spans="1:7" s="144" customFormat="1" ht="15" x14ac:dyDescent="0.2">
      <c r="A8410" s="146">
        <v>69312</v>
      </c>
      <c r="B8410" s="145">
        <v>6014</v>
      </c>
      <c r="C8410" s="146" t="s">
        <v>449</v>
      </c>
      <c r="D8410" s="146" t="s">
        <v>273</v>
      </c>
      <c r="E8410" s="145" t="s">
        <v>150</v>
      </c>
      <c r="F8410" s="149"/>
      <c r="G8410" s="149"/>
    </row>
    <row r="8411" spans="1:7" s="144" customFormat="1" ht="15" x14ac:dyDescent="0.2">
      <c r="A8411" s="146">
        <v>69319</v>
      </c>
      <c r="B8411" s="145">
        <v>7003</v>
      </c>
      <c r="C8411" s="146" t="s">
        <v>4678</v>
      </c>
      <c r="D8411" s="146" t="s">
        <v>6008</v>
      </c>
      <c r="E8411" s="145" t="s">
        <v>155</v>
      </c>
      <c r="F8411" s="149"/>
      <c r="G8411" s="149"/>
    </row>
    <row r="8412" spans="1:7" s="144" customFormat="1" ht="15" x14ac:dyDescent="0.2">
      <c r="A8412" s="146">
        <v>69321</v>
      </c>
      <c r="B8412" s="145">
        <v>1009</v>
      </c>
      <c r="C8412" s="146" t="s">
        <v>7251</v>
      </c>
      <c r="D8412" s="146" t="s">
        <v>220</v>
      </c>
      <c r="E8412" s="145" t="s">
        <v>155</v>
      </c>
      <c r="F8412" s="149"/>
      <c r="G8412" s="149"/>
    </row>
    <row r="8413" spans="1:7" s="144" customFormat="1" ht="15" x14ac:dyDescent="0.2">
      <c r="A8413" s="146">
        <v>69322</v>
      </c>
      <c r="B8413" s="145">
        <v>7010</v>
      </c>
      <c r="C8413" s="146" t="s">
        <v>165</v>
      </c>
      <c r="D8413" s="146" t="s">
        <v>8333</v>
      </c>
      <c r="E8413" s="145" t="s">
        <v>150</v>
      </c>
      <c r="F8413" s="149"/>
      <c r="G8413" s="149"/>
    </row>
    <row r="8414" spans="1:7" s="144" customFormat="1" ht="15" x14ac:dyDescent="0.2">
      <c r="A8414" s="146">
        <v>69324</v>
      </c>
      <c r="B8414" s="145">
        <v>3015</v>
      </c>
      <c r="C8414" s="146" t="s">
        <v>171</v>
      </c>
      <c r="D8414" s="146" t="s">
        <v>7252</v>
      </c>
      <c r="E8414" s="145" t="s">
        <v>155</v>
      </c>
      <c r="F8414" s="149"/>
      <c r="G8414" s="149"/>
    </row>
    <row r="8415" spans="1:7" s="144" customFormat="1" ht="15" x14ac:dyDescent="0.2">
      <c r="A8415" s="146">
        <v>69327</v>
      </c>
      <c r="B8415" s="145">
        <v>8022</v>
      </c>
      <c r="C8415" s="146" t="s">
        <v>3858</v>
      </c>
      <c r="D8415" s="146" t="s">
        <v>1122</v>
      </c>
      <c r="E8415" s="145" t="s">
        <v>150</v>
      </c>
      <c r="F8415" s="149"/>
      <c r="G8415" s="149"/>
    </row>
    <row r="8416" spans="1:7" s="144" customFormat="1" ht="15" x14ac:dyDescent="0.2">
      <c r="A8416" s="146">
        <v>69328</v>
      </c>
      <c r="B8416" s="145">
        <v>8022</v>
      </c>
      <c r="C8416" s="146" t="s">
        <v>209</v>
      </c>
      <c r="D8416" s="146" t="s">
        <v>7253</v>
      </c>
      <c r="E8416" s="145" t="s">
        <v>155</v>
      </c>
      <c r="F8416" s="149"/>
      <c r="G8416" s="149"/>
    </row>
    <row r="8417" spans="1:7" s="144" customFormat="1" ht="15" x14ac:dyDescent="0.2">
      <c r="A8417" s="146">
        <v>69329</v>
      </c>
      <c r="B8417" s="145">
        <v>8022</v>
      </c>
      <c r="C8417" s="146" t="s">
        <v>2922</v>
      </c>
      <c r="D8417" s="146" t="s">
        <v>7254</v>
      </c>
      <c r="E8417" s="145" t="s">
        <v>150</v>
      </c>
      <c r="F8417" s="149"/>
      <c r="G8417" s="149"/>
    </row>
    <row r="8418" spans="1:7" s="144" customFormat="1" ht="15" x14ac:dyDescent="0.2">
      <c r="A8418" s="146">
        <v>69330</v>
      </c>
      <c r="B8418" s="145">
        <v>7003</v>
      </c>
      <c r="C8418" s="146" t="s">
        <v>4273</v>
      </c>
      <c r="D8418" s="146" t="s">
        <v>7255</v>
      </c>
      <c r="E8418" s="145" t="s">
        <v>150</v>
      </c>
      <c r="F8418" s="149"/>
      <c r="G8418" s="149"/>
    </row>
    <row r="8419" spans="1:7" s="144" customFormat="1" ht="15" x14ac:dyDescent="0.2">
      <c r="A8419" s="146">
        <v>69331</v>
      </c>
      <c r="B8419" s="145">
        <v>7003</v>
      </c>
      <c r="C8419" s="146" t="s">
        <v>198</v>
      </c>
      <c r="D8419" s="146" t="s">
        <v>696</v>
      </c>
      <c r="E8419" s="145" t="s">
        <v>155</v>
      </c>
      <c r="F8419" s="149"/>
      <c r="G8419" s="149"/>
    </row>
    <row r="8420" spans="1:7" s="144" customFormat="1" ht="15" x14ac:dyDescent="0.2">
      <c r="A8420" s="146">
        <v>69334</v>
      </c>
      <c r="B8420" s="145">
        <v>5002</v>
      </c>
      <c r="C8420" s="146" t="s">
        <v>287</v>
      </c>
      <c r="D8420" s="146" t="s">
        <v>7256</v>
      </c>
      <c r="E8420" s="145" t="s">
        <v>150</v>
      </c>
      <c r="F8420" s="149"/>
      <c r="G8420" s="149"/>
    </row>
    <row r="8421" spans="1:7" s="144" customFormat="1" ht="15" x14ac:dyDescent="0.2">
      <c r="A8421" s="146">
        <v>69335</v>
      </c>
      <c r="B8421" s="145">
        <v>6012</v>
      </c>
      <c r="C8421" s="146" t="s">
        <v>7257</v>
      </c>
      <c r="D8421" s="146" t="s">
        <v>3001</v>
      </c>
      <c r="E8421" s="145" t="s">
        <v>155</v>
      </c>
      <c r="F8421" s="149"/>
      <c r="G8421" s="149"/>
    </row>
    <row r="8422" spans="1:7" s="144" customFormat="1" ht="15" x14ac:dyDescent="0.2">
      <c r="A8422" s="146">
        <v>69336</v>
      </c>
      <c r="B8422" s="145">
        <v>8017</v>
      </c>
      <c r="C8422" s="146" t="s">
        <v>171</v>
      </c>
      <c r="D8422" s="146" t="s">
        <v>7258</v>
      </c>
      <c r="E8422" s="145" t="s">
        <v>155</v>
      </c>
      <c r="F8422" s="149"/>
      <c r="G8422" s="149"/>
    </row>
    <row r="8423" spans="1:7" s="144" customFormat="1" ht="15" x14ac:dyDescent="0.2">
      <c r="A8423" s="146">
        <v>69337</v>
      </c>
      <c r="B8423" s="145">
        <v>6008</v>
      </c>
      <c r="C8423" s="146" t="s">
        <v>155</v>
      </c>
      <c r="D8423" s="146" t="s">
        <v>7259</v>
      </c>
      <c r="E8423" s="145" t="s">
        <v>155</v>
      </c>
      <c r="F8423" s="149"/>
      <c r="G8423" s="149"/>
    </row>
    <row r="8424" spans="1:7" s="144" customFormat="1" ht="15" x14ac:dyDescent="0.2">
      <c r="A8424" s="146">
        <v>69338</v>
      </c>
      <c r="B8424" s="145">
        <v>3027</v>
      </c>
      <c r="C8424" s="146" t="s">
        <v>7260</v>
      </c>
      <c r="D8424" s="146" t="s">
        <v>7261</v>
      </c>
      <c r="E8424" s="145" t="s">
        <v>155</v>
      </c>
      <c r="F8424" s="149"/>
      <c r="G8424" s="149"/>
    </row>
    <row r="8425" spans="1:7" s="144" customFormat="1" ht="15" x14ac:dyDescent="0.2">
      <c r="A8425" s="146">
        <v>69342</v>
      </c>
      <c r="B8425" s="145">
        <v>8022</v>
      </c>
      <c r="C8425" s="146" t="s">
        <v>845</v>
      </c>
      <c r="D8425" s="146" t="s">
        <v>5789</v>
      </c>
      <c r="E8425" s="145" t="s">
        <v>155</v>
      </c>
      <c r="F8425" s="149"/>
      <c r="G8425" s="149"/>
    </row>
    <row r="8426" spans="1:7" s="144" customFormat="1" ht="15" x14ac:dyDescent="0.2">
      <c r="A8426" s="146">
        <v>69344</v>
      </c>
      <c r="B8426" s="145">
        <v>5005</v>
      </c>
      <c r="C8426" s="146" t="s">
        <v>7262</v>
      </c>
      <c r="D8426" s="146" t="s">
        <v>1727</v>
      </c>
      <c r="E8426" s="145" t="s">
        <v>155</v>
      </c>
      <c r="F8426" s="149"/>
      <c r="G8426" s="149"/>
    </row>
    <row r="8427" spans="1:7" s="144" customFormat="1" ht="15" x14ac:dyDescent="0.2">
      <c r="A8427" s="146">
        <v>69348</v>
      </c>
      <c r="B8427" s="145">
        <v>6014</v>
      </c>
      <c r="C8427" s="146" t="s">
        <v>1424</v>
      </c>
      <c r="D8427" s="146" t="s">
        <v>4578</v>
      </c>
      <c r="E8427" s="145" t="s">
        <v>150</v>
      </c>
      <c r="F8427" s="149"/>
      <c r="G8427" s="149"/>
    </row>
    <row r="8428" spans="1:7" s="144" customFormat="1" ht="15" x14ac:dyDescent="0.2">
      <c r="A8428" s="146">
        <v>69349</v>
      </c>
      <c r="B8428" s="145">
        <v>7021</v>
      </c>
      <c r="C8428" s="146" t="s">
        <v>6744</v>
      </c>
      <c r="D8428" s="146" t="s">
        <v>4157</v>
      </c>
      <c r="E8428" s="145" t="s">
        <v>155</v>
      </c>
      <c r="F8428" s="149"/>
      <c r="G8428" s="149"/>
    </row>
    <row r="8429" spans="1:7" s="144" customFormat="1" ht="15" x14ac:dyDescent="0.2">
      <c r="A8429" s="146">
        <v>69350</v>
      </c>
      <c r="B8429" s="145">
        <v>7021</v>
      </c>
      <c r="C8429" s="146" t="s">
        <v>2126</v>
      </c>
      <c r="D8429" s="146" t="s">
        <v>7265</v>
      </c>
      <c r="E8429" s="145" t="s">
        <v>155</v>
      </c>
      <c r="F8429" s="149"/>
      <c r="G8429" s="149"/>
    </row>
    <row r="8430" spans="1:7" s="144" customFormat="1" ht="15" x14ac:dyDescent="0.2">
      <c r="A8430" s="146">
        <v>69351</v>
      </c>
      <c r="B8430" s="145">
        <v>6024</v>
      </c>
      <c r="C8430" s="146" t="s">
        <v>331</v>
      </c>
      <c r="D8430" s="146" t="s">
        <v>7266</v>
      </c>
      <c r="E8430" s="145" t="s">
        <v>155</v>
      </c>
      <c r="F8430" s="149"/>
      <c r="G8430" s="149"/>
    </row>
    <row r="8431" spans="1:7" s="144" customFormat="1" ht="15" x14ac:dyDescent="0.2">
      <c r="A8431" s="146">
        <v>69352</v>
      </c>
      <c r="B8431" s="145">
        <v>1009</v>
      </c>
      <c r="C8431" s="146" t="s">
        <v>181</v>
      </c>
      <c r="D8431" s="146" t="s">
        <v>2436</v>
      </c>
      <c r="E8431" s="145" t="s">
        <v>150</v>
      </c>
      <c r="F8431" s="149"/>
      <c r="G8431" s="149"/>
    </row>
    <row r="8432" spans="1:7" s="144" customFormat="1" ht="15" x14ac:dyDescent="0.2">
      <c r="A8432" s="146">
        <v>69355</v>
      </c>
      <c r="B8432" s="145">
        <v>5001</v>
      </c>
      <c r="C8432" s="146" t="s">
        <v>5052</v>
      </c>
      <c r="D8432" s="146" t="s">
        <v>4973</v>
      </c>
      <c r="E8432" s="145" t="s">
        <v>150</v>
      </c>
      <c r="F8432" s="149"/>
      <c r="G8432" s="149"/>
    </row>
    <row r="8433" spans="1:7" s="144" customFormat="1" ht="15" x14ac:dyDescent="0.2">
      <c r="A8433" s="146">
        <v>69358</v>
      </c>
      <c r="B8433" s="145">
        <v>1009</v>
      </c>
      <c r="C8433" s="146" t="s">
        <v>1008</v>
      </c>
      <c r="D8433" s="146" t="s">
        <v>7267</v>
      </c>
      <c r="E8433" s="145" t="s">
        <v>150</v>
      </c>
      <c r="F8433" s="149"/>
      <c r="G8433" s="149"/>
    </row>
    <row r="8434" spans="1:7" s="144" customFormat="1" ht="15" x14ac:dyDescent="0.2">
      <c r="A8434" s="146">
        <v>69360</v>
      </c>
      <c r="B8434" s="145">
        <v>7017</v>
      </c>
      <c r="C8434" s="146" t="s">
        <v>196</v>
      </c>
      <c r="D8434" s="146" t="s">
        <v>1957</v>
      </c>
      <c r="E8434" s="145" t="s">
        <v>155</v>
      </c>
      <c r="F8434" s="149"/>
      <c r="G8434" s="149"/>
    </row>
    <row r="8435" spans="1:7" s="144" customFormat="1" ht="15" x14ac:dyDescent="0.2">
      <c r="A8435" s="146">
        <v>69361</v>
      </c>
      <c r="B8435" s="145">
        <v>7017</v>
      </c>
      <c r="C8435" s="146" t="s">
        <v>177</v>
      </c>
      <c r="D8435" s="146" t="s">
        <v>1957</v>
      </c>
      <c r="E8435" s="145" t="s">
        <v>150</v>
      </c>
      <c r="F8435" s="149"/>
      <c r="G8435" s="149"/>
    </row>
    <row r="8436" spans="1:7" s="144" customFormat="1" ht="15" x14ac:dyDescent="0.2">
      <c r="A8436" s="146">
        <v>69362</v>
      </c>
      <c r="B8436" s="145">
        <v>3022</v>
      </c>
      <c r="C8436" s="146" t="s">
        <v>3467</v>
      </c>
      <c r="D8436" s="146" t="s">
        <v>7268</v>
      </c>
      <c r="E8436" s="145" t="s">
        <v>155</v>
      </c>
      <c r="F8436" s="149"/>
      <c r="G8436" s="149"/>
    </row>
    <row r="8437" spans="1:7" s="144" customFormat="1" ht="15" x14ac:dyDescent="0.2">
      <c r="A8437" s="146">
        <v>69365</v>
      </c>
      <c r="B8437" s="145">
        <v>6021</v>
      </c>
      <c r="C8437" s="146" t="s">
        <v>4042</v>
      </c>
      <c r="D8437" s="146" t="s">
        <v>6320</v>
      </c>
      <c r="E8437" s="145" t="s">
        <v>150</v>
      </c>
      <c r="F8437" s="149"/>
      <c r="G8437" s="149"/>
    </row>
    <row r="8438" spans="1:7" s="144" customFormat="1" ht="15" x14ac:dyDescent="0.2">
      <c r="A8438" s="146">
        <v>69366</v>
      </c>
      <c r="B8438" s="145">
        <v>8018</v>
      </c>
      <c r="C8438" s="146" t="s">
        <v>202</v>
      </c>
      <c r="D8438" s="146" t="s">
        <v>7269</v>
      </c>
      <c r="E8438" s="145" t="s">
        <v>155</v>
      </c>
      <c r="F8438" s="149"/>
      <c r="G8438" s="149"/>
    </row>
    <row r="8439" spans="1:7" s="144" customFormat="1" ht="15" x14ac:dyDescent="0.2">
      <c r="A8439" s="146">
        <v>69370</v>
      </c>
      <c r="B8439" s="145">
        <v>6008</v>
      </c>
      <c r="C8439" s="146" t="s">
        <v>4803</v>
      </c>
      <c r="D8439" s="146" t="s">
        <v>7270</v>
      </c>
      <c r="E8439" s="145" t="s">
        <v>150</v>
      </c>
      <c r="F8439" s="149"/>
      <c r="G8439" s="149"/>
    </row>
    <row r="8440" spans="1:7" s="144" customFormat="1" ht="15" x14ac:dyDescent="0.2">
      <c r="A8440" s="146">
        <v>69374</v>
      </c>
      <c r="B8440" s="145">
        <v>6019</v>
      </c>
      <c r="C8440" s="146" t="s">
        <v>2539</v>
      </c>
      <c r="D8440" s="146" t="s">
        <v>3447</v>
      </c>
      <c r="E8440" s="145" t="s">
        <v>155</v>
      </c>
      <c r="F8440" s="149"/>
      <c r="G8440" s="149"/>
    </row>
    <row r="8441" spans="1:7" s="144" customFormat="1" ht="15" x14ac:dyDescent="0.2">
      <c r="A8441" s="146">
        <v>69377</v>
      </c>
      <c r="B8441" s="145">
        <v>8012</v>
      </c>
      <c r="C8441" s="146" t="s">
        <v>156</v>
      </c>
      <c r="D8441" s="146" t="s">
        <v>5561</v>
      </c>
      <c r="E8441" s="145" t="s">
        <v>155</v>
      </c>
      <c r="F8441" s="149"/>
      <c r="G8441" s="149"/>
    </row>
    <row r="8442" spans="1:7" s="144" customFormat="1" ht="15" x14ac:dyDescent="0.2">
      <c r="A8442" s="146">
        <v>69378</v>
      </c>
      <c r="B8442" s="145">
        <v>8012</v>
      </c>
      <c r="C8442" s="146" t="s">
        <v>9234</v>
      </c>
      <c r="D8442" s="146" t="s">
        <v>5561</v>
      </c>
      <c r="E8442" s="145" t="s">
        <v>150</v>
      </c>
      <c r="F8442" s="149"/>
      <c r="G8442" s="149"/>
    </row>
    <row r="8443" spans="1:7" s="144" customFormat="1" ht="15" x14ac:dyDescent="0.2">
      <c r="A8443" s="146">
        <v>69379</v>
      </c>
      <c r="B8443" s="145">
        <v>1001</v>
      </c>
      <c r="C8443" s="146" t="s">
        <v>2973</v>
      </c>
      <c r="D8443" s="146" t="s">
        <v>7271</v>
      </c>
      <c r="E8443" s="145" t="s">
        <v>150</v>
      </c>
      <c r="F8443" s="149"/>
      <c r="G8443" s="149"/>
    </row>
    <row r="8444" spans="1:7" s="144" customFormat="1" ht="15" x14ac:dyDescent="0.2">
      <c r="A8444" s="146">
        <v>69380</v>
      </c>
      <c r="B8444" s="145">
        <v>6012</v>
      </c>
      <c r="C8444" s="146" t="s">
        <v>4273</v>
      </c>
      <c r="D8444" s="146" t="s">
        <v>7272</v>
      </c>
      <c r="E8444" s="145" t="s">
        <v>150</v>
      </c>
      <c r="F8444" s="149"/>
      <c r="G8444" s="149"/>
    </row>
    <row r="8445" spans="1:7" s="144" customFormat="1" ht="15" x14ac:dyDescent="0.2">
      <c r="A8445" s="146">
        <v>69381</v>
      </c>
      <c r="B8445" s="145">
        <v>6012</v>
      </c>
      <c r="C8445" s="146" t="s">
        <v>1329</v>
      </c>
      <c r="D8445" s="146" t="s">
        <v>577</v>
      </c>
      <c r="E8445" s="145" t="s">
        <v>155</v>
      </c>
      <c r="F8445" s="149"/>
      <c r="G8445" s="149"/>
    </row>
    <row r="8446" spans="1:7" s="144" customFormat="1" ht="15" x14ac:dyDescent="0.2">
      <c r="A8446" s="146">
        <v>69384</v>
      </c>
      <c r="B8446" s="145">
        <v>6012</v>
      </c>
      <c r="C8446" s="146" t="s">
        <v>164</v>
      </c>
      <c r="D8446" s="146" t="s">
        <v>7273</v>
      </c>
      <c r="E8446" s="145" t="s">
        <v>155</v>
      </c>
      <c r="F8446" s="149"/>
      <c r="G8446" s="149"/>
    </row>
    <row r="8447" spans="1:7" s="144" customFormat="1" ht="15" x14ac:dyDescent="0.2">
      <c r="A8447" s="146">
        <v>69385</v>
      </c>
      <c r="B8447" s="145">
        <v>4009</v>
      </c>
      <c r="C8447" s="146" t="s">
        <v>153</v>
      </c>
      <c r="D8447" s="146" t="s">
        <v>7274</v>
      </c>
      <c r="E8447" s="145" t="s">
        <v>155</v>
      </c>
      <c r="F8447" s="149"/>
      <c r="G8447" s="149"/>
    </row>
    <row r="8448" spans="1:7" s="144" customFormat="1" ht="15" x14ac:dyDescent="0.2">
      <c r="A8448" s="146">
        <v>69386</v>
      </c>
      <c r="B8448" s="145">
        <v>8012</v>
      </c>
      <c r="C8448" s="146" t="s">
        <v>596</v>
      </c>
      <c r="D8448" s="146" t="s">
        <v>2383</v>
      </c>
      <c r="E8448" s="145" t="s">
        <v>155</v>
      </c>
      <c r="F8448" s="149"/>
      <c r="G8448" s="149"/>
    </row>
    <row r="8449" spans="1:7" s="144" customFormat="1" ht="15" x14ac:dyDescent="0.2">
      <c r="A8449" s="146">
        <v>69398</v>
      </c>
      <c r="B8449" s="145">
        <v>5006</v>
      </c>
      <c r="C8449" s="146" t="s">
        <v>7275</v>
      </c>
      <c r="D8449" s="146" t="s">
        <v>3454</v>
      </c>
      <c r="E8449" s="145" t="s">
        <v>155</v>
      </c>
      <c r="F8449" s="149"/>
      <c r="G8449" s="149"/>
    </row>
    <row r="8450" spans="1:7" s="144" customFormat="1" ht="15" x14ac:dyDescent="0.2">
      <c r="A8450" s="146">
        <v>69401</v>
      </c>
      <c r="B8450" s="145">
        <v>1019</v>
      </c>
      <c r="C8450" s="146" t="s">
        <v>204</v>
      </c>
      <c r="D8450" s="146" t="s">
        <v>2353</v>
      </c>
      <c r="E8450" s="145" t="s">
        <v>155</v>
      </c>
      <c r="F8450" s="149"/>
      <c r="G8450" s="149"/>
    </row>
    <row r="8451" spans="1:7" s="144" customFormat="1" ht="15" x14ac:dyDescent="0.2">
      <c r="A8451" s="146">
        <v>69404</v>
      </c>
      <c r="B8451" s="145">
        <v>8017</v>
      </c>
      <c r="C8451" s="146" t="s">
        <v>7276</v>
      </c>
      <c r="D8451" s="146" t="s">
        <v>4105</v>
      </c>
      <c r="E8451" s="145" t="s">
        <v>150</v>
      </c>
      <c r="F8451" s="149"/>
      <c r="G8451" s="149"/>
    </row>
    <row r="8452" spans="1:7" s="144" customFormat="1" ht="15" x14ac:dyDescent="0.2">
      <c r="A8452" s="146">
        <v>69406</v>
      </c>
      <c r="B8452" s="145">
        <v>7004</v>
      </c>
      <c r="C8452" s="146" t="s">
        <v>804</v>
      </c>
      <c r="D8452" s="146" t="s">
        <v>7277</v>
      </c>
      <c r="E8452" s="145" t="s">
        <v>150</v>
      </c>
      <c r="F8452" s="149"/>
      <c r="G8452" s="149"/>
    </row>
    <row r="8453" spans="1:7" s="144" customFormat="1" ht="15" x14ac:dyDescent="0.2">
      <c r="A8453" s="146">
        <v>69407</v>
      </c>
      <c r="B8453" s="145">
        <v>7004</v>
      </c>
      <c r="C8453" s="146" t="s">
        <v>156</v>
      </c>
      <c r="D8453" s="146" t="s">
        <v>3231</v>
      </c>
      <c r="E8453" s="145" t="s">
        <v>150</v>
      </c>
      <c r="F8453" s="149"/>
      <c r="G8453" s="149"/>
    </row>
    <row r="8454" spans="1:7" s="144" customFormat="1" ht="15" x14ac:dyDescent="0.2">
      <c r="A8454" s="146">
        <v>69408</v>
      </c>
      <c r="B8454" s="145">
        <v>7004</v>
      </c>
      <c r="C8454" s="146" t="s">
        <v>385</v>
      </c>
      <c r="D8454" s="146" t="s">
        <v>3231</v>
      </c>
      <c r="E8454" s="145" t="s">
        <v>155</v>
      </c>
      <c r="F8454" s="149"/>
      <c r="G8454" s="149"/>
    </row>
    <row r="8455" spans="1:7" s="144" customFormat="1" ht="15" x14ac:dyDescent="0.2">
      <c r="A8455" s="146">
        <v>69409</v>
      </c>
      <c r="B8455" s="145">
        <v>7004</v>
      </c>
      <c r="C8455" s="146" t="s">
        <v>300</v>
      </c>
      <c r="D8455" s="146" t="s">
        <v>4826</v>
      </c>
      <c r="E8455" s="145" t="s">
        <v>150</v>
      </c>
      <c r="F8455" s="149"/>
      <c r="G8455" s="149"/>
    </row>
    <row r="8456" spans="1:7" s="144" customFormat="1" ht="15" x14ac:dyDescent="0.2">
      <c r="A8456" s="146">
        <v>69412</v>
      </c>
      <c r="B8456" s="145">
        <v>7004</v>
      </c>
      <c r="C8456" s="146" t="s">
        <v>1011</v>
      </c>
      <c r="D8456" s="146" t="s">
        <v>7278</v>
      </c>
      <c r="E8456" s="145" t="s">
        <v>155</v>
      </c>
      <c r="F8456" s="149"/>
      <c r="G8456" s="149"/>
    </row>
    <row r="8457" spans="1:7" s="144" customFormat="1" ht="15" x14ac:dyDescent="0.2">
      <c r="A8457" s="146">
        <v>69413</v>
      </c>
      <c r="B8457" s="145">
        <v>7004</v>
      </c>
      <c r="C8457" s="146" t="s">
        <v>167</v>
      </c>
      <c r="D8457" s="146" t="s">
        <v>577</v>
      </c>
      <c r="E8457" s="145" t="s">
        <v>150</v>
      </c>
      <c r="F8457" s="149"/>
      <c r="G8457" s="149"/>
    </row>
    <row r="8458" spans="1:7" s="144" customFormat="1" ht="15" x14ac:dyDescent="0.2">
      <c r="A8458" s="146">
        <v>69416</v>
      </c>
      <c r="B8458" s="145">
        <v>8026</v>
      </c>
      <c r="C8458" s="146" t="s">
        <v>174</v>
      </c>
      <c r="D8458" s="146" t="s">
        <v>7279</v>
      </c>
      <c r="E8458" s="145" t="s">
        <v>150</v>
      </c>
      <c r="F8458" s="149"/>
      <c r="G8458" s="149"/>
    </row>
    <row r="8459" spans="1:7" s="144" customFormat="1" ht="15" x14ac:dyDescent="0.2">
      <c r="A8459" s="146">
        <v>69419</v>
      </c>
      <c r="B8459" s="145">
        <v>8026</v>
      </c>
      <c r="C8459" s="146" t="s">
        <v>3675</v>
      </c>
      <c r="D8459" s="146" t="s">
        <v>510</v>
      </c>
      <c r="E8459" s="145" t="s">
        <v>155</v>
      </c>
      <c r="F8459" s="149"/>
      <c r="G8459" s="149"/>
    </row>
    <row r="8460" spans="1:7" s="144" customFormat="1" ht="15" x14ac:dyDescent="0.2">
      <c r="A8460" s="146">
        <v>69420</v>
      </c>
      <c r="B8460" s="145">
        <v>3010</v>
      </c>
      <c r="C8460" s="146" t="s">
        <v>575</v>
      </c>
      <c r="D8460" s="146" t="s">
        <v>788</v>
      </c>
      <c r="E8460" s="145" t="s">
        <v>155</v>
      </c>
      <c r="F8460" s="149"/>
      <c r="G8460" s="149"/>
    </row>
    <row r="8461" spans="1:7" s="144" customFormat="1" ht="15" x14ac:dyDescent="0.2">
      <c r="A8461" s="146">
        <v>69421</v>
      </c>
      <c r="B8461" s="145">
        <v>3008</v>
      </c>
      <c r="C8461" s="146" t="s">
        <v>7280</v>
      </c>
      <c r="D8461" s="146" t="s">
        <v>7281</v>
      </c>
      <c r="E8461" s="145" t="s">
        <v>155</v>
      </c>
      <c r="F8461" s="149"/>
      <c r="G8461" s="149"/>
    </row>
    <row r="8462" spans="1:7" s="144" customFormat="1" ht="15" x14ac:dyDescent="0.2">
      <c r="A8462" s="146">
        <v>69422</v>
      </c>
      <c r="B8462" s="145">
        <v>5002</v>
      </c>
      <c r="C8462" s="146" t="s">
        <v>1849</v>
      </c>
      <c r="D8462" s="146" t="s">
        <v>1174</v>
      </c>
      <c r="E8462" s="145" t="s">
        <v>155</v>
      </c>
      <c r="F8462" s="149"/>
      <c r="G8462" s="149"/>
    </row>
    <row r="8463" spans="1:7" s="144" customFormat="1" ht="15" x14ac:dyDescent="0.2">
      <c r="A8463" s="146">
        <v>69423</v>
      </c>
      <c r="B8463" s="145">
        <v>7005</v>
      </c>
      <c r="C8463" s="146" t="s">
        <v>280</v>
      </c>
      <c r="D8463" s="146" t="s">
        <v>5457</v>
      </c>
      <c r="E8463" s="145" t="s">
        <v>155</v>
      </c>
      <c r="F8463" s="149"/>
      <c r="G8463" s="149"/>
    </row>
    <row r="8464" spans="1:7" s="144" customFormat="1" ht="15" x14ac:dyDescent="0.2">
      <c r="A8464" s="146">
        <v>69426</v>
      </c>
      <c r="B8464" s="145">
        <v>7013</v>
      </c>
      <c r="C8464" s="146" t="s">
        <v>662</v>
      </c>
      <c r="D8464" s="146" t="s">
        <v>11251</v>
      </c>
      <c r="E8464" s="145" t="s">
        <v>155</v>
      </c>
      <c r="F8464" s="149"/>
      <c r="G8464" s="149"/>
    </row>
    <row r="8465" spans="1:7" s="144" customFormat="1" ht="15" x14ac:dyDescent="0.2">
      <c r="A8465" s="146">
        <v>69428</v>
      </c>
      <c r="B8465" s="145">
        <v>7001</v>
      </c>
      <c r="C8465" s="146" t="s">
        <v>685</v>
      </c>
      <c r="D8465" s="146" t="s">
        <v>7282</v>
      </c>
      <c r="E8465" s="145" t="s">
        <v>150</v>
      </c>
      <c r="F8465" s="149"/>
      <c r="G8465" s="149"/>
    </row>
    <row r="8466" spans="1:7" s="144" customFormat="1" ht="15" x14ac:dyDescent="0.2">
      <c r="A8466" s="146">
        <v>69429</v>
      </c>
      <c r="B8466" s="145">
        <v>3010</v>
      </c>
      <c r="C8466" s="146" t="s">
        <v>635</v>
      </c>
      <c r="D8466" s="146" t="s">
        <v>7283</v>
      </c>
      <c r="E8466" s="145" t="s">
        <v>150</v>
      </c>
      <c r="F8466" s="149"/>
      <c r="G8466" s="149"/>
    </row>
    <row r="8467" spans="1:7" s="144" customFormat="1" ht="15" x14ac:dyDescent="0.2">
      <c r="A8467" s="146">
        <v>69432</v>
      </c>
      <c r="B8467" s="145">
        <v>5015</v>
      </c>
      <c r="C8467" s="146" t="s">
        <v>662</v>
      </c>
      <c r="D8467" s="146" t="s">
        <v>7284</v>
      </c>
      <c r="E8467" s="145" t="s">
        <v>155</v>
      </c>
      <c r="F8467" s="149"/>
      <c r="G8467" s="149"/>
    </row>
    <row r="8468" spans="1:7" s="144" customFormat="1" ht="15" x14ac:dyDescent="0.2">
      <c r="A8468" s="146">
        <v>69433</v>
      </c>
      <c r="B8468" s="145">
        <v>8012</v>
      </c>
      <c r="C8468" s="146" t="s">
        <v>1520</v>
      </c>
      <c r="D8468" s="146" t="s">
        <v>7285</v>
      </c>
      <c r="E8468" s="145" t="s">
        <v>150</v>
      </c>
      <c r="F8468" s="149"/>
      <c r="G8468" s="149"/>
    </row>
    <row r="8469" spans="1:7" s="144" customFormat="1" ht="15" x14ac:dyDescent="0.2">
      <c r="A8469" s="146">
        <v>69437</v>
      </c>
      <c r="B8469" s="145">
        <v>7008</v>
      </c>
      <c r="C8469" s="146" t="s">
        <v>179</v>
      </c>
      <c r="D8469" s="146" t="s">
        <v>10795</v>
      </c>
      <c r="E8469" s="145" t="s">
        <v>155</v>
      </c>
      <c r="F8469" s="149"/>
      <c r="G8469" s="149"/>
    </row>
    <row r="8470" spans="1:7" s="144" customFormat="1" ht="15" x14ac:dyDescent="0.2">
      <c r="A8470" s="146">
        <v>69439</v>
      </c>
      <c r="B8470" s="145">
        <v>6024</v>
      </c>
      <c r="C8470" s="146" t="s">
        <v>1547</v>
      </c>
      <c r="D8470" s="146" t="s">
        <v>7245</v>
      </c>
      <c r="E8470" s="145" t="s">
        <v>155</v>
      </c>
      <c r="F8470" s="149"/>
      <c r="G8470" s="149"/>
    </row>
    <row r="8471" spans="1:7" s="144" customFormat="1" ht="15" x14ac:dyDescent="0.2">
      <c r="A8471" s="146">
        <v>69442</v>
      </c>
      <c r="B8471" s="145">
        <v>6012</v>
      </c>
      <c r="C8471" s="146" t="s">
        <v>662</v>
      </c>
      <c r="D8471" s="146" t="s">
        <v>1101</v>
      </c>
      <c r="E8471" s="145" t="s">
        <v>155</v>
      </c>
      <c r="F8471" s="149"/>
      <c r="G8471" s="149"/>
    </row>
    <row r="8472" spans="1:7" s="144" customFormat="1" ht="15" x14ac:dyDescent="0.2">
      <c r="A8472" s="146">
        <v>69443</v>
      </c>
      <c r="B8472" s="145">
        <v>6012</v>
      </c>
      <c r="C8472" s="146" t="s">
        <v>4141</v>
      </c>
      <c r="D8472" s="146" t="s">
        <v>7286</v>
      </c>
      <c r="E8472" s="145" t="s">
        <v>150</v>
      </c>
      <c r="F8472" s="149"/>
      <c r="G8472" s="149"/>
    </row>
    <row r="8473" spans="1:7" s="144" customFormat="1" ht="15" x14ac:dyDescent="0.2">
      <c r="A8473" s="146">
        <v>69445</v>
      </c>
      <c r="B8473" s="145">
        <v>3013</v>
      </c>
      <c r="C8473" s="146" t="s">
        <v>7287</v>
      </c>
      <c r="D8473" s="146" t="s">
        <v>771</v>
      </c>
      <c r="E8473" s="145" t="s">
        <v>155</v>
      </c>
      <c r="F8473" s="149"/>
      <c r="G8473" s="149"/>
    </row>
    <row r="8474" spans="1:7" s="144" customFormat="1" ht="15" x14ac:dyDescent="0.2">
      <c r="A8474" s="146">
        <v>69447</v>
      </c>
      <c r="B8474" s="145">
        <v>3013</v>
      </c>
      <c r="C8474" s="146" t="s">
        <v>7288</v>
      </c>
      <c r="D8474" s="146" t="s">
        <v>7289</v>
      </c>
      <c r="E8474" s="145" t="s">
        <v>155</v>
      </c>
      <c r="F8474" s="149"/>
      <c r="G8474" s="149"/>
    </row>
    <row r="8475" spans="1:7" s="144" customFormat="1" ht="15" x14ac:dyDescent="0.2">
      <c r="A8475" s="146">
        <v>69448</v>
      </c>
      <c r="B8475" s="145">
        <v>5009</v>
      </c>
      <c r="C8475" s="146" t="s">
        <v>7290</v>
      </c>
      <c r="D8475" s="146" t="s">
        <v>992</v>
      </c>
      <c r="E8475" s="145" t="s">
        <v>155</v>
      </c>
      <c r="F8475" s="149"/>
      <c r="G8475" s="149"/>
    </row>
    <row r="8476" spans="1:7" s="144" customFormat="1" ht="15" x14ac:dyDescent="0.2">
      <c r="A8476" s="146">
        <v>69452</v>
      </c>
      <c r="B8476" s="145">
        <v>1001</v>
      </c>
      <c r="C8476" s="146" t="s">
        <v>2355</v>
      </c>
      <c r="D8476" s="146" t="s">
        <v>7291</v>
      </c>
      <c r="E8476" s="145" t="s">
        <v>155</v>
      </c>
      <c r="F8476" s="149"/>
      <c r="G8476" s="149"/>
    </row>
    <row r="8477" spans="1:7" s="144" customFormat="1" ht="15" x14ac:dyDescent="0.2">
      <c r="A8477" s="146">
        <v>69455</v>
      </c>
      <c r="B8477" s="145">
        <v>8025</v>
      </c>
      <c r="C8477" s="146" t="s">
        <v>1492</v>
      </c>
      <c r="D8477" s="146" t="s">
        <v>554</v>
      </c>
      <c r="E8477" s="145" t="s">
        <v>155</v>
      </c>
      <c r="F8477" s="149"/>
      <c r="G8477" s="149"/>
    </row>
    <row r="8478" spans="1:7" s="144" customFormat="1" ht="15" x14ac:dyDescent="0.2">
      <c r="A8478" s="146">
        <v>69456</v>
      </c>
      <c r="B8478" s="145">
        <v>8025</v>
      </c>
      <c r="C8478" s="146" t="s">
        <v>287</v>
      </c>
      <c r="D8478" s="146" t="s">
        <v>7292</v>
      </c>
      <c r="E8478" s="145" t="s">
        <v>150</v>
      </c>
      <c r="F8478" s="149"/>
      <c r="G8478" s="149"/>
    </row>
    <row r="8479" spans="1:7" s="144" customFormat="1" ht="15" x14ac:dyDescent="0.2">
      <c r="A8479" s="146">
        <v>69457</v>
      </c>
      <c r="B8479" s="145">
        <v>7010</v>
      </c>
      <c r="C8479" s="146" t="s">
        <v>685</v>
      </c>
      <c r="D8479" s="146" t="s">
        <v>7293</v>
      </c>
      <c r="E8479" s="145" t="s">
        <v>155</v>
      </c>
      <c r="F8479" s="149"/>
      <c r="G8479" s="149"/>
    </row>
    <row r="8480" spans="1:7" s="144" customFormat="1" ht="15" x14ac:dyDescent="0.2">
      <c r="A8480" s="146">
        <v>69458</v>
      </c>
      <c r="B8480" s="145">
        <v>7024</v>
      </c>
      <c r="C8480" s="146" t="s">
        <v>158</v>
      </c>
      <c r="D8480" s="146" t="s">
        <v>7294</v>
      </c>
      <c r="E8480" s="145" t="s">
        <v>155</v>
      </c>
      <c r="F8480" s="149"/>
      <c r="G8480" s="149"/>
    </row>
    <row r="8481" spans="1:7" s="144" customFormat="1" ht="15" x14ac:dyDescent="0.2">
      <c r="A8481" s="146">
        <v>69459</v>
      </c>
      <c r="B8481" s="145">
        <v>7024</v>
      </c>
      <c r="C8481" s="146" t="s">
        <v>156</v>
      </c>
      <c r="D8481" s="146" t="s">
        <v>7294</v>
      </c>
      <c r="E8481" s="145" t="s">
        <v>150</v>
      </c>
      <c r="F8481" s="149"/>
      <c r="G8481" s="149"/>
    </row>
    <row r="8482" spans="1:7" s="144" customFormat="1" ht="15" x14ac:dyDescent="0.2">
      <c r="A8482" s="146">
        <v>69460</v>
      </c>
      <c r="B8482" s="145">
        <v>4009</v>
      </c>
      <c r="C8482" s="146" t="s">
        <v>7295</v>
      </c>
      <c r="D8482" s="146" t="s">
        <v>2331</v>
      </c>
      <c r="E8482" s="145" t="s">
        <v>155</v>
      </c>
      <c r="F8482" s="149"/>
      <c r="G8482" s="149"/>
    </row>
    <row r="8483" spans="1:7" s="144" customFormat="1" ht="15" x14ac:dyDescent="0.2">
      <c r="A8483" s="146">
        <v>69462</v>
      </c>
      <c r="B8483" s="145">
        <v>3008</v>
      </c>
      <c r="C8483" s="146" t="s">
        <v>7296</v>
      </c>
      <c r="D8483" s="146" t="s">
        <v>7297</v>
      </c>
      <c r="E8483" s="145" t="s">
        <v>150</v>
      </c>
      <c r="F8483" s="149"/>
      <c r="G8483" s="149"/>
    </row>
    <row r="8484" spans="1:7" s="144" customFormat="1" ht="15" x14ac:dyDescent="0.2">
      <c r="A8484" s="146">
        <v>69464</v>
      </c>
      <c r="B8484" s="145">
        <v>7014</v>
      </c>
      <c r="C8484" s="146" t="s">
        <v>7298</v>
      </c>
      <c r="D8484" s="146" t="s">
        <v>332</v>
      </c>
      <c r="E8484" s="145" t="s">
        <v>155</v>
      </c>
      <c r="F8484" s="149"/>
      <c r="G8484" s="149"/>
    </row>
    <row r="8485" spans="1:7" s="144" customFormat="1" ht="15" x14ac:dyDescent="0.2">
      <c r="A8485" s="146">
        <v>69465</v>
      </c>
      <c r="B8485" s="145">
        <v>7014</v>
      </c>
      <c r="C8485" s="146" t="s">
        <v>1688</v>
      </c>
      <c r="D8485" s="146" t="s">
        <v>332</v>
      </c>
      <c r="E8485" s="145" t="s">
        <v>150</v>
      </c>
      <c r="F8485" s="149"/>
      <c r="G8485" s="149"/>
    </row>
    <row r="8486" spans="1:7" s="144" customFormat="1" ht="15" x14ac:dyDescent="0.2">
      <c r="A8486" s="146">
        <v>69466</v>
      </c>
      <c r="B8486" s="145">
        <v>7014</v>
      </c>
      <c r="C8486" s="146" t="s">
        <v>34</v>
      </c>
      <c r="D8486" s="146" t="s">
        <v>332</v>
      </c>
      <c r="E8486" s="145" t="s">
        <v>155</v>
      </c>
      <c r="F8486" s="149"/>
      <c r="G8486" s="149"/>
    </row>
    <row r="8487" spans="1:7" s="144" customFormat="1" ht="15" x14ac:dyDescent="0.2">
      <c r="A8487" s="146">
        <v>69468</v>
      </c>
      <c r="B8487" s="145">
        <v>8006</v>
      </c>
      <c r="C8487" s="146" t="s">
        <v>347</v>
      </c>
      <c r="D8487" s="146" t="s">
        <v>4157</v>
      </c>
      <c r="E8487" s="145" t="s">
        <v>155</v>
      </c>
      <c r="F8487" s="149"/>
      <c r="G8487" s="149"/>
    </row>
    <row r="8488" spans="1:7" s="144" customFormat="1" ht="15" x14ac:dyDescent="0.2">
      <c r="A8488" s="146">
        <v>69471</v>
      </c>
      <c r="B8488" s="145">
        <v>8024</v>
      </c>
      <c r="C8488" s="146" t="s">
        <v>202</v>
      </c>
      <c r="D8488" s="146" t="s">
        <v>7299</v>
      </c>
      <c r="E8488" s="145" t="s">
        <v>150</v>
      </c>
      <c r="F8488" s="149"/>
      <c r="G8488" s="149"/>
    </row>
    <row r="8489" spans="1:7" s="144" customFormat="1" ht="15" x14ac:dyDescent="0.2">
      <c r="A8489" s="146">
        <v>69472</v>
      </c>
      <c r="B8489" s="145">
        <v>3004</v>
      </c>
      <c r="C8489" s="146" t="s">
        <v>3188</v>
      </c>
      <c r="D8489" s="146" t="s">
        <v>941</v>
      </c>
      <c r="E8489" s="145" t="s">
        <v>155</v>
      </c>
      <c r="F8489" s="149"/>
      <c r="G8489" s="149"/>
    </row>
    <row r="8490" spans="1:7" s="144" customFormat="1" ht="15" x14ac:dyDescent="0.2">
      <c r="A8490" s="146">
        <v>69474</v>
      </c>
      <c r="B8490" s="145">
        <v>3009</v>
      </c>
      <c r="C8490" s="146" t="s">
        <v>209</v>
      </c>
      <c r="D8490" s="146" t="s">
        <v>3336</v>
      </c>
      <c r="E8490" s="145" t="s">
        <v>150</v>
      </c>
      <c r="F8490" s="149"/>
      <c r="G8490" s="149"/>
    </row>
    <row r="8491" spans="1:7" s="144" customFormat="1" ht="15" x14ac:dyDescent="0.2">
      <c r="A8491" s="146">
        <v>69475</v>
      </c>
      <c r="B8491" s="145">
        <v>8006</v>
      </c>
      <c r="C8491" s="146" t="s">
        <v>662</v>
      </c>
      <c r="D8491" s="146" t="s">
        <v>7301</v>
      </c>
      <c r="E8491" s="145" t="s">
        <v>150</v>
      </c>
      <c r="F8491" s="149"/>
      <c r="G8491" s="149"/>
    </row>
    <row r="8492" spans="1:7" s="144" customFormat="1" ht="15" x14ac:dyDescent="0.2">
      <c r="A8492" s="146">
        <v>69476</v>
      </c>
      <c r="B8492" s="145">
        <v>7017</v>
      </c>
      <c r="C8492" s="146" t="s">
        <v>7302</v>
      </c>
      <c r="D8492" s="146" t="s">
        <v>1551</v>
      </c>
      <c r="E8492" s="145" t="s">
        <v>155</v>
      </c>
      <c r="F8492" s="149"/>
      <c r="G8492" s="149"/>
    </row>
    <row r="8493" spans="1:7" s="144" customFormat="1" ht="15" x14ac:dyDescent="0.2">
      <c r="A8493" s="146">
        <v>69477</v>
      </c>
      <c r="B8493" s="145">
        <v>6025</v>
      </c>
      <c r="C8493" s="146" t="s">
        <v>209</v>
      </c>
      <c r="D8493" s="146" t="s">
        <v>7303</v>
      </c>
      <c r="E8493" s="145" t="s">
        <v>155</v>
      </c>
      <c r="F8493" s="149"/>
      <c r="G8493" s="149"/>
    </row>
    <row r="8494" spans="1:7" s="144" customFormat="1" ht="15" x14ac:dyDescent="0.2">
      <c r="A8494" s="146">
        <v>69480</v>
      </c>
      <c r="B8494" s="145">
        <v>8005</v>
      </c>
      <c r="C8494" s="146" t="s">
        <v>1911</v>
      </c>
      <c r="D8494" s="146" t="s">
        <v>8461</v>
      </c>
      <c r="E8494" s="145" t="s">
        <v>150</v>
      </c>
      <c r="F8494" s="149"/>
      <c r="G8494" s="149"/>
    </row>
    <row r="8495" spans="1:7" s="144" customFormat="1" ht="15" x14ac:dyDescent="0.2">
      <c r="A8495" s="146">
        <v>69485</v>
      </c>
      <c r="B8495" s="145">
        <v>3029</v>
      </c>
      <c r="C8495" s="146" t="s">
        <v>7304</v>
      </c>
      <c r="D8495" s="146" t="s">
        <v>7305</v>
      </c>
      <c r="E8495" s="145" t="s">
        <v>155</v>
      </c>
      <c r="F8495" s="149"/>
      <c r="G8495" s="149"/>
    </row>
    <row r="8496" spans="1:7" s="144" customFormat="1" ht="15" x14ac:dyDescent="0.2">
      <c r="A8496" s="146">
        <v>69488</v>
      </c>
      <c r="B8496" s="145">
        <v>3017</v>
      </c>
      <c r="C8496" s="146" t="s">
        <v>7306</v>
      </c>
      <c r="D8496" s="146" t="s">
        <v>2324</v>
      </c>
      <c r="E8496" s="145" t="s">
        <v>150</v>
      </c>
      <c r="F8496" s="149"/>
      <c r="G8496" s="149"/>
    </row>
    <row r="8497" spans="1:7" s="144" customFormat="1" ht="15" x14ac:dyDescent="0.2">
      <c r="A8497" s="146">
        <v>69489</v>
      </c>
      <c r="B8497" s="145">
        <v>3017</v>
      </c>
      <c r="C8497" s="146" t="s">
        <v>7307</v>
      </c>
      <c r="D8497" s="146" t="s">
        <v>9680</v>
      </c>
      <c r="E8497" s="145" t="s">
        <v>155</v>
      </c>
      <c r="F8497" s="149"/>
      <c r="G8497" s="149"/>
    </row>
    <row r="8498" spans="1:7" s="144" customFormat="1" ht="15" x14ac:dyDescent="0.2">
      <c r="A8498" s="146">
        <v>69492</v>
      </c>
      <c r="B8498" s="145">
        <v>8006</v>
      </c>
      <c r="C8498" s="146" t="s">
        <v>198</v>
      </c>
      <c r="D8498" s="146" t="s">
        <v>7308</v>
      </c>
      <c r="E8498" s="145" t="s">
        <v>150</v>
      </c>
      <c r="F8498" s="149"/>
      <c r="G8498" s="149"/>
    </row>
    <row r="8499" spans="1:7" s="144" customFormat="1" ht="15" x14ac:dyDescent="0.2">
      <c r="A8499" s="146">
        <v>69494</v>
      </c>
      <c r="B8499" s="145">
        <v>6025</v>
      </c>
      <c r="C8499" s="146" t="s">
        <v>209</v>
      </c>
      <c r="D8499" s="146" t="s">
        <v>637</v>
      </c>
      <c r="E8499" s="145" t="s">
        <v>150</v>
      </c>
      <c r="F8499" s="149"/>
      <c r="G8499" s="149"/>
    </row>
    <row r="8500" spans="1:7" s="144" customFormat="1" ht="15" x14ac:dyDescent="0.2">
      <c r="A8500" s="146">
        <v>69495</v>
      </c>
      <c r="B8500" s="145">
        <v>5004</v>
      </c>
      <c r="C8500" s="146" t="s">
        <v>5712</v>
      </c>
      <c r="D8500" s="146" t="s">
        <v>11252</v>
      </c>
      <c r="E8500" s="145" t="s">
        <v>150</v>
      </c>
      <c r="F8500" s="149"/>
      <c r="G8500" s="149"/>
    </row>
    <row r="8501" spans="1:7" s="144" customFormat="1" ht="15" x14ac:dyDescent="0.2">
      <c r="A8501" s="146">
        <v>69496</v>
      </c>
      <c r="B8501" s="145">
        <v>3012</v>
      </c>
      <c r="C8501" s="146" t="s">
        <v>160</v>
      </c>
      <c r="D8501" s="146" t="s">
        <v>604</v>
      </c>
      <c r="E8501" s="145" t="s">
        <v>155</v>
      </c>
      <c r="F8501" s="149"/>
      <c r="G8501" s="149"/>
    </row>
    <row r="8502" spans="1:7" s="144" customFormat="1" ht="15" x14ac:dyDescent="0.2">
      <c r="A8502" s="146">
        <v>69497</v>
      </c>
      <c r="B8502" s="145">
        <v>8006</v>
      </c>
      <c r="C8502" s="146" t="s">
        <v>179</v>
      </c>
      <c r="D8502" s="146" t="s">
        <v>7309</v>
      </c>
      <c r="E8502" s="145" t="s">
        <v>155</v>
      </c>
      <c r="F8502" s="149"/>
      <c r="G8502" s="149"/>
    </row>
    <row r="8503" spans="1:7" s="144" customFormat="1" ht="15" x14ac:dyDescent="0.2">
      <c r="A8503" s="146">
        <v>69498</v>
      </c>
      <c r="B8503" s="145">
        <v>2012</v>
      </c>
      <c r="C8503" s="146" t="s">
        <v>1851</v>
      </c>
      <c r="D8503" s="146" t="s">
        <v>2252</v>
      </c>
      <c r="E8503" s="145" t="s">
        <v>155</v>
      </c>
      <c r="F8503" s="149"/>
      <c r="G8503" s="149"/>
    </row>
    <row r="8504" spans="1:7" s="144" customFormat="1" ht="15" x14ac:dyDescent="0.2">
      <c r="A8504" s="146">
        <v>69499</v>
      </c>
      <c r="B8504" s="145">
        <v>6035</v>
      </c>
      <c r="C8504" s="146" t="s">
        <v>734</v>
      </c>
      <c r="D8504" s="146" t="s">
        <v>301</v>
      </c>
      <c r="E8504" s="145" t="s">
        <v>155</v>
      </c>
      <c r="F8504" s="149"/>
      <c r="G8504" s="149"/>
    </row>
    <row r="8505" spans="1:7" s="144" customFormat="1" ht="15" x14ac:dyDescent="0.2">
      <c r="A8505" s="146">
        <v>69501</v>
      </c>
      <c r="B8505" s="145">
        <v>6031</v>
      </c>
      <c r="C8505" s="146" t="s">
        <v>1492</v>
      </c>
      <c r="D8505" s="146" t="s">
        <v>5189</v>
      </c>
      <c r="E8505" s="145" t="s">
        <v>155</v>
      </c>
      <c r="F8505" s="149"/>
      <c r="G8505" s="149"/>
    </row>
    <row r="8506" spans="1:7" s="144" customFormat="1" ht="15" x14ac:dyDescent="0.2">
      <c r="A8506" s="146">
        <v>69502</v>
      </c>
      <c r="B8506" s="145">
        <v>6001</v>
      </c>
      <c r="C8506" s="146" t="s">
        <v>171</v>
      </c>
      <c r="D8506" s="146" t="s">
        <v>6269</v>
      </c>
      <c r="E8506" s="145" t="s">
        <v>155</v>
      </c>
      <c r="F8506" s="149"/>
      <c r="G8506" s="149"/>
    </row>
    <row r="8507" spans="1:7" s="144" customFormat="1" ht="15" x14ac:dyDescent="0.2">
      <c r="A8507" s="146">
        <v>69503</v>
      </c>
      <c r="B8507" s="145">
        <v>3020</v>
      </c>
      <c r="C8507" s="146" t="s">
        <v>1858</v>
      </c>
      <c r="D8507" s="146" t="s">
        <v>7310</v>
      </c>
      <c r="E8507" s="145" t="s">
        <v>155</v>
      </c>
      <c r="F8507" s="149"/>
      <c r="G8507" s="149"/>
    </row>
    <row r="8508" spans="1:7" s="144" customFormat="1" ht="15" x14ac:dyDescent="0.2">
      <c r="A8508" s="146">
        <v>69504</v>
      </c>
      <c r="B8508" s="145">
        <v>7024</v>
      </c>
      <c r="C8508" s="146" t="s">
        <v>1370</v>
      </c>
      <c r="D8508" s="146" t="s">
        <v>7311</v>
      </c>
      <c r="E8508" s="145" t="s">
        <v>155</v>
      </c>
      <c r="F8508" s="149"/>
      <c r="G8508" s="149"/>
    </row>
    <row r="8509" spans="1:7" s="144" customFormat="1" ht="15" x14ac:dyDescent="0.2">
      <c r="A8509" s="146">
        <v>69505</v>
      </c>
      <c r="B8509" s="145">
        <v>7024</v>
      </c>
      <c r="C8509" s="146" t="s">
        <v>6450</v>
      </c>
      <c r="D8509" s="146" t="s">
        <v>332</v>
      </c>
      <c r="E8509" s="145" t="s">
        <v>150</v>
      </c>
      <c r="F8509" s="149"/>
      <c r="G8509" s="149"/>
    </row>
    <row r="8510" spans="1:7" s="144" customFormat="1" ht="30" x14ac:dyDescent="0.2">
      <c r="A8510" s="146">
        <v>69506</v>
      </c>
      <c r="B8510" s="145">
        <v>7024</v>
      </c>
      <c r="C8510" s="146" t="s">
        <v>7312</v>
      </c>
      <c r="D8510" s="146" t="s">
        <v>5166</v>
      </c>
      <c r="E8510" s="145" t="s">
        <v>155</v>
      </c>
      <c r="F8510" s="149"/>
      <c r="G8510" s="149"/>
    </row>
    <row r="8511" spans="1:7" s="144" customFormat="1" ht="15" x14ac:dyDescent="0.2">
      <c r="A8511" s="146">
        <v>69507</v>
      </c>
      <c r="B8511" s="145">
        <v>8018</v>
      </c>
      <c r="C8511" s="146" t="s">
        <v>181</v>
      </c>
      <c r="D8511" s="146" t="s">
        <v>7269</v>
      </c>
      <c r="E8511" s="145" t="s">
        <v>150</v>
      </c>
      <c r="F8511" s="149"/>
      <c r="G8511" s="149"/>
    </row>
    <row r="8512" spans="1:7" s="144" customFormat="1" ht="15" x14ac:dyDescent="0.2">
      <c r="A8512" s="146">
        <v>69508</v>
      </c>
      <c r="B8512" s="145">
        <v>3015</v>
      </c>
      <c r="C8512" s="146" t="s">
        <v>158</v>
      </c>
      <c r="D8512" s="146" t="s">
        <v>1071</v>
      </c>
      <c r="E8512" s="145" t="s">
        <v>150</v>
      </c>
      <c r="F8512" s="149"/>
      <c r="G8512" s="149"/>
    </row>
    <row r="8513" spans="1:7" s="144" customFormat="1" ht="15" x14ac:dyDescent="0.2">
      <c r="A8513" s="146">
        <v>69510</v>
      </c>
      <c r="B8513" s="145">
        <v>6026</v>
      </c>
      <c r="C8513" s="146" t="s">
        <v>1856</v>
      </c>
      <c r="D8513" s="146" t="s">
        <v>7313</v>
      </c>
      <c r="E8513" s="145" t="s">
        <v>155</v>
      </c>
      <c r="F8513" s="149"/>
      <c r="G8513" s="149"/>
    </row>
    <row r="8514" spans="1:7" s="144" customFormat="1" ht="15" x14ac:dyDescent="0.2">
      <c r="A8514" s="146">
        <v>69511</v>
      </c>
      <c r="B8514" s="145">
        <v>6026</v>
      </c>
      <c r="C8514" s="146" t="s">
        <v>155</v>
      </c>
      <c r="D8514" s="146" t="s">
        <v>7313</v>
      </c>
      <c r="E8514" s="145" t="s">
        <v>155</v>
      </c>
      <c r="F8514" s="149"/>
      <c r="G8514" s="149"/>
    </row>
    <row r="8515" spans="1:7" s="144" customFormat="1" ht="15" x14ac:dyDescent="0.2">
      <c r="A8515" s="146">
        <v>69512</v>
      </c>
      <c r="B8515" s="145">
        <v>4008</v>
      </c>
      <c r="C8515" s="146" t="s">
        <v>155</v>
      </c>
      <c r="D8515" s="146" t="s">
        <v>1673</v>
      </c>
      <c r="E8515" s="145" t="s">
        <v>150</v>
      </c>
      <c r="F8515" s="149"/>
      <c r="G8515" s="149"/>
    </row>
    <row r="8516" spans="1:7" s="144" customFormat="1" ht="15" x14ac:dyDescent="0.2">
      <c r="A8516" s="146">
        <v>69514</v>
      </c>
      <c r="B8516" s="145">
        <v>2004</v>
      </c>
      <c r="C8516" s="146" t="s">
        <v>287</v>
      </c>
      <c r="D8516" s="146" t="s">
        <v>7314</v>
      </c>
      <c r="E8516" s="145" t="s">
        <v>155</v>
      </c>
      <c r="F8516" s="149"/>
      <c r="G8516" s="149"/>
    </row>
    <row r="8517" spans="1:7" s="144" customFormat="1" ht="15" x14ac:dyDescent="0.2">
      <c r="A8517" s="146">
        <v>69516</v>
      </c>
      <c r="B8517" s="145">
        <v>6029</v>
      </c>
      <c r="C8517" s="146" t="s">
        <v>649</v>
      </c>
      <c r="D8517" s="146" t="s">
        <v>7315</v>
      </c>
      <c r="E8517" s="145" t="s">
        <v>155</v>
      </c>
      <c r="F8517" s="149"/>
      <c r="G8517" s="149"/>
    </row>
    <row r="8518" spans="1:7" s="144" customFormat="1" ht="15" x14ac:dyDescent="0.2">
      <c r="A8518" s="146">
        <v>69521</v>
      </c>
      <c r="B8518" s="145">
        <v>8007</v>
      </c>
      <c r="C8518" s="146" t="s">
        <v>1851</v>
      </c>
      <c r="D8518" s="146" t="s">
        <v>7316</v>
      </c>
      <c r="E8518" s="145" t="s">
        <v>155</v>
      </c>
      <c r="F8518" s="149"/>
      <c r="G8518" s="149"/>
    </row>
    <row r="8519" spans="1:7" s="144" customFormat="1" ht="15" x14ac:dyDescent="0.2">
      <c r="A8519" s="146">
        <v>69524</v>
      </c>
      <c r="B8519" s="145">
        <v>6024</v>
      </c>
      <c r="C8519" s="146" t="s">
        <v>7317</v>
      </c>
      <c r="D8519" s="146" t="s">
        <v>7318</v>
      </c>
      <c r="E8519" s="145" t="s">
        <v>150</v>
      </c>
      <c r="F8519" s="149"/>
      <c r="G8519" s="149"/>
    </row>
    <row r="8520" spans="1:7" s="144" customFormat="1" ht="15" x14ac:dyDescent="0.2">
      <c r="A8520" s="146">
        <v>69527</v>
      </c>
      <c r="B8520" s="145">
        <v>8022</v>
      </c>
      <c r="C8520" s="146" t="s">
        <v>2505</v>
      </c>
      <c r="D8520" s="146" t="s">
        <v>7319</v>
      </c>
      <c r="E8520" s="145" t="s">
        <v>150</v>
      </c>
      <c r="F8520" s="149"/>
      <c r="G8520" s="149"/>
    </row>
    <row r="8521" spans="1:7" s="144" customFormat="1" ht="15" x14ac:dyDescent="0.2">
      <c r="A8521" s="146">
        <v>69529</v>
      </c>
      <c r="B8521" s="145">
        <v>6018</v>
      </c>
      <c r="C8521" s="146" t="s">
        <v>5391</v>
      </c>
      <c r="D8521" s="146" t="s">
        <v>7320</v>
      </c>
      <c r="E8521" s="145" t="s">
        <v>150</v>
      </c>
      <c r="F8521" s="149"/>
      <c r="G8521" s="149"/>
    </row>
    <row r="8522" spans="1:7" s="144" customFormat="1" ht="15" x14ac:dyDescent="0.2">
      <c r="A8522" s="146">
        <v>69541</v>
      </c>
      <c r="B8522" s="145">
        <v>5009</v>
      </c>
      <c r="C8522" s="146" t="s">
        <v>7321</v>
      </c>
      <c r="D8522" s="146" t="s">
        <v>1399</v>
      </c>
      <c r="E8522" s="145" t="s">
        <v>155</v>
      </c>
      <c r="F8522" s="149"/>
      <c r="G8522" s="149"/>
    </row>
    <row r="8523" spans="1:7" s="144" customFormat="1" ht="15" x14ac:dyDescent="0.2">
      <c r="A8523" s="146">
        <v>69547</v>
      </c>
      <c r="B8523" s="145">
        <v>8026</v>
      </c>
      <c r="C8523" s="146" t="s">
        <v>171</v>
      </c>
      <c r="D8523" s="146" t="s">
        <v>7322</v>
      </c>
      <c r="E8523" s="145" t="s">
        <v>155</v>
      </c>
      <c r="F8523" s="149"/>
      <c r="G8523" s="149"/>
    </row>
    <row r="8524" spans="1:7" s="144" customFormat="1" ht="15" x14ac:dyDescent="0.2">
      <c r="A8524" s="146">
        <v>69548</v>
      </c>
      <c r="B8524" s="145">
        <v>8026</v>
      </c>
      <c r="C8524" s="146" t="s">
        <v>181</v>
      </c>
      <c r="D8524" s="146" t="s">
        <v>7323</v>
      </c>
      <c r="E8524" s="145" t="s">
        <v>150</v>
      </c>
      <c r="F8524" s="149"/>
      <c r="G8524" s="149"/>
    </row>
    <row r="8525" spans="1:7" s="144" customFormat="1" ht="15" x14ac:dyDescent="0.2">
      <c r="A8525" s="146">
        <v>69549</v>
      </c>
      <c r="B8525" s="145">
        <v>8026</v>
      </c>
      <c r="C8525" s="146" t="s">
        <v>714</v>
      </c>
      <c r="D8525" s="146" t="s">
        <v>7324</v>
      </c>
      <c r="E8525" s="145" t="s">
        <v>155</v>
      </c>
      <c r="F8525" s="149"/>
      <c r="G8525" s="149"/>
    </row>
    <row r="8526" spans="1:7" s="144" customFormat="1" ht="15" x14ac:dyDescent="0.2">
      <c r="A8526" s="146">
        <v>69550</v>
      </c>
      <c r="B8526" s="145">
        <v>8026</v>
      </c>
      <c r="C8526" s="146" t="s">
        <v>1013</v>
      </c>
      <c r="D8526" s="146" t="s">
        <v>7325</v>
      </c>
      <c r="E8526" s="145" t="s">
        <v>150</v>
      </c>
      <c r="F8526" s="149"/>
      <c r="G8526" s="149"/>
    </row>
    <row r="8527" spans="1:7" s="144" customFormat="1" ht="15" x14ac:dyDescent="0.2">
      <c r="A8527" s="146">
        <v>69551</v>
      </c>
      <c r="B8527" s="145">
        <v>8026</v>
      </c>
      <c r="C8527" s="146" t="s">
        <v>202</v>
      </c>
      <c r="D8527" s="146" t="s">
        <v>7326</v>
      </c>
      <c r="E8527" s="145" t="s">
        <v>150</v>
      </c>
      <c r="F8527" s="149"/>
      <c r="G8527" s="149"/>
    </row>
    <row r="8528" spans="1:7" s="144" customFormat="1" ht="15" x14ac:dyDescent="0.2">
      <c r="A8528" s="146">
        <v>69555</v>
      </c>
      <c r="B8528" s="145">
        <v>8026</v>
      </c>
      <c r="C8528" s="146" t="s">
        <v>156</v>
      </c>
      <c r="D8528" s="146" t="s">
        <v>7327</v>
      </c>
      <c r="E8528" s="145" t="s">
        <v>150</v>
      </c>
      <c r="F8528" s="149"/>
      <c r="G8528" s="149"/>
    </row>
    <row r="8529" spans="1:7" s="144" customFormat="1" ht="15" x14ac:dyDescent="0.2">
      <c r="A8529" s="146">
        <v>69559</v>
      </c>
      <c r="B8529" s="145">
        <v>8011</v>
      </c>
      <c r="C8529" s="146" t="s">
        <v>722</v>
      </c>
      <c r="D8529" s="146" t="s">
        <v>7328</v>
      </c>
      <c r="E8529" s="145" t="s">
        <v>155</v>
      </c>
      <c r="F8529" s="149"/>
      <c r="G8529" s="149"/>
    </row>
    <row r="8530" spans="1:7" s="144" customFormat="1" ht="15" x14ac:dyDescent="0.2">
      <c r="A8530" s="146">
        <v>69560</v>
      </c>
      <c r="B8530" s="145">
        <v>8011</v>
      </c>
      <c r="C8530" s="146" t="s">
        <v>7164</v>
      </c>
      <c r="D8530" s="146" t="s">
        <v>1901</v>
      </c>
      <c r="E8530" s="145" t="s">
        <v>155</v>
      </c>
      <c r="F8530" s="149"/>
      <c r="G8530" s="149"/>
    </row>
    <row r="8531" spans="1:7" s="144" customFormat="1" ht="15" x14ac:dyDescent="0.2">
      <c r="A8531" s="146">
        <v>69561</v>
      </c>
      <c r="B8531" s="145">
        <v>8011</v>
      </c>
      <c r="C8531" s="146" t="s">
        <v>7329</v>
      </c>
      <c r="D8531" s="146" t="s">
        <v>1901</v>
      </c>
      <c r="E8531" s="145" t="s">
        <v>150</v>
      </c>
      <c r="F8531" s="149"/>
      <c r="G8531" s="149"/>
    </row>
    <row r="8532" spans="1:7" s="144" customFormat="1" ht="15" x14ac:dyDescent="0.2">
      <c r="A8532" s="146">
        <v>69562</v>
      </c>
      <c r="B8532" s="145">
        <v>8011</v>
      </c>
      <c r="C8532" s="146" t="s">
        <v>6960</v>
      </c>
      <c r="D8532" s="146" t="s">
        <v>6793</v>
      </c>
      <c r="E8532" s="145" t="s">
        <v>155</v>
      </c>
      <c r="F8532" s="149"/>
      <c r="G8532" s="149"/>
    </row>
    <row r="8533" spans="1:7" s="144" customFormat="1" ht="15" x14ac:dyDescent="0.2">
      <c r="A8533" s="146">
        <v>69563</v>
      </c>
      <c r="B8533" s="145">
        <v>8024</v>
      </c>
      <c r="C8533" s="146" t="s">
        <v>207</v>
      </c>
      <c r="D8533" s="146" t="s">
        <v>7330</v>
      </c>
      <c r="E8533" s="145" t="s">
        <v>150</v>
      </c>
      <c r="F8533" s="149"/>
      <c r="G8533" s="149"/>
    </row>
    <row r="8534" spans="1:7" s="144" customFormat="1" ht="15" x14ac:dyDescent="0.2">
      <c r="A8534" s="146">
        <v>69564</v>
      </c>
      <c r="B8534" s="145">
        <v>8024</v>
      </c>
      <c r="C8534" s="146" t="s">
        <v>1851</v>
      </c>
      <c r="D8534" s="146" t="s">
        <v>7331</v>
      </c>
      <c r="E8534" s="145" t="s">
        <v>155</v>
      </c>
      <c r="F8534" s="149"/>
      <c r="G8534" s="149"/>
    </row>
    <row r="8535" spans="1:7" s="144" customFormat="1" ht="15" x14ac:dyDescent="0.2">
      <c r="A8535" s="146">
        <v>69567</v>
      </c>
      <c r="B8535" s="145">
        <v>3002</v>
      </c>
      <c r="C8535" s="146" t="s">
        <v>1240</v>
      </c>
      <c r="D8535" s="146" t="s">
        <v>7332</v>
      </c>
      <c r="E8535" s="145" t="s">
        <v>155</v>
      </c>
      <c r="F8535" s="149"/>
      <c r="G8535" s="149"/>
    </row>
    <row r="8536" spans="1:7" s="144" customFormat="1" ht="15" x14ac:dyDescent="0.2">
      <c r="A8536" s="146">
        <v>69572</v>
      </c>
      <c r="B8536" s="145">
        <v>1005</v>
      </c>
      <c r="C8536" s="146" t="s">
        <v>156</v>
      </c>
      <c r="D8536" s="146" t="s">
        <v>7333</v>
      </c>
      <c r="E8536" s="145" t="s">
        <v>150</v>
      </c>
      <c r="F8536" s="149"/>
      <c r="G8536" s="149"/>
    </row>
    <row r="8537" spans="1:7" s="144" customFormat="1" ht="15" x14ac:dyDescent="0.2">
      <c r="A8537" s="146">
        <v>69574</v>
      </c>
      <c r="B8537" s="145">
        <v>1009</v>
      </c>
      <c r="C8537" s="146" t="s">
        <v>158</v>
      </c>
      <c r="D8537" s="146" t="s">
        <v>7334</v>
      </c>
      <c r="E8537" s="145" t="s">
        <v>150</v>
      </c>
      <c r="F8537" s="149"/>
      <c r="G8537" s="149"/>
    </row>
    <row r="8538" spans="1:7" s="144" customFormat="1" ht="15" x14ac:dyDescent="0.2">
      <c r="A8538" s="146">
        <v>69576</v>
      </c>
      <c r="B8538" s="145">
        <v>1009</v>
      </c>
      <c r="C8538" s="146" t="s">
        <v>156</v>
      </c>
      <c r="D8538" s="146" t="s">
        <v>1339</v>
      </c>
      <c r="E8538" s="145" t="s">
        <v>150</v>
      </c>
      <c r="F8538" s="149"/>
      <c r="G8538" s="149"/>
    </row>
    <row r="8539" spans="1:7" s="144" customFormat="1" ht="15" x14ac:dyDescent="0.2">
      <c r="A8539" s="146">
        <v>69579</v>
      </c>
      <c r="B8539" s="145">
        <v>4009</v>
      </c>
      <c r="C8539" s="146" t="s">
        <v>1748</v>
      </c>
      <c r="D8539" s="146" t="s">
        <v>7335</v>
      </c>
      <c r="E8539" s="145" t="s">
        <v>155</v>
      </c>
      <c r="F8539" s="149"/>
      <c r="G8539" s="149"/>
    </row>
    <row r="8540" spans="1:7" s="144" customFormat="1" ht="15" x14ac:dyDescent="0.2">
      <c r="A8540" s="146">
        <v>69580</v>
      </c>
      <c r="B8540" s="145">
        <v>5002</v>
      </c>
      <c r="C8540" s="146" t="s">
        <v>2571</v>
      </c>
      <c r="D8540" s="146" t="s">
        <v>2637</v>
      </c>
      <c r="E8540" s="145" t="s">
        <v>155</v>
      </c>
      <c r="F8540" s="149"/>
      <c r="G8540" s="149"/>
    </row>
    <row r="8541" spans="1:7" s="144" customFormat="1" ht="15" x14ac:dyDescent="0.2">
      <c r="A8541" s="146">
        <v>69582</v>
      </c>
      <c r="B8541" s="145">
        <v>8014</v>
      </c>
      <c r="C8541" s="146" t="s">
        <v>394</v>
      </c>
      <c r="D8541" s="146" t="s">
        <v>278</v>
      </c>
      <c r="E8541" s="145" t="s">
        <v>155</v>
      </c>
      <c r="F8541" s="149"/>
      <c r="G8541" s="149"/>
    </row>
    <row r="8542" spans="1:7" s="144" customFormat="1" ht="15" x14ac:dyDescent="0.2">
      <c r="A8542" s="146">
        <v>69585</v>
      </c>
      <c r="B8542" s="145">
        <v>8014</v>
      </c>
      <c r="C8542" s="146" t="s">
        <v>1554</v>
      </c>
      <c r="D8542" s="146" t="s">
        <v>278</v>
      </c>
      <c r="E8542" s="145" t="s">
        <v>150</v>
      </c>
      <c r="F8542" s="149"/>
      <c r="G8542" s="149"/>
    </row>
    <row r="8543" spans="1:7" s="144" customFormat="1" ht="15" x14ac:dyDescent="0.2">
      <c r="A8543" s="146">
        <v>69586</v>
      </c>
      <c r="B8543" s="145">
        <v>8024</v>
      </c>
      <c r="C8543" s="146" t="s">
        <v>1329</v>
      </c>
      <c r="D8543" s="146" t="s">
        <v>4459</v>
      </c>
      <c r="E8543" s="145" t="s">
        <v>155</v>
      </c>
      <c r="F8543" s="149"/>
      <c r="G8543" s="149"/>
    </row>
    <row r="8544" spans="1:7" s="144" customFormat="1" ht="15" x14ac:dyDescent="0.2">
      <c r="A8544" s="146">
        <v>69587</v>
      </c>
      <c r="B8544" s="145">
        <v>7010</v>
      </c>
      <c r="C8544" s="146" t="s">
        <v>202</v>
      </c>
      <c r="D8544" s="146" t="s">
        <v>7336</v>
      </c>
      <c r="E8544" s="145" t="s">
        <v>155</v>
      </c>
      <c r="F8544" s="149"/>
      <c r="G8544" s="149"/>
    </row>
    <row r="8545" spans="1:7" s="144" customFormat="1" ht="15" x14ac:dyDescent="0.2">
      <c r="A8545" s="146">
        <v>69589</v>
      </c>
      <c r="B8545" s="145">
        <v>3029</v>
      </c>
      <c r="C8545" s="146" t="s">
        <v>2195</v>
      </c>
      <c r="D8545" s="146" t="s">
        <v>7337</v>
      </c>
      <c r="E8545" s="145" t="s">
        <v>150</v>
      </c>
      <c r="F8545" s="149"/>
      <c r="G8545" s="149"/>
    </row>
    <row r="8546" spans="1:7" s="144" customFormat="1" ht="15" x14ac:dyDescent="0.2">
      <c r="A8546" s="146">
        <v>69590</v>
      </c>
      <c r="B8546" s="145">
        <v>7017</v>
      </c>
      <c r="C8546" s="146" t="s">
        <v>347</v>
      </c>
      <c r="D8546" s="146" t="s">
        <v>479</v>
      </c>
      <c r="E8546" s="145" t="s">
        <v>150</v>
      </c>
      <c r="F8546" s="149"/>
      <c r="G8546" s="149"/>
    </row>
    <row r="8547" spans="1:7" s="144" customFormat="1" ht="15" x14ac:dyDescent="0.2">
      <c r="A8547" s="146">
        <v>69592</v>
      </c>
      <c r="B8547" s="145">
        <v>6030</v>
      </c>
      <c r="C8547" s="146" t="s">
        <v>7338</v>
      </c>
      <c r="D8547" s="146" t="s">
        <v>533</v>
      </c>
      <c r="E8547" s="145" t="s">
        <v>155</v>
      </c>
      <c r="F8547" s="149"/>
      <c r="G8547" s="149"/>
    </row>
    <row r="8548" spans="1:7" s="144" customFormat="1" ht="15" x14ac:dyDescent="0.2">
      <c r="A8548" s="146">
        <v>69593</v>
      </c>
      <c r="B8548" s="145">
        <v>3022</v>
      </c>
      <c r="C8548" s="146" t="s">
        <v>171</v>
      </c>
      <c r="D8548" s="146" t="s">
        <v>7339</v>
      </c>
      <c r="E8548" s="145" t="s">
        <v>150</v>
      </c>
      <c r="F8548" s="149"/>
      <c r="G8548" s="149"/>
    </row>
    <row r="8549" spans="1:7" s="144" customFormat="1" ht="15" x14ac:dyDescent="0.2">
      <c r="A8549" s="146">
        <v>69594</v>
      </c>
      <c r="B8549" s="145">
        <v>3022</v>
      </c>
      <c r="C8549" s="146" t="s">
        <v>1906</v>
      </c>
      <c r="D8549" s="146" t="s">
        <v>7340</v>
      </c>
      <c r="E8549" s="145" t="s">
        <v>155</v>
      </c>
      <c r="F8549" s="149"/>
      <c r="G8549" s="149"/>
    </row>
    <row r="8550" spans="1:7" s="144" customFormat="1" ht="15" x14ac:dyDescent="0.2">
      <c r="A8550" s="146">
        <v>69596</v>
      </c>
      <c r="B8550" s="145">
        <v>8023</v>
      </c>
      <c r="C8550" s="146" t="s">
        <v>165</v>
      </c>
      <c r="D8550" s="146" t="s">
        <v>8462</v>
      </c>
      <c r="E8550" s="145" t="s">
        <v>150</v>
      </c>
      <c r="F8550" s="149"/>
      <c r="G8550" s="149"/>
    </row>
    <row r="8551" spans="1:7" s="144" customFormat="1" ht="15" x14ac:dyDescent="0.2">
      <c r="A8551" s="146">
        <v>69597</v>
      </c>
      <c r="B8551" s="145">
        <v>8023</v>
      </c>
      <c r="C8551" s="146" t="s">
        <v>347</v>
      </c>
      <c r="D8551" s="146" t="s">
        <v>406</v>
      </c>
      <c r="E8551" s="145" t="s">
        <v>155</v>
      </c>
      <c r="F8551" s="149"/>
      <c r="G8551" s="149"/>
    </row>
    <row r="8552" spans="1:7" s="144" customFormat="1" ht="15" x14ac:dyDescent="0.2">
      <c r="A8552" s="146">
        <v>69598</v>
      </c>
      <c r="B8552" s="145">
        <v>6014</v>
      </c>
      <c r="C8552" s="146" t="s">
        <v>331</v>
      </c>
      <c r="D8552" s="146" t="s">
        <v>1166</v>
      </c>
      <c r="E8552" s="145" t="s">
        <v>155</v>
      </c>
      <c r="F8552" s="149"/>
      <c r="G8552" s="149"/>
    </row>
    <row r="8553" spans="1:7" s="144" customFormat="1" ht="15" x14ac:dyDescent="0.2">
      <c r="A8553" s="146">
        <v>69599</v>
      </c>
      <c r="B8553" s="145">
        <v>6014</v>
      </c>
      <c r="C8553" s="146" t="s">
        <v>181</v>
      </c>
      <c r="D8553" s="146" t="s">
        <v>7342</v>
      </c>
      <c r="E8553" s="145" t="s">
        <v>150</v>
      </c>
      <c r="F8553" s="149"/>
      <c r="G8553" s="149"/>
    </row>
    <row r="8554" spans="1:7" s="144" customFormat="1" ht="15" x14ac:dyDescent="0.2">
      <c r="A8554" s="146">
        <v>69600</v>
      </c>
      <c r="B8554" s="145">
        <v>6024</v>
      </c>
      <c r="C8554" s="146" t="s">
        <v>319</v>
      </c>
      <c r="D8554" s="146" t="s">
        <v>3909</v>
      </c>
      <c r="E8554" s="145" t="s">
        <v>150</v>
      </c>
      <c r="F8554" s="149"/>
      <c r="G8554" s="149"/>
    </row>
    <row r="8555" spans="1:7" s="144" customFormat="1" ht="15" x14ac:dyDescent="0.2">
      <c r="A8555" s="146">
        <v>69602</v>
      </c>
      <c r="B8555" s="145">
        <v>8022</v>
      </c>
      <c r="C8555" s="146" t="s">
        <v>3624</v>
      </c>
      <c r="D8555" s="146" t="s">
        <v>7343</v>
      </c>
      <c r="E8555" s="145" t="s">
        <v>155</v>
      </c>
      <c r="F8555" s="149"/>
      <c r="G8555" s="149"/>
    </row>
    <row r="8556" spans="1:7" s="144" customFormat="1" ht="15" x14ac:dyDescent="0.2">
      <c r="A8556" s="146">
        <v>69603</v>
      </c>
      <c r="B8556" s="145">
        <v>3029</v>
      </c>
      <c r="C8556" s="146" t="s">
        <v>1496</v>
      </c>
      <c r="D8556" s="146" t="s">
        <v>6295</v>
      </c>
      <c r="E8556" s="145" t="s">
        <v>155</v>
      </c>
      <c r="F8556" s="149"/>
      <c r="G8556" s="149"/>
    </row>
    <row r="8557" spans="1:7" s="144" customFormat="1" ht="15" x14ac:dyDescent="0.2">
      <c r="A8557" s="146">
        <v>69604</v>
      </c>
      <c r="B8557" s="145">
        <v>8023</v>
      </c>
      <c r="C8557" s="146" t="s">
        <v>1329</v>
      </c>
      <c r="D8557" s="146" t="s">
        <v>7344</v>
      </c>
      <c r="E8557" s="145" t="s">
        <v>150</v>
      </c>
      <c r="F8557" s="149"/>
      <c r="G8557" s="149"/>
    </row>
    <row r="8558" spans="1:7" s="144" customFormat="1" ht="15" x14ac:dyDescent="0.2">
      <c r="A8558" s="146">
        <v>69605</v>
      </c>
      <c r="B8558" s="145">
        <v>8017</v>
      </c>
      <c r="C8558" s="146" t="s">
        <v>7345</v>
      </c>
      <c r="D8558" s="146" t="s">
        <v>6660</v>
      </c>
      <c r="E8558" s="145" t="s">
        <v>150</v>
      </c>
      <c r="F8558" s="149"/>
      <c r="G8558" s="149"/>
    </row>
    <row r="8559" spans="1:7" s="144" customFormat="1" ht="15" x14ac:dyDescent="0.2">
      <c r="A8559" s="146">
        <v>69608</v>
      </c>
      <c r="B8559" s="145">
        <v>1002</v>
      </c>
      <c r="C8559" s="146" t="s">
        <v>4742</v>
      </c>
      <c r="D8559" s="146" t="s">
        <v>5125</v>
      </c>
      <c r="E8559" s="145" t="s">
        <v>150</v>
      </c>
      <c r="F8559" s="149"/>
      <c r="G8559" s="149"/>
    </row>
    <row r="8560" spans="1:7" s="144" customFormat="1" ht="15" x14ac:dyDescent="0.2">
      <c r="A8560" s="146">
        <v>69612</v>
      </c>
      <c r="B8560" s="145">
        <v>6006</v>
      </c>
      <c r="C8560" s="146" t="s">
        <v>1023</v>
      </c>
      <c r="D8560" s="146" t="s">
        <v>7346</v>
      </c>
      <c r="E8560" s="145" t="s">
        <v>150</v>
      </c>
      <c r="F8560" s="149"/>
      <c r="G8560" s="149"/>
    </row>
    <row r="8561" spans="1:7" s="144" customFormat="1" ht="15" x14ac:dyDescent="0.2">
      <c r="A8561" s="146">
        <v>69613</v>
      </c>
      <c r="B8561" s="145">
        <v>6006</v>
      </c>
      <c r="C8561" s="146" t="s">
        <v>158</v>
      </c>
      <c r="D8561" s="146" t="s">
        <v>7347</v>
      </c>
      <c r="E8561" s="145" t="s">
        <v>155</v>
      </c>
      <c r="F8561" s="149"/>
      <c r="G8561" s="149"/>
    </row>
    <row r="8562" spans="1:7" s="144" customFormat="1" ht="15" x14ac:dyDescent="0.2">
      <c r="A8562" s="146">
        <v>69621</v>
      </c>
      <c r="B8562" s="145">
        <v>5001</v>
      </c>
      <c r="C8562" s="146" t="s">
        <v>2530</v>
      </c>
      <c r="D8562" s="146" t="s">
        <v>1710</v>
      </c>
      <c r="E8562" s="145" t="s">
        <v>155</v>
      </c>
      <c r="F8562" s="149"/>
      <c r="G8562" s="149"/>
    </row>
    <row r="8563" spans="1:7" s="144" customFormat="1" ht="15" x14ac:dyDescent="0.2">
      <c r="A8563" s="146">
        <v>69624</v>
      </c>
      <c r="B8563" s="145">
        <v>6019</v>
      </c>
      <c r="C8563" s="146" t="s">
        <v>1053</v>
      </c>
      <c r="D8563" s="146" t="s">
        <v>3957</v>
      </c>
      <c r="E8563" s="145" t="s">
        <v>155</v>
      </c>
      <c r="F8563" s="149"/>
      <c r="G8563" s="149"/>
    </row>
    <row r="8564" spans="1:7" s="144" customFormat="1" ht="15" x14ac:dyDescent="0.2">
      <c r="A8564" s="146">
        <v>69630</v>
      </c>
      <c r="B8564" s="145">
        <v>2014</v>
      </c>
      <c r="C8564" s="146" t="s">
        <v>156</v>
      </c>
      <c r="D8564" s="146" t="s">
        <v>7348</v>
      </c>
      <c r="E8564" s="145" t="s">
        <v>155</v>
      </c>
      <c r="F8564" s="149"/>
      <c r="G8564" s="149"/>
    </row>
    <row r="8565" spans="1:7" s="144" customFormat="1" ht="15" x14ac:dyDescent="0.2">
      <c r="A8565" s="146">
        <v>69631</v>
      </c>
      <c r="B8565" s="145">
        <v>8006</v>
      </c>
      <c r="C8565" s="146" t="s">
        <v>1688</v>
      </c>
      <c r="D8565" s="146" t="s">
        <v>7349</v>
      </c>
      <c r="E8565" s="145" t="s">
        <v>150</v>
      </c>
      <c r="F8565" s="149"/>
      <c r="G8565" s="149"/>
    </row>
    <row r="8566" spans="1:7" s="144" customFormat="1" ht="15" x14ac:dyDescent="0.2">
      <c r="A8566" s="146">
        <v>69632</v>
      </c>
      <c r="B8566" s="145">
        <v>8006</v>
      </c>
      <c r="C8566" s="146" t="s">
        <v>156</v>
      </c>
      <c r="D8566" s="146" t="s">
        <v>2557</v>
      </c>
      <c r="E8566" s="145" t="s">
        <v>150</v>
      </c>
      <c r="F8566" s="149"/>
      <c r="G8566" s="149"/>
    </row>
    <row r="8567" spans="1:7" s="144" customFormat="1" ht="15" x14ac:dyDescent="0.2">
      <c r="A8567" s="146">
        <v>69636</v>
      </c>
      <c r="B8567" s="145">
        <v>3002</v>
      </c>
      <c r="C8567" s="146" t="s">
        <v>3314</v>
      </c>
      <c r="D8567" s="146" t="s">
        <v>7224</v>
      </c>
      <c r="E8567" s="145" t="s">
        <v>155</v>
      </c>
      <c r="F8567" s="149"/>
      <c r="G8567" s="149"/>
    </row>
    <row r="8568" spans="1:7" s="144" customFormat="1" ht="15" x14ac:dyDescent="0.2">
      <c r="A8568" s="146">
        <v>69656</v>
      </c>
      <c r="B8568" s="145">
        <v>7014</v>
      </c>
      <c r="C8568" s="146" t="s">
        <v>324</v>
      </c>
      <c r="D8568" s="146" t="s">
        <v>371</v>
      </c>
      <c r="E8568" s="145" t="s">
        <v>155</v>
      </c>
      <c r="F8568" s="149"/>
      <c r="G8568" s="149"/>
    </row>
    <row r="8569" spans="1:7" s="144" customFormat="1" ht="15" x14ac:dyDescent="0.2">
      <c r="A8569" s="146">
        <v>69660</v>
      </c>
      <c r="B8569" s="145">
        <v>5016</v>
      </c>
      <c r="C8569" s="146" t="s">
        <v>7350</v>
      </c>
      <c r="D8569" s="146" t="s">
        <v>1497</v>
      </c>
      <c r="E8569" s="145" t="s">
        <v>150</v>
      </c>
      <c r="F8569" s="149"/>
      <c r="G8569" s="149"/>
    </row>
    <row r="8570" spans="1:7" s="144" customFormat="1" ht="15" x14ac:dyDescent="0.2">
      <c r="A8570" s="146">
        <v>69661</v>
      </c>
      <c r="B8570" s="145">
        <v>7028</v>
      </c>
      <c r="C8570" s="146" t="s">
        <v>198</v>
      </c>
      <c r="D8570" s="146" t="s">
        <v>4735</v>
      </c>
      <c r="E8570" s="145" t="s">
        <v>150</v>
      </c>
      <c r="F8570" s="149"/>
      <c r="G8570" s="149"/>
    </row>
    <row r="8571" spans="1:7" s="144" customFormat="1" ht="15" x14ac:dyDescent="0.2">
      <c r="A8571" s="146">
        <v>69663</v>
      </c>
      <c r="B8571" s="145">
        <v>7028</v>
      </c>
      <c r="C8571" s="146" t="s">
        <v>150</v>
      </c>
      <c r="D8571" s="146" t="s">
        <v>2406</v>
      </c>
      <c r="E8571" s="145" t="s">
        <v>150</v>
      </c>
      <c r="F8571" s="149"/>
      <c r="G8571" s="149"/>
    </row>
    <row r="8572" spans="1:7" s="144" customFormat="1" ht="15" x14ac:dyDescent="0.2">
      <c r="A8572" s="146">
        <v>69665</v>
      </c>
      <c r="B8572" s="145">
        <v>3021</v>
      </c>
      <c r="C8572" s="146" t="s">
        <v>5045</v>
      </c>
      <c r="D8572" s="146" t="s">
        <v>769</v>
      </c>
      <c r="E8572" s="145" t="s">
        <v>150</v>
      </c>
      <c r="F8572" s="149"/>
      <c r="G8572" s="149"/>
    </row>
    <row r="8573" spans="1:7" s="144" customFormat="1" ht="15" x14ac:dyDescent="0.2">
      <c r="A8573" s="146">
        <v>69666</v>
      </c>
      <c r="B8573" s="145">
        <v>3021</v>
      </c>
      <c r="C8573" s="146" t="s">
        <v>1911</v>
      </c>
      <c r="D8573" s="146" t="s">
        <v>1078</v>
      </c>
      <c r="E8573" s="145" t="s">
        <v>155</v>
      </c>
      <c r="F8573" s="149"/>
      <c r="G8573" s="149"/>
    </row>
    <row r="8574" spans="1:7" s="144" customFormat="1" ht="15" x14ac:dyDescent="0.2">
      <c r="A8574" s="146">
        <v>69667</v>
      </c>
      <c r="B8574" s="145">
        <v>3021</v>
      </c>
      <c r="C8574" s="146" t="s">
        <v>155</v>
      </c>
      <c r="D8574" s="146" t="s">
        <v>7351</v>
      </c>
      <c r="E8574" s="145" t="s">
        <v>150</v>
      </c>
      <c r="F8574" s="149"/>
      <c r="G8574" s="149"/>
    </row>
    <row r="8575" spans="1:7" s="144" customFormat="1" ht="15" x14ac:dyDescent="0.2">
      <c r="A8575" s="146">
        <v>69668</v>
      </c>
      <c r="B8575" s="145">
        <v>3021</v>
      </c>
      <c r="C8575" s="146" t="s">
        <v>7352</v>
      </c>
      <c r="D8575" s="146" t="s">
        <v>1840</v>
      </c>
      <c r="E8575" s="145" t="s">
        <v>155</v>
      </c>
      <c r="F8575" s="149"/>
      <c r="G8575" s="149"/>
    </row>
    <row r="8576" spans="1:7" s="144" customFormat="1" ht="15" x14ac:dyDescent="0.2">
      <c r="A8576" s="146">
        <v>69669</v>
      </c>
      <c r="B8576" s="145">
        <v>3021</v>
      </c>
      <c r="C8576" s="146" t="s">
        <v>7353</v>
      </c>
      <c r="D8576" s="146" t="s">
        <v>3732</v>
      </c>
      <c r="E8576" s="145" t="s">
        <v>155</v>
      </c>
      <c r="F8576" s="149"/>
      <c r="G8576" s="149"/>
    </row>
    <row r="8577" spans="1:7" s="144" customFormat="1" ht="15" x14ac:dyDescent="0.2">
      <c r="A8577" s="146">
        <v>69672</v>
      </c>
      <c r="B8577" s="145">
        <v>3021</v>
      </c>
      <c r="C8577" s="146" t="s">
        <v>7354</v>
      </c>
      <c r="D8577" s="146" t="s">
        <v>2545</v>
      </c>
      <c r="E8577" s="145" t="s">
        <v>150</v>
      </c>
      <c r="F8577" s="149"/>
      <c r="G8577" s="149"/>
    </row>
    <row r="8578" spans="1:7" s="144" customFormat="1" ht="15" x14ac:dyDescent="0.2">
      <c r="A8578" s="146">
        <v>69675</v>
      </c>
      <c r="B8578" s="145">
        <v>3021</v>
      </c>
      <c r="C8578" s="146" t="s">
        <v>685</v>
      </c>
      <c r="D8578" s="146" t="s">
        <v>696</v>
      </c>
      <c r="E8578" s="145" t="s">
        <v>150</v>
      </c>
      <c r="F8578" s="149"/>
      <c r="G8578" s="149"/>
    </row>
    <row r="8579" spans="1:7" s="144" customFormat="1" ht="15" x14ac:dyDescent="0.2">
      <c r="A8579" s="146">
        <v>69678</v>
      </c>
      <c r="B8579" s="145">
        <v>3021</v>
      </c>
      <c r="C8579" s="146" t="s">
        <v>662</v>
      </c>
      <c r="D8579" s="146" t="s">
        <v>7356</v>
      </c>
      <c r="E8579" s="145" t="s">
        <v>150</v>
      </c>
      <c r="F8579" s="149"/>
      <c r="G8579" s="149"/>
    </row>
    <row r="8580" spans="1:7" s="144" customFormat="1" ht="15" x14ac:dyDescent="0.2">
      <c r="A8580" s="146">
        <v>69683</v>
      </c>
      <c r="B8580" s="145">
        <v>3021</v>
      </c>
      <c r="C8580" s="146" t="s">
        <v>7357</v>
      </c>
      <c r="D8580" s="146" t="s">
        <v>4436</v>
      </c>
      <c r="E8580" s="145" t="s">
        <v>150</v>
      </c>
      <c r="F8580" s="149"/>
      <c r="G8580" s="149"/>
    </row>
    <row r="8581" spans="1:7" s="144" customFormat="1" ht="15" x14ac:dyDescent="0.2">
      <c r="A8581" s="146">
        <v>69684</v>
      </c>
      <c r="B8581" s="145">
        <v>3021</v>
      </c>
      <c r="C8581" s="146" t="s">
        <v>7358</v>
      </c>
      <c r="D8581" s="146" t="s">
        <v>7359</v>
      </c>
      <c r="E8581" s="145" t="s">
        <v>150</v>
      </c>
      <c r="F8581" s="149"/>
      <c r="G8581" s="149"/>
    </row>
    <row r="8582" spans="1:7" s="144" customFormat="1" ht="15" x14ac:dyDescent="0.2">
      <c r="A8582" s="146">
        <v>69685</v>
      </c>
      <c r="B8582" s="145">
        <v>3021</v>
      </c>
      <c r="C8582" s="146" t="s">
        <v>7360</v>
      </c>
      <c r="D8582" s="146" t="s">
        <v>7361</v>
      </c>
      <c r="E8582" s="145" t="s">
        <v>150</v>
      </c>
      <c r="F8582" s="149"/>
      <c r="G8582" s="149"/>
    </row>
    <row r="8583" spans="1:7" s="144" customFormat="1" ht="15" x14ac:dyDescent="0.2">
      <c r="A8583" s="146">
        <v>69686</v>
      </c>
      <c r="B8583" s="145">
        <v>3021</v>
      </c>
      <c r="C8583" s="146" t="s">
        <v>7362</v>
      </c>
      <c r="D8583" s="146" t="s">
        <v>1840</v>
      </c>
      <c r="E8583" s="145" t="s">
        <v>150</v>
      </c>
      <c r="F8583" s="149"/>
      <c r="G8583" s="149"/>
    </row>
    <row r="8584" spans="1:7" s="144" customFormat="1" ht="15" x14ac:dyDescent="0.2">
      <c r="A8584" s="146">
        <v>69687</v>
      </c>
      <c r="B8584" s="145">
        <v>3021</v>
      </c>
      <c r="C8584" s="146" t="s">
        <v>7363</v>
      </c>
      <c r="D8584" s="146" t="s">
        <v>1754</v>
      </c>
      <c r="E8584" s="145" t="s">
        <v>155</v>
      </c>
      <c r="F8584" s="149"/>
      <c r="G8584" s="149"/>
    </row>
    <row r="8585" spans="1:7" s="144" customFormat="1" ht="15" x14ac:dyDescent="0.2">
      <c r="A8585" s="146">
        <v>69688</v>
      </c>
      <c r="B8585" s="145">
        <v>3021</v>
      </c>
      <c r="C8585" s="146" t="s">
        <v>7264</v>
      </c>
      <c r="D8585" s="146" t="s">
        <v>7046</v>
      </c>
      <c r="E8585" s="145" t="s">
        <v>150</v>
      </c>
      <c r="F8585" s="149"/>
      <c r="G8585" s="149"/>
    </row>
    <row r="8586" spans="1:7" s="144" customFormat="1" ht="15" x14ac:dyDescent="0.2">
      <c r="A8586" s="146">
        <v>69689</v>
      </c>
      <c r="B8586" s="145">
        <v>3021</v>
      </c>
      <c r="C8586" s="146" t="s">
        <v>5214</v>
      </c>
      <c r="D8586" s="146" t="s">
        <v>422</v>
      </c>
      <c r="E8586" s="145" t="s">
        <v>155</v>
      </c>
      <c r="F8586" s="149"/>
      <c r="G8586" s="149"/>
    </row>
    <row r="8587" spans="1:7" s="144" customFormat="1" ht="15" x14ac:dyDescent="0.2">
      <c r="A8587" s="146">
        <v>69691</v>
      </c>
      <c r="B8587" s="145">
        <v>3021</v>
      </c>
      <c r="C8587" s="146" t="s">
        <v>7365</v>
      </c>
      <c r="D8587" s="146" t="s">
        <v>2776</v>
      </c>
      <c r="E8587" s="145" t="s">
        <v>155</v>
      </c>
      <c r="F8587" s="149"/>
      <c r="G8587" s="149"/>
    </row>
    <row r="8588" spans="1:7" s="144" customFormat="1" ht="15" x14ac:dyDescent="0.2">
      <c r="A8588" s="146">
        <v>69692</v>
      </c>
      <c r="B8588" s="145">
        <v>3021</v>
      </c>
      <c r="C8588" s="146" t="s">
        <v>4623</v>
      </c>
      <c r="D8588" s="146" t="s">
        <v>4771</v>
      </c>
      <c r="E8588" s="145" t="s">
        <v>150</v>
      </c>
      <c r="F8588" s="149"/>
      <c r="G8588" s="149"/>
    </row>
    <row r="8589" spans="1:7" s="144" customFormat="1" ht="15" x14ac:dyDescent="0.2">
      <c r="A8589" s="146">
        <v>69693</v>
      </c>
      <c r="B8589" s="145">
        <v>3021</v>
      </c>
      <c r="C8589" s="146" t="s">
        <v>7201</v>
      </c>
      <c r="D8589" s="146" t="s">
        <v>7366</v>
      </c>
      <c r="E8589" s="145" t="s">
        <v>150</v>
      </c>
      <c r="F8589" s="149"/>
      <c r="G8589" s="149"/>
    </row>
    <row r="8590" spans="1:7" s="144" customFormat="1" ht="15" x14ac:dyDescent="0.2">
      <c r="A8590" s="146">
        <v>69695</v>
      </c>
      <c r="B8590" s="145">
        <v>3021</v>
      </c>
      <c r="C8590" s="146" t="s">
        <v>7367</v>
      </c>
      <c r="D8590" s="146" t="s">
        <v>7368</v>
      </c>
      <c r="E8590" s="145" t="s">
        <v>150</v>
      </c>
      <c r="F8590" s="149"/>
      <c r="G8590" s="149"/>
    </row>
    <row r="8591" spans="1:7" s="144" customFormat="1" ht="15" x14ac:dyDescent="0.2">
      <c r="A8591" s="146">
        <v>69696</v>
      </c>
      <c r="B8591" s="145">
        <v>3021</v>
      </c>
      <c r="C8591" s="146" t="s">
        <v>7369</v>
      </c>
      <c r="D8591" s="146" t="s">
        <v>3689</v>
      </c>
      <c r="E8591" s="145" t="s">
        <v>155</v>
      </c>
      <c r="F8591" s="149"/>
      <c r="G8591" s="149"/>
    </row>
    <row r="8592" spans="1:7" s="144" customFormat="1" ht="15" x14ac:dyDescent="0.2">
      <c r="A8592" s="146">
        <v>69697</v>
      </c>
      <c r="B8592" s="145">
        <v>3021</v>
      </c>
      <c r="C8592" s="146" t="s">
        <v>7168</v>
      </c>
      <c r="D8592" s="146" t="s">
        <v>2787</v>
      </c>
      <c r="E8592" s="145" t="s">
        <v>155</v>
      </c>
      <c r="F8592" s="149"/>
      <c r="G8592" s="149"/>
    </row>
    <row r="8593" spans="1:7" s="144" customFormat="1" ht="15" x14ac:dyDescent="0.2">
      <c r="A8593" s="146">
        <v>69698</v>
      </c>
      <c r="B8593" s="145">
        <v>3021</v>
      </c>
      <c r="C8593" s="146" t="s">
        <v>7370</v>
      </c>
      <c r="D8593" s="146" t="s">
        <v>1435</v>
      </c>
      <c r="E8593" s="145" t="s">
        <v>155</v>
      </c>
      <c r="F8593" s="149"/>
      <c r="G8593" s="149"/>
    </row>
    <row r="8594" spans="1:7" s="144" customFormat="1" ht="15" x14ac:dyDescent="0.2">
      <c r="A8594" s="146">
        <v>69699</v>
      </c>
      <c r="B8594" s="145">
        <v>5003</v>
      </c>
      <c r="C8594" s="146" t="s">
        <v>4000</v>
      </c>
      <c r="D8594" s="146" t="s">
        <v>7371</v>
      </c>
      <c r="E8594" s="145" t="s">
        <v>155</v>
      </c>
      <c r="F8594" s="149"/>
      <c r="G8594" s="149"/>
    </row>
    <row r="8595" spans="1:7" s="144" customFormat="1" ht="15" x14ac:dyDescent="0.2">
      <c r="A8595" s="146">
        <v>69700</v>
      </c>
      <c r="B8595" s="145">
        <v>5003</v>
      </c>
      <c r="C8595" s="146" t="s">
        <v>1565</v>
      </c>
      <c r="D8595" s="146" t="s">
        <v>7371</v>
      </c>
      <c r="E8595" s="145" t="s">
        <v>155</v>
      </c>
      <c r="F8595" s="149"/>
      <c r="G8595" s="149"/>
    </row>
    <row r="8596" spans="1:7" s="144" customFormat="1" ht="15" x14ac:dyDescent="0.2">
      <c r="A8596" s="146">
        <v>69704</v>
      </c>
      <c r="B8596" s="145">
        <v>3024</v>
      </c>
      <c r="C8596" s="146" t="s">
        <v>196</v>
      </c>
      <c r="D8596" s="146" t="s">
        <v>1681</v>
      </c>
      <c r="E8596" s="145" t="s">
        <v>155</v>
      </c>
      <c r="F8596" s="149"/>
      <c r="G8596" s="149"/>
    </row>
    <row r="8597" spans="1:7" s="144" customFormat="1" ht="15" x14ac:dyDescent="0.2">
      <c r="A8597" s="146">
        <v>69706</v>
      </c>
      <c r="B8597" s="145">
        <v>6025</v>
      </c>
      <c r="C8597" s="146" t="s">
        <v>209</v>
      </c>
      <c r="D8597" s="146" t="s">
        <v>7372</v>
      </c>
      <c r="E8597" s="145" t="s">
        <v>155</v>
      </c>
      <c r="F8597" s="149"/>
      <c r="G8597" s="149"/>
    </row>
    <row r="8598" spans="1:7" s="144" customFormat="1" ht="15" x14ac:dyDescent="0.2">
      <c r="A8598" s="146">
        <v>69708</v>
      </c>
      <c r="B8598" s="145">
        <v>6025</v>
      </c>
      <c r="C8598" s="146" t="s">
        <v>662</v>
      </c>
      <c r="D8598" s="146" t="s">
        <v>329</v>
      </c>
      <c r="E8598" s="145" t="s">
        <v>155</v>
      </c>
      <c r="F8598" s="149"/>
      <c r="G8598" s="149"/>
    </row>
    <row r="8599" spans="1:7" s="144" customFormat="1" ht="15" x14ac:dyDescent="0.2">
      <c r="A8599" s="146">
        <v>69716</v>
      </c>
      <c r="B8599" s="145">
        <v>6015</v>
      </c>
      <c r="C8599" s="146" t="s">
        <v>1011</v>
      </c>
      <c r="D8599" s="146" t="s">
        <v>7373</v>
      </c>
      <c r="E8599" s="145" t="s">
        <v>155</v>
      </c>
      <c r="F8599" s="149"/>
      <c r="G8599" s="149"/>
    </row>
    <row r="8600" spans="1:7" s="144" customFormat="1" ht="15" x14ac:dyDescent="0.2">
      <c r="A8600" s="146">
        <v>69721</v>
      </c>
      <c r="B8600" s="145">
        <v>5004</v>
      </c>
      <c r="C8600" s="146" t="s">
        <v>306</v>
      </c>
      <c r="D8600" s="146" t="s">
        <v>318</v>
      </c>
      <c r="E8600" s="145" t="s">
        <v>155</v>
      </c>
      <c r="F8600" s="149"/>
      <c r="G8600" s="149"/>
    </row>
    <row r="8601" spans="1:7" s="144" customFormat="1" ht="15" x14ac:dyDescent="0.2">
      <c r="A8601" s="146">
        <v>69722</v>
      </c>
      <c r="B8601" s="145">
        <v>5004</v>
      </c>
      <c r="C8601" s="146" t="s">
        <v>324</v>
      </c>
      <c r="D8601" s="146" t="s">
        <v>2030</v>
      </c>
      <c r="E8601" s="145" t="s">
        <v>155</v>
      </c>
      <c r="F8601" s="149"/>
      <c r="G8601" s="149"/>
    </row>
    <row r="8602" spans="1:7" s="144" customFormat="1" ht="15" x14ac:dyDescent="0.2">
      <c r="A8602" s="146">
        <v>69726</v>
      </c>
      <c r="B8602" s="145">
        <v>5004</v>
      </c>
      <c r="C8602" s="146" t="s">
        <v>3284</v>
      </c>
      <c r="D8602" s="146" t="s">
        <v>7375</v>
      </c>
      <c r="E8602" s="145" t="s">
        <v>150</v>
      </c>
      <c r="F8602" s="149"/>
      <c r="G8602" s="149"/>
    </row>
    <row r="8603" spans="1:7" s="144" customFormat="1" ht="15" x14ac:dyDescent="0.2">
      <c r="A8603" s="146">
        <v>69727</v>
      </c>
      <c r="B8603" s="145">
        <v>5004</v>
      </c>
      <c r="C8603" s="146" t="s">
        <v>6399</v>
      </c>
      <c r="D8603" s="146" t="s">
        <v>2563</v>
      </c>
      <c r="E8603" s="145" t="s">
        <v>150</v>
      </c>
      <c r="F8603" s="149"/>
      <c r="G8603" s="149"/>
    </row>
    <row r="8604" spans="1:7" s="144" customFormat="1" ht="15" x14ac:dyDescent="0.2">
      <c r="A8604" s="146">
        <v>69728</v>
      </c>
      <c r="B8604" s="145">
        <v>5004</v>
      </c>
      <c r="C8604" s="146" t="s">
        <v>647</v>
      </c>
      <c r="D8604" s="146" t="s">
        <v>7376</v>
      </c>
      <c r="E8604" s="145" t="s">
        <v>150</v>
      </c>
      <c r="F8604" s="149"/>
      <c r="G8604" s="149"/>
    </row>
    <row r="8605" spans="1:7" s="144" customFormat="1" ht="15" x14ac:dyDescent="0.2">
      <c r="A8605" s="146">
        <v>69729</v>
      </c>
      <c r="B8605" s="145">
        <v>5004</v>
      </c>
      <c r="C8605" s="146" t="s">
        <v>7377</v>
      </c>
      <c r="D8605" s="146" t="s">
        <v>7378</v>
      </c>
      <c r="E8605" s="145" t="s">
        <v>155</v>
      </c>
      <c r="F8605" s="149"/>
      <c r="G8605" s="149"/>
    </row>
    <row r="8606" spans="1:7" s="144" customFormat="1" ht="15" x14ac:dyDescent="0.2">
      <c r="A8606" s="146">
        <v>69730</v>
      </c>
      <c r="B8606" s="145">
        <v>5004</v>
      </c>
      <c r="C8606" s="146" t="s">
        <v>7379</v>
      </c>
      <c r="D8606" s="146" t="s">
        <v>7380</v>
      </c>
      <c r="E8606" s="145" t="s">
        <v>150</v>
      </c>
      <c r="F8606" s="149"/>
      <c r="G8606" s="149"/>
    </row>
    <row r="8607" spans="1:7" s="144" customFormat="1" ht="15" x14ac:dyDescent="0.2">
      <c r="A8607" s="146">
        <v>69733</v>
      </c>
      <c r="B8607" s="145">
        <v>5004</v>
      </c>
      <c r="C8607" s="146" t="s">
        <v>7381</v>
      </c>
      <c r="D8607" s="146" t="s">
        <v>3684</v>
      </c>
      <c r="E8607" s="145" t="s">
        <v>155</v>
      </c>
      <c r="F8607" s="149"/>
      <c r="G8607" s="149"/>
    </row>
    <row r="8608" spans="1:7" s="144" customFormat="1" ht="15" x14ac:dyDescent="0.2">
      <c r="A8608" s="146">
        <v>69734</v>
      </c>
      <c r="B8608" s="145">
        <v>5004</v>
      </c>
      <c r="C8608" s="146" t="s">
        <v>7382</v>
      </c>
      <c r="D8608" s="146" t="s">
        <v>3684</v>
      </c>
      <c r="E8608" s="145" t="s">
        <v>150</v>
      </c>
      <c r="F8608" s="149"/>
      <c r="G8608" s="149"/>
    </row>
    <row r="8609" spans="1:7" s="144" customFormat="1" ht="15" x14ac:dyDescent="0.2">
      <c r="A8609" s="146">
        <v>69735</v>
      </c>
      <c r="B8609" s="145">
        <v>5004</v>
      </c>
      <c r="C8609" s="146" t="s">
        <v>2449</v>
      </c>
      <c r="D8609" s="146" t="s">
        <v>7383</v>
      </c>
      <c r="E8609" s="145" t="s">
        <v>155</v>
      </c>
      <c r="F8609" s="149"/>
      <c r="G8609" s="149"/>
    </row>
    <row r="8610" spans="1:7" s="144" customFormat="1" ht="15" x14ac:dyDescent="0.2">
      <c r="A8610" s="146">
        <v>69736</v>
      </c>
      <c r="B8610" s="145">
        <v>5004</v>
      </c>
      <c r="C8610" s="146" t="s">
        <v>7384</v>
      </c>
      <c r="D8610" s="146" t="s">
        <v>7385</v>
      </c>
      <c r="E8610" s="145" t="s">
        <v>150</v>
      </c>
      <c r="F8610" s="149"/>
      <c r="G8610" s="149"/>
    </row>
    <row r="8611" spans="1:7" s="144" customFormat="1" ht="15" x14ac:dyDescent="0.2">
      <c r="A8611" s="146">
        <v>69737</v>
      </c>
      <c r="B8611" s="145">
        <v>5004</v>
      </c>
      <c r="C8611" s="146" t="s">
        <v>156</v>
      </c>
      <c r="D8611" s="146" t="s">
        <v>7386</v>
      </c>
      <c r="E8611" s="145" t="s">
        <v>150</v>
      </c>
      <c r="F8611" s="149"/>
      <c r="G8611" s="149"/>
    </row>
    <row r="8612" spans="1:7" s="144" customFormat="1" ht="15" x14ac:dyDescent="0.2">
      <c r="A8612" s="146">
        <v>69738</v>
      </c>
      <c r="B8612" s="145">
        <v>5004</v>
      </c>
      <c r="C8612" s="146" t="s">
        <v>1003</v>
      </c>
      <c r="D8612" s="146" t="s">
        <v>7387</v>
      </c>
      <c r="E8612" s="145" t="s">
        <v>150</v>
      </c>
      <c r="F8612" s="149"/>
      <c r="G8612" s="149"/>
    </row>
    <row r="8613" spans="1:7" s="144" customFormat="1" ht="15" x14ac:dyDescent="0.2">
      <c r="A8613" s="146">
        <v>69740</v>
      </c>
      <c r="B8613" s="145">
        <v>5004</v>
      </c>
      <c r="C8613" s="146" t="s">
        <v>1008</v>
      </c>
      <c r="D8613" s="146" t="s">
        <v>7388</v>
      </c>
      <c r="E8613" s="145" t="s">
        <v>150</v>
      </c>
      <c r="F8613" s="149"/>
      <c r="G8613" s="149"/>
    </row>
    <row r="8614" spans="1:7" s="144" customFormat="1" ht="15" x14ac:dyDescent="0.2">
      <c r="A8614" s="146">
        <v>69741</v>
      </c>
      <c r="B8614" s="145">
        <v>1019</v>
      </c>
      <c r="C8614" s="146" t="s">
        <v>4461</v>
      </c>
      <c r="D8614" s="146" t="s">
        <v>4046</v>
      </c>
      <c r="E8614" s="145" t="s">
        <v>155</v>
      </c>
      <c r="F8614" s="149"/>
      <c r="G8614" s="149"/>
    </row>
    <row r="8615" spans="1:7" s="144" customFormat="1" ht="15" x14ac:dyDescent="0.2">
      <c r="A8615" s="146">
        <v>69743</v>
      </c>
      <c r="B8615" s="145">
        <v>7022</v>
      </c>
      <c r="C8615" s="146" t="s">
        <v>4285</v>
      </c>
      <c r="D8615" s="146" t="s">
        <v>7389</v>
      </c>
      <c r="E8615" s="145" t="s">
        <v>155</v>
      </c>
      <c r="F8615" s="149"/>
      <c r="G8615" s="149"/>
    </row>
    <row r="8616" spans="1:7" s="144" customFormat="1" ht="15" x14ac:dyDescent="0.2">
      <c r="A8616" s="146">
        <v>69748</v>
      </c>
      <c r="B8616" s="145">
        <v>8019</v>
      </c>
      <c r="C8616" s="146" t="s">
        <v>6009</v>
      </c>
      <c r="D8616" s="146" t="s">
        <v>618</v>
      </c>
      <c r="E8616" s="145" t="s">
        <v>150</v>
      </c>
      <c r="F8616" s="149"/>
      <c r="G8616" s="149"/>
    </row>
    <row r="8617" spans="1:7" s="144" customFormat="1" ht="15" x14ac:dyDescent="0.2">
      <c r="A8617" s="146">
        <v>69750</v>
      </c>
      <c r="B8617" s="145">
        <v>8019</v>
      </c>
      <c r="C8617" s="146" t="s">
        <v>8023</v>
      </c>
      <c r="D8617" s="146" t="s">
        <v>7391</v>
      </c>
      <c r="E8617" s="145" t="s">
        <v>155</v>
      </c>
      <c r="F8617" s="149"/>
      <c r="G8617" s="149"/>
    </row>
    <row r="8618" spans="1:7" s="144" customFormat="1" ht="15" x14ac:dyDescent="0.2">
      <c r="A8618" s="146">
        <v>69751</v>
      </c>
      <c r="B8618" s="145">
        <v>8019</v>
      </c>
      <c r="C8618" s="146" t="s">
        <v>714</v>
      </c>
      <c r="D8618" s="146" t="s">
        <v>715</v>
      </c>
      <c r="E8618" s="145" t="s">
        <v>150</v>
      </c>
      <c r="F8618" s="149"/>
      <c r="G8618" s="149"/>
    </row>
    <row r="8619" spans="1:7" s="144" customFormat="1" ht="15" x14ac:dyDescent="0.2">
      <c r="A8619" s="146">
        <v>69752</v>
      </c>
      <c r="B8619" s="145">
        <v>8019</v>
      </c>
      <c r="C8619" s="146" t="s">
        <v>1393</v>
      </c>
      <c r="D8619" s="146" t="s">
        <v>618</v>
      </c>
      <c r="E8619" s="145" t="s">
        <v>155</v>
      </c>
      <c r="F8619" s="149"/>
      <c r="G8619" s="149"/>
    </row>
    <row r="8620" spans="1:7" s="144" customFormat="1" ht="15" x14ac:dyDescent="0.2">
      <c r="A8620" s="146">
        <v>69753</v>
      </c>
      <c r="B8620" s="145">
        <v>8019</v>
      </c>
      <c r="C8620" s="146" t="s">
        <v>3367</v>
      </c>
      <c r="D8620" s="146" t="s">
        <v>2697</v>
      </c>
      <c r="E8620" s="145" t="s">
        <v>155</v>
      </c>
      <c r="F8620" s="149"/>
      <c r="G8620" s="149"/>
    </row>
    <row r="8621" spans="1:7" s="144" customFormat="1" ht="15" x14ac:dyDescent="0.2">
      <c r="A8621" s="146">
        <v>69754</v>
      </c>
      <c r="B8621" s="145">
        <v>8019</v>
      </c>
      <c r="C8621" s="146" t="s">
        <v>2077</v>
      </c>
      <c r="D8621" s="146" t="s">
        <v>2697</v>
      </c>
      <c r="E8621" s="145" t="s">
        <v>150</v>
      </c>
      <c r="F8621" s="149"/>
      <c r="G8621" s="149"/>
    </row>
    <row r="8622" spans="1:7" s="144" customFormat="1" ht="15" x14ac:dyDescent="0.2">
      <c r="A8622" s="146">
        <v>69757</v>
      </c>
      <c r="B8622" s="145">
        <v>7016</v>
      </c>
      <c r="C8622" s="146" t="s">
        <v>34</v>
      </c>
      <c r="D8622" s="146" t="s">
        <v>5203</v>
      </c>
      <c r="E8622" s="145" t="s">
        <v>155</v>
      </c>
      <c r="F8622" s="149"/>
      <c r="G8622" s="149"/>
    </row>
    <row r="8623" spans="1:7" s="144" customFormat="1" ht="15" x14ac:dyDescent="0.2">
      <c r="A8623" s="146">
        <v>69758</v>
      </c>
      <c r="B8623" s="145">
        <v>7013</v>
      </c>
      <c r="C8623" s="146" t="s">
        <v>7392</v>
      </c>
      <c r="D8623" s="146" t="s">
        <v>969</v>
      </c>
      <c r="E8623" s="145" t="s">
        <v>150</v>
      </c>
      <c r="F8623" s="149"/>
      <c r="G8623" s="149"/>
    </row>
    <row r="8624" spans="1:7" s="144" customFormat="1" ht="15" x14ac:dyDescent="0.2">
      <c r="A8624" s="146">
        <v>69761</v>
      </c>
      <c r="B8624" s="145">
        <v>6009</v>
      </c>
      <c r="C8624" s="146" t="s">
        <v>209</v>
      </c>
      <c r="D8624" s="146" t="s">
        <v>7393</v>
      </c>
      <c r="E8624" s="145" t="s">
        <v>155</v>
      </c>
      <c r="F8624" s="149"/>
      <c r="G8624" s="149"/>
    </row>
    <row r="8625" spans="1:7" s="144" customFormat="1" ht="15" x14ac:dyDescent="0.2">
      <c r="A8625" s="146">
        <v>69765</v>
      </c>
      <c r="B8625" s="145">
        <v>7008</v>
      </c>
      <c r="C8625" s="146" t="s">
        <v>1003</v>
      </c>
      <c r="D8625" s="146" t="s">
        <v>6906</v>
      </c>
      <c r="E8625" s="145" t="s">
        <v>150</v>
      </c>
      <c r="F8625" s="149"/>
      <c r="G8625" s="149"/>
    </row>
    <row r="8626" spans="1:7" s="144" customFormat="1" ht="15" x14ac:dyDescent="0.2">
      <c r="A8626" s="146">
        <v>69770</v>
      </c>
      <c r="B8626" s="145">
        <v>6032</v>
      </c>
      <c r="C8626" s="146" t="s">
        <v>1911</v>
      </c>
      <c r="D8626" s="146" t="s">
        <v>7394</v>
      </c>
      <c r="E8626" s="145" t="s">
        <v>155</v>
      </c>
      <c r="F8626" s="149"/>
      <c r="G8626" s="149"/>
    </row>
    <row r="8627" spans="1:7" s="144" customFormat="1" ht="15" x14ac:dyDescent="0.2">
      <c r="A8627" s="146">
        <v>69785</v>
      </c>
      <c r="B8627" s="145">
        <v>3022</v>
      </c>
      <c r="C8627" s="146" t="s">
        <v>1035</v>
      </c>
      <c r="D8627" s="146" t="s">
        <v>6731</v>
      </c>
      <c r="E8627" s="145" t="s">
        <v>155</v>
      </c>
      <c r="F8627" s="149"/>
      <c r="G8627" s="149"/>
    </row>
    <row r="8628" spans="1:7" s="144" customFormat="1" ht="15" x14ac:dyDescent="0.2">
      <c r="A8628" s="146">
        <v>69786</v>
      </c>
      <c r="B8628" s="145">
        <v>1014</v>
      </c>
      <c r="C8628" s="146" t="s">
        <v>2083</v>
      </c>
      <c r="D8628" s="146" t="s">
        <v>7395</v>
      </c>
      <c r="E8628" s="145" t="s">
        <v>155</v>
      </c>
      <c r="F8628" s="149"/>
      <c r="G8628" s="149"/>
    </row>
    <row r="8629" spans="1:7" s="144" customFormat="1" ht="15" x14ac:dyDescent="0.2">
      <c r="A8629" s="146">
        <v>69795</v>
      </c>
      <c r="B8629" s="145">
        <v>5002</v>
      </c>
      <c r="C8629" s="146" t="s">
        <v>1521</v>
      </c>
      <c r="D8629" s="146" t="s">
        <v>3686</v>
      </c>
      <c r="E8629" s="145" t="s">
        <v>155</v>
      </c>
      <c r="F8629" s="149"/>
      <c r="G8629" s="149"/>
    </row>
    <row r="8630" spans="1:7" s="144" customFormat="1" ht="15" x14ac:dyDescent="0.2">
      <c r="A8630" s="146">
        <v>69796</v>
      </c>
      <c r="B8630" s="145">
        <v>6013</v>
      </c>
      <c r="C8630" s="146" t="s">
        <v>202</v>
      </c>
      <c r="D8630" s="146" t="s">
        <v>7396</v>
      </c>
      <c r="E8630" s="145" t="s">
        <v>155</v>
      </c>
      <c r="F8630" s="149"/>
      <c r="G8630" s="149"/>
    </row>
    <row r="8631" spans="1:7" s="144" customFormat="1" ht="15" x14ac:dyDescent="0.2">
      <c r="A8631" s="146">
        <v>69798</v>
      </c>
      <c r="B8631" s="145">
        <v>6013</v>
      </c>
      <c r="C8631" s="146" t="s">
        <v>156</v>
      </c>
      <c r="D8631" s="146" t="s">
        <v>7397</v>
      </c>
      <c r="E8631" s="145" t="s">
        <v>155</v>
      </c>
      <c r="F8631" s="149"/>
      <c r="G8631" s="149"/>
    </row>
    <row r="8632" spans="1:7" s="144" customFormat="1" ht="15" x14ac:dyDescent="0.2">
      <c r="A8632" s="146">
        <v>69801</v>
      </c>
      <c r="B8632" s="145">
        <v>7006</v>
      </c>
      <c r="C8632" s="146" t="s">
        <v>1003</v>
      </c>
      <c r="D8632" s="146" t="s">
        <v>7398</v>
      </c>
      <c r="E8632" s="145" t="s">
        <v>150</v>
      </c>
      <c r="F8632" s="149"/>
      <c r="G8632" s="149"/>
    </row>
    <row r="8633" spans="1:7" s="144" customFormat="1" ht="15" x14ac:dyDescent="0.2">
      <c r="A8633" s="146">
        <v>69803</v>
      </c>
      <c r="B8633" s="145">
        <v>7006</v>
      </c>
      <c r="C8633" s="146" t="s">
        <v>1221</v>
      </c>
      <c r="D8633" s="146" t="s">
        <v>7399</v>
      </c>
      <c r="E8633" s="145" t="s">
        <v>155</v>
      </c>
      <c r="F8633" s="149"/>
      <c r="G8633" s="149"/>
    </row>
    <row r="8634" spans="1:7" s="144" customFormat="1" ht="15" x14ac:dyDescent="0.2">
      <c r="A8634" s="146">
        <v>69804</v>
      </c>
      <c r="B8634" s="145">
        <v>2018</v>
      </c>
      <c r="C8634" s="146" t="s">
        <v>2083</v>
      </c>
      <c r="D8634" s="146" t="s">
        <v>7400</v>
      </c>
      <c r="E8634" s="145" t="s">
        <v>155</v>
      </c>
      <c r="F8634" s="149"/>
      <c r="G8634" s="149"/>
    </row>
    <row r="8635" spans="1:7" s="144" customFormat="1" ht="15" x14ac:dyDescent="0.2">
      <c r="A8635" s="146">
        <v>69808</v>
      </c>
      <c r="B8635" s="145">
        <v>1004</v>
      </c>
      <c r="C8635" s="146" t="s">
        <v>4461</v>
      </c>
      <c r="D8635" s="146" t="s">
        <v>9681</v>
      </c>
      <c r="E8635" s="145" t="s">
        <v>155</v>
      </c>
      <c r="F8635" s="149"/>
      <c r="G8635" s="149"/>
    </row>
    <row r="8636" spans="1:7" s="144" customFormat="1" ht="15" x14ac:dyDescent="0.2">
      <c r="A8636" s="146">
        <v>69809</v>
      </c>
      <c r="B8636" s="145">
        <v>2014</v>
      </c>
      <c r="C8636" s="146" t="s">
        <v>649</v>
      </c>
      <c r="D8636" s="146" t="s">
        <v>7401</v>
      </c>
      <c r="E8636" s="145" t="s">
        <v>155</v>
      </c>
      <c r="F8636" s="149"/>
      <c r="G8636" s="149"/>
    </row>
    <row r="8637" spans="1:7" s="144" customFormat="1" ht="15" x14ac:dyDescent="0.2">
      <c r="A8637" s="146">
        <v>69810</v>
      </c>
      <c r="B8637" s="145">
        <v>2014</v>
      </c>
      <c r="C8637" s="146" t="s">
        <v>209</v>
      </c>
      <c r="D8637" s="146" t="s">
        <v>7402</v>
      </c>
      <c r="E8637" s="145" t="s">
        <v>155</v>
      </c>
      <c r="F8637" s="149"/>
      <c r="G8637" s="149"/>
    </row>
    <row r="8638" spans="1:7" s="144" customFormat="1" ht="15" x14ac:dyDescent="0.2">
      <c r="A8638" s="146">
        <v>69813</v>
      </c>
      <c r="B8638" s="145">
        <v>6003</v>
      </c>
      <c r="C8638" s="146" t="s">
        <v>1688</v>
      </c>
      <c r="D8638" s="146" t="s">
        <v>7403</v>
      </c>
      <c r="E8638" s="145" t="s">
        <v>150</v>
      </c>
      <c r="F8638" s="149"/>
      <c r="G8638" s="149"/>
    </row>
    <row r="8639" spans="1:7" s="144" customFormat="1" ht="15" x14ac:dyDescent="0.2">
      <c r="A8639" s="146">
        <v>69814</v>
      </c>
      <c r="B8639" s="145">
        <v>8005</v>
      </c>
      <c r="C8639" s="146" t="s">
        <v>164</v>
      </c>
      <c r="D8639" s="146" t="s">
        <v>7404</v>
      </c>
      <c r="E8639" s="145" t="s">
        <v>150</v>
      </c>
      <c r="F8639" s="149"/>
      <c r="G8639" s="149"/>
    </row>
    <row r="8640" spans="1:7" s="144" customFormat="1" ht="15" x14ac:dyDescent="0.2">
      <c r="A8640" s="146">
        <v>69815</v>
      </c>
      <c r="B8640" s="145">
        <v>8022</v>
      </c>
      <c r="C8640" s="146" t="s">
        <v>685</v>
      </c>
      <c r="D8640" s="146" t="s">
        <v>7405</v>
      </c>
      <c r="E8640" s="145" t="s">
        <v>150</v>
      </c>
      <c r="F8640" s="149"/>
      <c r="G8640" s="149"/>
    </row>
    <row r="8641" spans="1:7" s="144" customFormat="1" ht="15" x14ac:dyDescent="0.2">
      <c r="A8641" s="146">
        <v>69816</v>
      </c>
      <c r="B8641" s="145">
        <v>8022</v>
      </c>
      <c r="C8641" s="146" t="s">
        <v>289</v>
      </c>
      <c r="D8641" s="146" t="s">
        <v>1399</v>
      </c>
      <c r="E8641" s="145" t="s">
        <v>155</v>
      </c>
      <c r="F8641" s="149"/>
      <c r="G8641" s="149"/>
    </row>
    <row r="8642" spans="1:7" s="144" customFormat="1" ht="15" x14ac:dyDescent="0.2">
      <c r="A8642" s="146">
        <v>69817</v>
      </c>
      <c r="B8642" s="145">
        <v>1001</v>
      </c>
      <c r="C8642" s="146" t="s">
        <v>3424</v>
      </c>
      <c r="D8642" s="146" t="s">
        <v>3689</v>
      </c>
      <c r="E8642" s="145" t="s">
        <v>150</v>
      </c>
      <c r="F8642" s="149"/>
      <c r="G8642" s="149"/>
    </row>
    <row r="8643" spans="1:7" s="144" customFormat="1" ht="15" x14ac:dyDescent="0.2">
      <c r="A8643" s="146">
        <v>69818</v>
      </c>
      <c r="B8643" s="145">
        <v>1001</v>
      </c>
      <c r="C8643" s="146" t="s">
        <v>5683</v>
      </c>
      <c r="D8643" s="146" t="s">
        <v>8822</v>
      </c>
      <c r="E8643" s="145" t="s">
        <v>150</v>
      </c>
      <c r="F8643" s="149"/>
      <c r="G8643" s="149"/>
    </row>
    <row r="8644" spans="1:7" s="144" customFormat="1" ht="15" x14ac:dyDescent="0.2">
      <c r="A8644" s="146">
        <v>69819</v>
      </c>
      <c r="B8644" s="145">
        <v>1001</v>
      </c>
      <c r="C8644" s="146" t="s">
        <v>156</v>
      </c>
      <c r="D8644" s="146" t="s">
        <v>180</v>
      </c>
      <c r="E8644" s="145" t="s">
        <v>155</v>
      </c>
      <c r="F8644" s="149"/>
      <c r="G8644" s="149"/>
    </row>
    <row r="8645" spans="1:7" s="144" customFormat="1" ht="15" x14ac:dyDescent="0.2">
      <c r="A8645" s="146">
        <v>69821</v>
      </c>
      <c r="B8645" s="145">
        <v>1001</v>
      </c>
      <c r="C8645" s="146" t="s">
        <v>2126</v>
      </c>
      <c r="D8645" s="146" t="s">
        <v>7406</v>
      </c>
      <c r="E8645" s="145" t="s">
        <v>155</v>
      </c>
      <c r="F8645" s="149"/>
      <c r="G8645" s="149"/>
    </row>
    <row r="8646" spans="1:7" s="144" customFormat="1" ht="15" x14ac:dyDescent="0.2">
      <c r="A8646" s="146">
        <v>69822</v>
      </c>
      <c r="B8646" s="145">
        <v>1001</v>
      </c>
      <c r="C8646" s="146" t="s">
        <v>2629</v>
      </c>
      <c r="D8646" s="146" t="s">
        <v>7407</v>
      </c>
      <c r="E8646" s="145" t="s">
        <v>155</v>
      </c>
      <c r="F8646" s="149"/>
      <c r="G8646" s="149"/>
    </row>
    <row r="8647" spans="1:7" s="144" customFormat="1" ht="15" x14ac:dyDescent="0.2">
      <c r="A8647" s="146">
        <v>69823</v>
      </c>
      <c r="B8647" s="145">
        <v>7022</v>
      </c>
      <c r="C8647" s="146" t="s">
        <v>3367</v>
      </c>
      <c r="D8647" s="146" t="s">
        <v>1648</v>
      </c>
      <c r="E8647" s="145" t="s">
        <v>155</v>
      </c>
      <c r="F8647" s="149"/>
      <c r="G8647" s="149"/>
    </row>
    <row r="8648" spans="1:7" s="144" customFormat="1" ht="15" x14ac:dyDescent="0.2">
      <c r="A8648" s="146">
        <v>69824</v>
      </c>
      <c r="B8648" s="145">
        <v>7022</v>
      </c>
      <c r="C8648" s="146" t="s">
        <v>1080</v>
      </c>
      <c r="D8648" s="146" t="s">
        <v>3529</v>
      </c>
      <c r="E8648" s="145" t="s">
        <v>155</v>
      </c>
      <c r="F8648" s="149"/>
      <c r="G8648" s="149"/>
    </row>
    <row r="8649" spans="1:7" s="144" customFormat="1" ht="15" x14ac:dyDescent="0.2">
      <c r="A8649" s="146">
        <v>69830</v>
      </c>
      <c r="B8649" s="145">
        <v>7023</v>
      </c>
      <c r="C8649" s="146" t="s">
        <v>7409</v>
      </c>
      <c r="D8649" s="146" t="s">
        <v>7410</v>
      </c>
      <c r="E8649" s="145" t="s">
        <v>150</v>
      </c>
      <c r="F8649" s="149"/>
      <c r="G8649" s="149"/>
    </row>
    <row r="8650" spans="1:7" s="144" customFormat="1" ht="15" x14ac:dyDescent="0.2">
      <c r="A8650" s="146">
        <v>69833</v>
      </c>
      <c r="B8650" s="145">
        <v>7023</v>
      </c>
      <c r="C8650" s="146" t="s">
        <v>156</v>
      </c>
      <c r="D8650" s="146" t="s">
        <v>2299</v>
      </c>
      <c r="E8650" s="145" t="s">
        <v>155</v>
      </c>
      <c r="F8650" s="149"/>
      <c r="G8650" s="149"/>
    </row>
    <row r="8651" spans="1:7" s="144" customFormat="1" ht="15" x14ac:dyDescent="0.2">
      <c r="A8651" s="146">
        <v>69835</v>
      </c>
      <c r="B8651" s="145">
        <v>7023</v>
      </c>
      <c r="C8651" s="146" t="s">
        <v>423</v>
      </c>
      <c r="D8651" s="146" t="s">
        <v>629</v>
      </c>
      <c r="E8651" s="145" t="s">
        <v>150</v>
      </c>
      <c r="F8651" s="149"/>
      <c r="G8651" s="149"/>
    </row>
    <row r="8652" spans="1:7" s="144" customFormat="1" ht="15" x14ac:dyDescent="0.2">
      <c r="A8652" s="146">
        <v>69836</v>
      </c>
      <c r="B8652" s="145">
        <v>7023</v>
      </c>
      <c r="C8652" s="146" t="s">
        <v>1554</v>
      </c>
      <c r="D8652" s="146" t="s">
        <v>629</v>
      </c>
      <c r="E8652" s="145" t="s">
        <v>155</v>
      </c>
      <c r="F8652" s="149"/>
      <c r="G8652" s="149"/>
    </row>
    <row r="8653" spans="1:7" s="144" customFormat="1" ht="15" x14ac:dyDescent="0.2">
      <c r="A8653" s="146">
        <v>69838</v>
      </c>
      <c r="B8653" s="145">
        <v>2016</v>
      </c>
      <c r="C8653" s="146" t="s">
        <v>202</v>
      </c>
      <c r="D8653" s="146" t="s">
        <v>7411</v>
      </c>
      <c r="E8653" s="145" t="s">
        <v>155</v>
      </c>
      <c r="F8653" s="149"/>
      <c r="G8653" s="149"/>
    </row>
    <row r="8654" spans="1:7" s="144" customFormat="1" ht="15" x14ac:dyDescent="0.2">
      <c r="A8654" s="146">
        <v>69839</v>
      </c>
      <c r="B8654" s="145">
        <v>2016</v>
      </c>
      <c r="C8654" s="146" t="s">
        <v>1571</v>
      </c>
      <c r="D8654" s="146" t="s">
        <v>2873</v>
      </c>
      <c r="E8654" s="145" t="s">
        <v>150</v>
      </c>
      <c r="F8654" s="149"/>
      <c r="G8654" s="149"/>
    </row>
    <row r="8655" spans="1:7" s="144" customFormat="1" ht="15" x14ac:dyDescent="0.2">
      <c r="A8655" s="146">
        <v>69841</v>
      </c>
      <c r="B8655" s="145">
        <v>2016</v>
      </c>
      <c r="C8655" s="146" t="s">
        <v>598</v>
      </c>
      <c r="D8655" s="146" t="s">
        <v>318</v>
      </c>
      <c r="E8655" s="145" t="s">
        <v>155</v>
      </c>
      <c r="F8655" s="149"/>
      <c r="G8655" s="149"/>
    </row>
    <row r="8656" spans="1:7" s="144" customFormat="1" ht="15" x14ac:dyDescent="0.2">
      <c r="A8656" s="146">
        <v>69842</v>
      </c>
      <c r="B8656" s="145">
        <v>2016</v>
      </c>
      <c r="C8656" s="146" t="s">
        <v>171</v>
      </c>
      <c r="D8656" s="146" t="s">
        <v>3805</v>
      </c>
      <c r="E8656" s="145" t="s">
        <v>155</v>
      </c>
      <c r="F8656" s="149"/>
      <c r="G8656" s="149"/>
    </row>
    <row r="8657" spans="1:7" s="144" customFormat="1" ht="15" x14ac:dyDescent="0.2">
      <c r="A8657" s="146">
        <v>69843</v>
      </c>
      <c r="B8657" s="145">
        <v>2016</v>
      </c>
      <c r="C8657" s="146" t="s">
        <v>3152</v>
      </c>
      <c r="D8657" s="146" t="s">
        <v>7412</v>
      </c>
      <c r="E8657" s="145" t="s">
        <v>155</v>
      </c>
      <c r="F8657" s="149"/>
      <c r="G8657" s="149"/>
    </row>
    <row r="8658" spans="1:7" s="144" customFormat="1" ht="15" x14ac:dyDescent="0.2">
      <c r="A8658" s="146">
        <v>69844</v>
      </c>
      <c r="B8658" s="145">
        <v>2016</v>
      </c>
      <c r="C8658" s="146" t="s">
        <v>214</v>
      </c>
      <c r="D8658" s="146" t="s">
        <v>223</v>
      </c>
      <c r="E8658" s="145" t="s">
        <v>155</v>
      </c>
      <c r="F8658" s="149"/>
      <c r="G8658" s="149"/>
    </row>
    <row r="8659" spans="1:7" s="144" customFormat="1" ht="15" x14ac:dyDescent="0.2">
      <c r="A8659" s="146">
        <v>69846</v>
      </c>
      <c r="B8659" s="145">
        <v>6007</v>
      </c>
      <c r="C8659" s="146" t="s">
        <v>155</v>
      </c>
      <c r="D8659" s="146" t="s">
        <v>1336</v>
      </c>
      <c r="E8659" s="145" t="s">
        <v>155</v>
      </c>
      <c r="F8659" s="149"/>
      <c r="G8659" s="149"/>
    </row>
    <row r="8660" spans="1:7" s="144" customFormat="1" ht="15" x14ac:dyDescent="0.2">
      <c r="A8660" s="146">
        <v>69849</v>
      </c>
      <c r="B8660" s="145">
        <v>6007</v>
      </c>
      <c r="C8660" s="146" t="s">
        <v>204</v>
      </c>
      <c r="D8660" s="146" t="s">
        <v>2150</v>
      </c>
      <c r="E8660" s="145" t="s">
        <v>155</v>
      </c>
      <c r="F8660" s="149"/>
      <c r="G8660" s="149"/>
    </row>
    <row r="8661" spans="1:7" s="144" customFormat="1" ht="15" x14ac:dyDescent="0.2">
      <c r="A8661" s="146">
        <v>69850</v>
      </c>
      <c r="B8661" s="145">
        <v>6007</v>
      </c>
      <c r="C8661" s="146" t="s">
        <v>2748</v>
      </c>
      <c r="D8661" s="146" t="s">
        <v>663</v>
      </c>
      <c r="E8661" s="145" t="s">
        <v>155</v>
      </c>
      <c r="F8661" s="149"/>
      <c r="G8661" s="149"/>
    </row>
    <row r="8662" spans="1:7" s="144" customFormat="1" ht="15" x14ac:dyDescent="0.2">
      <c r="A8662" s="146">
        <v>69852</v>
      </c>
      <c r="B8662" s="145">
        <v>7013</v>
      </c>
      <c r="C8662" s="146" t="s">
        <v>198</v>
      </c>
      <c r="D8662" s="146" t="s">
        <v>11253</v>
      </c>
      <c r="E8662" s="145" t="s">
        <v>155</v>
      </c>
      <c r="F8662" s="149"/>
      <c r="G8662" s="149"/>
    </row>
    <row r="8663" spans="1:7" s="144" customFormat="1" ht="15" x14ac:dyDescent="0.2">
      <c r="A8663" s="146">
        <v>69853</v>
      </c>
      <c r="B8663" s="145">
        <v>7013</v>
      </c>
      <c r="C8663" s="146" t="s">
        <v>7413</v>
      </c>
      <c r="D8663" s="146" t="s">
        <v>7414</v>
      </c>
      <c r="E8663" s="145" t="s">
        <v>155</v>
      </c>
      <c r="F8663" s="149"/>
      <c r="G8663" s="149"/>
    </row>
    <row r="8664" spans="1:7" s="144" customFormat="1" ht="15" x14ac:dyDescent="0.2">
      <c r="A8664" s="146">
        <v>69857</v>
      </c>
      <c r="B8664" s="145">
        <v>7016</v>
      </c>
      <c r="C8664" s="146" t="s">
        <v>289</v>
      </c>
      <c r="D8664" s="146" t="s">
        <v>1901</v>
      </c>
      <c r="E8664" s="145" t="s">
        <v>150</v>
      </c>
      <c r="F8664" s="149"/>
      <c r="G8664" s="149"/>
    </row>
    <row r="8665" spans="1:7" s="144" customFormat="1" ht="15" x14ac:dyDescent="0.2">
      <c r="A8665" s="146">
        <v>69858</v>
      </c>
      <c r="B8665" s="145">
        <v>3005</v>
      </c>
      <c r="C8665" s="146" t="s">
        <v>1368</v>
      </c>
      <c r="D8665" s="146" t="s">
        <v>7416</v>
      </c>
      <c r="E8665" s="145" t="s">
        <v>155</v>
      </c>
      <c r="F8665" s="149"/>
      <c r="G8665" s="149"/>
    </row>
    <row r="8666" spans="1:7" s="144" customFormat="1" ht="15" x14ac:dyDescent="0.2">
      <c r="A8666" s="146">
        <v>69859</v>
      </c>
      <c r="B8666" s="145">
        <v>3005</v>
      </c>
      <c r="C8666" s="146" t="s">
        <v>7417</v>
      </c>
      <c r="D8666" s="146" t="s">
        <v>7418</v>
      </c>
      <c r="E8666" s="145" t="s">
        <v>150</v>
      </c>
      <c r="F8666" s="149"/>
      <c r="G8666" s="149"/>
    </row>
    <row r="8667" spans="1:7" s="144" customFormat="1" ht="15" x14ac:dyDescent="0.2">
      <c r="A8667" s="146">
        <v>69860</v>
      </c>
      <c r="B8667" s="145">
        <v>3005</v>
      </c>
      <c r="C8667" s="146" t="s">
        <v>4579</v>
      </c>
      <c r="D8667" s="146" t="s">
        <v>7419</v>
      </c>
      <c r="E8667" s="145" t="s">
        <v>155</v>
      </c>
      <c r="F8667" s="149"/>
      <c r="G8667" s="149"/>
    </row>
    <row r="8668" spans="1:7" s="144" customFormat="1" ht="15" x14ac:dyDescent="0.2">
      <c r="A8668" s="146">
        <v>69861</v>
      </c>
      <c r="B8668" s="145">
        <v>3005</v>
      </c>
      <c r="C8668" s="146" t="s">
        <v>155</v>
      </c>
      <c r="D8668" s="146" t="s">
        <v>9682</v>
      </c>
      <c r="E8668" s="145" t="s">
        <v>155</v>
      </c>
      <c r="F8668" s="149"/>
      <c r="G8668" s="149"/>
    </row>
    <row r="8669" spans="1:7" s="144" customFormat="1" ht="15" x14ac:dyDescent="0.2">
      <c r="A8669" s="146">
        <v>69863</v>
      </c>
      <c r="B8669" s="145">
        <v>3030</v>
      </c>
      <c r="C8669" s="146" t="s">
        <v>7420</v>
      </c>
      <c r="D8669" s="146" t="s">
        <v>7421</v>
      </c>
      <c r="E8669" s="145" t="s">
        <v>150</v>
      </c>
      <c r="F8669" s="149"/>
      <c r="G8669" s="149"/>
    </row>
    <row r="8670" spans="1:7" s="144" customFormat="1" ht="15" x14ac:dyDescent="0.2">
      <c r="A8670" s="146">
        <v>69864</v>
      </c>
      <c r="B8670" s="145">
        <v>3030</v>
      </c>
      <c r="C8670" s="146" t="s">
        <v>160</v>
      </c>
      <c r="D8670" s="146" t="s">
        <v>7421</v>
      </c>
      <c r="E8670" s="145" t="s">
        <v>155</v>
      </c>
      <c r="F8670" s="149"/>
      <c r="G8670" s="149"/>
    </row>
    <row r="8671" spans="1:7" s="144" customFormat="1" ht="15" x14ac:dyDescent="0.2">
      <c r="A8671" s="146">
        <v>69865</v>
      </c>
      <c r="B8671" s="145">
        <v>5016</v>
      </c>
      <c r="C8671" s="146" t="s">
        <v>7422</v>
      </c>
      <c r="D8671" s="146" t="s">
        <v>221</v>
      </c>
      <c r="E8671" s="145" t="s">
        <v>150</v>
      </c>
      <c r="F8671" s="149"/>
      <c r="G8671" s="149"/>
    </row>
    <row r="8672" spans="1:7" s="144" customFormat="1" ht="15" x14ac:dyDescent="0.2">
      <c r="A8672" s="146">
        <v>69870</v>
      </c>
      <c r="B8672" s="145">
        <v>5010</v>
      </c>
      <c r="C8672" s="146" t="s">
        <v>169</v>
      </c>
      <c r="D8672" s="146" t="s">
        <v>7423</v>
      </c>
      <c r="E8672" s="145" t="s">
        <v>150</v>
      </c>
      <c r="F8672" s="149"/>
      <c r="G8672" s="149"/>
    </row>
    <row r="8673" spans="1:7" s="144" customFormat="1" ht="15" x14ac:dyDescent="0.2">
      <c r="A8673" s="146">
        <v>69871</v>
      </c>
      <c r="B8673" s="145">
        <v>5010</v>
      </c>
      <c r="C8673" s="146" t="s">
        <v>7424</v>
      </c>
      <c r="D8673" s="146" t="s">
        <v>8736</v>
      </c>
      <c r="E8673" s="145" t="s">
        <v>150</v>
      </c>
      <c r="F8673" s="149"/>
      <c r="G8673" s="149"/>
    </row>
    <row r="8674" spans="1:7" s="144" customFormat="1" ht="15" x14ac:dyDescent="0.2">
      <c r="A8674" s="146">
        <v>69873</v>
      </c>
      <c r="B8674" s="145">
        <v>5010</v>
      </c>
      <c r="C8674" s="146" t="s">
        <v>867</v>
      </c>
      <c r="D8674" s="146" t="s">
        <v>5322</v>
      </c>
      <c r="E8674" s="145" t="s">
        <v>155</v>
      </c>
      <c r="F8674" s="149"/>
      <c r="G8674" s="149"/>
    </row>
    <row r="8675" spans="1:7" s="144" customFormat="1" ht="15" x14ac:dyDescent="0.2">
      <c r="A8675" s="146">
        <v>69874</v>
      </c>
      <c r="B8675" s="145">
        <v>5010</v>
      </c>
      <c r="C8675" s="146" t="s">
        <v>7425</v>
      </c>
      <c r="D8675" s="146" t="s">
        <v>5322</v>
      </c>
      <c r="E8675" s="145" t="s">
        <v>150</v>
      </c>
      <c r="F8675" s="149"/>
      <c r="G8675" s="149"/>
    </row>
    <row r="8676" spans="1:7" s="144" customFormat="1" ht="15" x14ac:dyDescent="0.2">
      <c r="A8676" s="146">
        <v>69877</v>
      </c>
      <c r="B8676" s="145">
        <v>7003</v>
      </c>
      <c r="C8676" s="146" t="s">
        <v>245</v>
      </c>
      <c r="D8676" s="146" t="s">
        <v>7426</v>
      </c>
      <c r="E8676" s="145" t="s">
        <v>155</v>
      </c>
      <c r="F8676" s="149"/>
      <c r="G8676" s="149"/>
    </row>
    <row r="8677" spans="1:7" s="144" customFormat="1" ht="15" x14ac:dyDescent="0.2">
      <c r="A8677" s="146">
        <v>69885</v>
      </c>
      <c r="B8677" s="145">
        <v>6014</v>
      </c>
      <c r="C8677" s="146" t="s">
        <v>181</v>
      </c>
      <c r="D8677" s="146" t="s">
        <v>272</v>
      </c>
      <c r="E8677" s="145" t="s">
        <v>150</v>
      </c>
      <c r="F8677" s="149"/>
      <c r="G8677" s="149"/>
    </row>
    <row r="8678" spans="1:7" s="144" customFormat="1" ht="15" x14ac:dyDescent="0.2">
      <c r="A8678" s="146">
        <v>69886</v>
      </c>
      <c r="B8678" s="145">
        <v>6014</v>
      </c>
      <c r="C8678" s="146" t="s">
        <v>181</v>
      </c>
      <c r="D8678" s="146" t="s">
        <v>272</v>
      </c>
      <c r="E8678" s="145" t="s">
        <v>155</v>
      </c>
      <c r="F8678" s="149"/>
      <c r="G8678" s="149"/>
    </row>
    <row r="8679" spans="1:7" s="144" customFormat="1" ht="15" x14ac:dyDescent="0.2">
      <c r="A8679" s="146">
        <v>69891</v>
      </c>
      <c r="B8679" s="145">
        <v>3002</v>
      </c>
      <c r="C8679" s="146" t="s">
        <v>617</v>
      </c>
      <c r="D8679" s="146" t="s">
        <v>7427</v>
      </c>
      <c r="E8679" s="145" t="s">
        <v>150</v>
      </c>
      <c r="F8679" s="149"/>
      <c r="G8679" s="149"/>
    </row>
    <row r="8680" spans="1:7" s="144" customFormat="1" ht="15" x14ac:dyDescent="0.2">
      <c r="A8680" s="146">
        <v>69892</v>
      </c>
      <c r="B8680" s="145">
        <v>3002</v>
      </c>
      <c r="C8680" s="146" t="s">
        <v>662</v>
      </c>
      <c r="D8680" s="146" t="s">
        <v>7428</v>
      </c>
      <c r="E8680" s="145" t="s">
        <v>150</v>
      </c>
      <c r="F8680" s="149"/>
      <c r="G8680" s="149"/>
    </row>
    <row r="8681" spans="1:7" s="144" customFormat="1" ht="15" x14ac:dyDescent="0.2">
      <c r="A8681" s="146">
        <v>69893</v>
      </c>
      <c r="B8681" s="145">
        <v>3002</v>
      </c>
      <c r="C8681" s="146" t="s">
        <v>359</v>
      </c>
      <c r="D8681" s="146" t="s">
        <v>7428</v>
      </c>
      <c r="E8681" s="145" t="s">
        <v>155</v>
      </c>
      <c r="F8681" s="149"/>
      <c r="G8681" s="149"/>
    </row>
    <row r="8682" spans="1:7" s="144" customFormat="1" ht="15" x14ac:dyDescent="0.2">
      <c r="A8682" s="146">
        <v>69898</v>
      </c>
      <c r="B8682" s="145">
        <v>4004</v>
      </c>
      <c r="C8682" s="146" t="s">
        <v>7429</v>
      </c>
      <c r="D8682" s="146" t="s">
        <v>7430</v>
      </c>
      <c r="E8682" s="145" t="s">
        <v>150</v>
      </c>
      <c r="F8682" s="149"/>
      <c r="G8682" s="149"/>
    </row>
    <row r="8683" spans="1:7" s="144" customFormat="1" ht="15" x14ac:dyDescent="0.2">
      <c r="A8683" s="146">
        <v>69899</v>
      </c>
      <c r="B8683" s="145">
        <v>3009</v>
      </c>
      <c r="C8683" s="146" t="s">
        <v>186</v>
      </c>
      <c r="D8683" s="146" t="s">
        <v>1325</v>
      </c>
      <c r="E8683" s="145" t="s">
        <v>155</v>
      </c>
      <c r="F8683" s="149"/>
      <c r="G8683" s="149"/>
    </row>
    <row r="8684" spans="1:7" s="144" customFormat="1" ht="15" x14ac:dyDescent="0.2">
      <c r="A8684" s="146">
        <v>69900</v>
      </c>
      <c r="B8684" s="145">
        <v>2020</v>
      </c>
      <c r="C8684" s="146" t="s">
        <v>5532</v>
      </c>
      <c r="D8684" s="146" t="s">
        <v>7431</v>
      </c>
      <c r="E8684" s="145" t="s">
        <v>150</v>
      </c>
      <c r="F8684" s="149"/>
      <c r="G8684" s="149"/>
    </row>
    <row r="8685" spans="1:7" s="144" customFormat="1" ht="15" x14ac:dyDescent="0.2">
      <c r="A8685" s="146">
        <v>69902</v>
      </c>
      <c r="B8685" s="145">
        <v>3009</v>
      </c>
      <c r="C8685" s="146" t="s">
        <v>179</v>
      </c>
      <c r="D8685" s="146" t="s">
        <v>7432</v>
      </c>
      <c r="E8685" s="145" t="s">
        <v>150</v>
      </c>
      <c r="F8685" s="149"/>
      <c r="G8685" s="149"/>
    </row>
    <row r="8686" spans="1:7" s="144" customFormat="1" ht="15" x14ac:dyDescent="0.2">
      <c r="A8686" s="146">
        <v>69903</v>
      </c>
      <c r="B8686" s="145">
        <v>3009</v>
      </c>
      <c r="C8686" s="146" t="s">
        <v>1344</v>
      </c>
      <c r="D8686" s="146" t="s">
        <v>7433</v>
      </c>
      <c r="E8686" s="145" t="s">
        <v>150</v>
      </c>
      <c r="F8686" s="149"/>
      <c r="G8686" s="149"/>
    </row>
    <row r="8687" spans="1:7" s="144" customFormat="1" ht="15" x14ac:dyDescent="0.2">
      <c r="A8687" s="146">
        <v>69904</v>
      </c>
      <c r="B8687" s="145">
        <v>6004</v>
      </c>
      <c r="C8687" s="146" t="s">
        <v>181</v>
      </c>
      <c r="D8687" s="146" t="s">
        <v>7434</v>
      </c>
      <c r="E8687" s="145" t="s">
        <v>155</v>
      </c>
      <c r="F8687" s="149"/>
      <c r="G8687" s="149"/>
    </row>
    <row r="8688" spans="1:7" s="144" customFormat="1" ht="15" x14ac:dyDescent="0.2">
      <c r="A8688" s="146">
        <v>69905</v>
      </c>
      <c r="B8688" s="145">
        <v>2014</v>
      </c>
      <c r="C8688" s="146" t="s">
        <v>1197</v>
      </c>
      <c r="D8688" s="146" t="s">
        <v>7435</v>
      </c>
      <c r="E8688" s="145" t="s">
        <v>155</v>
      </c>
      <c r="F8688" s="149"/>
      <c r="G8688" s="149"/>
    </row>
    <row r="8689" spans="1:7" s="144" customFormat="1" ht="15" x14ac:dyDescent="0.2">
      <c r="A8689" s="146">
        <v>69907</v>
      </c>
      <c r="B8689" s="145">
        <v>6019</v>
      </c>
      <c r="C8689" s="146" t="s">
        <v>1889</v>
      </c>
      <c r="D8689" s="146" t="s">
        <v>6220</v>
      </c>
      <c r="E8689" s="145" t="s">
        <v>155</v>
      </c>
      <c r="F8689" s="149"/>
      <c r="G8689" s="149"/>
    </row>
    <row r="8690" spans="1:7" s="144" customFormat="1" ht="15" x14ac:dyDescent="0.2">
      <c r="A8690" s="146">
        <v>69908</v>
      </c>
      <c r="B8690" s="145">
        <v>8006</v>
      </c>
      <c r="C8690" s="146" t="s">
        <v>156</v>
      </c>
      <c r="D8690" s="146" t="s">
        <v>7436</v>
      </c>
      <c r="E8690" s="145" t="s">
        <v>155</v>
      </c>
      <c r="F8690" s="149"/>
      <c r="G8690" s="149"/>
    </row>
    <row r="8691" spans="1:7" s="144" customFormat="1" ht="15" x14ac:dyDescent="0.2">
      <c r="A8691" s="146">
        <v>69909</v>
      </c>
      <c r="B8691" s="145">
        <v>5002</v>
      </c>
      <c r="C8691" s="146" t="s">
        <v>2786</v>
      </c>
      <c r="D8691" s="146" t="s">
        <v>7437</v>
      </c>
      <c r="E8691" s="145" t="s">
        <v>155</v>
      </c>
      <c r="F8691" s="149"/>
      <c r="G8691" s="149"/>
    </row>
    <row r="8692" spans="1:7" s="144" customFormat="1" ht="15" x14ac:dyDescent="0.2">
      <c r="A8692" s="146">
        <v>69913</v>
      </c>
      <c r="B8692" s="145">
        <v>7017</v>
      </c>
      <c r="C8692" s="146" t="s">
        <v>219</v>
      </c>
      <c r="D8692" s="146" t="s">
        <v>7438</v>
      </c>
      <c r="E8692" s="145" t="s">
        <v>150</v>
      </c>
      <c r="F8692" s="149"/>
      <c r="G8692" s="149"/>
    </row>
    <row r="8693" spans="1:7" s="144" customFormat="1" ht="15" x14ac:dyDescent="0.2">
      <c r="A8693" s="146">
        <v>69914</v>
      </c>
      <c r="B8693" s="145">
        <v>2014</v>
      </c>
      <c r="C8693" s="146" t="s">
        <v>1259</v>
      </c>
      <c r="D8693" s="146" t="s">
        <v>3231</v>
      </c>
      <c r="E8693" s="145" t="s">
        <v>155</v>
      </c>
      <c r="F8693" s="149"/>
      <c r="G8693" s="149"/>
    </row>
    <row r="8694" spans="1:7" s="144" customFormat="1" ht="15" x14ac:dyDescent="0.2">
      <c r="A8694" s="146">
        <v>69918</v>
      </c>
      <c r="B8694" s="145">
        <v>1001</v>
      </c>
      <c r="C8694" s="146" t="s">
        <v>1560</v>
      </c>
      <c r="D8694" s="146" t="s">
        <v>7439</v>
      </c>
      <c r="E8694" s="145" t="s">
        <v>150</v>
      </c>
      <c r="F8694" s="149"/>
      <c r="G8694" s="149"/>
    </row>
    <row r="8695" spans="1:7" s="144" customFormat="1" ht="15" x14ac:dyDescent="0.2">
      <c r="A8695" s="146">
        <v>69920</v>
      </c>
      <c r="B8695" s="145">
        <v>6009</v>
      </c>
      <c r="C8695" s="146" t="s">
        <v>1554</v>
      </c>
      <c r="D8695" s="146" t="s">
        <v>201</v>
      </c>
      <c r="E8695" s="145" t="s">
        <v>150</v>
      </c>
      <c r="F8695" s="149"/>
      <c r="G8695" s="149"/>
    </row>
    <row r="8696" spans="1:7" s="144" customFormat="1" ht="15" x14ac:dyDescent="0.2">
      <c r="A8696" s="146">
        <v>69921</v>
      </c>
      <c r="B8696" s="145">
        <v>8018</v>
      </c>
      <c r="C8696" s="146" t="s">
        <v>3740</v>
      </c>
      <c r="D8696" s="146" t="s">
        <v>7440</v>
      </c>
      <c r="E8696" s="145" t="s">
        <v>155</v>
      </c>
      <c r="F8696" s="149"/>
      <c r="G8696" s="149"/>
    </row>
    <row r="8697" spans="1:7" s="144" customFormat="1" ht="15" x14ac:dyDescent="0.2">
      <c r="A8697" s="146">
        <v>69922</v>
      </c>
      <c r="B8697" s="145">
        <v>5009</v>
      </c>
      <c r="C8697" s="146" t="s">
        <v>1008</v>
      </c>
      <c r="D8697" s="146" t="s">
        <v>7441</v>
      </c>
      <c r="E8697" s="145" t="s">
        <v>155</v>
      </c>
      <c r="F8697" s="149"/>
      <c r="G8697" s="149"/>
    </row>
    <row r="8698" spans="1:7" s="144" customFormat="1" ht="15" x14ac:dyDescent="0.2">
      <c r="A8698" s="146">
        <v>69925</v>
      </c>
      <c r="B8698" s="145">
        <v>1009</v>
      </c>
      <c r="C8698" s="146" t="s">
        <v>158</v>
      </c>
      <c r="D8698" s="146" t="s">
        <v>7442</v>
      </c>
      <c r="E8698" s="145" t="s">
        <v>155</v>
      </c>
      <c r="F8698" s="149"/>
      <c r="G8698" s="149"/>
    </row>
    <row r="8699" spans="1:7" s="144" customFormat="1" ht="15" x14ac:dyDescent="0.2">
      <c r="A8699" s="146">
        <v>69926</v>
      </c>
      <c r="B8699" s="145">
        <v>8003</v>
      </c>
      <c r="C8699" s="146" t="s">
        <v>198</v>
      </c>
      <c r="D8699" s="146" t="s">
        <v>7443</v>
      </c>
      <c r="E8699" s="145" t="s">
        <v>155</v>
      </c>
      <c r="F8699" s="149"/>
      <c r="G8699" s="149"/>
    </row>
    <row r="8700" spans="1:7" s="144" customFormat="1" ht="15" x14ac:dyDescent="0.2">
      <c r="A8700" s="146">
        <v>69932</v>
      </c>
      <c r="B8700" s="145">
        <v>6004</v>
      </c>
      <c r="C8700" s="146" t="s">
        <v>250</v>
      </c>
      <c r="D8700" s="146" t="s">
        <v>7444</v>
      </c>
      <c r="E8700" s="145" t="s">
        <v>150</v>
      </c>
      <c r="F8700" s="149"/>
      <c r="G8700" s="149"/>
    </row>
    <row r="8701" spans="1:7" s="144" customFormat="1" ht="15" x14ac:dyDescent="0.2">
      <c r="A8701" s="146">
        <v>69933</v>
      </c>
      <c r="B8701" s="145">
        <v>6006</v>
      </c>
      <c r="C8701" s="146" t="s">
        <v>204</v>
      </c>
      <c r="D8701" s="146" t="s">
        <v>7445</v>
      </c>
      <c r="E8701" s="145" t="s">
        <v>155</v>
      </c>
      <c r="F8701" s="149"/>
      <c r="G8701" s="149"/>
    </row>
    <row r="8702" spans="1:7" s="144" customFormat="1" ht="15" x14ac:dyDescent="0.2">
      <c r="A8702" s="146">
        <v>69935</v>
      </c>
      <c r="B8702" s="145">
        <v>5004</v>
      </c>
      <c r="C8702" s="146" t="s">
        <v>7446</v>
      </c>
      <c r="D8702" s="146" t="s">
        <v>7447</v>
      </c>
      <c r="E8702" s="145" t="s">
        <v>155</v>
      </c>
      <c r="F8702" s="149"/>
      <c r="G8702" s="149"/>
    </row>
    <row r="8703" spans="1:7" s="144" customFormat="1" ht="15" x14ac:dyDescent="0.2">
      <c r="A8703" s="146">
        <v>69937</v>
      </c>
      <c r="B8703" s="145">
        <v>1010</v>
      </c>
      <c r="C8703" s="146" t="s">
        <v>1688</v>
      </c>
      <c r="D8703" s="146" t="s">
        <v>515</v>
      </c>
      <c r="E8703" s="145" t="s">
        <v>155</v>
      </c>
      <c r="F8703" s="149"/>
      <c r="G8703" s="149"/>
    </row>
    <row r="8704" spans="1:7" s="144" customFormat="1" ht="15" x14ac:dyDescent="0.2">
      <c r="A8704" s="146">
        <v>69938</v>
      </c>
      <c r="B8704" s="145">
        <v>8023</v>
      </c>
      <c r="C8704" s="146" t="s">
        <v>575</v>
      </c>
      <c r="D8704" s="146" t="s">
        <v>5188</v>
      </c>
      <c r="E8704" s="145" t="s">
        <v>155</v>
      </c>
      <c r="F8704" s="149"/>
      <c r="G8704" s="149"/>
    </row>
    <row r="8705" spans="1:7" s="144" customFormat="1" ht="15" x14ac:dyDescent="0.2">
      <c r="A8705" s="146">
        <v>69939</v>
      </c>
      <c r="B8705" s="145">
        <v>2011</v>
      </c>
      <c r="C8705" s="146" t="s">
        <v>7448</v>
      </c>
      <c r="D8705" s="146" t="s">
        <v>1133</v>
      </c>
      <c r="E8705" s="145" t="s">
        <v>155</v>
      </c>
      <c r="F8705" s="149"/>
      <c r="G8705" s="149"/>
    </row>
    <row r="8706" spans="1:7" s="144" customFormat="1" ht="15" x14ac:dyDescent="0.2">
      <c r="A8706" s="146">
        <v>69940</v>
      </c>
      <c r="B8706" s="145">
        <v>5006</v>
      </c>
      <c r="C8706" s="146" t="s">
        <v>939</v>
      </c>
      <c r="D8706" s="146" t="s">
        <v>7449</v>
      </c>
      <c r="E8706" s="145" t="s">
        <v>155</v>
      </c>
      <c r="F8706" s="149"/>
      <c r="G8706" s="149"/>
    </row>
    <row r="8707" spans="1:7" s="144" customFormat="1" ht="15" x14ac:dyDescent="0.2">
      <c r="A8707" s="146">
        <v>69941</v>
      </c>
      <c r="B8707" s="145">
        <v>5006</v>
      </c>
      <c r="C8707" s="146" t="s">
        <v>6038</v>
      </c>
      <c r="D8707" s="146" t="s">
        <v>7450</v>
      </c>
      <c r="E8707" s="145" t="s">
        <v>155</v>
      </c>
      <c r="F8707" s="149"/>
      <c r="G8707" s="149"/>
    </row>
    <row r="8708" spans="1:7" s="144" customFormat="1" ht="15" x14ac:dyDescent="0.2">
      <c r="A8708" s="146">
        <v>69942</v>
      </c>
      <c r="B8708" s="145">
        <v>6025</v>
      </c>
      <c r="C8708" s="146" t="s">
        <v>174</v>
      </c>
      <c r="D8708" s="146" t="s">
        <v>7116</v>
      </c>
      <c r="E8708" s="145" t="s">
        <v>155</v>
      </c>
      <c r="F8708" s="149"/>
      <c r="G8708" s="149"/>
    </row>
    <row r="8709" spans="1:7" s="144" customFormat="1" ht="15" x14ac:dyDescent="0.2">
      <c r="A8709" s="146">
        <v>69943</v>
      </c>
      <c r="B8709" s="145">
        <v>6025</v>
      </c>
      <c r="C8709" s="146" t="s">
        <v>202</v>
      </c>
      <c r="D8709" s="146" t="s">
        <v>7451</v>
      </c>
      <c r="E8709" s="145" t="s">
        <v>155</v>
      </c>
      <c r="F8709" s="149"/>
      <c r="G8709" s="149"/>
    </row>
    <row r="8710" spans="1:7" s="144" customFormat="1" ht="15" x14ac:dyDescent="0.2">
      <c r="A8710" s="146">
        <v>69948</v>
      </c>
      <c r="B8710" s="145">
        <v>7017</v>
      </c>
      <c r="C8710" s="146" t="s">
        <v>156</v>
      </c>
      <c r="D8710" s="146" t="s">
        <v>7452</v>
      </c>
      <c r="E8710" s="145" t="s">
        <v>150</v>
      </c>
      <c r="F8710" s="149"/>
      <c r="G8710" s="149"/>
    </row>
    <row r="8711" spans="1:7" s="144" customFormat="1" ht="15" x14ac:dyDescent="0.2">
      <c r="A8711" s="146">
        <v>69949</v>
      </c>
      <c r="B8711" s="145">
        <v>7017</v>
      </c>
      <c r="C8711" s="146" t="s">
        <v>7453</v>
      </c>
      <c r="D8711" s="146" t="s">
        <v>7454</v>
      </c>
      <c r="E8711" s="145" t="s">
        <v>150</v>
      </c>
      <c r="F8711" s="149"/>
      <c r="G8711" s="149"/>
    </row>
    <row r="8712" spans="1:7" s="144" customFormat="1" ht="15" x14ac:dyDescent="0.2">
      <c r="A8712" s="146">
        <v>69950</v>
      </c>
      <c r="B8712" s="145">
        <v>6014</v>
      </c>
      <c r="C8712" s="146" t="s">
        <v>165</v>
      </c>
      <c r="D8712" s="146" t="s">
        <v>1469</v>
      </c>
      <c r="E8712" s="145" t="s">
        <v>150</v>
      </c>
      <c r="F8712" s="149"/>
      <c r="G8712" s="149"/>
    </row>
    <row r="8713" spans="1:7" s="144" customFormat="1" ht="15" x14ac:dyDescent="0.2">
      <c r="A8713" s="146">
        <v>69951</v>
      </c>
      <c r="B8713" s="145">
        <v>1014</v>
      </c>
      <c r="C8713" s="146" t="s">
        <v>287</v>
      </c>
      <c r="D8713" s="146" t="s">
        <v>7455</v>
      </c>
      <c r="E8713" s="145" t="s">
        <v>155</v>
      </c>
      <c r="F8713" s="149"/>
      <c r="G8713" s="149"/>
    </row>
    <row r="8714" spans="1:7" s="144" customFormat="1" ht="15" x14ac:dyDescent="0.2">
      <c r="A8714" s="146">
        <v>69955</v>
      </c>
      <c r="B8714" s="145">
        <v>7003</v>
      </c>
      <c r="C8714" s="146" t="s">
        <v>156</v>
      </c>
      <c r="D8714" s="146" t="s">
        <v>2462</v>
      </c>
      <c r="E8714" s="145" t="s">
        <v>150</v>
      </c>
      <c r="F8714" s="149"/>
      <c r="G8714" s="149"/>
    </row>
    <row r="8715" spans="1:7" s="144" customFormat="1" ht="15" x14ac:dyDescent="0.2">
      <c r="A8715" s="146">
        <v>69957</v>
      </c>
      <c r="B8715" s="145">
        <v>6004</v>
      </c>
      <c r="C8715" s="146" t="s">
        <v>2303</v>
      </c>
      <c r="D8715" s="146" t="s">
        <v>3629</v>
      </c>
      <c r="E8715" s="145" t="s">
        <v>150</v>
      </c>
      <c r="F8715" s="149"/>
      <c r="G8715" s="149"/>
    </row>
    <row r="8716" spans="1:7" s="144" customFormat="1" ht="15" x14ac:dyDescent="0.2">
      <c r="A8716" s="146">
        <v>69962</v>
      </c>
      <c r="B8716" s="145">
        <v>5014</v>
      </c>
      <c r="C8716" s="146" t="s">
        <v>188</v>
      </c>
      <c r="D8716" s="146" t="s">
        <v>5977</v>
      </c>
      <c r="E8716" s="145" t="s">
        <v>155</v>
      </c>
      <c r="F8716" s="149"/>
      <c r="G8716" s="149"/>
    </row>
    <row r="8717" spans="1:7" s="144" customFormat="1" ht="15" x14ac:dyDescent="0.2">
      <c r="A8717" s="146">
        <v>69963</v>
      </c>
      <c r="B8717" s="145">
        <v>4006</v>
      </c>
      <c r="C8717" s="146" t="s">
        <v>1344</v>
      </c>
      <c r="D8717" s="146" t="s">
        <v>5022</v>
      </c>
      <c r="E8717" s="145" t="s">
        <v>155</v>
      </c>
      <c r="F8717" s="149"/>
      <c r="G8717" s="149"/>
    </row>
    <row r="8718" spans="1:7" s="144" customFormat="1" ht="15" x14ac:dyDescent="0.2">
      <c r="A8718" s="146">
        <v>69964</v>
      </c>
      <c r="B8718" s="145">
        <v>4006</v>
      </c>
      <c r="C8718" s="146" t="s">
        <v>5262</v>
      </c>
      <c r="D8718" s="146" t="s">
        <v>5022</v>
      </c>
      <c r="E8718" s="145" t="s">
        <v>150</v>
      </c>
      <c r="F8718" s="149"/>
      <c r="G8718" s="149"/>
    </row>
    <row r="8719" spans="1:7" s="144" customFormat="1" ht="15" x14ac:dyDescent="0.2">
      <c r="A8719" s="146">
        <v>69969</v>
      </c>
      <c r="B8719" s="145">
        <v>6004</v>
      </c>
      <c r="C8719" s="146" t="s">
        <v>1356</v>
      </c>
      <c r="D8719" s="146" t="s">
        <v>625</v>
      </c>
      <c r="E8719" s="145" t="s">
        <v>155</v>
      </c>
      <c r="F8719" s="149"/>
      <c r="G8719" s="149"/>
    </row>
    <row r="8720" spans="1:7" s="144" customFormat="1" ht="15" x14ac:dyDescent="0.2">
      <c r="A8720" s="146">
        <v>69970</v>
      </c>
      <c r="B8720" s="145">
        <v>5010</v>
      </c>
      <c r="C8720" s="146" t="s">
        <v>4464</v>
      </c>
      <c r="D8720" s="146" t="s">
        <v>7457</v>
      </c>
      <c r="E8720" s="145" t="s">
        <v>150</v>
      </c>
      <c r="F8720" s="149"/>
      <c r="G8720" s="149"/>
    </row>
    <row r="8721" spans="1:7" s="144" customFormat="1" ht="15" x14ac:dyDescent="0.2">
      <c r="A8721" s="146">
        <v>69976</v>
      </c>
      <c r="B8721" s="145">
        <v>6003</v>
      </c>
      <c r="C8721" s="146" t="s">
        <v>7458</v>
      </c>
      <c r="D8721" s="146" t="s">
        <v>7459</v>
      </c>
      <c r="E8721" s="145" t="s">
        <v>155</v>
      </c>
      <c r="F8721" s="149"/>
      <c r="G8721" s="149"/>
    </row>
    <row r="8722" spans="1:7" s="144" customFormat="1" ht="15" x14ac:dyDescent="0.2">
      <c r="A8722" s="146">
        <v>69982</v>
      </c>
      <c r="B8722" s="145">
        <v>3004</v>
      </c>
      <c r="C8722" s="146" t="s">
        <v>453</v>
      </c>
      <c r="D8722" s="146" t="s">
        <v>7460</v>
      </c>
      <c r="E8722" s="145" t="s">
        <v>155</v>
      </c>
      <c r="F8722" s="149"/>
      <c r="G8722" s="149"/>
    </row>
    <row r="8723" spans="1:7" s="144" customFormat="1" ht="15" x14ac:dyDescent="0.2">
      <c r="A8723" s="146">
        <v>69983</v>
      </c>
      <c r="B8723" s="145">
        <v>2007</v>
      </c>
      <c r="C8723" s="146" t="s">
        <v>1688</v>
      </c>
      <c r="D8723" s="146" t="s">
        <v>307</v>
      </c>
      <c r="E8723" s="145" t="s">
        <v>150</v>
      </c>
      <c r="F8723" s="149"/>
      <c r="G8723" s="149"/>
    </row>
    <row r="8724" spans="1:7" s="144" customFormat="1" ht="15" x14ac:dyDescent="0.2">
      <c r="A8724" s="146">
        <v>69985</v>
      </c>
      <c r="B8724" s="145">
        <v>8017</v>
      </c>
      <c r="C8724" s="146" t="s">
        <v>158</v>
      </c>
      <c r="D8724" s="146" t="s">
        <v>7461</v>
      </c>
      <c r="E8724" s="145" t="s">
        <v>155</v>
      </c>
      <c r="F8724" s="149"/>
      <c r="G8724" s="149"/>
    </row>
    <row r="8725" spans="1:7" s="144" customFormat="1" ht="15" x14ac:dyDescent="0.2">
      <c r="A8725" s="146">
        <v>69986</v>
      </c>
      <c r="B8725" s="145">
        <v>6008</v>
      </c>
      <c r="C8725" s="146" t="s">
        <v>3120</v>
      </c>
      <c r="D8725" s="146" t="s">
        <v>3266</v>
      </c>
      <c r="E8725" s="145" t="s">
        <v>155</v>
      </c>
      <c r="F8725" s="149"/>
      <c r="G8725" s="149"/>
    </row>
    <row r="8726" spans="1:7" s="144" customFormat="1" ht="15" x14ac:dyDescent="0.2">
      <c r="A8726" s="146">
        <v>69987</v>
      </c>
      <c r="B8726" s="145">
        <v>7024</v>
      </c>
      <c r="C8726" s="146" t="s">
        <v>1729</v>
      </c>
      <c r="D8726" s="146" t="s">
        <v>7462</v>
      </c>
      <c r="E8726" s="145" t="s">
        <v>150</v>
      </c>
      <c r="F8726" s="149"/>
      <c r="G8726" s="149"/>
    </row>
    <row r="8727" spans="1:7" s="144" customFormat="1" ht="15" x14ac:dyDescent="0.2">
      <c r="A8727" s="146">
        <v>69988</v>
      </c>
      <c r="B8727" s="145">
        <v>8024</v>
      </c>
      <c r="C8727" s="146" t="s">
        <v>207</v>
      </c>
      <c r="D8727" s="146" t="s">
        <v>203</v>
      </c>
      <c r="E8727" s="145" t="s">
        <v>155</v>
      </c>
      <c r="F8727" s="149"/>
      <c r="G8727" s="149"/>
    </row>
    <row r="8728" spans="1:7" s="144" customFormat="1" ht="15" x14ac:dyDescent="0.2">
      <c r="A8728" s="146">
        <v>69989</v>
      </c>
      <c r="B8728" s="145">
        <v>3024</v>
      </c>
      <c r="C8728" s="146" t="s">
        <v>1492</v>
      </c>
      <c r="D8728" s="146" t="s">
        <v>8463</v>
      </c>
      <c r="E8728" s="145" t="s">
        <v>150</v>
      </c>
      <c r="F8728" s="149"/>
      <c r="G8728" s="149"/>
    </row>
    <row r="8729" spans="1:7" s="144" customFormat="1" ht="15" x14ac:dyDescent="0.2">
      <c r="A8729" s="146">
        <v>69994</v>
      </c>
      <c r="B8729" s="145">
        <v>6023</v>
      </c>
      <c r="C8729" s="146" t="s">
        <v>7463</v>
      </c>
      <c r="D8729" s="146" t="s">
        <v>7464</v>
      </c>
      <c r="E8729" s="145" t="s">
        <v>155</v>
      </c>
      <c r="F8729" s="149"/>
      <c r="G8729" s="149"/>
    </row>
    <row r="8730" spans="1:7" s="144" customFormat="1" ht="15" x14ac:dyDescent="0.2">
      <c r="A8730" s="146">
        <v>69996</v>
      </c>
      <c r="B8730" s="145">
        <v>7003</v>
      </c>
      <c r="C8730" s="146" t="s">
        <v>209</v>
      </c>
      <c r="D8730" s="146" t="s">
        <v>406</v>
      </c>
      <c r="E8730" s="145" t="s">
        <v>155</v>
      </c>
      <c r="F8730" s="149"/>
      <c r="G8730" s="149"/>
    </row>
    <row r="8731" spans="1:7" s="144" customFormat="1" ht="15" x14ac:dyDescent="0.2">
      <c r="A8731" s="146">
        <v>70002</v>
      </c>
      <c r="B8731" s="145">
        <v>6003</v>
      </c>
      <c r="C8731" s="146" t="s">
        <v>164</v>
      </c>
      <c r="D8731" s="146" t="s">
        <v>7465</v>
      </c>
      <c r="E8731" s="145" t="s">
        <v>155</v>
      </c>
      <c r="F8731" s="149"/>
      <c r="G8731" s="149"/>
    </row>
    <row r="8732" spans="1:7" s="144" customFormat="1" ht="15" x14ac:dyDescent="0.2">
      <c r="A8732" s="146">
        <v>70004</v>
      </c>
      <c r="B8732" s="145">
        <v>5002</v>
      </c>
      <c r="C8732" s="146" t="s">
        <v>7466</v>
      </c>
      <c r="D8732" s="146" t="s">
        <v>7467</v>
      </c>
      <c r="E8732" s="145" t="s">
        <v>155</v>
      </c>
      <c r="F8732" s="149"/>
      <c r="G8732" s="149"/>
    </row>
    <row r="8733" spans="1:7" s="144" customFormat="1" ht="15" x14ac:dyDescent="0.2">
      <c r="A8733" s="146">
        <v>70006</v>
      </c>
      <c r="B8733" s="145">
        <v>7017</v>
      </c>
      <c r="C8733" s="146" t="s">
        <v>174</v>
      </c>
      <c r="D8733" s="146" t="s">
        <v>302</v>
      </c>
      <c r="E8733" s="145" t="s">
        <v>155</v>
      </c>
      <c r="F8733" s="149"/>
      <c r="G8733" s="149"/>
    </row>
    <row r="8734" spans="1:7" s="144" customFormat="1" ht="15" x14ac:dyDescent="0.2">
      <c r="A8734" s="146">
        <v>70010</v>
      </c>
      <c r="B8734" s="145">
        <v>8017</v>
      </c>
      <c r="C8734" s="146" t="s">
        <v>511</v>
      </c>
      <c r="D8734" s="146" t="s">
        <v>7469</v>
      </c>
      <c r="E8734" s="145" t="s">
        <v>155</v>
      </c>
      <c r="F8734" s="149"/>
      <c r="G8734" s="149"/>
    </row>
    <row r="8735" spans="1:7" s="144" customFormat="1" ht="15" x14ac:dyDescent="0.2">
      <c r="A8735" s="146">
        <v>70011</v>
      </c>
      <c r="B8735" s="145">
        <v>8017</v>
      </c>
      <c r="C8735" s="146" t="s">
        <v>581</v>
      </c>
      <c r="D8735" s="146" t="s">
        <v>7470</v>
      </c>
      <c r="E8735" s="145" t="s">
        <v>150</v>
      </c>
      <c r="F8735" s="149"/>
      <c r="G8735" s="149"/>
    </row>
    <row r="8736" spans="1:7" s="144" customFormat="1" ht="15" x14ac:dyDescent="0.2">
      <c r="A8736" s="146">
        <v>70012</v>
      </c>
      <c r="B8736" s="145">
        <v>7024</v>
      </c>
      <c r="C8736" s="146" t="s">
        <v>7471</v>
      </c>
      <c r="D8736" s="146" t="s">
        <v>2588</v>
      </c>
      <c r="E8736" s="145" t="s">
        <v>155</v>
      </c>
      <c r="F8736" s="149"/>
      <c r="G8736" s="149"/>
    </row>
    <row r="8737" spans="1:7" s="144" customFormat="1" ht="15" x14ac:dyDescent="0.2">
      <c r="A8737" s="146">
        <v>70017</v>
      </c>
      <c r="B8737" s="145">
        <v>8025</v>
      </c>
      <c r="C8737" s="146" t="s">
        <v>1329</v>
      </c>
      <c r="D8737" s="146" t="s">
        <v>1834</v>
      </c>
      <c r="E8737" s="145" t="s">
        <v>150</v>
      </c>
      <c r="F8737" s="149"/>
      <c r="G8737" s="149"/>
    </row>
    <row r="8738" spans="1:7" s="144" customFormat="1" ht="15" x14ac:dyDescent="0.2">
      <c r="A8738" s="146">
        <v>70021</v>
      </c>
      <c r="B8738" s="145">
        <v>8025</v>
      </c>
      <c r="C8738" s="146" t="s">
        <v>7472</v>
      </c>
      <c r="D8738" s="146" t="s">
        <v>7473</v>
      </c>
      <c r="E8738" s="145" t="s">
        <v>150</v>
      </c>
      <c r="F8738" s="149"/>
      <c r="G8738" s="149"/>
    </row>
    <row r="8739" spans="1:7" s="144" customFormat="1" ht="15" x14ac:dyDescent="0.2">
      <c r="A8739" s="146">
        <v>70022</v>
      </c>
      <c r="B8739" s="145">
        <v>7017</v>
      </c>
      <c r="C8739" s="146" t="s">
        <v>3319</v>
      </c>
      <c r="D8739" s="146" t="s">
        <v>7474</v>
      </c>
      <c r="E8739" s="145" t="s">
        <v>155</v>
      </c>
      <c r="F8739" s="149"/>
      <c r="G8739" s="149"/>
    </row>
    <row r="8740" spans="1:7" s="144" customFormat="1" ht="15" x14ac:dyDescent="0.2">
      <c r="A8740" s="146">
        <v>70026</v>
      </c>
      <c r="B8740" s="145">
        <v>7024</v>
      </c>
      <c r="C8740" s="146" t="s">
        <v>630</v>
      </c>
      <c r="D8740" s="146" t="s">
        <v>7476</v>
      </c>
      <c r="E8740" s="145" t="s">
        <v>155</v>
      </c>
      <c r="F8740" s="149"/>
      <c r="G8740" s="149"/>
    </row>
    <row r="8741" spans="1:7" s="144" customFormat="1" ht="15" x14ac:dyDescent="0.2">
      <c r="A8741" s="146">
        <v>70028</v>
      </c>
      <c r="B8741" s="145">
        <v>4003</v>
      </c>
      <c r="C8741" s="146" t="s">
        <v>155</v>
      </c>
      <c r="D8741" s="146" t="s">
        <v>7477</v>
      </c>
      <c r="E8741" s="145" t="s">
        <v>155</v>
      </c>
      <c r="F8741" s="149"/>
      <c r="G8741" s="149"/>
    </row>
    <row r="8742" spans="1:7" s="144" customFormat="1" ht="15" x14ac:dyDescent="0.2">
      <c r="A8742" s="146">
        <v>70031</v>
      </c>
      <c r="B8742" s="145">
        <v>7003</v>
      </c>
      <c r="C8742" s="146" t="s">
        <v>9683</v>
      </c>
      <c r="D8742" s="146" t="s">
        <v>9005</v>
      </c>
      <c r="E8742" s="145" t="s">
        <v>155</v>
      </c>
      <c r="F8742" s="149"/>
      <c r="G8742" s="149"/>
    </row>
    <row r="8743" spans="1:7" s="144" customFormat="1" ht="15" x14ac:dyDescent="0.2">
      <c r="A8743" s="146">
        <v>70032</v>
      </c>
      <c r="B8743" s="145">
        <v>7024</v>
      </c>
      <c r="C8743" s="146" t="s">
        <v>156</v>
      </c>
      <c r="D8743" s="146" t="s">
        <v>7478</v>
      </c>
      <c r="E8743" s="145" t="s">
        <v>150</v>
      </c>
      <c r="F8743" s="149"/>
      <c r="G8743" s="149"/>
    </row>
    <row r="8744" spans="1:7" s="144" customFormat="1" ht="15" x14ac:dyDescent="0.2">
      <c r="A8744" s="146">
        <v>70034</v>
      </c>
      <c r="B8744" s="145">
        <v>8014</v>
      </c>
      <c r="C8744" s="146" t="s">
        <v>7479</v>
      </c>
      <c r="D8744" s="146" t="s">
        <v>7468</v>
      </c>
      <c r="E8744" s="145" t="s">
        <v>155</v>
      </c>
      <c r="F8744" s="149"/>
      <c r="G8744" s="149"/>
    </row>
    <row r="8745" spans="1:7" s="144" customFormat="1" ht="15" x14ac:dyDescent="0.2">
      <c r="A8745" s="146">
        <v>70037</v>
      </c>
      <c r="B8745" s="145">
        <v>8016</v>
      </c>
      <c r="C8745" s="146" t="s">
        <v>4178</v>
      </c>
      <c r="D8745" s="146" t="s">
        <v>9577</v>
      </c>
      <c r="E8745" s="145" t="s">
        <v>155</v>
      </c>
      <c r="F8745" s="149"/>
      <c r="G8745" s="149"/>
    </row>
    <row r="8746" spans="1:7" s="144" customFormat="1" ht="15" x14ac:dyDescent="0.2">
      <c r="A8746" s="146">
        <v>70038</v>
      </c>
      <c r="B8746" s="145">
        <v>3029</v>
      </c>
      <c r="C8746" s="146" t="s">
        <v>3843</v>
      </c>
      <c r="D8746" s="146" t="s">
        <v>11003</v>
      </c>
      <c r="E8746" s="145" t="s">
        <v>155</v>
      </c>
      <c r="F8746" s="149"/>
      <c r="G8746" s="149"/>
    </row>
    <row r="8747" spans="1:7" s="144" customFormat="1" ht="15" x14ac:dyDescent="0.2">
      <c r="A8747" s="146">
        <v>70041</v>
      </c>
      <c r="B8747" s="145">
        <v>8024</v>
      </c>
      <c r="C8747" s="146" t="s">
        <v>2083</v>
      </c>
      <c r="D8747" s="146" t="s">
        <v>8928</v>
      </c>
      <c r="E8747" s="145" t="s">
        <v>150</v>
      </c>
      <c r="F8747" s="149"/>
      <c r="G8747" s="149"/>
    </row>
    <row r="8748" spans="1:7" s="144" customFormat="1" ht="15" x14ac:dyDescent="0.2">
      <c r="A8748" s="146">
        <v>70042</v>
      </c>
      <c r="B8748" s="145">
        <v>7005</v>
      </c>
      <c r="C8748" s="146" t="s">
        <v>158</v>
      </c>
      <c r="D8748" s="146" t="s">
        <v>7480</v>
      </c>
      <c r="E8748" s="145" t="s">
        <v>155</v>
      </c>
      <c r="F8748" s="149"/>
      <c r="G8748" s="149"/>
    </row>
    <row r="8749" spans="1:7" s="144" customFormat="1" ht="15" x14ac:dyDescent="0.2">
      <c r="A8749" s="146">
        <v>70043</v>
      </c>
      <c r="B8749" s="145">
        <v>7005</v>
      </c>
      <c r="C8749" s="146" t="s">
        <v>1344</v>
      </c>
      <c r="D8749" s="146" t="s">
        <v>7481</v>
      </c>
      <c r="E8749" s="145" t="s">
        <v>155</v>
      </c>
      <c r="F8749" s="149"/>
      <c r="G8749" s="149"/>
    </row>
    <row r="8750" spans="1:7" s="144" customFormat="1" ht="15" x14ac:dyDescent="0.2">
      <c r="A8750" s="146">
        <v>70045</v>
      </c>
      <c r="B8750" s="145">
        <v>5002</v>
      </c>
      <c r="C8750" s="146" t="s">
        <v>250</v>
      </c>
      <c r="D8750" s="146" t="s">
        <v>6572</v>
      </c>
      <c r="E8750" s="145" t="s">
        <v>150</v>
      </c>
      <c r="F8750" s="149"/>
      <c r="G8750" s="149"/>
    </row>
    <row r="8751" spans="1:7" s="144" customFormat="1" ht="15" x14ac:dyDescent="0.2">
      <c r="A8751" s="146">
        <v>70046</v>
      </c>
      <c r="B8751" s="145">
        <v>4009</v>
      </c>
      <c r="C8751" s="146" t="s">
        <v>7482</v>
      </c>
      <c r="D8751" s="146" t="s">
        <v>6524</v>
      </c>
      <c r="E8751" s="145" t="s">
        <v>155</v>
      </c>
      <c r="F8751" s="149"/>
      <c r="G8751" s="149"/>
    </row>
    <row r="8752" spans="1:7" s="144" customFormat="1" ht="15" x14ac:dyDescent="0.2">
      <c r="A8752" s="146">
        <v>70047</v>
      </c>
      <c r="B8752" s="145">
        <v>8022</v>
      </c>
      <c r="C8752" s="146" t="s">
        <v>219</v>
      </c>
      <c r="D8752" s="146" t="s">
        <v>3183</v>
      </c>
      <c r="E8752" s="145" t="s">
        <v>155</v>
      </c>
      <c r="F8752" s="149"/>
      <c r="G8752" s="149"/>
    </row>
    <row r="8753" spans="1:7" s="144" customFormat="1" ht="15" x14ac:dyDescent="0.2">
      <c r="A8753" s="146">
        <v>70048</v>
      </c>
      <c r="B8753" s="145">
        <v>8022</v>
      </c>
      <c r="C8753" s="146" t="s">
        <v>1552</v>
      </c>
      <c r="D8753" s="146" t="s">
        <v>1865</v>
      </c>
      <c r="E8753" s="145" t="s">
        <v>155</v>
      </c>
      <c r="F8753" s="149"/>
      <c r="G8753" s="149"/>
    </row>
    <row r="8754" spans="1:7" s="144" customFormat="1" ht="15" x14ac:dyDescent="0.2">
      <c r="A8754" s="146">
        <v>70049</v>
      </c>
      <c r="B8754" s="145">
        <v>4009</v>
      </c>
      <c r="C8754" s="146" t="s">
        <v>7483</v>
      </c>
      <c r="D8754" s="146" t="s">
        <v>7484</v>
      </c>
      <c r="E8754" s="145" t="s">
        <v>155</v>
      </c>
      <c r="F8754" s="149"/>
      <c r="G8754" s="149"/>
    </row>
    <row r="8755" spans="1:7" s="144" customFormat="1" ht="15" x14ac:dyDescent="0.2">
      <c r="A8755" s="146">
        <v>70050</v>
      </c>
      <c r="B8755" s="145">
        <v>6021</v>
      </c>
      <c r="C8755" s="146" t="s">
        <v>2120</v>
      </c>
      <c r="D8755" s="146" t="s">
        <v>7485</v>
      </c>
      <c r="E8755" s="145" t="s">
        <v>150</v>
      </c>
      <c r="F8755" s="149"/>
      <c r="G8755" s="149"/>
    </row>
    <row r="8756" spans="1:7" s="144" customFormat="1" ht="15" x14ac:dyDescent="0.2">
      <c r="A8756" s="146">
        <v>70051</v>
      </c>
      <c r="B8756" s="145">
        <v>6021</v>
      </c>
      <c r="C8756" s="146" t="s">
        <v>181</v>
      </c>
      <c r="D8756" s="146" t="s">
        <v>7486</v>
      </c>
      <c r="E8756" s="145" t="s">
        <v>155</v>
      </c>
      <c r="F8756" s="149"/>
      <c r="G8756" s="149"/>
    </row>
    <row r="8757" spans="1:7" s="144" customFormat="1" ht="15" x14ac:dyDescent="0.2">
      <c r="A8757" s="146">
        <v>70056</v>
      </c>
      <c r="B8757" s="145">
        <v>8006</v>
      </c>
      <c r="C8757" s="146" t="s">
        <v>685</v>
      </c>
      <c r="D8757" s="146" t="s">
        <v>5426</v>
      </c>
      <c r="E8757" s="145" t="s">
        <v>150</v>
      </c>
      <c r="F8757" s="149"/>
      <c r="G8757" s="149"/>
    </row>
    <row r="8758" spans="1:7" s="144" customFormat="1" ht="15" x14ac:dyDescent="0.2">
      <c r="A8758" s="146">
        <v>70058</v>
      </c>
      <c r="B8758" s="145">
        <v>1009</v>
      </c>
      <c r="C8758" s="146" t="s">
        <v>7341</v>
      </c>
      <c r="D8758" s="146" t="s">
        <v>2701</v>
      </c>
      <c r="E8758" s="145" t="s">
        <v>155</v>
      </c>
      <c r="F8758" s="149"/>
      <c r="G8758" s="149"/>
    </row>
    <row r="8759" spans="1:7" s="144" customFormat="1" ht="15" x14ac:dyDescent="0.2">
      <c r="A8759" s="146">
        <v>70059</v>
      </c>
      <c r="B8759" s="145">
        <v>1009</v>
      </c>
      <c r="C8759" s="146" t="s">
        <v>347</v>
      </c>
      <c r="D8759" s="146" t="s">
        <v>7487</v>
      </c>
      <c r="E8759" s="145" t="s">
        <v>150</v>
      </c>
      <c r="F8759" s="149"/>
      <c r="G8759" s="149"/>
    </row>
    <row r="8760" spans="1:7" s="144" customFormat="1" ht="15" x14ac:dyDescent="0.2">
      <c r="A8760" s="146">
        <v>70060</v>
      </c>
      <c r="B8760" s="145">
        <v>6004</v>
      </c>
      <c r="C8760" s="146" t="s">
        <v>469</v>
      </c>
      <c r="D8760" s="146" t="s">
        <v>7488</v>
      </c>
      <c r="E8760" s="145" t="s">
        <v>155</v>
      </c>
      <c r="F8760" s="149"/>
      <c r="G8760" s="149"/>
    </row>
    <row r="8761" spans="1:7" s="144" customFormat="1" ht="15" x14ac:dyDescent="0.2">
      <c r="A8761" s="146">
        <v>70065</v>
      </c>
      <c r="B8761" s="145">
        <v>6002</v>
      </c>
      <c r="C8761" s="146" t="s">
        <v>359</v>
      </c>
      <c r="D8761" s="146" t="s">
        <v>7489</v>
      </c>
      <c r="E8761" s="145" t="s">
        <v>155</v>
      </c>
      <c r="F8761" s="149"/>
      <c r="G8761" s="149"/>
    </row>
    <row r="8762" spans="1:7" s="144" customFormat="1" ht="15" x14ac:dyDescent="0.2">
      <c r="A8762" s="146">
        <v>70066</v>
      </c>
      <c r="B8762" s="145">
        <v>6034</v>
      </c>
      <c r="C8762" s="146" t="s">
        <v>155</v>
      </c>
      <c r="D8762" s="146" t="s">
        <v>4441</v>
      </c>
      <c r="E8762" s="145" t="s">
        <v>155</v>
      </c>
      <c r="F8762" s="149"/>
      <c r="G8762" s="149"/>
    </row>
    <row r="8763" spans="1:7" s="144" customFormat="1" ht="15" x14ac:dyDescent="0.2">
      <c r="A8763" s="146">
        <v>70068</v>
      </c>
      <c r="B8763" s="145">
        <v>3010</v>
      </c>
      <c r="C8763" s="146" t="s">
        <v>5436</v>
      </c>
      <c r="D8763" s="146" t="s">
        <v>1814</v>
      </c>
      <c r="E8763" s="145" t="s">
        <v>150</v>
      </c>
      <c r="F8763" s="149"/>
      <c r="G8763" s="149"/>
    </row>
    <row r="8764" spans="1:7" s="144" customFormat="1" ht="15" x14ac:dyDescent="0.2">
      <c r="A8764" s="146">
        <v>70069</v>
      </c>
      <c r="B8764" s="145">
        <v>3010</v>
      </c>
      <c r="C8764" s="146" t="s">
        <v>5824</v>
      </c>
      <c r="D8764" s="146" t="s">
        <v>2496</v>
      </c>
      <c r="E8764" s="145" t="s">
        <v>155</v>
      </c>
      <c r="F8764" s="149"/>
      <c r="G8764" s="149"/>
    </row>
    <row r="8765" spans="1:7" s="144" customFormat="1" ht="15" x14ac:dyDescent="0.2">
      <c r="A8765" s="146">
        <v>70072</v>
      </c>
      <c r="B8765" s="145">
        <v>7023</v>
      </c>
      <c r="C8765" s="146" t="s">
        <v>1257</v>
      </c>
      <c r="D8765" s="146" t="s">
        <v>2760</v>
      </c>
      <c r="E8765" s="145" t="s">
        <v>155</v>
      </c>
      <c r="F8765" s="149"/>
      <c r="G8765" s="149"/>
    </row>
    <row r="8766" spans="1:7" s="144" customFormat="1" ht="15" x14ac:dyDescent="0.2">
      <c r="A8766" s="146">
        <v>70074</v>
      </c>
      <c r="B8766" s="145">
        <v>6029</v>
      </c>
      <c r="C8766" s="146" t="s">
        <v>5743</v>
      </c>
      <c r="D8766" s="146" t="s">
        <v>7490</v>
      </c>
      <c r="E8766" s="145" t="s">
        <v>155</v>
      </c>
      <c r="F8766" s="149"/>
      <c r="G8766" s="149"/>
    </row>
    <row r="8767" spans="1:7" s="144" customFormat="1" ht="15" x14ac:dyDescent="0.2">
      <c r="A8767" s="146">
        <v>70075</v>
      </c>
      <c r="B8767" s="145">
        <v>6023</v>
      </c>
      <c r="C8767" s="146" t="s">
        <v>7491</v>
      </c>
      <c r="D8767" s="146" t="s">
        <v>406</v>
      </c>
      <c r="E8767" s="145" t="s">
        <v>155</v>
      </c>
      <c r="F8767" s="149"/>
      <c r="G8767" s="149"/>
    </row>
    <row r="8768" spans="1:7" s="144" customFormat="1" ht="15" x14ac:dyDescent="0.2">
      <c r="A8768" s="146">
        <v>70076</v>
      </c>
      <c r="B8768" s="145">
        <v>6023</v>
      </c>
      <c r="C8768" s="146" t="s">
        <v>7492</v>
      </c>
      <c r="D8768" s="146" t="s">
        <v>406</v>
      </c>
      <c r="E8768" s="145" t="s">
        <v>155</v>
      </c>
      <c r="F8768" s="149"/>
      <c r="G8768" s="149"/>
    </row>
    <row r="8769" spans="1:7" s="144" customFormat="1" ht="15" x14ac:dyDescent="0.2">
      <c r="A8769" s="146">
        <v>70077</v>
      </c>
      <c r="B8769" s="145">
        <v>8006</v>
      </c>
      <c r="C8769" s="146" t="s">
        <v>34</v>
      </c>
      <c r="D8769" s="146" t="s">
        <v>1756</v>
      </c>
      <c r="E8769" s="145" t="s">
        <v>150</v>
      </c>
      <c r="F8769" s="149"/>
      <c r="G8769" s="149"/>
    </row>
    <row r="8770" spans="1:7" s="144" customFormat="1" ht="15" x14ac:dyDescent="0.2">
      <c r="A8770" s="146">
        <v>70078</v>
      </c>
      <c r="B8770" s="145">
        <v>8006</v>
      </c>
      <c r="C8770" s="146" t="s">
        <v>198</v>
      </c>
      <c r="D8770" s="146" t="s">
        <v>7493</v>
      </c>
      <c r="E8770" s="145" t="s">
        <v>150</v>
      </c>
      <c r="F8770" s="149"/>
      <c r="G8770" s="149"/>
    </row>
    <row r="8771" spans="1:7" s="144" customFormat="1" ht="15" x14ac:dyDescent="0.2">
      <c r="A8771" s="146">
        <v>70079</v>
      </c>
      <c r="B8771" s="145">
        <v>3022</v>
      </c>
      <c r="C8771" s="146" t="s">
        <v>7494</v>
      </c>
      <c r="D8771" s="146" t="s">
        <v>428</v>
      </c>
      <c r="E8771" s="145" t="s">
        <v>155</v>
      </c>
      <c r="F8771" s="149"/>
      <c r="G8771" s="149"/>
    </row>
    <row r="8772" spans="1:7" s="144" customFormat="1" ht="15" x14ac:dyDescent="0.2">
      <c r="A8772" s="146">
        <v>70080</v>
      </c>
      <c r="B8772" s="145">
        <v>2007</v>
      </c>
      <c r="C8772" s="146" t="s">
        <v>662</v>
      </c>
      <c r="D8772" s="146" t="s">
        <v>8890</v>
      </c>
      <c r="E8772" s="145" t="s">
        <v>155</v>
      </c>
      <c r="F8772" s="149"/>
      <c r="G8772" s="149"/>
    </row>
    <row r="8773" spans="1:7" s="144" customFormat="1" ht="15" x14ac:dyDescent="0.2">
      <c r="A8773" s="146">
        <v>70081</v>
      </c>
      <c r="B8773" s="145">
        <v>8024</v>
      </c>
      <c r="C8773" s="146" t="s">
        <v>2083</v>
      </c>
      <c r="D8773" s="146" t="s">
        <v>7495</v>
      </c>
      <c r="E8773" s="145" t="s">
        <v>150</v>
      </c>
      <c r="F8773" s="149"/>
      <c r="G8773" s="149"/>
    </row>
    <row r="8774" spans="1:7" s="144" customFormat="1" ht="15" x14ac:dyDescent="0.2">
      <c r="A8774" s="146">
        <v>70082</v>
      </c>
      <c r="B8774" s="145">
        <v>6001</v>
      </c>
      <c r="C8774" s="146" t="s">
        <v>1492</v>
      </c>
      <c r="D8774" s="146" t="s">
        <v>7496</v>
      </c>
      <c r="E8774" s="145" t="s">
        <v>150</v>
      </c>
      <c r="F8774" s="149"/>
      <c r="G8774" s="149"/>
    </row>
    <row r="8775" spans="1:7" s="144" customFormat="1" ht="15" x14ac:dyDescent="0.2">
      <c r="A8775" s="146">
        <v>70083</v>
      </c>
      <c r="B8775" s="145">
        <v>8018</v>
      </c>
      <c r="C8775" s="146" t="s">
        <v>160</v>
      </c>
      <c r="D8775" s="146" t="s">
        <v>7497</v>
      </c>
      <c r="E8775" s="145" t="s">
        <v>155</v>
      </c>
      <c r="F8775" s="149"/>
      <c r="G8775" s="149"/>
    </row>
    <row r="8776" spans="1:7" s="144" customFormat="1" ht="15" x14ac:dyDescent="0.2">
      <c r="A8776" s="146">
        <v>70084</v>
      </c>
      <c r="B8776" s="145">
        <v>8018</v>
      </c>
      <c r="C8776" s="146" t="s">
        <v>171</v>
      </c>
      <c r="D8776" s="146" t="s">
        <v>7498</v>
      </c>
      <c r="E8776" s="145" t="s">
        <v>150</v>
      </c>
      <c r="F8776" s="149"/>
      <c r="G8776" s="149"/>
    </row>
    <row r="8777" spans="1:7" s="144" customFormat="1" ht="15" x14ac:dyDescent="0.2">
      <c r="A8777" s="146">
        <v>70086</v>
      </c>
      <c r="B8777" s="145">
        <v>4010</v>
      </c>
      <c r="C8777" s="146" t="s">
        <v>11254</v>
      </c>
      <c r="D8777" s="146" t="s">
        <v>11255</v>
      </c>
      <c r="E8777" s="145" t="s">
        <v>155</v>
      </c>
      <c r="F8777" s="149"/>
      <c r="G8777" s="149"/>
    </row>
    <row r="8778" spans="1:7" s="144" customFormat="1" ht="15" x14ac:dyDescent="0.2">
      <c r="A8778" s="146">
        <v>70087</v>
      </c>
      <c r="B8778" s="145">
        <v>8006</v>
      </c>
      <c r="C8778" s="146" t="s">
        <v>287</v>
      </c>
      <c r="D8778" s="146" t="s">
        <v>7499</v>
      </c>
      <c r="E8778" s="145" t="s">
        <v>150</v>
      </c>
      <c r="F8778" s="149"/>
      <c r="G8778" s="149"/>
    </row>
    <row r="8779" spans="1:7" s="144" customFormat="1" ht="15" x14ac:dyDescent="0.2">
      <c r="A8779" s="146">
        <v>70091</v>
      </c>
      <c r="B8779" s="145">
        <v>6019</v>
      </c>
      <c r="C8779" s="146" t="s">
        <v>1536</v>
      </c>
      <c r="D8779" s="146" t="s">
        <v>7500</v>
      </c>
      <c r="E8779" s="145" t="s">
        <v>150</v>
      </c>
      <c r="F8779" s="149"/>
      <c r="G8779" s="149"/>
    </row>
    <row r="8780" spans="1:7" s="144" customFormat="1" ht="15" x14ac:dyDescent="0.2">
      <c r="A8780" s="146">
        <v>70093</v>
      </c>
      <c r="B8780" s="145">
        <v>2012</v>
      </c>
      <c r="C8780" s="146" t="s">
        <v>7501</v>
      </c>
      <c r="D8780" s="146" t="s">
        <v>7502</v>
      </c>
      <c r="E8780" s="145" t="s">
        <v>150</v>
      </c>
      <c r="F8780" s="149"/>
      <c r="G8780" s="149"/>
    </row>
    <row r="8781" spans="1:7" s="144" customFormat="1" ht="15" x14ac:dyDescent="0.2">
      <c r="A8781" s="146">
        <v>70094</v>
      </c>
      <c r="B8781" s="145">
        <v>6014</v>
      </c>
      <c r="C8781" s="146" t="s">
        <v>209</v>
      </c>
      <c r="D8781" s="146" t="s">
        <v>702</v>
      </c>
      <c r="E8781" s="145" t="s">
        <v>155</v>
      </c>
      <c r="F8781" s="149"/>
      <c r="G8781" s="149"/>
    </row>
    <row r="8782" spans="1:7" s="144" customFormat="1" ht="15" x14ac:dyDescent="0.2">
      <c r="A8782" s="146">
        <v>70095</v>
      </c>
      <c r="B8782" s="145">
        <v>6014</v>
      </c>
      <c r="C8782" s="146" t="s">
        <v>647</v>
      </c>
      <c r="D8782" s="146" t="s">
        <v>7503</v>
      </c>
      <c r="E8782" s="145" t="s">
        <v>155</v>
      </c>
      <c r="F8782" s="149"/>
      <c r="G8782" s="149"/>
    </row>
    <row r="8783" spans="1:7" s="144" customFormat="1" ht="15" x14ac:dyDescent="0.2">
      <c r="A8783" s="146">
        <v>70097</v>
      </c>
      <c r="B8783" s="145">
        <v>3016</v>
      </c>
      <c r="C8783" s="146" t="s">
        <v>155</v>
      </c>
      <c r="D8783" s="146" t="s">
        <v>7504</v>
      </c>
      <c r="E8783" s="145" t="s">
        <v>155</v>
      </c>
      <c r="F8783" s="149"/>
      <c r="G8783" s="149"/>
    </row>
    <row r="8784" spans="1:7" s="144" customFormat="1" ht="15" x14ac:dyDescent="0.2">
      <c r="A8784" s="146">
        <v>70098</v>
      </c>
      <c r="B8784" s="145">
        <v>3016</v>
      </c>
      <c r="C8784" s="146" t="s">
        <v>1688</v>
      </c>
      <c r="D8784" s="146" t="s">
        <v>7504</v>
      </c>
      <c r="E8784" s="145" t="s">
        <v>155</v>
      </c>
      <c r="F8784" s="149"/>
      <c r="G8784" s="149"/>
    </row>
    <row r="8785" spans="1:7" s="144" customFormat="1" ht="15" x14ac:dyDescent="0.2">
      <c r="A8785" s="146">
        <v>70099</v>
      </c>
      <c r="B8785" s="145">
        <v>3016</v>
      </c>
      <c r="C8785" s="146" t="s">
        <v>1492</v>
      </c>
      <c r="D8785" s="146" t="s">
        <v>7505</v>
      </c>
      <c r="E8785" s="145" t="s">
        <v>155</v>
      </c>
      <c r="F8785" s="149"/>
      <c r="G8785" s="149"/>
    </row>
    <row r="8786" spans="1:7" s="144" customFormat="1" ht="15" x14ac:dyDescent="0.2">
      <c r="A8786" s="146">
        <v>70103</v>
      </c>
      <c r="B8786" s="145">
        <v>4009</v>
      </c>
      <c r="C8786" s="146" t="s">
        <v>5164</v>
      </c>
      <c r="D8786" s="146" t="s">
        <v>441</v>
      </c>
      <c r="E8786" s="145" t="s">
        <v>155</v>
      </c>
      <c r="F8786" s="149"/>
      <c r="G8786" s="149"/>
    </row>
    <row r="8787" spans="1:7" s="144" customFormat="1" ht="15" x14ac:dyDescent="0.2">
      <c r="A8787" s="146">
        <v>70108</v>
      </c>
      <c r="B8787" s="145">
        <v>2004</v>
      </c>
      <c r="C8787" s="146" t="s">
        <v>4961</v>
      </c>
      <c r="D8787" s="146" t="s">
        <v>7506</v>
      </c>
      <c r="E8787" s="145" t="s">
        <v>155</v>
      </c>
      <c r="F8787" s="149"/>
      <c r="G8787" s="149"/>
    </row>
    <row r="8788" spans="1:7" s="144" customFormat="1" ht="15" x14ac:dyDescent="0.2">
      <c r="A8788" s="146">
        <v>70110</v>
      </c>
      <c r="B8788" s="145">
        <v>6015</v>
      </c>
      <c r="C8788" s="146" t="s">
        <v>198</v>
      </c>
      <c r="D8788" s="146" t="s">
        <v>2731</v>
      </c>
      <c r="E8788" s="145" t="s">
        <v>150</v>
      </c>
      <c r="F8788" s="149"/>
      <c r="G8788" s="149"/>
    </row>
    <row r="8789" spans="1:7" s="144" customFormat="1" ht="15" x14ac:dyDescent="0.2">
      <c r="A8789" s="146">
        <v>70111</v>
      </c>
      <c r="B8789" s="145">
        <v>6015</v>
      </c>
      <c r="C8789" s="146" t="s">
        <v>7507</v>
      </c>
      <c r="D8789" s="146" t="s">
        <v>2033</v>
      </c>
      <c r="E8789" s="145" t="s">
        <v>155</v>
      </c>
      <c r="F8789" s="149"/>
      <c r="G8789" s="149"/>
    </row>
    <row r="8790" spans="1:7" s="144" customFormat="1" ht="15" x14ac:dyDescent="0.2">
      <c r="A8790" s="146">
        <v>70112</v>
      </c>
      <c r="B8790" s="145">
        <v>3015</v>
      </c>
      <c r="C8790" s="146" t="s">
        <v>449</v>
      </c>
      <c r="D8790" s="146" t="s">
        <v>1419</v>
      </c>
      <c r="E8790" s="145" t="s">
        <v>155</v>
      </c>
      <c r="F8790" s="149"/>
      <c r="G8790" s="149"/>
    </row>
    <row r="8791" spans="1:7" s="144" customFormat="1" ht="15" x14ac:dyDescent="0.2">
      <c r="A8791" s="146">
        <v>70113</v>
      </c>
      <c r="B8791" s="145">
        <v>3015</v>
      </c>
      <c r="C8791" s="146" t="s">
        <v>7508</v>
      </c>
      <c r="D8791" s="146" t="s">
        <v>2728</v>
      </c>
      <c r="E8791" s="145" t="s">
        <v>155</v>
      </c>
      <c r="F8791" s="149"/>
      <c r="G8791" s="149"/>
    </row>
    <row r="8792" spans="1:7" s="144" customFormat="1" ht="15" x14ac:dyDescent="0.2">
      <c r="A8792" s="146">
        <v>70114</v>
      </c>
      <c r="B8792" s="145">
        <v>3015</v>
      </c>
      <c r="C8792" s="146" t="s">
        <v>300</v>
      </c>
      <c r="D8792" s="146" t="s">
        <v>7509</v>
      </c>
      <c r="E8792" s="145" t="s">
        <v>155</v>
      </c>
      <c r="F8792" s="149"/>
      <c r="G8792" s="149"/>
    </row>
    <row r="8793" spans="1:7" s="144" customFormat="1" ht="15" x14ac:dyDescent="0.2">
      <c r="A8793" s="146">
        <v>70117</v>
      </c>
      <c r="B8793" s="145">
        <v>2005</v>
      </c>
      <c r="C8793" s="146" t="s">
        <v>7510</v>
      </c>
      <c r="D8793" s="146" t="s">
        <v>7511</v>
      </c>
      <c r="E8793" s="145" t="s">
        <v>155</v>
      </c>
      <c r="F8793" s="149"/>
      <c r="G8793" s="149"/>
    </row>
    <row r="8794" spans="1:7" s="144" customFormat="1" ht="15" x14ac:dyDescent="0.2">
      <c r="A8794" s="146">
        <v>70119</v>
      </c>
      <c r="B8794" s="145">
        <v>8026</v>
      </c>
      <c r="C8794" s="146" t="s">
        <v>202</v>
      </c>
      <c r="D8794" s="146" t="s">
        <v>536</v>
      </c>
      <c r="E8794" s="145" t="s">
        <v>150</v>
      </c>
      <c r="F8794" s="149"/>
      <c r="G8794" s="149"/>
    </row>
    <row r="8795" spans="1:7" s="144" customFormat="1" ht="15" x14ac:dyDescent="0.2">
      <c r="A8795" s="146">
        <v>70120</v>
      </c>
      <c r="B8795" s="145">
        <v>8013</v>
      </c>
      <c r="C8795" s="146" t="s">
        <v>2657</v>
      </c>
      <c r="D8795" s="146" t="s">
        <v>7513</v>
      </c>
      <c r="E8795" s="145" t="s">
        <v>150</v>
      </c>
      <c r="F8795" s="149"/>
      <c r="G8795" s="149"/>
    </row>
    <row r="8796" spans="1:7" s="144" customFormat="1" ht="15" x14ac:dyDescent="0.2">
      <c r="A8796" s="146">
        <v>70121</v>
      </c>
      <c r="B8796" s="145">
        <v>8013</v>
      </c>
      <c r="C8796" s="146" t="s">
        <v>155</v>
      </c>
      <c r="D8796" s="146" t="s">
        <v>180</v>
      </c>
      <c r="E8796" s="145" t="s">
        <v>150</v>
      </c>
      <c r="F8796" s="149"/>
      <c r="G8796" s="149"/>
    </row>
    <row r="8797" spans="1:7" s="144" customFormat="1" ht="15" x14ac:dyDescent="0.2">
      <c r="A8797" s="146">
        <v>70122</v>
      </c>
      <c r="B8797" s="145">
        <v>6026</v>
      </c>
      <c r="C8797" s="146" t="s">
        <v>287</v>
      </c>
      <c r="D8797" s="146" t="s">
        <v>7514</v>
      </c>
      <c r="E8797" s="145" t="s">
        <v>155</v>
      </c>
      <c r="F8797" s="149"/>
      <c r="G8797" s="149"/>
    </row>
    <row r="8798" spans="1:7" s="144" customFormat="1" ht="15" x14ac:dyDescent="0.2">
      <c r="A8798" s="146">
        <v>70123</v>
      </c>
      <c r="B8798" s="145">
        <v>8011</v>
      </c>
      <c r="C8798" s="146" t="s">
        <v>171</v>
      </c>
      <c r="D8798" s="146" t="s">
        <v>6793</v>
      </c>
      <c r="E8798" s="145" t="s">
        <v>155</v>
      </c>
      <c r="F8798" s="149"/>
      <c r="G8798" s="149"/>
    </row>
    <row r="8799" spans="1:7" s="144" customFormat="1" ht="15" x14ac:dyDescent="0.2">
      <c r="A8799" s="146">
        <v>70129</v>
      </c>
      <c r="B8799" s="145">
        <v>5015</v>
      </c>
      <c r="C8799" s="146" t="s">
        <v>5514</v>
      </c>
      <c r="D8799" s="146" t="s">
        <v>1297</v>
      </c>
      <c r="E8799" s="145" t="s">
        <v>155</v>
      </c>
      <c r="F8799" s="149"/>
      <c r="G8799" s="149"/>
    </row>
    <row r="8800" spans="1:7" s="144" customFormat="1" ht="15" x14ac:dyDescent="0.2">
      <c r="A8800" s="146">
        <v>70134</v>
      </c>
      <c r="B8800" s="145">
        <v>8025</v>
      </c>
      <c r="C8800" s="146" t="s">
        <v>662</v>
      </c>
      <c r="D8800" s="146" t="s">
        <v>1058</v>
      </c>
      <c r="E8800" s="145" t="s">
        <v>155</v>
      </c>
      <c r="F8800" s="149"/>
      <c r="G8800" s="149"/>
    </row>
    <row r="8801" spans="1:7" s="144" customFormat="1" ht="15" x14ac:dyDescent="0.2">
      <c r="A8801" s="146">
        <v>70135</v>
      </c>
      <c r="B8801" s="145">
        <v>6023</v>
      </c>
      <c r="C8801" s="146" t="s">
        <v>347</v>
      </c>
      <c r="D8801" s="146" t="s">
        <v>5189</v>
      </c>
      <c r="E8801" s="145" t="s">
        <v>155</v>
      </c>
      <c r="F8801" s="149"/>
      <c r="G8801" s="149"/>
    </row>
    <row r="8802" spans="1:7" s="144" customFormat="1" ht="15" x14ac:dyDescent="0.2">
      <c r="A8802" s="146">
        <v>70136</v>
      </c>
      <c r="B8802" s="145">
        <v>6006</v>
      </c>
      <c r="C8802" s="146" t="s">
        <v>1329</v>
      </c>
      <c r="D8802" s="146" t="s">
        <v>7515</v>
      </c>
      <c r="E8802" s="145" t="s">
        <v>155</v>
      </c>
      <c r="F8802" s="149"/>
      <c r="G8802" s="149"/>
    </row>
    <row r="8803" spans="1:7" s="144" customFormat="1" ht="15" x14ac:dyDescent="0.2">
      <c r="A8803" s="146">
        <v>70138</v>
      </c>
      <c r="B8803" s="145">
        <v>3027</v>
      </c>
      <c r="C8803" s="146" t="s">
        <v>7516</v>
      </c>
      <c r="D8803" s="146" t="s">
        <v>7517</v>
      </c>
      <c r="E8803" s="145" t="s">
        <v>155</v>
      </c>
      <c r="F8803" s="149"/>
      <c r="G8803" s="149"/>
    </row>
    <row r="8804" spans="1:7" s="144" customFormat="1" ht="15" x14ac:dyDescent="0.2">
      <c r="A8804" s="146">
        <v>70143</v>
      </c>
      <c r="B8804" s="145">
        <v>6031</v>
      </c>
      <c r="C8804" s="146" t="s">
        <v>174</v>
      </c>
      <c r="D8804" s="146" t="s">
        <v>281</v>
      </c>
      <c r="E8804" s="145" t="s">
        <v>155</v>
      </c>
      <c r="F8804" s="149"/>
      <c r="G8804" s="149"/>
    </row>
    <row r="8805" spans="1:7" s="144" customFormat="1" ht="15" x14ac:dyDescent="0.2">
      <c r="A8805" s="146">
        <v>70144</v>
      </c>
      <c r="B8805" s="145">
        <v>5001</v>
      </c>
      <c r="C8805" s="146" t="s">
        <v>662</v>
      </c>
      <c r="D8805" s="146" t="s">
        <v>7518</v>
      </c>
      <c r="E8805" s="145" t="s">
        <v>155</v>
      </c>
      <c r="F8805" s="149"/>
      <c r="G8805" s="149"/>
    </row>
    <row r="8806" spans="1:7" s="144" customFormat="1" ht="15" x14ac:dyDescent="0.2">
      <c r="A8806" s="146">
        <v>70145</v>
      </c>
      <c r="B8806" s="145">
        <v>5001</v>
      </c>
      <c r="C8806" s="146" t="s">
        <v>2936</v>
      </c>
      <c r="D8806" s="146" t="s">
        <v>7519</v>
      </c>
      <c r="E8806" s="145" t="s">
        <v>150</v>
      </c>
      <c r="F8806" s="149"/>
      <c r="G8806" s="149"/>
    </row>
    <row r="8807" spans="1:7" s="144" customFormat="1" ht="15" x14ac:dyDescent="0.2">
      <c r="A8807" s="146">
        <v>70146</v>
      </c>
      <c r="B8807" s="145">
        <v>5001</v>
      </c>
      <c r="C8807" s="146" t="s">
        <v>7520</v>
      </c>
      <c r="D8807" s="146" t="s">
        <v>5330</v>
      </c>
      <c r="E8807" s="145" t="s">
        <v>150</v>
      </c>
      <c r="F8807" s="149"/>
      <c r="G8807" s="149"/>
    </row>
    <row r="8808" spans="1:7" s="144" customFormat="1" ht="15" x14ac:dyDescent="0.2">
      <c r="A8808" s="146">
        <v>70150</v>
      </c>
      <c r="B8808" s="145">
        <v>2013</v>
      </c>
      <c r="C8808" s="146" t="s">
        <v>7522</v>
      </c>
      <c r="D8808" s="146" t="s">
        <v>4084</v>
      </c>
      <c r="E8808" s="145" t="s">
        <v>155</v>
      </c>
      <c r="F8808" s="149"/>
      <c r="G8808" s="149"/>
    </row>
    <row r="8809" spans="1:7" s="144" customFormat="1" ht="15" x14ac:dyDescent="0.2">
      <c r="A8809" s="146">
        <v>70152</v>
      </c>
      <c r="B8809" s="145">
        <v>2005</v>
      </c>
      <c r="C8809" s="146" t="s">
        <v>7523</v>
      </c>
      <c r="D8809" s="146" t="s">
        <v>7524</v>
      </c>
      <c r="E8809" s="145" t="s">
        <v>150</v>
      </c>
      <c r="F8809" s="149"/>
      <c r="G8809" s="149"/>
    </row>
    <row r="8810" spans="1:7" s="144" customFormat="1" ht="15" x14ac:dyDescent="0.2">
      <c r="A8810" s="146">
        <v>70154</v>
      </c>
      <c r="B8810" s="145">
        <v>1014</v>
      </c>
      <c r="C8810" s="146" t="s">
        <v>662</v>
      </c>
      <c r="D8810" s="146" t="s">
        <v>223</v>
      </c>
      <c r="E8810" s="145" t="s">
        <v>155</v>
      </c>
      <c r="F8810" s="149"/>
      <c r="G8810" s="149"/>
    </row>
    <row r="8811" spans="1:7" s="144" customFormat="1" ht="15" x14ac:dyDescent="0.2">
      <c r="A8811" s="146">
        <v>70155</v>
      </c>
      <c r="B8811" s="145">
        <v>1014</v>
      </c>
      <c r="C8811" s="146" t="s">
        <v>535</v>
      </c>
      <c r="D8811" s="146" t="s">
        <v>223</v>
      </c>
      <c r="E8811" s="145" t="s">
        <v>150</v>
      </c>
      <c r="F8811" s="149"/>
      <c r="G8811" s="149"/>
    </row>
    <row r="8812" spans="1:7" s="144" customFormat="1" ht="15" x14ac:dyDescent="0.2">
      <c r="A8812" s="146">
        <v>70158</v>
      </c>
      <c r="B8812" s="145">
        <v>7013</v>
      </c>
      <c r="C8812" s="146" t="s">
        <v>7525</v>
      </c>
      <c r="D8812" s="146" t="s">
        <v>636</v>
      </c>
      <c r="E8812" s="145" t="s">
        <v>150</v>
      </c>
      <c r="F8812" s="149"/>
      <c r="G8812" s="149"/>
    </row>
    <row r="8813" spans="1:7" s="144" customFormat="1" ht="15" x14ac:dyDescent="0.2">
      <c r="A8813" s="146">
        <v>70159</v>
      </c>
      <c r="B8813" s="145">
        <v>7013</v>
      </c>
      <c r="C8813" s="146" t="s">
        <v>2088</v>
      </c>
      <c r="D8813" s="146" t="s">
        <v>809</v>
      </c>
      <c r="E8813" s="145" t="s">
        <v>155</v>
      </c>
      <c r="F8813" s="149"/>
      <c r="G8813" s="149"/>
    </row>
    <row r="8814" spans="1:7" s="144" customFormat="1" ht="15" x14ac:dyDescent="0.2">
      <c r="A8814" s="146">
        <v>70160</v>
      </c>
      <c r="B8814" s="145">
        <v>7013</v>
      </c>
      <c r="C8814" s="146" t="s">
        <v>2088</v>
      </c>
      <c r="D8814" s="146" t="s">
        <v>7526</v>
      </c>
      <c r="E8814" s="145" t="s">
        <v>155</v>
      </c>
      <c r="F8814" s="149"/>
      <c r="G8814" s="149"/>
    </row>
    <row r="8815" spans="1:7" s="144" customFormat="1" ht="15" x14ac:dyDescent="0.2">
      <c r="A8815" s="146">
        <v>70171</v>
      </c>
      <c r="B8815" s="145">
        <v>5014</v>
      </c>
      <c r="C8815" s="146" t="s">
        <v>685</v>
      </c>
      <c r="D8815" s="146" t="s">
        <v>6872</v>
      </c>
      <c r="E8815" s="145" t="s">
        <v>150</v>
      </c>
      <c r="F8815" s="149"/>
      <c r="G8815" s="149"/>
    </row>
    <row r="8816" spans="1:7" s="144" customFormat="1" ht="15" x14ac:dyDescent="0.2">
      <c r="A8816" s="146">
        <v>70172</v>
      </c>
      <c r="B8816" s="145">
        <v>8026</v>
      </c>
      <c r="C8816" s="146" t="s">
        <v>158</v>
      </c>
      <c r="D8816" s="146" t="s">
        <v>3968</v>
      </c>
      <c r="E8816" s="145" t="s">
        <v>155</v>
      </c>
      <c r="F8816" s="149"/>
      <c r="G8816" s="149"/>
    </row>
    <row r="8817" spans="1:7" s="144" customFormat="1" ht="15" x14ac:dyDescent="0.2">
      <c r="A8817" s="146">
        <v>70174</v>
      </c>
      <c r="B8817" s="145">
        <v>2014</v>
      </c>
      <c r="C8817" s="146" t="s">
        <v>7527</v>
      </c>
      <c r="D8817" s="146" t="s">
        <v>7528</v>
      </c>
      <c r="E8817" s="145" t="s">
        <v>155</v>
      </c>
      <c r="F8817" s="149"/>
      <c r="G8817" s="149"/>
    </row>
    <row r="8818" spans="1:7" s="144" customFormat="1" ht="15" x14ac:dyDescent="0.2">
      <c r="A8818" s="146">
        <v>70177</v>
      </c>
      <c r="B8818" s="145">
        <v>7020</v>
      </c>
      <c r="C8818" s="146" t="s">
        <v>1003</v>
      </c>
      <c r="D8818" s="146" t="s">
        <v>1118</v>
      </c>
      <c r="E8818" s="145" t="s">
        <v>155</v>
      </c>
      <c r="F8818" s="149"/>
      <c r="G8818" s="149"/>
    </row>
    <row r="8819" spans="1:7" s="144" customFormat="1" ht="15" x14ac:dyDescent="0.2">
      <c r="A8819" s="146">
        <v>70178</v>
      </c>
      <c r="B8819" s="145">
        <v>7020</v>
      </c>
      <c r="C8819" s="146" t="s">
        <v>2568</v>
      </c>
      <c r="D8819" s="146" t="s">
        <v>7529</v>
      </c>
      <c r="E8819" s="145" t="s">
        <v>150</v>
      </c>
      <c r="F8819" s="149"/>
      <c r="G8819" s="149"/>
    </row>
    <row r="8820" spans="1:7" s="144" customFormat="1" ht="15" x14ac:dyDescent="0.2">
      <c r="A8820" s="146">
        <v>70180</v>
      </c>
      <c r="B8820" s="145">
        <v>7016</v>
      </c>
      <c r="C8820" s="146" t="s">
        <v>167</v>
      </c>
      <c r="D8820" s="146" t="s">
        <v>3502</v>
      </c>
      <c r="E8820" s="145" t="s">
        <v>150</v>
      </c>
      <c r="F8820" s="149"/>
      <c r="G8820" s="149"/>
    </row>
    <row r="8821" spans="1:7" s="144" customFormat="1" ht="15" x14ac:dyDescent="0.2">
      <c r="A8821" s="146">
        <v>70181</v>
      </c>
      <c r="B8821" s="145">
        <v>8020</v>
      </c>
      <c r="C8821" s="146" t="s">
        <v>164</v>
      </c>
      <c r="D8821" s="146" t="s">
        <v>6872</v>
      </c>
      <c r="E8821" s="145" t="s">
        <v>155</v>
      </c>
      <c r="F8821" s="149"/>
      <c r="G8821" s="149"/>
    </row>
    <row r="8822" spans="1:7" s="144" customFormat="1" ht="15" x14ac:dyDescent="0.2">
      <c r="A8822" s="146">
        <v>70182</v>
      </c>
      <c r="B8822" s="145">
        <v>8020</v>
      </c>
      <c r="C8822" s="146" t="s">
        <v>685</v>
      </c>
      <c r="D8822" s="146" t="s">
        <v>7530</v>
      </c>
      <c r="E8822" s="145" t="s">
        <v>155</v>
      </c>
      <c r="F8822" s="149"/>
      <c r="G8822" s="149"/>
    </row>
    <row r="8823" spans="1:7" s="144" customFormat="1" ht="15" x14ac:dyDescent="0.2">
      <c r="A8823" s="146">
        <v>70183</v>
      </c>
      <c r="B8823" s="145">
        <v>8020</v>
      </c>
      <c r="C8823" s="146" t="s">
        <v>662</v>
      </c>
      <c r="D8823" s="146" t="s">
        <v>7530</v>
      </c>
      <c r="E8823" s="145" t="s">
        <v>150</v>
      </c>
      <c r="F8823" s="149"/>
      <c r="G8823" s="149"/>
    </row>
    <row r="8824" spans="1:7" s="144" customFormat="1" ht="15" x14ac:dyDescent="0.2">
      <c r="A8824" s="146">
        <v>70184</v>
      </c>
      <c r="B8824" s="145">
        <v>7016</v>
      </c>
      <c r="C8824" s="146" t="s">
        <v>7531</v>
      </c>
      <c r="D8824" s="146" t="s">
        <v>3502</v>
      </c>
      <c r="E8824" s="145" t="s">
        <v>155</v>
      </c>
      <c r="F8824" s="149"/>
      <c r="G8824" s="149"/>
    </row>
    <row r="8825" spans="1:7" s="144" customFormat="1" ht="15" x14ac:dyDescent="0.2">
      <c r="A8825" s="146">
        <v>70185</v>
      </c>
      <c r="B8825" s="145">
        <v>6020</v>
      </c>
      <c r="C8825" s="146" t="s">
        <v>156</v>
      </c>
      <c r="D8825" s="146" t="s">
        <v>7532</v>
      </c>
      <c r="E8825" s="145" t="s">
        <v>150</v>
      </c>
      <c r="F8825" s="149"/>
      <c r="G8825" s="149"/>
    </row>
    <row r="8826" spans="1:7" s="144" customFormat="1" ht="15" x14ac:dyDescent="0.2">
      <c r="A8826" s="146">
        <v>70186</v>
      </c>
      <c r="B8826" s="145">
        <v>5010</v>
      </c>
      <c r="C8826" s="146" t="s">
        <v>255</v>
      </c>
      <c r="D8826" s="146" t="s">
        <v>2175</v>
      </c>
      <c r="E8826" s="145" t="s">
        <v>150</v>
      </c>
      <c r="F8826" s="149"/>
      <c r="G8826" s="149"/>
    </row>
    <row r="8827" spans="1:7" s="144" customFormat="1" ht="15" x14ac:dyDescent="0.2">
      <c r="A8827" s="146">
        <v>70187</v>
      </c>
      <c r="B8827" s="145">
        <v>5010</v>
      </c>
      <c r="C8827" s="146" t="s">
        <v>845</v>
      </c>
      <c r="D8827" s="146" t="s">
        <v>7100</v>
      </c>
      <c r="E8827" s="145" t="s">
        <v>155</v>
      </c>
      <c r="F8827" s="149"/>
      <c r="G8827" s="149"/>
    </row>
    <row r="8828" spans="1:7" s="144" customFormat="1" ht="15" x14ac:dyDescent="0.2">
      <c r="A8828" s="146">
        <v>70188</v>
      </c>
      <c r="B8828" s="145">
        <v>5010</v>
      </c>
      <c r="C8828" s="146" t="s">
        <v>7533</v>
      </c>
      <c r="D8828" s="146" t="s">
        <v>4471</v>
      </c>
      <c r="E8828" s="145" t="s">
        <v>155</v>
      </c>
      <c r="F8828" s="149"/>
      <c r="G8828" s="149"/>
    </row>
    <row r="8829" spans="1:7" s="144" customFormat="1" ht="15" x14ac:dyDescent="0.2">
      <c r="A8829" s="146">
        <v>70189</v>
      </c>
      <c r="B8829" s="145">
        <v>5010</v>
      </c>
      <c r="C8829" s="146" t="s">
        <v>7534</v>
      </c>
      <c r="D8829" s="146" t="s">
        <v>7535</v>
      </c>
      <c r="E8829" s="145" t="s">
        <v>155</v>
      </c>
      <c r="F8829" s="149"/>
      <c r="G8829" s="149"/>
    </row>
    <row r="8830" spans="1:7" s="144" customFormat="1" ht="15" x14ac:dyDescent="0.2">
      <c r="A8830" s="146">
        <v>70190</v>
      </c>
      <c r="B8830" s="145">
        <v>5010</v>
      </c>
      <c r="C8830" s="146" t="s">
        <v>5334</v>
      </c>
      <c r="D8830" s="146" t="s">
        <v>7536</v>
      </c>
      <c r="E8830" s="145" t="s">
        <v>150</v>
      </c>
      <c r="F8830" s="149"/>
      <c r="G8830" s="149"/>
    </row>
    <row r="8831" spans="1:7" s="144" customFormat="1" ht="15" x14ac:dyDescent="0.2">
      <c r="A8831" s="146">
        <v>70191</v>
      </c>
      <c r="B8831" s="145">
        <v>7015</v>
      </c>
      <c r="C8831" s="146" t="s">
        <v>1370</v>
      </c>
      <c r="D8831" s="146" t="s">
        <v>7537</v>
      </c>
      <c r="E8831" s="145" t="s">
        <v>150</v>
      </c>
      <c r="F8831" s="149"/>
      <c r="G8831" s="149"/>
    </row>
    <row r="8832" spans="1:7" s="144" customFormat="1" ht="15" x14ac:dyDescent="0.2">
      <c r="A8832" s="146">
        <v>70192</v>
      </c>
      <c r="B8832" s="145">
        <v>7015</v>
      </c>
      <c r="C8832" s="146" t="s">
        <v>1778</v>
      </c>
      <c r="D8832" s="146" t="s">
        <v>7538</v>
      </c>
      <c r="E8832" s="145" t="s">
        <v>150</v>
      </c>
      <c r="F8832" s="149"/>
      <c r="G8832" s="149"/>
    </row>
    <row r="8833" spans="1:7" s="144" customFormat="1" ht="15" x14ac:dyDescent="0.2">
      <c r="A8833" s="146">
        <v>70193</v>
      </c>
      <c r="B8833" s="145">
        <v>7015</v>
      </c>
      <c r="C8833" s="146" t="s">
        <v>1123</v>
      </c>
      <c r="D8833" s="146" t="s">
        <v>7539</v>
      </c>
      <c r="E8833" s="145" t="s">
        <v>150</v>
      </c>
      <c r="F8833" s="149"/>
      <c r="G8833" s="149"/>
    </row>
    <row r="8834" spans="1:7" s="144" customFormat="1" ht="15" x14ac:dyDescent="0.2">
      <c r="A8834" s="146">
        <v>70194</v>
      </c>
      <c r="B8834" s="145">
        <v>3013</v>
      </c>
      <c r="C8834" s="146" t="s">
        <v>7540</v>
      </c>
      <c r="D8834" s="146" t="s">
        <v>1107</v>
      </c>
      <c r="E8834" s="145" t="s">
        <v>155</v>
      </c>
      <c r="F8834" s="149"/>
      <c r="G8834" s="149"/>
    </row>
    <row r="8835" spans="1:7" s="144" customFormat="1" ht="15" x14ac:dyDescent="0.2">
      <c r="A8835" s="146">
        <v>70195</v>
      </c>
      <c r="B8835" s="145">
        <v>1002</v>
      </c>
      <c r="C8835" s="146" t="s">
        <v>2386</v>
      </c>
      <c r="D8835" s="146" t="s">
        <v>3260</v>
      </c>
      <c r="E8835" s="145" t="s">
        <v>155</v>
      </c>
      <c r="F8835" s="149"/>
      <c r="G8835" s="149"/>
    </row>
    <row r="8836" spans="1:7" s="144" customFormat="1" ht="15" x14ac:dyDescent="0.2">
      <c r="A8836" s="146">
        <v>70198</v>
      </c>
      <c r="B8836" s="145">
        <v>6006</v>
      </c>
      <c r="C8836" s="146" t="s">
        <v>287</v>
      </c>
      <c r="D8836" s="146" t="s">
        <v>3023</v>
      </c>
      <c r="E8836" s="145" t="s">
        <v>155</v>
      </c>
      <c r="F8836" s="149"/>
      <c r="G8836" s="149"/>
    </row>
    <row r="8837" spans="1:7" s="144" customFormat="1" ht="15" x14ac:dyDescent="0.2">
      <c r="A8837" s="146">
        <v>70202</v>
      </c>
      <c r="B8837" s="145">
        <v>8022</v>
      </c>
      <c r="C8837" s="146" t="s">
        <v>250</v>
      </c>
      <c r="D8837" s="146" t="s">
        <v>3260</v>
      </c>
      <c r="E8837" s="145" t="s">
        <v>150</v>
      </c>
      <c r="F8837" s="149"/>
      <c r="G8837" s="149"/>
    </row>
    <row r="8838" spans="1:7" s="144" customFormat="1" ht="15" x14ac:dyDescent="0.2">
      <c r="A8838" s="146">
        <v>70203</v>
      </c>
      <c r="B8838" s="145">
        <v>8022</v>
      </c>
      <c r="C8838" s="146" t="s">
        <v>651</v>
      </c>
      <c r="D8838" s="146" t="s">
        <v>7541</v>
      </c>
      <c r="E8838" s="145" t="s">
        <v>150</v>
      </c>
      <c r="F8838" s="149"/>
      <c r="G8838" s="149"/>
    </row>
    <row r="8839" spans="1:7" s="144" customFormat="1" ht="15" x14ac:dyDescent="0.2">
      <c r="A8839" s="146">
        <v>70204</v>
      </c>
      <c r="B8839" s="145">
        <v>8015</v>
      </c>
      <c r="C8839" s="146" t="s">
        <v>2126</v>
      </c>
      <c r="D8839" s="146" t="s">
        <v>839</v>
      </c>
      <c r="E8839" s="145" t="s">
        <v>155</v>
      </c>
      <c r="F8839" s="149"/>
      <c r="G8839" s="149"/>
    </row>
    <row r="8840" spans="1:7" s="144" customFormat="1" ht="15" x14ac:dyDescent="0.2">
      <c r="A8840" s="146">
        <v>70205</v>
      </c>
      <c r="B8840" s="145">
        <v>2012</v>
      </c>
      <c r="C8840" s="146" t="s">
        <v>359</v>
      </c>
      <c r="D8840" s="146" t="s">
        <v>1407</v>
      </c>
      <c r="E8840" s="145" t="s">
        <v>155</v>
      </c>
      <c r="F8840" s="149"/>
      <c r="G8840" s="149"/>
    </row>
    <row r="8841" spans="1:7" s="144" customFormat="1" ht="15" x14ac:dyDescent="0.2">
      <c r="A8841" s="146">
        <v>70206</v>
      </c>
      <c r="B8841" s="145">
        <v>2012</v>
      </c>
      <c r="C8841" s="146" t="s">
        <v>202</v>
      </c>
      <c r="D8841" s="146" t="s">
        <v>2838</v>
      </c>
      <c r="E8841" s="145" t="s">
        <v>150</v>
      </c>
      <c r="F8841" s="149"/>
      <c r="G8841" s="149"/>
    </row>
    <row r="8842" spans="1:7" s="144" customFormat="1" ht="15" x14ac:dyDescent="0.2">
      <c r="A8842" s="146">
        <v>70207</v>
      </c>
      <c r="B8842" s="145">
        <v>5006</v>
      </c>
      <c r="C8842" s="146" t="s">
        <v>331</v>
      </c>
      <c r="D8842" s="146" t="s">
        <v>5771</v>
      </c>
      <c r="E8842" s="145" t="s">
        <v>150</v>
      </c>
      <c r="F8842" s="149"/>
      <c r="G8842" s="149"/>
    </row>
    <row r="8843" spans="1:7" s="144" customFormat="1" ht="15" x14ac:dyDescent="0.2">
      <c r="A8843" s="146">
        <v>70208</v>
      </c>
      <c r="B8843" s="145">
        <v>5006</v>
      </c>
      <c r="C8843" s="146" t="s">
        <v>7542</v>
      </c>
      <c r="D8843" s="146" t="s">
        <v>7543</v>
      </c>
      <c r="E8843" s="145" t="s">
        <v>150</v>
      </c>
      <c r="F8843" s="149"/>
      <c r="G8843" s="149"/>
    </row>
    <row r="8844" spans="1:7" s="144" customFormat="1" ht="15" x14ac:dyDescent="0.2">
      <c r="A8844" s="146">
        <v>70210</v>
      </c>
      <c r="B8844" s="145">
        <v>1013</v>
      </c>
      <c r="C8844" s="146" t="s">
        <v>7544</v>
      </c>
      <c r="D8844" s="146" t="s">
        <v>7545</v>
      </c>
      <c r="E8844" s="145" t="s">
        <v>150</v>
      </c>
      <c r="F8844" s="149"/>
      <c r="G8844" s="149"/>
    </row>
    <row r="8845" spans="1:7" s="144" customFormat="1" ht="15" x14ac:dyDescent="0.2">
      <c r="A8845" s="146">
        <v>70211</v>
      </c>
      <c r="B8845" s="145">
        <v>1013</v>
      </c>
      <c r="C8845" s="146" t="s">
        <v>1688</v>
      </c>
      <c r="D8845" s="146" t="s">
        <v>7545</v>
      </c>
      <c r="E8845" s="145" t="s">
        <v>155</v>
      </c>
      <c r="F8845" s="149"/>
      <c r="G8845" s="149"/>
    </row>
    <row r="8846" spans="1:7" s="144" customFormat="1" ht="15" x14ac:dyDescent="0.2">
      <c r="A8846" s="146">
        <v>70212</v>
      </c>
      <c r="B8846" s="145">
        <v>6002</v>
      </c>
      <c r="C8846" s="146" t="s">
        <v>171</v>
      </c>
      <c r="D8846" s="146" t="s">
        <v>6523</v>
      </c>
      <c r="E8846" s="145" t="s">
        <v>155</v>
      </c>
      <c r="F8846" s="149"/>
      <c r="G8846" s="149"/>
    </row>
    <row r="8847" spans="1:7" s="144" customFormat="1" ht="15" x14ac:dyDescent="0.2">
      <c r="A8847" s="146">
        <v>70213</v>
      </c>
      <c r="B8847" s="145">
        <v>6020</v>
      </c>
      <c r="C8847" s="146" t="s">
        <v>202</v>
      </c>
      <c r="D8847" s="146" t="s">
        <v>7546</v>
      </c>
      <c r="E8847" s="145" t="s">
        <v>155</v>
      </c>
      <c r="F8847" s="149"/>
      <c r="G8847" s="149"/>
    </row>
    <row r="8848" spans="1:7" s="144" customFormat="1" ht="15" x14ac:dyDescent="0.2">
      <c r="A8848" s="146">
        <v>70214</v>
      </c>
      <c r="B8848" s="145">
        <v>6012</v>
      </c>
      <c r="C8848" s="146" t="s">
        <v>198</v>
      </c>
      <c r="D8848" s="146" t="s">
        <v>5630</v>
      </c>
      <c r="E8848" s="145" t="s">
        <v>150</v>
      </c>
      <c r="F8848" s="149"/>
      <c r="G8848" s="149"/>
    </row>
    <row r="8849" spans="1:7" s="144" customFormat="1" ht="15" x14ac:dyDescent="0.2">
      <c r="A8849" s="146">
        <v>70219</v>
      </c>
      <c r="B8849" s="145">
        <v>4009</v>
      </c>
      <c r="C8849" s="146" t="s">
        <v>7547</v>
      </c>
      <c r="D8849" s="146" t="s">
        <v>7243</v>
      </c>
      <c r="E8849" s="145" t="s">
        <v>155</v>
      </c>
      <c r="F8849" s="149"/>
      <c r="G8849" s="149"/>
    </row>
    <row r="8850" spans="1:7" s="144" customFormat="1" ht="15" x14ac:dyDescent="0.2">
      <c r="A8850" s="146">
        <v>70220</v>
      </c>
      <c r="B8850" s="145">
        <v>2020</v>
      </c>
      <c r="C8850" s="146" t="s">
        <v>219</v>
      </c>
      <c r="D8850" s="146" t="s">
        <v>1263</v>
      </c>
      <c r="E8850" s="145" t="s">
        <v>150</v>
      </c>
      <c r="F8850" s="149"/>
      <c r="G8850" s="149"/>
    </row>
    <row r="8851" spans="1:7" s="144" customFormat="1" ht="15" x14ac:dyDescent="0.2">
      <c r="A8851" s="146">
        <v>70221</v>
      </c>
      <c r="B8851" s="145">
        <v>2020</v>
      </c>
      <c r="C8851" s="146" t="s">
        <v>1003</v>
      </c>
      <c r="D8851" s="146" t="s">
        <v>6289</v>
      </c>
      <c r="E8851" s="145" t="s">
        <v>155</v>
      </c>
      <c r="F8851" s="149"/>
      <c r="G8851" s="149"/>
    </row>
    <row r="8852" spans="1:7" s="144" customFormat="1" ht="15" x14ac:dyDescent="0.2">
      <c r="A8852" s="146">
        <v>70224</v>
      </c>
      <c r="B8852" s="145">
        <v>8018</v>
      </c>
      <c r="C8852" s="146" t="s">
        <v>196</v>
      </c>
      <c r="D8852" s="146" t="s">
        <v>2212</v>
      </c>
      <c r="E8852" s="145" t="s">
        <v>155</v>
      </c>
      <c r="F8852" s="149"/>
      <c r="G8852" s="149"/>
    </row>
    <row r="8853" spans="1:7" s="144" customFormat="1" ht="15" x14ac:dyDescent="0.2">
      <c r="A8853" s="146">
        <v>70225</v>
      </c>
      <c r="B8853" s="145">
        <v>8022</v>
      </c>
      <c r="C8853" s="146" t="s">
        <v>207</v>
      </c>
      <c r="D8853" s="146" t="s">
        <v>1558</v>
      </c>
      <c r="E8853" s="145" t="s">
        <v>155</v>
      </c>
      <c r="F8853" s="149"/>
      <c r="G8853" s="149"/>
    </row>
    <row r="8854" spans="1:7" s="144" customFormat="1" ht="15" x14ac:dyDescent="0.2">
      <c r="A8854" s="146">
        <v>70226</v>
      </c>
      <c r="B8854" s="145">
        <v>8022</v>
      </c>
      <c r="C8854" s="146" t="s">
        <v>7548</v>
      </c>
      <c r="D8854" s="146" t="s">
        <v>3415</v>
      </c>
      <c r="E8854" s="145" t="s">
        <v>155</v>
      </c>
      <c r="F8854" s="149"/>
      <c r="G8854" s="149"/>
    </row>
    <row r="8855" spans="1:7" s="144" customFormat="1" ht="15" x14ac:dyDescent="0.2">
      <c r="A8855" s="146">
        <v>70227</v>
      </c>
      <c r="B8855" s="145">
        <v>3010</v>
      </c>
      <c r="C8855" s="146" t="s">
        <v>685</v>
      </c>
      <c r="D8855" s="146" t="s">
        <v>7549</v>
      </c>
      <c r="E8855" s="145" t="s">
        <v>150</v>
      </c>
      <c r="F8855" s="149"/>
      <c r="G8855" s="149"/>
    </row>
    <row r="8856" spans="1:7" s="144" customFormat="1" ht="15" x14ac:dyDescent="0.2">
      <c r="A8856" s="146">
        <v>70228</v>
      </c>
      <c r="B8856" s="145">
        <v>1011</v>
      </c>
      <c r="C8856" s="146" t="s">
        <v>685</v>
      </c>
      <c r="D8856" s="146" t="s">
        <v>1027</v>
      </c>
      <c r="E8856" s="145" t="s">
        <v>155</v>
      </c>
      <c r="F8856" s="149"/>
      <c r="G8856" s="149"/>
    </row>
    <row r="8857" spans="1:7" s="144" customFormat="1" ht="15" x14ac:dyDescent="0.2">
      <c r="A8857" s="146">
        <v>70229</v>
      </c>
      <c r="B8857" s="145">
        <v>8020</v>
      </c>
      <c r="C8857" s="146" t="s">
        <v>319</v>
      </c>
      <c r="D8857" s="146" t="s">
        <v>4866</v>
      </c>
      <c r="E8857" s="145" t="s">
        <v>150</v>
      </c>
      <c r="F8857" s="149"/>
      <c r="G8857" s="149"/>
    </row>
    <row r="8858" spans="1:7" s="144" customFormat="1" ht="15" x14ac:dyDescent="0.2">
      <c r="A8858" s="146">
        <v>70230</v>
      </c>
      <c r="B8858" s="145">
        <v>7011</v>
      </c>
      <c r="C8858" s="146" t="s">
        <v>10072</v>
      </c>
      <c r="D8858" s="146" t="s">
        <v>10547</v>
      </c>
      <c r="E8858" s="145" t="s">
        <v>150</v>
      </c>
      <c r="F8858" s="149"/>
      <c r="G8858" s="149"/>
    </row>
    <row r="8859" spans="1:7" s="144" customFormat="1" ht="15" x14ac:dyDescent="0.2">
      <c r="A8859" s="146">
        <v>70232</v>
      </c>
      <c r="B8859" s="145">
        <v>3008</v>
      </c>
      <c r="C8859" s="146" t="s">
        <v>7550</v>
      </c>
      <c r="D8859" s="146" t="s">
        <v>2476</v>
      </c>
      <c r="E8859" s="145" t="s">
        <v>155</v>
      </c>
      <c r="F8859" s="149"/>
      <c r="G8859" s="149"/>
    </row>
    <row r="8860" spans="1:7" s="144" customFormat="1" ht="15" x14ac:dyDescent="0.2">
      <c r="A8860" s="146">
        <v>70233</v>
      </c>
      <c r="B8860" s="145">
        <v>3008</v>
      </c>
      <c r="C8860" s="146" t="s">
        <v>7551</v>
      </c>
      <c r="D8860" s="146" t="s">
        <v>1814</v>
      </c>
      <c r="E8860" s="145" t="s">
        <v>155</v>
      </c>
      <c r="F8860" s="149"/>
      <c r="G8860" s="149"/>
    </row>
    <row r="8861" spans="1:7" s="144" customFormat="1" ht="15" x14ac:dyDescent="0.2">
      <c r="A8861" s="146">
        <v>70234</v>
      </c>
      <c r="B8861" s="145">
        <v>3008</v>
      </c>
      <c r="C8861" s="146" t="s">
        <v>7552</v>
      </c>
      <c r="D8861" s="146" t="s">
        <v>2492</v>
      </c>
      <c r="E8861" s="145" t="s">
        <v>150</v>
      </c>
      <c r="F8861" s="149"/>
      <c r="G8861" s="149"/>
    </row>
    <row r="8862" spans="1:7" s="144" customFormat="1" ht="15" x14ac:dyDescent="0.2">
      <c r="A8862" s="146">
        <v>70235</v>
      </c>
      <c r="B8862" s="145">
        <v>3008</v>
      </c>
      <c r="C8862" s="146" t="s">
        <v>7553</v>
      </c>
      <c r="D8862" s="146" t="s">
        <v>2707</v>
      </c>
      <c r="E8862" s="145" t="s">
        <v>155</v>
      </c>
      <c r="F8862" s="149"/>
      <c r="G8862" s="149"/>
    </row>
    <row r="8863" spans="1:7" s="144" customFormat="1" ht="15" x14ac:dyDescent="0.2">
      <c r="A8863" s="146">
        <v>70236</v>
      </c>
      <c r="B8863" s="145">
        <v>3008</v>
      </c>
      <c r="C8863" s="146" t="s">
        <v>7554</v>
      </c>
      <c r="D8863" s="146" t="s">
        <v>1484</v>
      </c>
      <c r="E8863" s="145" t="s">
        <v>155</v>
      </c>
      <c r="F8863" s="149"/>
      <c r="G8863" s="149"/>
    </row>
    <row r="8864" spans="1:7" s="144" customFormat="1" ht="15" x14ac:dyDescent="0.2">
      <c r="A8864" s="146">
        <v>70237</v>
      </c>
      <c r="B8864" s="145">
        <v>6024</v>
      </c>
      <c r="C8864" s="146" t="s">
        <v>662</v>
      </c>
      <c r="D8864" s="146" t="s">
        <v>4923</v>
      </c>
      <c r="E8864" s="145" t="s">
        <v>150</v>
      </c>
      <c r="F8864" s="149"/>
      <c r="G8864" s="149"/>
    </row>
    <row r="8865" spans="1:7" s="144" customFormat="1" ht="15" x14ac:dyDescent="0.2">
      <c r="A8865" s="146">
        <v>70238</v>
      </c>
      <c r="B8865" s="145">
        <v>7014</v>
      </c>
      <c r="C8865" s="146" t="s">
        <v>1160</v>
      </c>
      <c r="D8865" s="146" t="s">
        <v>7555</v>
      </c>
      <c r="E8865" s="145" t="s">
        <v>150</v>
      </c>
      <c r="F8865" s="149"/>
      <c r="G8865" s="149"/>
    </row>
    <row r="8866" spans="1:7" s="144" customFormat="1" ht="15" x14ac:dyDescent="0.2">
      <c r="A8866" s="146">
        <v>70240</v>
      </c>
      <c r="B8866" s="145">
        <v>8026</v>
      </c>
      <c r="C8866" s="146" t="s">
        <v>858</v>
      </c>
      <c r="D8866" s="146" t="s">
        <v>7556</v>
      </c>
      <c r="E8866" s="145" t="s">
        <v>155</v>
      </c>
      <c r="F8866" s="149"/>
      <c r="G8866" s="149"/>
    </row>
    <row r="8867" spans="1:7" s="144" customFormat="1" ht="15" x14ac:dyDescent="0.2">
      <c r="A8867" s="146">
        <v>70241</v>
      </c>
      <c r="B8867" s="145">
        <v>7004</v>
      </c>
      <c r="C8867" s="146" t="s">
        <v>177</v>
      </c>
      <c r="D8867" s="146" t="s">
        <v>4826</v>
      </c>
      <c r="E8867" s="145" t="s">
        <v>155</v>
      </c>
      <c r="F8867" s="149"/>
      <c r="G8867" s="149"/>
    </row>
    <row r="8868" spans="1:7" s="144" customFormat="1" ht="15" x14ac:dyDescent="0.2">
      <c r="A8868" s="146">
        <v>70242</v>
      </c>
      <c r="B8868" s="145">
        <v>8012</v>
      </c>
      <c r="C8868" s="146" t="s">
        <v>359</v>
      </c>
      <c r="D8868" s="146" t="s">
        <v>2835</v>
      </c>
      <c r="E8868" s="145" t="s">
        <v>155</v>
      </c>
      <c r="F8868" s="149"/>
      <c r="G8868" s="149"/>
    </row>
    <row r="8869" spans="1:7" s="144" customFormat="1" ht="15" x14ac:dyDescent="0.2">
      <c r="A8869" s="146">
        <v>70244</v>
      </c>
      <c r="B8869" s="145">
        <v>6008</v>
      </c>
      <c r="C8869" s="146" t="s">
        <v>8737</v>
      </c>
      <c r="D8869" s="146" t="s">
        <v>6508</v>
      </c>
      <c r="E8869" s="145" t="s">
        <v>150</v>
      </c>
      <c r="F8869" s="149"/>
      <c r="G8869" s="149"/>
    </row>
    <row r="8870" spans="1:7" s="144" customFormat="1" ht="15" x14ac:dyDescent="0.2">
      <c r="A8870" s="146">
        <v>70245</v>
      </c>
      <c r="B8870" s="145">
        <v>8006</v>
      </c>
      <c r="C8870" s="146" t="s">
        <v>9684</v>
      </c>
      <c r="D8870" s="146" t="s">
        <v>660</v>
      </c>
      <c r="E8870" s="145" t="s">
        <v>155</v>
      </c>
      <c r="F8870" s="149"/>
      <c r="G8870" s="149"/>
    </row>
    <row r="8871" spans="1:7" s="144" customFormat="1" ht="15" x14ac:dyDescent="0.2">
      <c r="A8871" s="146">
        <v>70246</v>
      </c>
      <c r="B8871" s="145">
        <v>8020</v>
      </c>
      <c r="C8871" s="146" t="s">
        <v>804</v>
      </c>
      <c r="D8871" s="146" t="s">
        <v>7557</v>
      </c>
      <c r="E8871" s="145" t="s">
        <v>155</v>
      </c>
      <c r="F8871" s="149"/>
      <c r="G8871" s="149"/>
    </row>
    <row r="8872" spans="1:7" s="144" customFormat="1" ht="15" x14ac:dyDescent="0.2">
      <c r="A8872" s="146">
        <v>70247</v>
      </c>
      <c r="B8872" s="145">
        <v>8020</v>
      </c>
      <c r="C8872" s="146" t="s">
        <v>4120</v>
      </c>
      <c r="D8872" s="146" t="s">
        <v>7558</v>
      </c>
      <c r="E8872" s="145" t="s">
        <v>150</v>
      </c>
      <c r="F8872" s="149"/>
      <c r="G8872" s="149"/>
    </row>
    <row r="8873" spans="1:7" s="144" customFormat="1" ht="15" x14ac:dyDescent="0.2">
      <c r="A8873" s="146">
        <v>70248</v>
      </c>
      <c r="B8873" s="145">
        <v>7009</v>
      </c>
      <c r="C8873" s="146" t="s">
        <v>662</v>
      </c>
      <c r="D8873" s="146" t="s">
        <v>1177</v>
      </c>
      <c r="E8873" s="145" t="s">
        <v>155</v>
      </c>
      <c r="F8873" s="149"/>
      <c r="G8873" s="149"/>
    </row>
    <row r="8874" spans="1:7" s="144" customFormat="1" ht="15" x14ac:dyDescent="0.2">
      <c r="A8874" s="146">
        <v>70253</v>
      </c>
      <c r="B8874" s="145">
        <v>5004</v>
      </c>
      <c r="C8874" s="146" t="s">
        <v>956</v>
      </c>
      <c r="D8874" s="146" t="s">
        <v>7559</v>
      </c>
      <c r="E8874" s="145" t="s">
        <v>155</v>
      </c>
      <c r="F8874" s="149"/>
      <c r="G8874" s="149"/>
    </row>
    <row r="8875" spans="1:7" s="144" customFormat="1" ht="15" x14ac:dyDescent="0.2">
      <c r="A8875" s="146">
        <v>70254</v>
      </c>
      <c r="B8875" s="145">
        <v>1016</v>
      </c>
      <c r="C8875" s="146" t="s">
        <v>204</v>
      </c>
      <c r="D8875" s="146" t="s">
        <v>9856</v>
      </c>
      <c r="E8875" s="145" t="s">
        <v>150</v>
      </c>
      <c r="F8875" s="149"/>
      <c r="G8875" s="149"/>
    </row>
    <row r="8876" spans="1:7" s="144" customFormat="1" ht="15" x14ac:dyDescent="0.2">
      <c r="A8876" s="146">
        <v>70256</v>
      </c>
      <c r="B8876" s="145">
        <v>6002</v>
      </c>
      <c r="C8876" s="146" t="s">
        <v>2126</v>
      </c>
      <c r="D8876" s="146" t="s">
        <v>7560</v>
      </c>
      <c r="E8876" s="145" t="s">
        <v>155</v>
      </c>
      <c r="F8876" s="149"/>
      <c r="G8876" s="149"/>
    </row>
    <row r="8877" spans="1:7" s="144" customFormat="1" ht="15" x14ac:dyDescent="0.2">
      <c r="A8877" s="146">
        <v>70260</v>
      </c>
      <c r="B8877" s="145">
        <v>6032</v>
      </c>
      <c r="C8877" s="146" t="s">
        <v>181</v>
      </c>
      <c r="D8877" s="146" t="s">
        <v>3786</v>
      </c>
      <c r="E8877" s="145" t="s">
        <v>150</v>
      </c>
      <c r="F8877" s="149"/>
      <c r="G8877" s="149"/>
    </row>
    <row r="8878" spans="1:7" s="144" customFormat="1" ht="15" x14ac:dyDescent="0.2">
      <c r="A8878" s="146">
        <v>70267</v>
      </c>
      <c r="B8878" s="145">
        <v>6013</v>
      </c>
      <c r="C8878" s="146" t="s">
        <v>207</v>
      </c>
      <c r="D8878" s="146" t="s">
        <v>7561</v>
      </c>
      <c r="E8878" s="145" t="s">
        <v>150</v>
      </c>
      <c r="F8878" s="149"/>
      <c r="G8878" s="149"/>
    </row>
    <row r="8879" spans="1:7" s="144" customFormat="1" ht="15" x14ac:dyDescent="0.2">
      <c r="A8879" s="146">
        <v>70273</v>
      </c>
      <c r="B8879" s="145">
        <v>8005</v>
      </c>
      <c r="C8879" s="146" t="s">
        <v>423</v>
      </c>
      <c r="D8879" s="146" t="s">
        <v>10073</v>
      </c>
      <c r="E8879" s="145" t="s">
        <v>155</v>
      </c>
      <c r="F8879" s="149"/>
      <c r="G8879" s="149"/>
    </row>
    <row r="8880" spans="1:7" s="144" customFormat="1" ht="15" x14ac:dyDescent="0.2">
      <c r="A8880" s="146">
        <v>70276</v>
      </c>
      <c r="B8880" s="145">
        <v>8020</v>
      </c>
      <c r="C8880" s="146" t="s">
        <v>165</v>
      </c>
      <c r="D8880" s="146" t="s">
        <v>7562</v>
      </c>
      <c r="E8880" s="145" t="s">
        <v>150</v>
      </c>
      <c r="F8880" s="149"/>
      <c r="G8880" s="149"/>
    </row>
    <row r="8881" spans="1:7" s="144" customFormat="1" ht="15" x14ac:dyDescent="0.2">
      <c r="A8881" s="146">
        <v>70277</v>
      </c>
      <c r="B8881" s="145">
        <v>2006</v>
      </c>
      <c r="C8881" s="146" t="s">
        <v>2720</v>
      </c>
      <c r="D8881" s="146" t="s">
        <v>7563</v>
      </c>
      <c r="E8881" s="145" t="s">
        <v>155</v>
      </c>
      <c r="F8881" s="149"/>
      <c r="G8881" s="149"/>
    </row>
    <row r="8882" spans="1:7" s="144" customFormat="1" ht="15" x14ac:dyDescent="0.2">
      <c r="A8882" s="146">
        <v>70279</v>
      </c>
      <c r="B8882" s="145">
        <v>5002</v>
      </c>
      <c r="C8882" s="146" t="s">
        <v>4827</v>
      </c>
      <c r="D8882" s="146" t="s">
        <v>4020</v>
      </c>
      <c r="E8882" s="145" t="s">
        <v>155</v>
      </c>
      <c r="F8882" s="149"/>
      <c r="G8882" s="149"/>
    </row>
    <row r="8883" spans="1:7" s="144" customFormat="1" ht="15" x14ac:dyDescent="0.2">
      <c r="A8883" s="146">
        <v>70280</v>
      </c>
      <c r="B8883" s="145">
        <v>1009</v>
      </c>
      <c r="C8883" s="146" t="s">
        <v>830</v>
      </c>
      <c r="D8883" s="146" t="s">
        <v>7564</v>
      </c>
      <c r="E8883" s="145" t="s">
        <v>150</v>
      </c>
      <c r="F8883" s="149"/>
      <c r="G8883" s="149"/>
    </row>
    <row r="8884" spans="1:7" s="144" customFormat="1" ht="15" x14ac:dyDescent="0.2">
      <c r="A8884" s="146">
        <v>70281</v>
      </c>
      <c r="B8884" s="145">
        <v>1009</v>
      </c>
      <c r="C8884" s="146" t="s">
        <v>848</v>
      </c>
      <c r="D8884" s="146" t="s">
        <v>5827</v>
      </c>
      <c r="E8884" s="145" t="s">
        <v>155</v>
      </c>
      <c r="F8884" s="149"/>
      <c r="G8884" s="149"/>
    </row>
    <row r="8885" spans="1:7" s="144" customFormat="1" ht="15" x14ac:dyDescent="0.2">
      <c r="A8885" s="146">
        <v>70282</v>
      </c>
      <c r="B8885" s="145">
        <v>6006</v>
      </c>
      <c r="C8885" s="146" t="s">
        <v>287</v>
      </c>
      <c r="D8885" s="146" t="s">
        <v>7263</v>
      </c>
      <c r="E8885" s="145" t="s">
        <v>155</v>
      </c>
      <c r="F8885" s="149"/>
      <c r="G8885" s="149"/>
    </row>
    <row r="8886" spans="1:7" s="144" customFormat="1" ht="15" x14ac:dyDescent="0.2">
      <c r="A8886" s="146">
        <v>70288</v>
      </c>
      <c r="B8886" s="145">
        <v>6014</v>
      </c>
      <c r="C8886" s="146" t="s">
        <v>181</v>
      </c>
      <c r="D8886" s="146" t="s">
        <v>272</v>
      </c>
      <c r="E8886" s="145" t="s">
        <v>155</v>
      </c>
      <c r="F8886" s="149"/>
      <c r="G8886" s="149"/>
    </row>
    <row r="8887" spans="1:7" s="144" customFormat="1" ht="15" x14ac:dyDescent="0.2">
      <c r="A8887" s="146">
        <v>70289</v>
      </c>
      <c r="B8887" s="145">
        <v>8002</v>
      </c>
      <c r="C8887" s="146" t="s">
        <v>4667</v>
      </c>
      <c r="D8887" s="146" t="s">
        <v>7566</v>
      </c>
      <c r="E8887" s="145" t="s">
        <v>155</v>
      </c>
      <c r="F8887" s="149"/>
      <c r="G8887" s="149"/>
    </row>
    <row r="8888" spans="1:7" s="144" customFormat="1" ht="15" x14ac:dyDescent="0.2">
      <c r="A8888" s="146">
        <v>70291</v>
      </c>
      <c r="B8888" s="145">
        <v>3029</v>
      </c>
      <c r="C8888" s="146" t="s">
        <v>7567</v>
      </c>
      <c r="D8888" s="146" t="s">
        <v>510</v>
      </c>
      <c r="E8888" s="145" t="s">
        <v>155</v>
      </c>
      <c r="F8888" s="149"/>
      <c r="G8888" s="149"/>
    </row>
    <row r="8889" spans="1:7" s="144" customFormat="1" ht="15" x14ac:dyDescent="0.2">
      <c r="A8889" s="146">
        <v>70296</v>
      </c>
      <c r="B8889" s="145">
        <v>1007</v>
      </c>
      <c r="C8889" s="146" t="s">
        <v>174</v>
      </c>
      <c r="D8889" s="146" t="s">
        <v>1303</v>
      </c>
      <c r="E8889" s="145" t="s">
        <v>155</v>
      </c>
      <c r="F8889" s="149"/>
      <c r="G8889" s="149"/>
    </row>
    <row r="8890" spans="1:7" s="144" customFormat="1" ht="15" x14ac:dyDescent="0.2">
      <c r="A8890" s="146">
        <v>70299</v>
      </c>
      <c r="B8890" s="145">
        <v>1007</v>
      </c>
      <c r="C8890" s="146" t="s">
        <v>845</v>
      </c>
      <c r="D8890" s="146" t="s">
        <v>7568</v>
      </c>
      <c r="E8890" s="145" t="s">
        <v>150</v>
      </c>
      <c r="F8890" s="149"/>
      <c r="G8890" s="149"/>
    </row>
    <row r="8891" spans="1:7" s="144" customFormat="1" ht="15" x14ac:dyDescent="0.2">
      <c r="A8891" s="146">
        <v>70300</v>
      </c>
      <c r="B8891" s="145">
        <v>1007</v>
      </c>
      <c r="C8891" s="146" t="s">
        <v>1729</v>
      </c>
      <c r="D8891" s="146" t="s">
        <v>7569</v>
      </c>
      <c r="E8891" s="145" t="s">
        <v>155</v>
      </c>
      <c r="F8891" s="149"/>
      <c r="G8891" s="149"/>
    </row>
    <row r="8892" spans="1:7" s="144" customFormat="1" ht="15" x14ac:dyDescent="0.2">
      <c r="A8892" s="146">
        <v>70304</v>
      </c>
      <c r="B8892" s="145">
        <v>1001</v>
      </c>
      <c r="C8892" s="146" t="s">
        <v>174</v>
      </c>
      <c r="D8892" s="146" t="s">
        <v>1182</v>
      </c>
      <c r="E8892" s="145" t="s">
        <v>155</v>
      </c>
      <c r="F8892" s="149"/>
      <c r="G8892" s="149"/>
    </row>
    <row r="8893" spans="1:7" s="144" customFormat="1" ht="15" x14ac:dyDescent="0.2">
      <c r="A8893" s="146">
        <v>70307</v>
      </c>
      <c r="B8893" s="145">
        <v>1007</v>
      </c>
      <c r="C8893" s="146" t="s">
        <v>202</v>
      </c>
      <c r="D8893" s="146" t="s">
        <v>807</v>
      </c>
      <c r="E8893" s="145" t="s">
        <v>155</v>
      </c>
      <c r="F8893" s="149"/>
      <c r="G8893" s="149"/>
    </row>
    <row r="8894" spans="1:7" s="144" customFormat="1" ht="15" x14ac:dyDescent="0.2">
      <c r="A8894" s="146">
        <v>70311</v>
      </c>
      <c r="B8894" s="145">
        <v>1007</v>
      </c>
      <c r="C8894" s="146" t="s">
        <v>207</v>
      </c>
      <c r="D8894" s="146" t="s">
        <v>7570</v>
      </c>
      <c r="E8894" s="145" t="s">
        <v>155</v>
      </c>
      <c r="F8894" s="149"/>
      <c r="G8894" s="149"/>
    </row>
    <row r="8895" spans="1:7" s="144" customFormat="1" ht="15" x14ac:dyDescent="0.2">
      <c r="A8895" s="146">
        <v>70312</v>
      </c>
      <c r="B8895" s="145">
        <v>1007</v>
      </c>
      <c r="C8895" s="146" t="s">
        <v>7571</v>
      </c>
      <c r="D8895" s="146" t="s">
        <v>7572</v>
      </c>
      <c r="E8895" s="145" t="s">
        <v>150</v>
      </c>
      <c r="F8895" s="149"/>
      <c r="G8895" s="149"/>
    </row>
    <row r="8896" spans="1:7" s="144" customFormat="1" ht="15" x14ac:dyDescent="0.2">
      <c r="A8896" s="146">
        <v>70316</v>
      </c>
      <c r="B8896" s="145">
        <v>1007</v>
      </c>
      <c r="C8896" s="146" t="s">
        <v>449</v>
      </c>
      <c r="D8896" s="146" t="s">
        <v>7573</v>
      </c>
      <c r="E8896" s="145" t="s">
        <v>150</v>
      </c>
      <c r="F8896" s="149"/>
      <c r="G8896" s="149"/>
    </row>
    <row r="8897" spans="1:7" s="144" customFormat="1" ht="15" x14ac:dyDescent="0.2">
      <c r="A8897" s="146">
        <v>70317</v>
      </c>
      <c r="B8897" s="145">
        <v>1007</v>
      </c>
      <c r="C8897" s="146" t="s">
        <v>209</v>
      </c>
      <c r="D8897" s="146" t="s">
        <v>7574</v>
      </c>
      <c r="E8897" s="145" t="s">
        <v>155</v>
      </c>
      <c r="F8897" s="149"/>
      <c r="G8897" s="149"/>
    </row>
    <row r="8898" spans="1:7" s="144" customFormat="1" ht="15" x14ac:dyDescent="0.2">
      <c r="A8898" s="146">
        <v>70319</v>
      </c>
      <c r="B8898" s="145">
        <v>1007</v>
      </c>
      <c r="C8898" s="146" t="s">
        <v>179</v>
      </c>
      <c r="D8898" s="146" t="s">
        <v>6396</v>
      </c>
      <c r="E8898" s="145" t="s">
        <v>155</v>
      </c>
      <c r="F8898" s="149"/>
      <c r="G8898" s="149"/>
    </row>
    <row r="8899" spans="1:7" s="144" customFormat="1" ht="15" x14ac:dyDescent="0.2">
      <c r="A8899" s="146">
        <v>70323</v>
      </c>
      <c r="B8899" s="145">
        <v>1007</v>
      </c>
      <c r="C8899" s="146" t="s">
        <v>188</v>
      </c>
      <c r="D8899" s="146" t="s">
        <v>1852</v>
      </c>
      <c r="E8899" s="145" t="s">
        <v>155</v>
      </c>
      <c r="F8899" s="149"/>
      <c r="G8899" s="149"/>
    </row>
    <row r="8900" spans="1:7" s="144" customFormat="1" ht="15" x14ac:dyDescent="0.2">
      <c r="A8900" s="146">
        <v>70326</v>
      </c>
      <c r="B8900" s="145">
        <v>2011</v>
      </c>
      <c r="C8900" s="146" t="s">
        <v>155</v>
      </c>
      <c r="D8900" s="146" t="s">
        <v>7575</v>
      </c>
      <c r="E8900" s="145" t="s">
        <v>155</v>
      </c>
      <c r="F8900" s="149"/>
      <c r="G8900" s="149"/>
    </row>
    <row r="8901" spans="1:7" s="144" customFormat="1" ht="15" x14ac:dyDescent="0.2">
      <c r="A8901" s="146">
        <v>70330</v>
      </c>
      <c r="B8901" s="145">
        <v>6006</v>
      </c>
      <c r="C8901" s="146" t="s">
        <v>287</v>
      </c>
      <c r="D8901" s="146" t="s">
        <v>6682</v>
      </c>
      <c r="E8901" s="145" t="s">
        <v>155</v>
      </c>
      <c r="F8901" s="149"/>
      <c r="G8901" s="149"/>
    </row>
    <row r="8902" spans="1:7" s="144" customFormat="1" ht="15" x14ac:dyDescent="0.2">
      <c r="A8902" s="146">
        <v>70335</v>
      </c>
      <c r="B8902" s="145">
        <v>3004</v>
      </c>
      <c r="C8902" s="146" t="s">
        <v>649</v>
      </c>
      <c r="D8902" s="146" t="s">
        <v>406</v>
      </c>
      <c r="E8902" s="145" t="s">
        <v>155</v>
      </c>
      <c r="F8902" s="149"/>
      <c r="G8902" s="149"/>
    </row>
    <row r="8903" spans="1:7" s="144" customFormat="1" ht="15" x14ac:dyDescent="0.2">
      <c r="A8903" s="146">
        <v>70337</v>
      </c>
      <c r="B8903" s="145">
        <v>6023</v>
      </c>
      <c r="C8903" s="146" t="s">
        <v>171</v>
      </c>
      <c r="D8903" s="146" t="s">
        <v>7576</v>
      </c>
      <c r="E8903" s="145" t="s">
        <v>155</v>
      </c>
      <c r="F8903" s="149"/>
      <c r="G8903" s="149"/>
    </row>
    <row r="8904" spans="1:7" s="144" customFormat="1" ht="15" x14ac:dyDescent="0.2">
      <c r="A8904" s="146">
        <v>70339</v>
      </c>
      <c r="B8904" s="145">
        <v>6025</v>
      </c>
      <c r="C8904" s="146" t="s">
        <v>165</v>
      </c>
      <c r="D8904" s="146" t="s">
        <v>4622</v>
      </c>
      <c r="E8904" s="145" t="s">
        <v>155</v>
      </c>
      <c r="F8904" s="149"/>
      <c r="G8904" s="149"/>
    </row>
    <row r="8905" spans="1:7" s="144" customFormat="1" ht="15" x14ac:dyDescent="0.2">
      <c r="A8905" s="146">
        <v>70341</v>
      </c>
      <c r="B8905" s="145">
        <v>6035</v>
      </c>
      <c r="C8905" s="146" t="s">
        <v>171</v>
      </c>
      <c r="D8905" s="146" t="s">
        <v>7577</v>
      </c>
      <c r="E8905" s="145" t="s">
        <v>155</v>
      </c>
      <c r="F8905" s="149"/>
      <c r="G8905" s="149"/>
    </row>
    <row r="8906" spans="1:7" s="144" customFormat="1" ht="15" x14ac:dyDescent="0.2">
      <c r="A8906" s="146">
        <v>70342</v>
      </c>
      <c r="B8906" s="145">
        <v>6014</v>
      </c>
      <c r="C8906" s="146" t="s">
        <v>2957</v>
      </c>
      <c r="D8906" s="146" t="s">
        <v>7578</v>
      </c>
      <c r="E8906" s="145" t="s">
        <v>155</v>
      </c>
      <c r="F8906" s="149"/>
      <c r="G8906" s="149"/>
    </row>
    <row r="8907" spans="1:7" s="144" customFormat="1" ht="15" x14ac:dyDescent="0.2">
      <c r="A8907" s="146">
        <v>70343</v>
      </c>
      <c r="B8907" s="145">
        <v>3015</v>
      </c>
      <c r="C8907" s="146" t="s">
        <v>7579</v>
      </c>
      <c r="D8907" s="146" t="s">
        <v>7580</v>
      </c>
      <c r="E8907" s="145" t="s">
        <v>155</v>
      </c>
      <c r="F8907" s="149"/>
      <c r="G8907" s="149"/>
    </row>
    <row r="8908" spans="1:7" s="144" customFormat="1" ht="15" x14ac:dyDescent="0.2">
      <c r="A8908" s="146">
        <v>70344</v>
      </c>
      <c r="B8908" s="145">
        <v>6014</v>
      </c>
      <c r="C8908" s="146" t="s">
        <v>300</v>
      </c>
      <c r="D8908" s="146" t="s">
        <v>7581</v>
      </c>
      <c r="E8908" s="145" t="s">
        <v>150</v>
      </c>
      <c r="F8908" s="149"/>
      <c r="G8908" s="149"/>
    </row>
    <row r="8909" spans="1:7" s="144" customFormat="1" ht="15" x14ac:dyDescent="0.2">
      <c r="A8909" s="146">
        <v>70355</v>
      </c>
      <c r="B8909" s="145">
        <v>7008</v>
      </c>
      <c r="C8909" s="146" t="s">
        <v>558</v>
      </c>
      <c r="D8909" s="146" t="s">
        <v>7582</v>
      </c>
      <c r="E8909" s="145" t="s">
        <v>150</v>
      </c>
      <c r="F8909" s="149"/>
      <c r="G8909" s="149"/>
    </row>
    <row r="8910" spans="1:7" s="144" customFormat="1" ht="15" x14ac:dyDescent="0.2">
      <c r="A8910" s="146">
        <v>70356</v>
      </c>
      <c r="B8910" s="145">
        <v>7008</v>
      </c>
      <c r="C8910" s="146" t="s">
        <v>224</v>
      </c>
      <c r="D8910" s="146" t="s">
        <v>749</v>
      </c>
      <c r="E8910" s="145" t="s">
        <v>155</v>
      </c>
      <c r="F8910" s="149"/>
      <c r="G8910" s="149"/>
    </row>
    <row r="8911" spans="1:7" s="144" customFormat="1" ht="15" x14ac:dyDescent="0.2">
      <c r="A8911" s="146">
        <v>70357</v>
      </c>
      <c r="B8911" s="145">
        <v>7010</v>
      </c>
      <c r="C8911" s="146" t="s">
        <v>7583</v>
      </c>
      <c r="D8911" s="146" t="s">
        <v>7584</v>
      </c>
      <c r="E8911" s="145" t="s">
        <v>155</v>
      </c>
      <c r="F8911" s="149"/>
      <c r="G8911" s="149"/>
    </row>
    <row r="8912" spans="1:7" s="144" customFormat="1" ht="15" x14ac:dyDescent="0.2">
      <c r="A8912" s="146">
        <v>70360</v>
      </c>
      <c r="B8912" s="145">
        <v>3009</v>
      </c>
      <c r="C8912" s="146" t="s">
        <v>647</v>
      </c>
      <c r="D8912" s="146" t="s">
        <v>678</v>
      </c>
      <c r="E8912" s="145" t="s">
        <v>155</v>
      </c>
      <c r="F8912" s="149"/>
      <c r="G8912" s="149"/>
    </row>
    <row r="8913" spans="1:7" s="144" customFormat="1" ht="15" x14ac:dyDescent="0.2">
      <c r="A8913" s="146">
        <v>70364</v>
      </c>
      <c r="B8913" s="145">
        <v>8006</v>
      </c>
      <c r="C8913" s="146" t="s">
        <v>198</v>
      </c>
      <c r="D8913" s="146" t="s">
        <v>7585</v>
      </c>
      <c r="E8913" s="145" t="s">
        <v>155</v>
      </c>
      <c r="F8913" s="149"/>
      <c r="G8913" s="149"/>
    </row>
    <row r="8914" spans="1:7" s="144" customFormat="1" ht="15" x14ac:dyDescent="0.2">
      <c r="A8914" s="146">
        <v>70365</v>
      </c>
      <c r="B8914" s="145">
        <v>8006</v>
      </c>
      <c r="C8914" s="146" t="s">
        <v>4678</v>
      </c>
      <c r="D8914" s="146" t="s">
        <v>7586</v>
      </c>
      <c r="E8914" s="145" t="s">
        <v>155</v>
      </c>
      <c r="F8914" s="149"/>
      <c r="G8914" s="149"/>
    </row>
    <row r="8915" spans="1:7" s="144" customFormat="1" ht="15" x14ac:dyDescent="0.2">
      <c r="A8915" s="146">
        <v>70366</v>
      </c>
      <c r="B8915" s="145">
        <v>8009</v>
      </c>
      <c r="C8915" s="146" t="s">
        <v>2759</v>
      </c>
      <c r="D8915" s="146" t="s">
        <v>7587</v>
      </c>
      <c r="E8915" s="145" t="s">
        <v>155</v>
      </c>
      <c r="F8915" s="149"/>
      <c r="G8915" s="149"/>
    </row>
    <row r="8916" spans="1:7" s="144" customFormat="1" ht="15" x14ac:dyDescent="0.2">
      <c r="A8916" s="146">
        <v>70367</v>
      </c>
      <c r="B8916" s="145">
        <v>2020</v>
      </c>
      <c r="C8916" s="146" t="s">
        <v>685</v>
      </c>
      <c r="D8916" s="146" t="s">
        <v>7588</v>
      </c>
      <c r="E8916" s="145" t="s">
        <v>155</v>
      </c>
      <c r="F8916" s="149"/>
      <c r="G8916" s="149"/>
    </row>
    <row r="8917" spans="1:7" s="144" customFormat="1" ht="15" x14ac:dyDescent="0.2">
      <c r="A8917" s="146">
        <v>70368</v>
      </c>
      <c r="B8917" s="145">
        <v>2020</v>
      </c>
      <c r="C8917" s="146" t="s">
        <v>250</v>
      </c>
      <c r="D8917" s="146" t="s">
        <v>7588</v>
      </c>
      <c r="E8917" s="145" t="s">
        <v>150</v>
      </c>
      <c r="F8917" s="149"/>
      <c r="G8917" s="149"/>
    </row>
    <row r="8918" spans="1:7" s="144" customFormat="1" ht="15" x14ac:dyDescent="0.2">
      <c r="A8918" s="146">
        <v>70372</v>
      </c>
      <c r="B8918" s="145">
        <v>7015</v>
      </c>
      <c r="C8918" s="146" t="s">
        <v>158</v>
      </c>
      <c r="D8918" s="146" t="s">
        <v>7589</v>
      </c>
      <c r="E8918" s="145" t="s">
        <v>155</v>
      </c>
      <c r="F8918" s="149"/>
      <c r="G8918" s="149"/>
    </row>
    <row r="8919" spans="1:7" s="144" customFormat="1" ht="15" x14ac:dyDescent="0.2">
      <c r="A8919" s="146">
        <v>70373</v>
      </c>
      <c r="B8919" s="145">
        <v>8003</v>
      </c>
      <c r="C8919" s="146" t="s">
        <v>7590</v>
      </c>
      <c r="D8919" s="146" t="s">
        <v>7591</v>
      </c>
      <c r="E8919" s="145" t="s">
        <v>155</v>
      </c>
      <c r="F8919" s="149"/>
      <c r="G8919" s="149"/>
    </row>
    <row r="8920" spans="1:7" s="144" customFormat="1" ht="15" x14ac:dyDescent="0.2">
      <c r="A8920" s="146">
        <v>70376</v>
      </c>
      <c r="B8920" s="145">
        <v>8020</v>
      </c>
      <c r="C8920" s="146" t="s">
        <v>1228</v>
      </c>
      <c r="D8920" s="146" t="s">
        <v>653</v>
      </c>
      <c r="E8920" s="145" t="s">
        <v>150</v>
      </c>
      <c r="F8920" s="149"/>
      <c r="G8920" s="149"/>
    </row>
    <row r="8921" spans="1:7" s="144" customFormat="1" ht="15" x14ac:dyDescent="0.2">
      <c r="A8921" s="146">
        <v>70380</v>
      </c>
      <c r="B8921" s="145">
        <v>6014</v>
      </c>
      <c r="C8921" s="146" t="s">
        <v>300</v>
      </c>
      <c r="D8921" s="146" t="s">
        <v>2364</v>
      </c>
      <c r="E8921" s="145" t="s">
        <v>150</v>
      </c>
      <c r="F8921" s="149"/>
      <c r="G8921" s="149"/>
    </row>
    <row r="8922" spans="1:7" s="144" customFormat="1" ht="15" x14ac:dyDescent="0.2">
      <c r="A8922" s="146">
        <v>70382</v>
      </c>
      <c r="B8922" s="145">
        <v>6014</v>
      </c>
      <c r="C8922" s="146" t="s">
        <v>449</v>
      </c>
      <c r="D8922" s="146" t="s">
        <v>577</v>
      </c>
      <c r="E8922" s="145" t="s">
        <v>155</v>
      </c>
      <c r="F8922" s="149"/>
      <c r="G8922" s="149"/>
    </row>
    <row r="8923" spans="1:7" s="144" customFormat="1" ht="15" x14ac:dyDescent="0.2">
      <c r="A8923" s="146">
        <v>70384</v>
      </c>
      <c r="B8923" s="145">
        <v>3029</v>
      </c>
      <c r="C8923" s="146" t="s">
        <v>331</v>
      </c>
      <c r="D8923" s="146" t="s">
        <v>7592</v>
      </c>
      <c r="E8923" s="145" t="s">
        <v>150</v>
      </c>
      <c r="F8923" s="149"/>
      <c r="G8923" s="149"/>
    </row>
    <row r="8924" spans="1:7" s="144" customFormat="1" ht="15" x14ac:dyDescent="0.2">
      <c r="A8924" s="146">
        <v>70389</v>
      </c>
      <c r="B8924" s="145">
        <v>2012</v>
      </c>
      <c r="C8924" s="146" t="s">
        <v>7594</v>
      </c>
      <c r="D8924" s="146" t="s">
        <v>2817</v>
      </c>
      <c r="E8924" s="145" t="s">
        <v>155</v>
      </c>
      <c r="F8924" s="149"/>
      <c r="G8924" s="149"/>
    </row>
    <row r="8925" spans="1:7" s="144" customFormat="1" ht="15" x14ac:dyDescent="0.2">
      <c r="A8925" s="146">
        <v>70390</v>
      </c>
      <c r="B8925" s="145">
        <v>3010</v>
      </c>
      <c r="C8925" s="146" t="s">
        <v>7595</v>
      </c>
      <c r="D8925" s="146" t="s">
        <v>3318</v>
      </c>
      <c r="E8925" s="145" t="s">
        <v>150</v>
      </c>
      <c r="F8925" s="149"/>
      <c r="G8925" s="149"/>
    </row>
    <row r="8926" spans="1:7" s="144" customFormat="1" ht="15" x14ac:dyDescent="0.2">
      <c r="A8926" s="146">
        <v>70391</v>
      </c>
      <c r="B8926" s="145">
        <v>2011</v>
      </c>
      <c r="C8926" s="146" t="s">
        <v>7596</v>
      </c>
      <c r="D8926" s="146" t="s">
        <v>7597</v>
      </c>
      <c r="E8926" s="145" t="s">
        <v>155</v>
      </c>
      <c r="F8926" s="149"/>
      <c r="G8926" s="149"/>
    </row>
    <row r="8927" spans="1:7" s="144" customFormat="1" ht="15" x14ac:dyDescent="0.2">
      <c r="A8927" s="146">
        <v>70392</v>
      </c>
      <c r="B8927" s="145">
        <v>4009</v>
      </c>
      <c r="C8927" s="146" t="s">
        <v>7598</v>
      </c>
      <c r="D8927" s="146" t="s">
        <v>7599</v>
      </c>
      <c r="E8927" s="145" t="s">
        <v>155</v>
      </c>
      <c r="F8927" s="149"/>
      <c r="G8927" s="149"/>
    </row>
    <row r="8928" spans="1:7" s="144" customFormat="1" ht="15" x14ac:dyDescent="0.2">
      <c r="A8928" s="146">
        <v>70395</v>
      </c>
      <c r="B8928" s="145">
        <v>3011</v>
      </c>
      <c r="C8928" s="146" t="s">
        <v>214</v>
      </c>
      <c r="D8928" s="146" t="s">
        <v>667</v>
      </c>
      <c r="E8928" s="145" t="s">
        <v>155</v>
      </c>
      <c r="F8928" s="149"/>
      <c r="G8928" s="149"/>
    </row>
    <row r="8929" spans="1:7" s="144" customFormat="1" ht="15" x14ac:dyDescent="0.2">
      <c r="A8929" s="146">
        <v>70396</v>
      </c>
      <c r="B8929" s="145">
        <v>6014</v>
      </c>
      <c r="C8929" s="146" t="s">
        <v>158</v>
      </c>
      <c r="D8929" s="146" t="s">
        <v>2029</v>
      </c>
      <c r="E8929" s="145" t="s">
        <v>155</v>
      </c>
      <c r="F8929" s="149"/>
      <c r="G8929" s="149"/>
    </row>
    <row r="8930" spans="1:7" s="144" customFormat="1" ht="15" x14ac:dyDescent="0.2">
      <c r="A8930" s="146">
        <v>70397</v>
      </c>
      <c r="B8930" s="145">
        <v>6001</v>
      </c>
      <c r="C8930" s="146" t="s">
        <v>155</v>
      </c>
      <c r="D8930" s="146" t="s">
        <v>7600</v>
      </c>
      <c r="E8930" s="145" t="s">
        <v>150</v>
      </c>
      <c r="F8930" s="149"/>
      <c r="G8930" s="149"/>
    </row>
    <row r="8931" spans="1:7" s="144" customFormat="1" ht="15" x14ac:dyDescent="0.2">
      <c r="A8931" s="146">
        <v>70398</v>
      </c>
      <c r="B8931" s="145">
        <v>6001</v>
      </c>
      <c r="C8931" s="146" t="s">
        <v>7601</v>
      </c>
      <c r="D8931" s="146" t="s">
        <v>7602</v>
      </c>
      <c r="E8931" s="145" t="s">
        <v>155</v>
      </c>
      <c r="F8931" s="149"/>
      <c r="G8931" s="149"/>
    </row>
    <row r="8932" spans="1:7" s="144" customFormat="1" ht="15" x14ac:dyDescent="0.2">
      <c r="A8932" s="146">
        <v>70399</v>
      </c>
      <c r="B8932" s="145">
        <v>8018</v>
      </c>
      <c r="C8932" s="146" t="s">
        <v>181</v>
      </c>
      <c r="D8932" s="146" t="s">
        <v>577</v>
      </c>
      <c r="E8932" s="145" t="s">
        <v>150</v>
      </c>
      <c r="F8932" s="149"/>
      <c r="G8932" s="149"/>
    </row>
    <row r="8933" spans="1:7" s="144" customFormat="1" ht="15" x14ac:dyDescent="0.2">
      <c r="A8933" s="146">
        <v>70400</v>
      </c>
      <c r="B8933" s="145">
        <v>1006</v>
      </c>
      <c r="C8933" s="146" t="s">
        <v>156</v>
      </c>
      <c r="D8933" s="146" t="s">
        <v>3957</v>
      </c>
      <c r="E8933" s="145" t="s">
        <v>155</v>
      </c>
      <c r="F8933" s="149"/>
      <c r="G8933" s="149"/>
    </row>
    <row r="8934" spans="1:7" s="144" customFormat="1" ht="15" x14ac:dyDescent="0.2">
      <c r="A8934" s="146">
        <v>70401</v>
      </c>
      <c r="B8934" s="145">
        <v>8005</v>
      </c>
      <c r="C8934" s="146" t="s">
        <v>7603</v>
      </c>
      <c r="D8934" s="146" t="s">
        <v>7604</v>
      </c>
      <c r="E8934" s="145" t="s">
        <v>155</v>
      </c>
      <c r="F8934" s="149"/>
      <c r="G8934" s="149"/>
    </row>
    <row r="8935" spans="1:7" s="144" customFormat="1" ht="15" x14ac:dyDescent="0.2">
      <c r="A8935" s="146">
        <v>70402</v>
      </c>
      <c r="B8935" s="145">
        <v>5006</v>
      </c>
      <c r="C8935" s="146" t="s">
        <v>449</v>
      </c>
      <c r="D8935" s="146" t="s">
        <v>6593</v>
      </c>
      <c r="E8935" s="145" t="s">
        <v>155</v>
      </c>
      <c r="F8935" s="149"/>
      <c r="G8935" s="149"/>
    </row>
    <row r="8936" spans="1:7" s="144" customFormat="1" ht="15" x14ac:dyDescent="0.2">
      <c r="A8936" s="146">
        <v>70403</v>
      </c>
      <c r="B8936" s="145">
        <v>3029</v>
      </c>
      <c r="C8936" s="146" t="s">
        <v>156</v>
      </c>
      <c r="D8936" s="146" t="s">
        <v>1865</v>
      </c>
      <c r="E8936" s="145" t="s">
        <v>155</v>
      </c>
      <c r="F8936" s="149"/>
      <c r="G8936" s="149"/>
    </row>
    <row r="8937" spans="1:7" s="144" customFormat="1" ht="15" x14ac:dyDescent="0.2">
      <c r="A8937" s="146">
        <v>70408</v>
      </c>
      <c r="B8937" s="145">
        <v>7019</v>
      </c>
      <c r="C8937" s="146" t="s">
        <v>347</v>
      </c>
      <c r="D8937" s="146" t="s">
        <v>10694</v>
      </c>
      <c r="E8937" s="145" t="s">
        <v>150</v>
      </c>
      <c r="F8937" s="149"/>
      <c r="G8937" s="149"/>
    </row>
    <row r="8938" spans="1:7" s="144" customFormat="1" ht="15" x14ac:dyDescent="0.2">
      <c r="A8938" s="146">
        <v>70409</v>
      </c>
      <c r="B8938" s="145">
        <v>7019</v>
      </c>
      <c r="C8938" s="146" t="s">
        <v>158</v>
      </c>
      <c r="D8938" s="146" t="s">
        <v>10694</v>
      </c>
      <c r="E8938" s="145" t="s">
        <v>155</v>
      </c>
      <c r="F8938" s="149"/>
      <c r="G8938" s="149"/>
    </row>
    <row r="8939" spans="1:7" s="144" customFormat="1" ht="15" x14ac:dyDescent="0.2">
      <c r="A8939" s="146">
        <v>70414</v>
      </c>
      <c r="B8939" s="145">
        <v>7013</v>
      </c>
      <c r="C8939" s="146" t="s">
        <v>1560</v>
      </c>
      <c r="D8939" s="146" t="s">
        <v>1399</v>
      </c>
      <c r="E8939" s="145" t="s">
        <v>150</v>
      </c>
      <c r="F8939" s="149"/>
      <c r="G8939" s="149"/>
    </row>
    <row r="8940" spans="1:7" s="144" customFormat="1" ht="15" x14ac:dyDescent="0.2">
      <c r="A8940" s="146">
        <v>70415</v>
      </c>
      <c r="B8940" s="145">
        <v>7013</v>
      </c>
      <c r="C8940" s="146" t="s">
        <v>1013</v>
      </c>
      <c r="D8940" s="146" t="s">
        <v>1399</v>
      </c>
      <c r="E8940" s="145" t="s">
        <v>155</v>
      </c>
      <c r="F8940" s="149"/>
      <c r="G8940" s="149"/>
    </row>
    <row r="8941" spans="1:7" s="144" customFormat="1" ht="15" x14ac:dyDescent="0.2">
      <c r="A8941" s="146">
        <v>70417</v>
      </c>
      <c r="B8941" s="145">
        <v>7019</v>
      </c>
      <c r="C8941" s="146" t="s">
        <v>347</v>
      </c>
      <c r="D8941" s="146" t="s">
        <v>7605</v>
      </c>
      <c r="E8941" s="145" t="s">
        <v>150</v>
      </c>
      <c r="F8941" s="149"/>
      <c r="G8941" s="149"/>
    </row>
    <row r="8942" spans="1:7" s="144" customFormat="1" ht="15" x14ac:dyDescent="0.2">
      <c r="A8942" s="146">
        <v>70419</v>
      </c>
      <c r="B8942" s="145">
        <v>2020</v>
      </c>
      <c r="C8942" s="146" t="s">
        <v>4273</v>
      </c>
      <c r="D8942" s="146" t="s">
        <v>3513</v>
      </c>
      <c r="E8942" s="145" t="s">
        <v>150</v>
      </c>
      <c r="F8942" s="149"/>
      <c r="G8942" s="149"/>
    </row>
    <row r="8943" spans="1:7" s="144" customFormat="1" ht="15" x14ac:dyDescent="0.2">
      <c r="A8943" s="146">
        <v>70420</v>
      </c>
      <c r="B8943" s="145">
        <v>2020</v>
      </c>
      <c r="C8943" s="146" t="s">
        <v>535</v>
      </c>
      <c r="D8943" s="146" t="s">
        <v>1330</v>
      </c>
      <c r="E8943" s="145" t="s">
        <v>155</v>
      </c>
      <c r="F8943" s="149"/>
      <c r="G8943" s="149"/>
    </row>
    <row r="8944" spans="1:7" s="144" customFormat="1" ht="15" x14ac:dyDescent="0.2">
      <c r="A8944" s="146">
        <v>70421</v>
      </c>
      <c r="B8944" s="145">
        <v>3015</v>
      </c>
      <c r="C8944" s="146" t="s">
        <v>7606</v>
      </c>
      <c r="D8944" s="146" t="s">
        <v>7607</v>
      </c>
      <c r="E8944" s="145" t="s">
        <v>155</v>
      </c>
      <c r="F8944" s="149"/>
      <c r="G8944" s="149"/>
    </row>
    <row r="8945" spans="1:7" s="144" customFormat="1" ht="15" x14ac:dyDescent="0.2">
      <c r="A8945" s="146">
        <v>70422</v>
      </c>
      <c r="B8945" s="145">
        <v>3015</v>
      </c>
      <c r="C8945" s="146" t="s">
        <v>7608</v>
      </c>
      <c r="D8945" s="146" t="s">
        <v>7609</v>
      </c>
      <c r="E8945" s="145" t="s">
        <v>150</v>
      </c>
      <c r="F8945" s="149"/>
      <c r="G8945" s="149"/>
    </row>
    <row r="8946" spans="1:7" s="144" customFormat="1" ht="15" x14ac:dyDescent="0.2">
      <c r="A8946" s="146">
        <v>70423</v>
      </c>
      <c r="B8946" s="145">
        <v>3029</v>
      </c>
      <c r="C8946" s="146" t="s">
        <v>250</v>
      </c>
      <c r="D8946" s="146" t="s">
        <v>420</v>
      </c>
      <c r="E8946" s="145" t="s">
        <v>155</v>
      </c>
      <c r="F8946" s="149"/>
      <c r="G8946" s="149"/>
    </row>
    <row r="8947" spans="1:7" s="144" customFormat="1" ht="15" x14ac:dyDescent="0.2">
      <c r="A8947" s="146">
        <v>70424</v>
      </c>
      <c r="B8947" s="145">
        <v>8010</v>
      </c>
      <c r="C8947" s="146" t="s">
        <v>1911</v>
      </c>
      <c r="D8947" s="146" t="s">
        <v>7610</v>
      </c>
      <c r="E8947" s="145" t="s">
        <v>150</v>
      </c>
      <c r="F8947" s="149"/>
      <c r="G8947" s="149"/>
    </row>
    <row r="8948" spans="1:7" s="144" customFormat="1" ht="15" x14ac:dyDescent="0.2">
      <c r="A8948" s="146">
        <v>70427</v>
      </c>
      <c r="B8948" s="145">
        <v>3016</v>
      </c>
      <c r="C8948" s="146" t="s">
        <v>7611</v>
      </c>
      <c r="D8948" s="146" t="s">
        <v>2324</v>
      </c>
      <c r="E8948" s="145" t="s">
        <v>155</v>
      </c>
      <c r="F8948" s="149"/>
      <c r="G8948" s="149"/>
    </row>
    <row r="8949" spans="1:7" s="144" customFormat="1" ht="15" x14ac:dyDescent="0.2">
      <c r="A8949" s="146">
        <v>70431</v>
      </c>
      <c r="B8949" s="145">
        <v>3018</v>
      </c>
      <c r="C8949" s="146" t="s">
        <v>7612</v>
      </c>
      <c r="D8949" s="146" t="s">
        <v>6837</v>
      </c>
      <c r="E8949" s="145" t="s">
        <v>155</v>
      </c>
      <c r="F8949" s="149"/>
      <c r="G8949" s="149"/>
    </row>
    <row r="8950" spans="1:7" s="144" customFormat="1" ht="15" x14ac:dyDescent="0.2">
      <c r="A8950" s="146">
        <v>70432</v>
      </c>
      <c r="B8950" s="145">
        <v>3018</v>
      </c>
      <c r="C8950" s="146" t="s">
        <v>4623</v>
      </c>
      <c r="D8950" s="146" t="s">
        <v>7613</v>
      </c>
      <c r="E8950" s="145" t="s">
        <v>150</v>
      </c>
      <c r="F8950" s="149"/>
      <c r="G8950" s="149"/>
    </row>
    <row r="8951" spans="1:7" s="144" customFormat="1" ht="15" x14ac:dyDescent="0.2">
      <c r="A8951" s="146">
        <v>70433</v>
      </c>
      <c r="B8951" s="145">
        <v>2007</v>
      </c>
      <c r="C8951" s="146" t="s">
        <v>7614</v>
      </c>
      <c r="D8951" s="146" t="s">
        <v>1484</v>
      </c>
      <c r="E8951" s="145" t="s">
        <v>155</v>
      </c>
      <c r="F8951" s="149"/>
      <c r="G8951" s="149"/>
    </row>
    <row r="8952" spans="1:7" s="144" customFormat="1" ht="15" x14ac:dyDescent="0.2">
      <c r="A8952" s="146">
        <v>70438</v>
      </c>
      <c r="B8952" s="145">
        <v>8020</v>
      </c>
      <c r="C8952" s="146" t="s">
        <v>171</v>
      </c>
      <c r="D8952" s="146" t="s">
        <v>170</v>
      </c>
      <c r="E8952" s="145" t="s">
        <v>150</v>
      </c>
      <c r="F8952" s="149"/>
      <c r="G8952" s="149"/>
    </row>
    <row r="8953" spans="1:7" s="144" customFormat="1" ht="15" x14ac:dyDescent="0.2">
      <c r="A8953" s="146">
        <v>70439</v>
      </c>
      <c r="B8953" s="145">
        <v>8010</v>
      </c>
      <c r="C8953" s="146" t="s">
        <v>662</v>
      </c>
      <c r="D8953" s="146" t="s">
        <v>7615</v>
      </c>
      <c r="E8953" s="145" t="s">
        <v>155</v>
      </c>
      <c r="F8953" s="149"/>
      <c r="G8953" s="149"/>
    </row>
    <row r="8954" spans="1:7" s="144" customFormat="1" ht="15" x14ac:dyDescent="0.2">
      <c r="A8954" s="146">
        <v>70443</v>
      </c>
      <c r="B8954" s="145">
        <v>8026</v>
      </c>
      <c r="C8954" s="146" t="s">
        <v>860</v>
      </c>
      <c r="D8954" s="146" t="s">
        <v>3036</v>
      </c>
      <c r="E8954" s="145" t="s">
        <v>155</v>
      </c>
      <c r="F8954" s="149"/>
      <c r="G8954" s="149"/>
    </row>
    <row r="8955" spans="1:7" s="144" customFormat="1" ht="15" x14ac:dyDescent="0.2">
      <c r="A8955" s="146">
        <v>70444</v>
      </c>
      <c r="B8955" s="145">
        <v>8026</v>
      </c>
      <c r="C8955" s="146" t="s">
        <v>344</v>
      </c>
      <c r="D8955" s="146" t="s">
        <v>9519</v>
      </c>
      <c r="E8955" s="145" t="s">
        <v>150</v>
      </c>
      <c r="F8955" s="149"/>
      <c r="G8955" s="149"/>
    </row>
    <row r="8956" spans="1:7" s="144" customFormat="1" ht="15" x14ac:dyDescent="0.2">
      <c r="A8956" s="146">
        <v>70448</v>
      </c>
      <c r="B8956" s="145">
        <v>3029</v>
      </c>
      <c r="C8956" s="146" t="s">
        <v>202</v>
      </c>
      <c r="D8956" s="146" t="s">
        <v>1226</v>
      </c>
      <c r="E8956" s="145" t="s">
        <v>155</v>
      </c>
      <c r="F8956" s="149"/>
      <c r="G8956" s="149"/>
    </row>
    <row r="8957" spans="1:7" s="144" customFormat="1" ht="15" x14ac:dyDescent="0.2">
      <c r="A8957" s="146">
        <v>70453</v>
      </c>
      <c r="B8957" s="145">
        <v>3003</v>
      </c>
      <c r="C8957" s="146" t="s">
        <v>181</v>
      </c>
      <c r="D8957" s="146" t="s">
        <v>7616</v>
      </c>
      <c r="E8957" s="145" t="s">
        <v>150</v>
      </c>
      <c r="F8957" s="149"/>
      <c r="G8957" s="149"/>
    </row>
    <row r="8958" spans="1:7" s="144" customFormat="1" ht="15" x14ac:dyDescent="0.2">
      <c r="A8958" s="146">
        <v>70454</v>
      </c>
      <c r="B8958" s="145">
        <v>6025</v>
      </c>
      <c r="C8958" s="146" t="s">
        <v>1856</v>
      </c>
      <c r="D8958" s="146" t="s">
        <v>7372</v>
      </c>
      <c r="E8958" s="145" t="s">
        <v>155</v>
      </c>
      <c r="F8958" s="149"/>
      <c r="G8958" s="149"/>
    </row>
    <row r="8959" spans="1:7" s="144" customFormat="1" ht="15" x14ac:dyDescent="0.2">
      <c r="A8959" s="146">
        <v>70457</v>
      </c>
      <c r="B8959" s="145">
        <v>7014</v>
      </c>
      <c r="C8959" s="146" t="s">
        <v>324</v>
      </c>
      <c r="D8959" s="146" t="s">
        <v>7617</v>
      </c>
      <c r="E8959" s="145" t="s">
        <v>155</v>
      </c>
      <c r="F8959" s="149"/>
      <c r="G8959" s="149"/>
    </row>
    <row r="8960" spans="1:7" s="144" customFormat="1" ht="15" x14ac:dyDescent="0.2">
      <c r="A8960" s="146">
        <v>70459</v>
      </c>
      <c r="B8960" s="145">
        <v>8018</v>
      </c>
      <c r="C8960" s="146" t="s">
        <v>3031</v>
      </c>
      <c r="D8960" s="146" t="s">
        <v>7618</v>
      </c>
      <c r="E8960" s="145" t="s">
        <v>155</v>
      </c>
      <c r="F8960" s="149"/>
      <c r="G8960" s="149"/>
    </row>
    <row r="8961" spans="1:7" s="144" customFormat="1" ht="15" x14ac:dyDescent="0.2">
      <c r="A8961" s="146">
        <v>70460</v>
      </c>
      <c r="B8961" s="145">
        <v>8018</v>
      </c>
      <c r="C8961" s="146" t="s">
        <v>207</v>
      </c>
      <c r="D8961" s="146" t="s">
        <v>4492</v>
      </c>
      <c r="E8961" s="145" t="s">
        <v>155</v>
      </c>
      <c r="F8961" s="149"/>
      <c r="G8961" s="149"/>
    </row>
    <row r="8962" spans="1:7" s="144" customFormat="1" ht="15" x14ac:dyDescent="0.2">
      <c r="A8962" s="146">
        <v>70461</v>
      </c>
      <c r="B8962" s="145">
        <v>8018</v>
      </c>
      <c r="C8962" s="146" t="s">
        <v>1013</v>
      </c>
      <c r="D8962" s="146" t="s">
        <v>7619</v>
      </c>
      <c r="E8962" s="145" t="s">
        <v>155</v>
      </c>
      <c r="F8962" s="149"/>
      <c r="G8962" s="149"/>
    </row>
    <row r="8963" spans="1:7" s="144" customFormat="1" ht="15" x14ac:dyDescent="0.2">
      <c r="A8963" s="146">
        <v>70462</v>
      </c>
      <c r="B8963" s="145">
        <v>3029</v>
      </c>
      <c r="C8963" s="146" t="s">
        <v>5896</v>
      </c>
      <c r="D8963" s="146" t="s">
        <v>7620</v>
      </c>
      <c r="E8963" s="145" t="s">
        <v>150</v>
      </c>
      <c r="F8963" s="149"/>
      <c r="G8963" s="149"/>
    </row>
    <row r="8964" spans="1:7" s="144" customFormat="1" ht="15" x14ac:dyDescent="0.2">
      <c r="A8964" s="146">
        <v>70464</v>
      </c>
      <c r="B8964" s="145">
        <v>6006</v>
      </c>
      <c r="C8964" s="146" t="s">
        <v>155</v>
      </c>
      <c r="D8964" s="146" t="s">
        <v>9685</v>
      </c>
      <c r="E8964" s="145" t="s">
        <v>155</v>
      </c>
      <c r="F8964" s="149"/>
      <c r="G8964" s="149"/>
    </row>
    <row r="8965" spans="1:7" s="144" customFormat="1" ht="15" x14ac:dyDescent="0.2">
      <c r="A8965" s="146">
        <v>70465</v>
      </c>
      <c r="B8965" s="145">
        <v>6006</v>
      </c>
      <c r="C8965" s="146" t="s">
        <v>7621</v>
      </c>
      <c r="D8965" s="146" t="s">
        <v>9685</v>
      </c>
      <c r="E8965" s="145" t="s">
        <v>150</v>
      </c>
      <c r="F8965" s="149"/>
      <c r="G8965" s="149"/>
    </row>
    <row r="8966" spans="1:7" s="144" customFormat="1" ht="15" x14ac:dyDescent="0.2">
      <c r="A8966" s="146">
        <v>70469</v>
      </c>
      <c r="B8966" s="145">
        <v>3004</v>
      </c>
      <c r="C8966" s="146" t="s">
        <v>1008</v>
      </c>
      <c r="D8966" s="146" t="s">
        <v>7623</v>
      </c>
      <c r="E8966" s="145" t="s">
        <v>150</v>
      </c>
      <c r="F8966" s="149"/>
      <c r="G8966" s="149"/>
    </row>
    <row r="8967" spans="1:7" s="144" customFormat="1" ht="15" x14ac:dyDescent="0.2">
      <c r="A8967" s="146">
        <v>70470</v>
      </c>
      <c r="B8967" s="145">
        <v>8024</v>
      </c>
      <c r="C8967" s="146" t="s">
        <v>662</v>
      </c>
      <c r="D8967" s="146" t="s">
        <v>7624</v>
      </c>
      <c r="E8967" s="145" t="s">
        <v>150</v>
      </c>
      <c r="F8967" s="149"/>
      <c r="G8967" s="149"/>
    </row>
    <row r="8968" spans="1:7" s="144" customFormat="1" ht="15" x14ac:dyDescent="0.2">
      <c r="A8968" s="146">
        <v>70474</v>
      </c>
      <c r="B8968" s="145">
        <v>6025</v>
      </c>
      <c r="C8968" s="146" t="s">
        <v>196</v>
      </c>
      <c r="D8968" s="146" t="s">
        <v>7626</v>
      </c>
      <c r="E8968" s="145" t="s">
        <v>155</v>
      </c>
      <c r="F8968" s="149"/>
      <c r="G8968" s="149"/>
    </row>
    <row r="8969" spans="1:7" s="144" customFormat="1" ht="15" x14ac:dyDescent="0.2">
      <c r="A8969" s="146">
        <v>70475</v>
      </c>
      <c r="B8969" s="145">
        <v>6025</v>
      </c>
      <c r="C8969" s="146" t="s">
        <v>196</v>
      </c>
      <c r="D8969" s="146" t="s">
        <v>4787</v>
      </c>
      <c r="E8969" s="145" t="s">
        <v>150</v>
      </c>
      <c r="F8969" s="149"/>
      <c r="G8969" s="149"/>
    </row>
    <row r="8970" spans="1:7" s="144" customFormat="1" ht="15" x14ac:dyDescent="0.2">
      <c r="A8970" s="146">
        <v>70476</v>
      </c>
      <c r="B8970" s="145">
        <v>6025</v>
      </c>
      <c r="C8970" s="146" t="s">
        <v>196</v>
      </c>
      <c r="D8970" s="146" t="s">
        <v>7626</v>
      </c>
      <c r="E8970" s="145" t="s">
        <v>150</v>
      </c>
      <c r="F8970" s="149"/>
      <c r="G8970" s="149"/>
    </row>
    <row r="8971" spans="1:7" s="144" customFormat="1" ht="15" x14ac:dyDescent="0.2">
      <c r="A8971" s="146">
        <v>70478</v>
      </c>
      <c r="B8971" s="145">
        <v>6025</v>
      </c>
      <c r="C8971" s="146" t="s">
        <v>156</v>
      </c>
      <c r="D8971" s="146" t="s">
        <v>7625</v>
      </c>
      <c r="E8971" s="145" t="s">
        <v>155</v>
      </c>
      <c r="F8971" s="149"/>
      <c r="G8971" s="149"/>
    </row>
    <row r="8972" spans="1:7" s="144" customFormat="1" ht="15" x14ac:dyDescent="0.2">
      <c r="A8972" s="146">
        <v>70482</v>
      </c>
      <c r="B8972" s="145">
        <v>8013</v>
      </c>
      <c r="C8972" s="146" t="s">
        <v>1652</v>
      </c>
      <c r="D8972" s="146" t="s">
        <v>7627</v>
      </c>
      <c r="E8972" s="145" t="s">
        <v>150</v>
      </c>
      <c r="F8972" s="149"/>
      <c r="G8972" s="149"/>
    </row>
    <row r="8973" spans="1:7" s="144" customFormat="1" ht="15" x14ac:dyDescent="0.2">
      <c r="A8973" s="146">
        <v>70486</v>
      </c>
      <c r="B8973" s="145">
        <v>3015</v>
      </c>
      <c r="C8973" s="146" t="s">
        <v>7628</v>
      </c>
      <c r="D8973" s="146" t="s">
        <v>161</v>
      </c>
      <c r="E8973" s="145" t="s">
        <v>155</v>
      </c>
      <c r="F8973" s="149"/>
      <c r="G8973" s="149"/>
    </row>
    <row r="8974" spans="1:7" s="144" customFormat="1" ht="15" x14ac:dyDescent="0.2">
      <c r="A8974" s="146">
        <v>70487</v>
      </c>
      <c r="B8974" s="145">
        <v>3015</v>
      </c>
      <c r="C8974" s="146" t="s">
        <v>558</v>
      </c>
      <c r="D8974" s="146" t="s">
        <v>1948</v>
      </c>
      <c r="E8974" s="145" t="s">
        <v>155</v>
      </c>
      <c r="F8974" s="149"/>
      <c r="G8974" s="149"/>
    </row>
    <row r="8975" spans="1:7" s="144" customFormat="1" ht="15" x14ac:dyDescent="0.2">
      <c r="A8975" s="146">
        <v>70488</v>
      </c>
      <c r="B8975" s="145">
        <v>1007</v>
      </c>
      <c r="C8975" s="146" t="s">
        <v>1688</v>
      </c>
      <c r="D8975" s="146" t="s">
        <v>7629</v>
      </c>
      <c r="E8975" s="145" t="s">
        <v>155</v>
      </c>
      <c r="F8975" s="149"/>
      <c r="G8975" s="149"/>
    </row>
    <row r="8976" spans="1:7" s="144" customFormat="1" ht="15" x14ac:dyDescent="0.2">
      <c r="A8976" s="146">
        <v>70489</v>
      </c>
      <c r="B8976" s="145">
        <v>6014</v>
      </c>
      <c r="C8976" s="146" t="s">
        <v>7630</v>
      </c>
      <c r="D8976" s="146" t="s">
        <v>7631</v>
      </c>
      <c r="E8976" s="145" t="s">
        <v>150</v>
      </c>
      <c r="F8976" s="149"/>
      <c r="G8976" s="149"/>
    </row>
    <row r="8977" spans="1:7" s="144" customFormat="1" ht="15" x14ac:dyDescent="0.2">
      <c r="A8977" s="146">
        <v>70490</v>
      </c>
      <c r="B8977" s="145">
        <v>6014</v>
      </c>
      <c r="C8977" s="146" t="s">
        <v>158</v>
      </c>
      <c r="D8977" s="146" t="s">
        <v>4106</v>
      </c>
      <c r="E8977" s="145" t="s">
        <v>155</v>
      </c>
      <c r="F8977" s="149"/>
      <c r="G8977" s="149"/>
    </row>
    <row r="8978" spans="1:7" s="144" customFormat="1" ht="15" x14ac:dyDescent="0.2">
      <c r="A8978" s="146">
        <v>70492</v>
      </c>
      <c r="B8978" s="145">
        <v>3013</v>
      </c>
      <c r="C8978" s="146" t="s">
        <v>7632</v>
      </c>
      <c r="D8978" s="146" t="s">
        <v>7633</v>
      </c>
      <c r="E8978" s="145" t="s">
        <v>155</v>
      </c>
      <c r="F8978" s="149"/>
      <c r="G8978" s="149"/>
    </row>
    <row r="8979" spans="1:7" s="144" customFormat="1" ht="15" x14ac:dyDescent="0.2">
      <c r="A8979" s="146">
        <v>70493</v>
      </c>
      <c r="B8979" s="145">
        <v>6014</v>
      </c>
      <c r="C8979" s="146" t="s">
        <v>1199</v>
      </c>
      <c r="D8979" s="146" t="s">
        <v>7634</v>
      </c>
      <c r="E8979" s="145" t="s">
        <v>150</v>
      </c>
      <c r="F8979" s="149"/>
      <c r="G8979" s="149"/>
    </row>
    <row r="8980" spans="1:7" s="144" customFormat="1" ht="15" x14ac:dyDescent="0.2">
      <c r="A8980" s="146">
        <v>70494</v>
      </c>
      <c r="B8980" s="145">
        <v>6014</v>
      </c>
      <c r="C8980" s="146" t="s">
        <v>1684</v>
      </c>
      <c r="D8980" s="146" t="s">
        <v>406</v>
      </c>
      <c r="E8980" s="145" t="s">
        <v>155</v>
      </c>
      <c r="F8980" s="149"/>
      <c r="G8980" s="149"/>
    </row>
    <row r="8981" spans="1:7" s="144" customFormat="1" ht="15" x14ac:dyDescent="0.2">
      <c r="A8981" s="146">
        <v>70495</v>
      </c>
      <c r="B8981" s="145">
        <v>5009</v>
      </c>
      <c r="C8981" s="146" t="s">
        <v>1013</v>
      </c>
      <c r="D8981" s="146" t="s">
        <v>7635</v>
      </c>
      <c r="E8981" s="145" t="s">
        <v>155</v>
      </c>
      <c r="F8981" s="149"/>
      <c r="G8981" s="149"/>
    </row>
    <row r="8982" spans="1:7" s="144" customFormat="1" ht="15" x14ac:dyDescent="0.2">
      <c r="A8982" s="146">
        <v>70498</v>
      </c>
      <c r="B8982" s="145">
        <v>6015</v>
      </c>
      <c r="C8982" s="146" t="s">
        <v>7636</v>
      </c>
      <c r="D8982" s="146" t="s">
        <v>9686</v>
      </c>
      <c r="E8982" s="145" t="s">
        <v>155</v>
      </c>
      <c r="F8982" s="149"/>
      <c r="G8982" s="149"/>
    </row>
    <row r="8983" spans="1:7" s="144" customFormat="1" ht="15" x14ac:dyDescent="0.2">
      <c r="A8983" s="146">
        <v>70499</v>
      </c>
      <c r="B8983" s="145">
        <v>7003</v>
      </c>
      <c r="C8983" s="146" t="s">
        <v>202</v>
      </c>
      <c r="D8983" s="146" t="s">
        <v>7637</v>
      </c>
      <c r="E8983" s="145" t="s">
        <v>155</v>
      </c>
      <c r="F8983" s="149"/>
      <c r="G8983" s="149"/>
    </row>
    <row r="8984" spans="1:7" s="144" customFormat="1" ht="15" x14ac:dyDescent="0.2">
      <c r="A8984" s="146">
        <v>70500</v>
      </c>
      <c r="B8984" s="145">
        <v>4002</v>
      </c>
      <c r="C8984" s="146" t="s">
        <v>7638</v>
      </c>
      <c r="D8984" s="146" t="s">
        <v>1209</v>
      </c>
      <c r="E8984" s="145" t="s">
        <v>155</v>
      </c>
      <c r="F8984" s="149"/>
      <c r="G8984" s="149"/>
    </row>
    <row r="8985" spans="1:7" s="144" customFormat="1" ht="15" x14ac:dyDescent="0.2">
      <c r="A8985" s="146">
        <v>70501</v>
      </c>
      <c r="B8985" s="145">
        <v>2014</v>
      </c>
      <c r="C8985" s="146" t="s">
        <v>7639</v>
      </c>
      <c r="D8985" s="146" t="s">
        <v>7640</v>
      </c>
      <c r="E8985" s="145" t="s">
        <v>155</v>
      </c>
      <c r="F8985" s="149"/>
      <c r="G8985" s="149"/>
    </row>
    <row r="8986" spans="1:7" s="144" customFormat="1" ht="15" x14ac:dyDescent="0.2">
      <c r="A8986" s="146">
        <v>70503</v>
      </c>
      <c r="B8986" s="145">
        <v>6025</v>
      </c>
      <c r="C8986" s="146" t="s">
        <v>1003</v>
      </c>
      <c r="D8986" s="146" t="s">
        <v>7641</v>
      </c>
      <c r="E8986" s="145" t="s">
        <v>150</v>
      </c>
      <c r="F8986" s="149"/>
      <c r="G8986" s="149"/>
    </row>
    <row r="8987" spans="1:7" s="144" customFormat="1" ht="15" x14ac:dyDescent="0.2">
      <c r="A8987" s="146">
        <v>70506</v>
      </c>
      <c r="B8987" s="145">
        <v>7016</v>
      </c>
      <c r="C8987" s="146" t="s">
        <v>324</v>
      </c>
      <c r="D8987" s="146" t="s">
        <v>7642</v>
      </c>
      <c r="E8987" s="145" t="s">
        <v>150</v>
      </c>
      <c r="F8987" s="149"/>
      <c r="G8987" s="149"/>
    </row>
    <row r="8988" spans="1:7" s="144" customFormat="1" ht="15" x14ac:dyDescent="0.2">
      <c r="A8988" s="146">
        <v>70507</v>
      </c>
      <c r="B8988" s="145">
        <v>7016</v>
      </c>
      <c r="C8988" s="146" t="s">
        <v>1688</v>
      </c>
      <c r="D8988" s="146" t="s">
        <v>2026</v>
      </c>
      <c r="E8988" s="145" t="s">
        <v>155</v>
      </c>
      <c r="F8988" s="149"/>
      <c r="G8988" s="149"/>
    </row>
    <row r="8989" spans="1:7" s="144" customFormat="1" ht="15" x14ac:dyDescent="0.2">
      <c r="A8989" s="146">
        <v>70511</v>
      </c>
      <c r="B8989" s="145">
        <v>6004</v>
      </c>
      <c r="C8989" s="146" t="s">
        <v>2358</v>
      </c>
      <c r="D8989" s="146" t="s">
        <v>7643</v>
      </c>
      <c r="E8989" s="145" t="s">
        <v>150</v>
      </c>
      <c r="F8989" s="149"/>
      <c r="G8989" s="149"/>
    </row>
    <row r="8990" spans="1:7" s="144" customFormat="1" ht="15" x14ac:dyDescent="0.2">
      <c r="A8990" s="146">
        <v>70512</v>
      </c>
      <c r="B8990" s="145">
        <v>6034</v>
      </c>
      <c r="C8990" s="146" t="s">
        <v>7644</v>
      </c>
      <c r="D8990" s="146" t="s">
        <v>305</v>
      </c>
      <c r="E8990" s="145" t="s">
        <v>155</v>
      </c>
      <c r="F8990" s="149"/>
      <c r="G8990" s="149"/>
    </row>
    <row r="8991" spans="1:7" s="144" customFormat="1" ht="15" x14ac:dyDescent="0.2">
      <c r="A8991" s="146">
        <v>70513</v>
      </c>
      <c r="B8991" s="145">
        <v>2004</v>
      </c>
      <c r="C8991" s="146" t="s">
        <v>5256</v>
      </c>
      <c r="D8991" s="146" t="s">
        <v>1822</v>
      </c>
      <c r="E8991" s="145" t="s">
        <v>155</v>
      </c>
      <c r="F8991" s="149"/>
      <c r="G8991" s="149"/>
    </row>
    <row r="8992" spans="1:7" s="144" customFormat="1" ht="15" x14ac:dyDescent="0.2">
      <c r="A8992" s="146">
        <v>70515</v>
      </c>
      <c r="B8992" s="145">
        <v>3012</v>
      </c>
      <c r="C8992" s="146" t="s">
        <v>4623</v>
      </c>
      <c r="D8992" s="146" t="s">
        <v>3754</v>
      </c>
      <c r="E8992" s="145" t="s">
        <v>155</v>
      </c>
      <c r="F8992" s="149"/>
      <c r="G8992" s="149"/>
    </row>
    <row r="8993" spans="1:7" s="144" customFormat="1" ht="15" x14ac:dyDescent="0.2">
      <c r="A8993" s="146">
        <v>70516</v>
      </c>
      <c r="B8993" s="145">
        <v>8017</v>
      </c>
      <c r="C8993" s="146" t="s">
        <v>204</v>
      </c>
      <c r="D8993" s="146" t="s">
        <v>7645</v>
      </c>
      <c r="E8993" s="145" t="s">
        <v>150</v>
      </c>
      <c r="F8993" s="149"/>
      <c r="G8993" s="149"/>
    </row>
    <row r="8994" spans="1:7" s="144" customFormat="1" ht="15" x14ac:dyDescent="0.2">
      <c r="A8994" s="146">
        <v>70517</v>
      </c>
      <c r="B8994" s="145">
        <v>8017</v>
      </c>
      <c r="C8994" s="146" t="s">
        <v>4141</v>
      </c>
      <c r="D8994" s="146" t="s">
        <v>7646</v>
      </c>
      <c r="E8994" s="145" t="s">
        <v>150</v>
      </c>
      <c r="F8994" s="149"/>
      <c r="G8994" s="149"/>
    </row>
    <row r="8995" spans="1:7" s="144" customFormat="1" ht="15" x14ac:dyDescent="0.2">
      <c r="A8995" s="146">
        <v>70520</v>
      </c>
      <c r="B8995" s="145">
        <v>3008</v>
      </c>
      <c r="C8995" s="146" t="s">
        <v>7647</v>
      </c>
      <c r="D8995" s="146" t="s">
        <v>4413</v>
      </c>
      <c r="E8995" s="145" t="s">
        <v>150</v>
      </c>
      <c r="F8995" s="149"/>
      <c r="G8995" s="149"/>
    </row>
    <row r="8996" spans="1:7" s="144" customFormat="1" ht="15" x14ac:dyDescent="0.2">
      <c r="A8996" s="146">
        <v>70521</v>
      </c>
      <c r="B8996" s="145">
        <v>2004</v>
      </c>
      <c r="C8996" s="146" t="s">
        <v>7648</v>
      </c>
      <c r="D8996" s="146" t="s">
        <v>1642</v>
      </c>
      <c r="E8996" s="145" t="s">
        <v>155</v>
      </c>
      <c r="F8996" s="149"/>
      <c r="G8996" s="149"/>
    </row>
    <row r="8997" spans="1:7" s="144" customFormat="1" ht="15" x14ac:dyDescent="0.2">
      <c r="A8997" s="146">
        <v>70522</v>
      </c>
      <c r="B8997" s="145">
        <v>1005</v>
      </c>
      <c r="C8997" s="146" t="s">
        <v>171</v>
      </c>
      <c r="D8997" s="146" t="s">
        <v>7649</v>
      </c>
      <c r="E8997" s="145" t="s">
        <v>155</v>
      </c>
      <c r="F8997" s="149"/>
      <c r="G8997" s="149"/>
    </row>
    <row r="8998" spans="1:7" s="144" customFormat="1" ht="15" x14ac:dyDescent="0.2">
      <c r="A8998" s="146">
        <v>70523</v>
      </c>
      <c r="B8998" s="145">
        <v>1005</v>
      </c>
      <c r="C8998" s="146" t="s">
        <v>6418</v>
      </c>
      <c r="D8998" s="146" t="s">
        <v>7649</v>
      </c>
      <c r="E8998" s="145" t="s">
        <v>155</v>
      </c>
      <c r="F8998" s="149"/>
      <c r="G8998" s="149"/>
    </row>
    <row r="8999" spans="1:7" s="144" customFormat="1" ht="15" x14ac:dyDescent="0.2">
      <c r="A8999" s="146">
        <v>70524</v>
      </c>
      <c r="B8999" s="145">
        <v>1005</v>
      </c>
      <c r="C8999" s="146" t="s">
        <v>156</v>
      </c>
      <c r="D8999" s="146" t="s">
        <v>999</v>
      </c>
      <c r="E8999" s="145" t="s">
        <v>155</v>
      </c>
      <c r="F8999" s="149"/>
      <c r="G8999" s="149"/>
    </row>
    <row r="9000" spans="1:7" s="144" customFormat="1" ht="15" x14ac:dyDescent="0.2">
      <c r="A9000" s="146">
        <v>70527</v>
      </c>
      <c r="B9000" s="145">
        <v>5017</v>
      </c>
      <c r="C9000" s="146" t="s">
        <v>188</v>
      </c>
      <c r="D9000" s="146" t="s">
        <v>2422</v>
      </c>
      <c r="E9000" s="145" t="s">
        <v>155</v>
      </c>
      <c r="F9000" s="149"/>
      <c r="G9000" s="149"/>
    </row>
    <row r="9001" spans="1:7" s="144" customFormat="1" ht="15" x14ac:dyDescent="0.2">
      <c r="A9001" s="146">
        <v>70529</v>
      </c>
      <c r="B9001" s="145">
        <v>7010</v>
      </c>
      <c r="C9001" s="146" t="s">
        <v>156</v>
      </c>
      <c r="D9001" s="146" t="s">
        <v>7651</v>
      </c>
      <c r="E9001" s="145" t="s">
        <v>150</v>
      </c>
      <c r="F9001" s="149"/>
      <c r="G9001" s="149"/>
    </row>
    <row r="9002" spans="1:7" s="144" customFormat="1" ht="15" x14ac:dyDescent="0.2">
      <c r="A9002" s="146">
        <v>70530</v>
      </c>
      <c r="B9002" s="145">
        <v>6001</v>
      </c>
      <c r="C9002" s="146" t="s">
        <v>274</v>
      </c>
      <c r="D9002" s="146" t="s">
        <v>3668</v>
      </c>
      <c r="E9002" s="145" t="s">
        <v>155</v>
      </c>
      <c r="F9002" s="149"/>
      <c r="G9002" s="149"/>
    </row>
    <row r="9003" spans="1:7" s="144" customFormat="1" ht="15" x14ac:dyDescent="0.2">
      <c r="A9003" s="146">
        <v>70531</v>
      </c>
      <c r="B9003" s="145">
        <v>6001</v>
      </c>
      <c r="C9003" s="146" t="s">
        <v>1536</v>
      </c>
      <c r="D9003" s="146" t="s">
        <v>7652</v>
      </c>
      <c r="E9003" s="145" t="s">
        <v>155</v>
      </c>
      <c r="F9003" s="149"/>
      <c r="G9003" s="149"/>
    </row>
    <row r="9004" spans="1:7" s="144" customFormat="1" ht="15" x14ac:dyDescent="0.2">
      <c r="A9004" s="146">
        <v>70532</v>
      </c>
      <c r="B9004" s="145">
        <v>6001</v>
      </c>
      <c r="C9004" s="146" t="s">
        <v>2083</v>
      </c>
      <c r="D9004" s="146" t="s">
        <v>4798</v>
      </c>
      <c r="E9004" s="145" t="s">
        <v>155</v>
      </c>
      <c r="F9004" s="149"/>
      <c r="G9004" s="149"/>
    </row>
    <row r="9005" spans="1:7" s="144" customFormat="1" ht="15" x14ac:dyDescent="0.2">
      <c r="A9005" s="146">
        <v>70533</v>
      </c>
      <c r="B9005" s="145">
        <v>6001</v>
      </c>
      <c r="C9005" s="146" t="s">
        <v>1688</v>
      </c>
      <c r="D9005" s="146" t="s">
        <v>329</v>
      </c>
      <c r="E9005" s="145" t="s">
        <v>150</v>
      </c>
      <c r="F9005" s="149"/>
      <c r="G9005" s="149"/>
    </row>
    <row r="9006" spans="1:7" s="144" customFormat="1" ht="15" x14ac:dyDescent="0.2">
      <c r="A9006" s="146">
        <v>70534</v>
      </c>
      <c r="B9006" s="145">
        <v>6025</v>
      </c>
      <c r="C9006" s="146" t="s">
        <v>177</v>
      </c>
      <c r="D9006" s="146" t="s">
        <v>7653</v>
      </c>
      <c r="E9006" s="145" t="s">
        <v>150</v>
      </c>
      <c r="F9006" s="149"/>
      <c r="G9006" s="149"/>
    </row>
    <row r="9007" spans="1:7" s="144" customFormat="1" ht="15" x14ac:dyDescent="0.2">
      <c r="A9007" s="146">
        <v>70535</v>
      </c>
      <c r="B9007" s="145">
        <v>7014</v>
      </c>
      <c r="C9007" s="146" t="s">
        <v>7654</v>
      </c>
      <c r="D9007" s="146" t="s">
        <v>7655</v>
      </c>
      <c r="E9007" s="145" t="s">
        <v>150</v>
      </c>
      <c r="F9007" s="149"/>
      <c r="G9007" s="149"/>
    </row>
    <row r="9008" spans="1:7" s="144" customFormat="1" ht="15" x14ac:dyDescent="0.2">
      <c r="A9008" s="146">
        <v>70537</v>
      </c>
      <c r="B9008" s="145">
        <v>5006</v>
      </c>
      <c r="C9008" s="146" t="s">
        <v>1219</v>
      </c>
      <c r="D9008" s="146" t="s">
        <v>7656</v>
      </c>
      <c r="E9008" s="145" t="s">
        <v>155</v>
      </c>
      <c r="F9008" s="149"/>
      <c r="G9008" s="149"/>
    </row>
    <row r="9009" spans="1:7" s="144" customFormat="1" ht="15" x14ac:dyDescent="0.2">
      <c r="A9009" s="146">
        <v>70542</v>
      </c>
      <c r="B9009" s="145">
        <v>3015</v>
      </c>
      <c r="C9009" s="146" t="s">
        <v>1729</v>
      </c>
      <c r="D9009" s="146" t="s">
        <v>7657</v>
      </c>
      <c r="E9009" s="145" t="s">
        <v>155</v>
      </c>
      <c r="F9009" s="149"/>
      <c r="G9009" s="149"/>
    </row>
    <row r="9010" spans="1:7" s="144" customFormat="1" ht="15" x14ac:dyDescent="0.2">
      <c r="A9010" s="146">
        <v>70543</v>
      </c>
      <c r="B9010" s="145">
        <v>6034</v>
      </c>
      <c r="C9010" s="146" t="s">
        <v>7658</v>
      </c>
      <c r="D9010" s="146" t="s">
        <v>305</v>
      </c>
      <c r="E9010" s="145" t="s">
        <v>150</v>
      </c>
      <c r="F9010" s="149"/>
      <c r="G9010" s="149"/>
    </row>
    <row r="9011" spans="1:7" s="144" customFormat="1" ht="15" x14ac:dyDescent="0.2">
      <c r="A9011" s="146">
        <v>70544</v>
      </c>
      <c r="B9011" s="145">
        <v>8009</v>
      </c>
      <c r="C9011" s="146" t="s">
        <v>2327</v>
      </c>
      <c r="D9011" s="146" t="s">
        <v>7659</v>
      </c>
      <c r="E9011" s="145" t="s">
        <v>150</v>
      </c>
      <c r="F9011" s="149"/>
      <c r="G9011" s="149"/>
    </row>
    <row r="9012" spans="1:7" s="144" customFormat="1" ht="15" x14ac:dyDescent="0.2">
      <c r="A9012" s="146">
        <v>70546</v>
      </c>
      <c r="B9012" s="145">
        <v>3008</v>
      </c>
      <c r="C9012" s="146" t="s">
        <v>7660</v>
      </c>
      <c r="D9012" s="146" t="s">
        <v>7661</v>
      </c>
      <c r="E9012" s="145" t="s">
        <v>150</v>
      </c>
      <c r="F9012" s="149"/>
      <c r="G9012" s="149"/>
    </row>
    <row r="9013" spans="1:7" s="144" customFormat="1" ht="15" x14ac:dyDescent="0.2">
      <c r="A9013" s="146">
        <v>70547</v>
      </c>
      <c r="B9013" s="145">
        <v>6033</v>
      </c>
      <c r="C9013" s="146" t="s">
        <v>359</v>
      </c>
      <c r="D9013" s="146" t="s">
        <v>302</v>
      </c>
      <c r="E9013" s="145" t="s">
        <v>155</v>
      </c>
      <c r="F9013" s="149"/>
      <c r="G9013" s="149"/>
    </row>
    <row r="9014" spans="1:7" s="144" customFormat="1" ht="15" x14ac:dyDescent="0.2">
      <c r="A9014" s="146">
        <v>70548</v>
      </c>
      <c r="B9014" s="145">
        <v>6033</v>
      </c>
      <c r="C9014" s="146" t="s">
        <v>252</v>
      </c>
      <c r="D9014" s="146" t="s">
        <v>3795</v>
      </c>
      <c r="E9014" s="145" t="s">
        <v>155</v>
      </c>
      <c r="F9014" s="149"/>
      <c r="G9014" s="149"/>
    </row>
    <row r="9015" spans="1:7" s="144" customFormat="1" ht="15" x14ac:dyDescent="0.2">
      <c r="A9015" s="146">
        <v>70549</v>
      </c>
      <c r="B9015" s="145">
        <v>6033</v>
      </c>
      <c r="C9015" s="146" t="s">
        <v>2963</v>
      </c>
      <c r="D9015" s="146" t="s">
        <v>3511</v>
      </c>
      <c r="E9015" s="145" t="s">
        <v>155</v>
      </c>
      <c r="F9015" s="149"/>
      <c r="G9015" s="149"/>
    </row>
    <row r="9016" spans="1:7" s="144" customFormat="1" ht="15" x14ac:dyDescent="0.2">
      <c r="A9016" s="146">
        <v>70550</v>
      </c>
      <c r="B9016" s="145">
        <v>6033</v>
      </c>
      <c r="C9016" s="146" t="s">
        <v>489</v>
      </c>
      <c r="D9016" s="146" t="s">
        <v>3511</v>
      </c>
      <c r="E9016" s="145" t="s">
        <v>155</v>
      </c>
      <c r="F9016" s="149"/>
      <c r="G9016" s="149"/>
    </row>
    <row r="9017" spans="1:7" s="144" customFormat="1" ht="15" x14ac:dyDescent="0.2">
      <c r="A9017" s="146">
        <v>70551</v>
      </c>
      <c r="B9017" s="145">
        <v>6033</v>
      </c>
      <c r="C9017" s="146" t="s">
        <v>181</v>
      </c>
      <c r="D9017" s="146" t="s">
        <v>7662</v>
      </c>
      <c r="E9017" s="145" t="s">
        <v>155</v>
      </c>
      <c r="F9017" s="149"/>
      <c r="G9017" s="149"/>
    </row>
    <row r="9018" spans="1:7" s="144" customFormat="1" ht="15" x14ac:dyDescent="0.2">
      <c r="A9018" s="146">
        <v>70552</v>
      </c>
      <c r="B9018" s="145">
        <v>3029</v>
      </c>
      <c r="C9018" s="146" t="s">
        <v>1329</v>
      </c>
      <c r="D9018" s="146" t="s">
        <v>7663</v>
      </c>
      <c r="E9018" s="145" t="s">
        <v>150</v>
      </c>
      <c r="F9018" s="149"/>
      <c r="G9018" s="149"/>
    </row>
    <row r="9019" spans="1:7" s="144" customFormat="1" ht="15" x14ac:dyDescent="0.2">
      <c r="A9019" s="146">
        <v>70554</v>
      </c>
      <c r="B9019" s="145">
        <v>5009</v>
      </c>
      <c r="C9019" s="146" t="s">
        <v>1515</v>
      </c>
      <c r="D9019" s="146" t="s">
        <v>7664</v>
      </c>
      <c r="E9019" s="145" t="s">
        <v>155</v>
      </c>
      <c r="F9019" s="149"/>
      <c r="G9019" s="149"/>
    </row>
    <row r="9020" spans="1:7" s="144" customFormat="1" ht="15" x14ac:dyDescent="0.2">
      <c r="A9020" s="146">
        <v>70556</v>
      </c>
      <c r="B9020" s="145">
        <v>5004</v>
      </c>
      <c r="C9020" s="146" t="s">
        <v>1121</v>
      </c>
      <c r="D9020" s="146" t="s">
        <v>7665</v>
      </c>
      <c r="E9020" s="145" t="s">
        <v>155</v>
      </c>
      <c r="F9020" s="149"/>
      <c r="G9020" s="149"/>
    </row>
    <row r="9021" spans="1:7" s="144" customFormat="1" ht="15" x14ac:dyDescent="0.2">
      <c r="A9021" s="146">
        <v>70557</v>
      </c>
      <c r="B9021" s="145">
        <v>7013</v>
      </c>
      <c r="C9021" s="146" t="s">
        <v>8778</v>
      </c>
      <c r="D9021" s="146" t="s">
        <v>2660</v>
      </c>
      <c r="E9021" s="145" t="s">
        <v>155</v>
      </c>
      <c r="F9021" s="149"/>
      <c r="G9021" s="149"/>
    </row>
    <row r="9022" spans="1:7" s="144" customFormat="1" ht="15" x14ac:dyDescent="0.2">
      <c r="A9022" s="146">
        <v>70566</v>
      </c>
      <c r="B9022" s="145">
        <v>8007</v>
      </c>
      <c r="C9022" s="146" t="s">
        <v>407</v>
      </c>
      <c r="D9022" s="146" t="s">
        <v>7666</v>
      </c>
      <c r="E9022" s="145" t="s">
        <v>155</v>
      </c>
      <c r="F9022" s="149"/>
      <c r="G9022" s="149"/>
    </row>
    <row r="9023" spans="1:7" s="144" customFormat="1" ht="15" x14ac:dyDescent="0.2">
      <c r="A9023" s="146">
        <v>70567</v>
      </c>
      <c r="B9023" s="145">
        <v>8007</v>
      </c>
      <c r="C9023" s="146" t="s">
        <v>6236</v>
      </c>
      <c r="D9023" s="146" t="s">
        <v>7667</v>
      </c>
      <c r="E9023" s="145" t="s">
        <v>150</v>
      </c>
      <c r="F9023" s="149"/>
      <c r="G9023" s="149"/>
    </row>
    <row r="9024" spans="1:7" s="144" customFormat="1" ht="15" x14ac:dyDescent="0.2">
      <c r="A9024" s="146">
        <v>70570</v>
      </c>
      <c r="B9024" s="145">
        <v>1009</v>
      </c>
      <c r="C9024" s="146" t="s">
        <v>171</v>
      </c>
      <c r="D9024" s="146" t="s">
        <v>2161</v>
      </c>
      <c r="E9024" s="145" t="s">
        <v>155</v>
      </c>
      <c r="F9024" s="149"/>
      <c r="G9024" s="149"/>
    </row>
    <row r="9025" spans="1:7" s="144" customFormat="1" ht="15" x14ac:dyDescent="0.2">
      <c r="A9025" s="146">
        <v>70571</v>
      </c>
      <c r="B9025" s="145">
        <v>1009</v>
      </c>
      <c r="C9025" s="146" t="s">
        <v>188</v>
      </c>
      <c r="D9025" s="146" t="s">
        <v>480</v>
      </c>
      <c r="E9025" s="145" t="s">
        <v>155</v>
      </c>
      <c r="F9025" s="149"/>
      <c r="G9025" s="149"/>
    </row>
    <row r="9026" spans="1:7" s="144" customFormat="1" ht="15" x14ac:dyDescent="0.2">
      <c r="A9026" s="146">
        <v>70575</v>
      </c>
      <c r="B9026" s="145">
        <v>1009</v>
      </c>
      <c r="C9026" s="146" t="s">
        <v>202</v>
      </c>
      <c r="D9026" s="146" t="s">
        <v>7668</v>
      </c>
      <c r="E9026" s="145" t="s">
        <v>150</v>
      </c>
      <c r="F9026" s="149"/>
      <c r="G9026" s="149"/>
    </row>
    <row r="9027" spans="1:7" s="144" customFormat="1" ht="15" x14ac:dyDescent="0.2">
      <c r="A9027" s="146">
        <v>70577</v>
      </c>
      <c r="B9027" s="145">
        <v>6006</v>
      </c>
      <c r="C9027" s="146" t="s">
        <v>6225</v>
      </c>
      <c r="D9027" s="146" t="s">
        <v>7669</v>
      </c>
      <c r="E9027" s="145" t="s">
        <v>150</v>
      </c>
      <c r="F9027" s="149"/>
      <c r="G9027" s="149"/>
    </row>
    <row r="9028" spans="1:7" s="144" customFormat="1" ht="15" x14ac:dyDescent="0.2">
      <c r="A9028" s="146">
        <v>70579</v>
      </c>
      <c r="B9028" s="145">
        <v>6033</v>
      </c>
      <c r="C9028" s="146" t="s">
        <v>446</v>
      </c>
      <c r="D9028" s="146" t="s">
        <v>7671</v>
      </c>
      <c r="E9028" s="145" t="s">
        <v>150</v>
      </c>
      <c r="F9028" s="149"/>
      <c r="G9028" s="149"/>
    </row>
    <row r="9029" spans="1:7" s="144" customFormat="1" ht="15" x14ac:dyDescent="0.2">
      <c r="A9029" s="146">
        <v>70580</v>
      </c>
      <c r="B9029" s="145">
        <v>6014</v>
      </c>
      <c r="C9029" s="146" t="s">
        <v>181</v>
      </c>
      <c r="D9029" s="146" t="s">
        <v>7672</v>
      </c>
      <c r="E9029" s="145" t="s">
        <v>150</v>
      </c>
      <c r="F9029" s="149"/>
      <c r="G9029" s="149"/>
    </row>
    <row r="9030" spans="1:7" s="144" customFormat="1" ht="15" x14ac:dyDescent="0.2">
      <c r="A9030" s="146">
        <v>70582</v>
      </c>
      <c r="B9030" s="145">
        <v>2017</v>
      </c>
      <c r="C9030" s="146" t="s">
        <v>209</v>
      </c>
      <c r="D9030" s="146" t="s">
        <v>7673</v>
      </c>
      <c r="E9030" s="145" t="s">
        <v>155</v>
      </c>
      <c r="F9030" s="149"/>
      <c r="G9030" s="149"/>
    </row>
    <row r="9031" spans="1:7" s="144" customFormat="1" ht="15" x14ac:dyDescent="0.2">
      <c r="A9031" s="146">
        <v>70583</v>
      </c>
      <c r="B9031" s="145">
        <v>2017</v>
      </c>
      <c r="C9031" s="146" t="s">
        <v>2505</v>
      </c>
      <c r="D9031" s="146" t="s">
        <v>7674</v>
      </c>
      <c r="E9031" s="145" t="s">
        <v>155</v>
      </c>
      <c r="F9031" s="149"/>
      <c r="G9031" s="149"/>
    </row>
    <row r="9032" spans="1:7" s="144" customFormat="1" ht="15" x14ac:dyDescent="0.2">
      <c r="A9032" s="146">
        <v>70586</v>
      </c>
      <c r="B9032" s="145">
        <v>6012</v>
      </c>
      <c r="C9032" s="146" t="s">
        <v>7164</v>
      </c>
      <c r="D9032" s="146" t="s">
        <v>7675</v>
      </c>
      <c r="E9032" s="145" t="s">
        <v>155</v>
      </c>
      <c r="F9032" s="149"/>
      <c r="G9032" s="149"/>
    </row>
    <row r="9033" spans="1:7" s="144" customFormat="1" ht="15" x14ac:dyDescent="0.2">
      <c r="A9033" s="146">
        <v>70587</v>
      </c>
      <c r="B9033" s="145">
        <v>6012</v>
      </c>
      <c r="C9033" s="146" t="s">
        <v>4218</v>
      </c>
      <c r="D9033" s="146" t="s">
        <v>7676</v>
      </c>
      <c r="E9033" s="145" t="s">
        <v>155</v>
      </c>
      <c r="F9033" s="149"/>
      <c r="G9033" s="149"/>
    </row>
    <row r="9034" spans="1:7" s="144" customFormat="1" ht="15" x14ac:dyDescent="0.2">
      <c r="A9034" s="146">
        <v>70588</v>
      </c>
      <c r="B9034" s="145">
        <v>6012</v>
      </c>
      <c r="C9034" s="146" t="s">
        <v>198</v>
      </c>
      <c r="D9034" s="146" t="s">
        <v>7677</v>
      </c>
      <c r="E9034" s="145" t="s">
        <v>150</v>
      </c>
      <c r="F9034" s="149"/>
      <c r="G9034" s="149"/>
    </row>
    <row r="9035" spans="1:7" s="144" customFormat="1" ht="15" x14ac:dyDescent="0.2">
      <c r="A9035" s="146">
        <v>70590</v>
      </c>
      <c r="B9035" s="145">
        <v>6012</v>
      </c>
      <c r="C9035" s="146" t="s">
        <v>4218</v>
      </c>
      <c r="D9035" s="146" t="s">
        <v>7678</v>
      </c>
      <c r="E9035" s="145" t="s">
        <v>150</v>
      </c>
      <c r="F9035" s="149"/>
      <c r="G9035" s="149"/>
    </row>
    <row r="9036" spans="1:7" s="144" customFormat="1" ht="15" x14ac:dyDescent="0.2">
      <c r="A9036" s="146">
        <v>70591</v>
      </c>
      <c r="B9036" s="145">
        <v>6012</v>
      </c>
      <c r="C9036" s="146" t="s">
        <v>1329</v>
      </c>
      <c r="D9036" s="146" t="s">
        <v>10074</v>
      </c>
      <c r="E9036" s="145" t="s">
        <v>155</v>
      </c>
      <c r="F9036" s="149"/>
      <c r="G9036" s="149"/>
    </row>
    <row r="9037" spans="1:7" s="144" customFormat="1" ht="15" x14ac:dyDescent="0.2">
      <c r="A9037" s="146">
        <v>70593</v>
      </c>
      <c r="B9037" s="145">
        <v>8015</v>
      </c>
      <c r="C9037" s="146" t="s">
        <v>155</v>
      </c>
      <c r="D9037" s="146" t="s">
        <v>7680</v>
      </c>
      <c r="E9037" s="145" t="s">
        <v>155</v>
      </c>
      <c r="F9037" s="149"/>
      <c r="G9037" s="149"/>
    </row>
    <row r="9038" spans="1:7" s="144" customFormat="1" ht="15" x14ac:dyDescent="0.2">
      <c r="A9038" s="146">
        <v>70594</v>
      </c>
      <c r="B9038" s="145">
        <v>8015</v>
      </c>
      <c r="C9038" s="146" t="s">
        <v>164</v>
      </c>
      <c r="D9038" s="146" t="s">
        <v>2642</v>
      </c>
      <c r="E9038" s="145" t="s">
        <v>150</v>
      </c>
      <c r="F9038" s="149"/>
      <c r="G9038" s="149"/>
    </row>
    <row r="9039" spans="1:7" s="144" customFormat="1" ht="15" x14ac:dyDescent="0.2">
      <c r="A9039" s="146">
        <v>70600</v>
      </c>
      <c r="B9039" s="145">
        <v>5009</v>
      </c>
      <c r="C9039" s="146" t="s">
        <v>171</v>
      </c>
      <c r="D9039" s="146" t="s">
        <v>7682</v>
      </c>
      <c r="E9039" s="145" t="s">
        <v>150</v>
      </c>
      <c r="F9039" s="149"/>
      <c r="G9039" s="149"/>
    </row>
    <row r="9040" spans="1:7" s="144" customFormat="1" ht="15" x14ac:dyDescent="0.2">
      <c r="A9040" s="146">
        <v>70601</v>
      </c>
      <c r="B9040" s="145">
        <v>8018</v>
      </c>
      <c r="C9040" s="146" t="s">
        <v>165</v>
      </c>
      <c r="D9040" s="146" t="s">
        <v>1336</v>
      </c>
      <c r="E9040" s="145" t="s">
        <v>155</v>
      </c>
      <c r="F9040" s="149"/>
      <c r="G9040" s="149"/>
    </row>
    <row r="9041" spans="1:7" s="144" customFormat="1" ht="15" x14ac:dyDescent="0.2">
      <c r="A9041" s="146">
        <v>70602</v>
      </c>
      <c r="B9041" s="145">
        <v>8018</v>
      </c>
      <c r="C9041" s="146" t="s">
        <v>291</v>
      </c>
      <c r="D9041" s="146" t="s">
        <v>6018</v>
      </c>
      <c r="E9041" s="145" t="s">
        <v>155</v>
      </c>
      <c r="F9041" s="149"/>
      <c r="G9041" s="149"/>
    </row>
    <row r="9042" spans="1:7" s="144" customFormat="1" ht="15" x14ac:dyDescent="0.2">
      <c r="A9042" s="146">
        <v>70603</v>
      </c>
      <c r="B9042" s="145">
        <v>8018</v>
      </c>
      <c r="C9042" s="146" t="s">
        <v>845</v>
      </c>
      <c r="D9042" s="146" t="s">
        <v>6018</v>
      </c>
      <c r="E9042" s="145" t="s">
        <v>150</v>
      </c>
      <c r="F9042" s="149"/>
      <c r="G9042" s="149"/>
    </row>
    <row r="9043" spans="1:7" s="144" customFormat="1" ht="15" x14ac:dyDescent="0.2">
      <c r="A9043" s="146">
        <v>70604</v>
      </c>
      <c r="B9043" s="145">
        <v>2012</v>
      </c>
      <c r="C9043" s="146" t="s">
        <v>1729</v>
      </c>
      <c r="D9043" s="146" t="s">
        <v>5058</v>
      </c>
      <c r="E9043" s="145" t="s">
        <v>155</v>
      </c>
      <c r="F9043" s="149"/>
      <c r="G9043" s="149"/>
    </row>
    <row r="9044" spans="1:7" s="144" customFormat="1" ht="15" x14ac:dyDescent="0.2">
      <c r="A9044" s="146">
        <v>70605</v>
      </c>
      <c r="B9044" s="145">
        <v>8005</v>
      </c>
      <c r="C9044" s="146" t="s">
        <v>7164</v>
      </c>
      <c r="D9044" s="146" t="s">
        <v>7683</v>
      </c>
      <c r="E9044" s="145" t="s">
        <v>150</v>
      </c>
      <c r="F9044" s="149"/>
      <c r="G9044" s="149"/>
    </row>
    <row r="9045" spans="1:7" s="144" customFormat="1" ht="15" x14ac:dyDescent="0.2">
      <c r="A9045" s="146">
        <v>70606</v>
      </c>
      <c r="B9045" s="145">
        <v>6025</v>
      </c>
      <c r="C9045" s="146" t="s">
        <v>174</v>
      </c>
      <c r="D9045" s="146" t="s">
        <v>7684</v>
      </c>
      <c r="E9045" s="145" t="s">
        <v>155</v>
      </c>
      <c r="F9045" s="149"/>
      <c r="G9045" s="149"/>
    </row>
    <row r="9046" spans="1:7" s="144" customFormat="1" ht="15" x14ac:dyDescent="0.2">
      <c r="A9046" s="146">
        <v>70607</v>
      </c>
      <c r="B9046" s="145">
        <v>6025</v>
      </c>
      <c r="C9046" s="146" t="s">
        <v>306</v>
      </c>
      <c r="D9046" s="146" t="s">
        <v>7684</v>
      </c>
      <c r="E9046" s="145" t="s">
        <v>150</v>
      </c>
      <c r="F9046" s="149"/>
      <c r="G9046" s="149"/>
    </row>
    <row r="9047" spans="1:7" s="144" customFormat="1" ht="15" x14ac:dyDescent="0.2">
      <c r="A9047" s="146">
        <v>70608</v>
      </c>
      <c r="B9047" s="145">
        <v>3009</v>
      </c>
      <c r="C9047" s="146" t="s">
        <v>7685</v>
      </c>
      <c r="D9047" s="146" t="s">
        <v>6958</v>
      </c>
      <c r="E9047" s="145" t="s">
        <v>155</v>
      </c>
      <c r="F9047" s="149"/>
      <c r="G9047" s="149"/>
    </row>
    <row r="9048" spans="1:7" s="144" customFormat="1" ht="15" x14ac:dyDescent="0.2">
      <c r="A9048" s="146">
        <v>70610</v>
      </c>
      <c r="B9048" s="145">
        <v>8017</v>
      </c>
      <c r="C9048" s="146" t="s">
        <v>3160</v>
      </c>
      <c r="D9048" s="146" t="s">
        <v>3334</v>
      </c>
      <c r="E9048" s="145" t="s">
        <v>155</v>
      </c>
      <c r="F9048" s="149"/>
      <c r="G9048" s="149"/>
    </row>
    <row r="9049" spans="1:7" s="144" customFormat="1" ht="15" x14ac:dyDescent="0.2">
      <c r="A9049" s="146">
        <v>70620</v>
      </c>
      <c r="B9049" s="145">
        <v>1010</v>
      </c>
      <c r="C9049" s="146" t="s">
        <v>1856</v>
      </c>
      <c r="D9049" s="146" t="s">
        <v>7687</v>
      </c>
      <c r="E9049" s="145" t="s">
        <v>155</v>
      </c>
      <c r="F9049" s="149"/>
      <c r="G9049" s="149"/>
    </row>
    <row r="9050" spans="1:7" s="144" customFormat="1" ht="15" x14ac:dyDescent="0.2">
      <c r="A9050" s="146">
        <v>70621</v>
      </c>
      <c r="B9050" s="145">
        <v>1010</v>
      </c>
      <c r="C9050" s="146" t="s">
        <v>198</v>
      </c>
      <c r="D9050" s="146" t="s">
        <v>7687</v>
      </c>
      <c r="E9050" s="145" t="s">
        <v>150</v>
      </c>
      <c r="F9050" s="149"/>
      <c r="G9050" s="149"/>
    </row>
    <row r="9051" spans="1:7" s="144" customFormat="1" ht="15" x14ac:dyDescent="0.2">
      <c r="A9051" s="146">
        <v>70622</v>
      </c>
      <c r="B9051" s="145">
        <v>8005</v>
      </c>
      <c r="C9051" s="146" t="s">
        <v>287</v>
      </c>
      <c r="D9051" s="146" t="s">
        <v>7475</v>
      </c>
      <c r="E9051" s="145" t="s">
        <v>155</v>
      </c>
      <c r="F9051" s="149"/>
      <c r="G9051" s="149"/>
    </row>
    <row r="9052" spans="1:7" s="144" customFormat="1" ht="15" x14ac:dyDescent="0.2">
      <c r="A9052" s="146">
        <v>70633</v>
      </c>
      <c r="B9052" s="145">
        <v>6018</v>
      </c>
      <c r="C9052" s="146" t="s">
        <v>7688</v>
      </c>
      <c r="D9052" s="146" t="s">
        <v>7689</v>
      </c>
      <c r="E9052" s="145" t="s">
        <v>150</v>
      </c>
      <c r="F9052" s="149"/>
      <c r="G9052" s="149"/>
    </row>
    <row r="9053" spans="1:7" s="144" customFormat="1" ht="15" x14ac:dyDescent="0.2">
      <c r="A9053" s="146">
        <v>70634</v>
      </c>
      <c r="B9053" s="145">
        <v>6018</v>
      </c>
      <c r="C9053" s="146" t="s">
        <v>2518</v>
      </c>
      <c r="D9053" s="146" t="s">
        <v>7690</v>
      </c>
      <c r="E9053" s="145" t="s">
        <v>155</v>
      </c>
      <c r="F9053" s="149"/>
      <c r="G9053" s="149"/>
    </row>
    <row r="9054" spans="1:7" s="144" customFormat="1" ht="15" x14ac:dyDescent="0.2">
      <c r="A9054" s="146">
        <v>70635</v>
      </c>
      <c r="B9054" s="145">
        <v>6018</v>
      </c>
      <c r="C9054" s="146" t="s">
        <v>649</v>
      </c>
      <c r="D9054" s="146" t="s">
        <v>7690</v>
      </c>
      <c r="E9054" s="145" t="s">
        <v>150</v>
      </c>
      <c r="F9054" s="149"/>
      <c r="G9054" s="149"/>
    </row>
    <row r="9055" spans="1:7" s="144" customFormat="1" ht="15" x14ac:dyDescent="0.2">
      <c r="A9055" s="146">
        <v>70640</v>
      </c>
      <c r="B9055" s="145">
        <v>6018</v>
      </c>
      <c r="C9055" s="146" t="s">
        <v>4178</v>
      </c>
      <c r="D9055" s="146" t="s">
        <v>7691</v>
      </c>
      <c r="E9055" s="145" t="s">
        <v>150</v>
      </c>
      <c r="F9055" s="149"/>
      <c r="G9055" s="149"/>
    </row>
    <row r="9056" spans="1:7" s="144" customFormat="1" ht="15" x14ac:dyDescent="0.2">
      <c r="A9056" s="146">
        <v>70641</v>
      </c>
      <c r="B9056" s="145">
        <v>6018</v>
      </c>
      <c r="C9056" s="146" t="s">
        <v>169</v>
      </c>
      <c r="D9056" s="146" t="s">
        <v>7691</v>
      </c>
      <c r="E9056" s="145" t="s">
        <v>155</v>
      </c>
      <c r="F9056" s="149"/>
      <c r="G9056" s="149"/>
    </row>
    <row r="9057" spans="1:7" s="144" customFormat="1" ht="15" x14ac:dyDescent="0.2">
      <c r="A9057" s="146">
        <v>70648</v>
      </c>
      <c r="B9057" s="145">
        <v>6013</v>
      </c>
      <c r="C9057" s="146" t="s">
        <v>196</v>
      </c>
      <c r="D9057" s="146" t="s">
        <v>7692</v>
      </c>
      <c r="E9057" s="145" t="s">
        <v>155</v>
      </c>
      <c r="F9057" s="149"/>
      <c r="G9057" s="149"/>
    </row>
    <row r="9058" spans="1:7" s="144" customFormat="1" ht="15" x14ac:dyDescent="0.2">
      <c r="A9058" s="146">
        <v>70650</v>
      </c>
      <c r="B9058" s="145">
        <v>6030</v>
      </c>
      <c r="C9058" s="146" t="s">
        <v>2720</v>
      </c>
      <c r="D9058" s="146" t="s">
        <v>7693</v>
      </c>
      <c r="E9058" s="145" t="s">
        <v>150</v>
      </c>
      <c r="F9058" s="149"/>
      <c r="G9058" s="149"/>
    </row>
    <row r="9059" spans="1:7" s="144" customFormat="1" ht="15" x14ac:dyDescent="0.2">
      <c r="A9059" s="146">
        <v>70652</v>
      </c>
      <c r="B9059" s="145">
        <v>6033</v>
      </c>
      <c r="C9059" s="146" t="s">
        <v>1003</v>
      </c>
      <c r="D9059" s="146" t="s">
        <v>7694</v>
      </c>
      <c r="E9059" s="145" t="s">
        <v>150</v>
      </c>
      <c r="F9059" s="149"/>
      <c r="G9059" s="149"/>
    </row>
    <row r="9060" spans="1:7" s="144" customFormat="1" ht="15" x14ac:dyDescent="0.2">
      <c r="A9060" s="146">
        <v>70653</v>
      </c>
      <c r="B9060" s="145">
        <v>6033</v>
      </c>
      <c r="C9060" s="146" t="s">
        <v>202</v>
      </c>
      <c r="D9060" s="146" t="s">
        <v>7694</v>
      </c>
      <c r="E9060" s="145" t="s">
        <v>155</v>
      </c>
      <c r="F9060" s="149"/>
      <c r="G9060" s="149"/>
    </row>
    <row r="9061" spans="1:7" s="144" customFormat="1" ht="15" x14ac:dyDescent="0.2">
      <c r="A9061" s="146">
        <v>70655</v>
      </c>
      <c r="B9061" s="145">
        <v>4009</v>
      </c>
      <c r="C9061" s="146" t="s">
        <v>7695</v>
      </c>
      <c r="D9061" s="146" t="s">
        <v>7696</v>
      </c>
      <c r="E9061" s="145" t="s">
        <v>150</v>
      </c>
      <c r="F9061" s="149"/>
      <c r="G9061" s="149"/>
    </row>
    <row r="9062" spans="1:7" s="144" customFormat="1" ht="15" x14ac:dyDescent="0.2">
      <c r="A9062" s="146">
        <v>70656</v>
      </c>
      <c r="B9062" s="145">
        <v>4009</v>
      </c>
      <c r="C9062" s="146" t="s">
        <v>7697</v>
      </c>
      <c r="D9062" s="146" t="s">
        <v>7698</v>
      </c>
      <c r="E9062" s="145" t="s">
        <v>155</v>
      </c>
      <c r="F9062" s="149"/>
      <c r="G9062" s="149"/>
    </row>
    <row r="9063" spans="1:7" s="144" customFormat="1" ht="15" x14ac:dyDescent="0.2">
      <c r="A9063" s="146">
        <v>70658</v>
      </c>
      <c r="B9063" s="145">
        <v>7004</v>
      </c>
      <c r="C9063" s="146" t="s">
        <v>1094</v>
      </c>
      <c r="D9063" s="146" t="s">
        <v>4186</v>
      </c>
      <c r="E9063" s="145" t="s">
        <v>155</v>
      </c>
      <c r="F9063" s="149"/>
      <c r="G9063" s="149"/>
    </row>
    <row r="9064" spans="1:7" s="144" customFormat="1" ht="15" x14ac:dyDescent="0.2">
      <c r="A9064" s="146">
        <v>70659</v>
      </c>
      <c r="B9064" s="145">
        <v>7016</v>
      </c>
      <c r="C9064" s="146" t="s">
        <v>4273</v>
      </c>
      <c r="D9064" s="146" t="s">
        <v>7699</v>
      </c>
      <c r="E9064" s="145" t="s">
        <v>155</v>
      </c>
      <c r="F9064" s="149"/>
      <c r="G9064" s="149"/>
    </row>
    <row r="9065" spans="1:7" s="144" customFormat="1" ht="15" x14ac:dyDescent="0.2">
      <c r="A9065" s="146">
        <v>70660</v>
      </c>
      <c r="B9065" s="145">
        <v>3022</v>
      </c>
      <c r="C9065" s="146" t="s">
        <v>7700</v>
      </c>
      <c r="D9065" s="146" t="s">
        <v>329</v>
      </c>
      <c r="E9065" s="145" t="s">
        <v>150</v>
      </c>
      <c r="F9065" s="149"/>
      <c r="G9065" s="149"/>
    </row>
    <row r="9066" spans="1:7" s="144" customFormat="1" ht="15" x14ac:dyDescent="0.2">
      <c r="A9066" s="146">
        <v>70662</v>
      </c>
      <c r="B9066" s="145">
        <v>3013</v>
      </c>
      <c r="C9066" s="146" t="s">
        <v>7701</v>
      </c>
      <c r="D9066" s="146" t="s">
        <v>1679</v>
      </c>
      <c r="E9066" s="145" t="s">
        <v>155</v>
      </c>
      <c r="F9066" s="149"/>
      <c r="G9066" s="149"/>
    </row>
    <row r="9067" spans="1:7" s="144" customFormat="1" ht="15" x14ac:dyDescent="0.2">
      <c r="A9067" s="146">
        <v>70663</v>
      </c>
      <c r="B9067" s="145">
        <v>1003</v>
      </c>
      <c r="C9067" s="146" t="s">
        <v>662</v>
      </c>
      <c r="D9067" s="146" t="s">
        <v>7702</v>
      </c>
      <c r="E9067" s="145" t="s">
        <v>155</v>
      </c>
      <c r="F9067" s="149"/>
      <c r="G9067" s="149"/>
    </row>
    <row r="9068" spans="1:7" s="144" customFormat="1" ht="15" x14ac:dyDescent="0.2">
      <c r="A9068" s="146">
        <v>70664</v>
      </c>
      <c r="B9068" s="145">
        <v>1003</v>
      </c>
      <c r="C9068" s="146" t="s">
        <v>204</v>
      </c>
      <c r="D9068" s="146" t="s">
        <v>1320</v>
      </c>
      <c r="E9068" s="145" t="s">
        <v>155</v>
      </c>
      <c r="F9068" s="149"/>
      <c r="G9068" s="149"/>
    </row>
    <row r="9069" spans="1:7" s="144" customFormat="1" ht="15" x14ac:dyDescent="0.2">
      <c r="A9069" s="146">
        <v>70665</v>
      </c>
      <c r="B9069" s="145">
        <v>3012</v>
      </c>
      <c r="C9069" s="146" t="s">
        <v>7703</v>
      </c>
      <c r="D9069" s="146" t="s">
        <v>3165</v>
      </c>
      <c r="E9069" s="145" t="s">
        <v>150</v>
      </c>
      <c r="F9069" s="149"/>
      <c r="G9069" s="149"/>
    </row>
    <row r="9070" spans="1:7" s="144" customFormat="1" ht="15" x14ac:dyDescent="0.2">
      <c r="A9070" s="146">
        <v>70666</v>
      </c>
      <c r="B9070" s="145">
        <v>3012</v>
      </c>
      <c r="C9070" s="146" t="s">
        <v>7704</v>
      </c>
      <c r="D9070" s="146" t="s">
        <v>7705</v>
      </c>
      <c r="E9070" s="145" t="s">
        <v>150</v>
      </c>
      <c r="F9070" s="149"/>
      <c r="G9070" s="149"/>
    </row>
    <row r="9071" spans="1:7" s="144" customFormat="1" ht="15" x14ac:dyDescent="0.2">
      <c r="A9071" s="146">
        <v>70667</v>
      </c>
      <c r="B9071" s="145">
        <v>3012</v>
      </c>
      <c r="C9071" s="146" t="s">
        <v>6356</v>
      </c>
      <c r="D9071" s="146" t="s">
        <v>7705</v>
      </c>
      <c r="E9071" s="145" t="s">
        <v>155</v>
      </c>
      <c r="F9071" s="149"/>
      <c r="G9071" s="149"/>
    </row>
    <row r="9072" spans="1:7" s="144" customFormat="1" ht="15" x14ac:dyDescent="0.2">
      <c r="A9072" s="146">
        <v>70668</v>
      </c>
      <c r="B9072" s="145">
        <v>1005</v>
      </c>
      <c r="C9072" s="146" t="s">
        <v>778</v>
      </c>
      <c r="D9072" s="146" t="s">
        <v>577</v>
      </c>
      <c r="E9072" s="145" t="s">
        <v>155</v>
      </c>
      <c r="F9072" s="149"/>
      <c r="G9072" s="149"/>
    </row>
    <row r="9073" spans="1:7" s="144" customFormat="1" ht="15" x14ac:dyDescent="0.2">
      <c r="A9073" s="146">
        <v>70671</v>
      </c>
      <c r="B9073" s="145">
        <v>1005</v>
      </c>
      <c r="C9073" s="146" t="s">
        <v>6880</v>
      </c>
      <c r="D9073" s="146" t="s">
        <v>7706</v>
      </c>
      <c r="E9073" s="145" t="s">
        <v>155</v>
      </c>
      <c r="F9073" s="149"/>
      <c r="G9073" s="149"/>
    </row>
    <row r="9074" spans="1:7" s="144" customFormat="1" ht="15" x14ac:dyDescent="0.2">
      <c r="A9074" s="146">
        <v>70678</v>
      </c>
      <c r="B9074" s="145">
        <v>6018</v>
      </c>
      <c r="C9074" s="146" t="s">
        <v>579</v>
      </c>
      <c r="D9074" s="146" t="s">
        <v>5147</v>
      </c>
      <c r="E9074" s="145" t="s">
        <v>155</v>
      </c>
      <c r="F9074" s="149"/>
      <c r="G9074" s="149"/>
    </row>
    <row r="9075" spans="1:7" s="144" customFormat="1" ht="15" x14ac:dyDescent="0.2">
      <c r="A9075" s="146">
        <v>70681</v>
      </c>
      <c r="B9075" s="145">
        <v>6018</v>
      </c>
      <c r="C9075" s="146" t="s">
        <v>535</v>
      </c>
      <c r="D9075" s="146" t="s">
        <v>7708</v>
      </c>
      <c r="E9075" s="145" t="s">
        <v>155</v>
      </c>
      <c r="F9075" s="149"/>
      <c r="G9075" s="149"/>
    </row>
    <row r="9076" spans="1:7" s="144" customFormat="1" ht="15" x14ac:dyDescent="0.2">
      <c r="A9076" s="146">
        <v>70682</v>
      </c>
      <c r="B9076" s="145">
        <v>6018</v>
      </c>
      <c r="C9076" s="146" t="s">
        <v>7709</v>
      </c>
      <c r="D9076" s="146" t="s">
        <v>2200</v>
      </c>
      <c r="E9076" s="145" t="s">
        <v>150</v>
      </c>
      <c r="F9076" s="149"/>
      <c r="G9076" s="149"/>
    </row>
    <row r="9077" spans="1:7" s="144" customFormat="1" ht="15" x14ac:dyDescent="0.2">
      <c r="A9077" s="146">
        <v>70683</v>
      </c>
      <c r="B9077" s="145">
        <v>6018</v>
      </c>
      <c r="C9077" s="146" t="s">
        <v>245</v>
      </c>
      <c r="D9077" s="146" t="s">
        <v>7710</v>
      </c>
      <c r="E9077" s="145" t="s">
        <v>155</v>
      </c>
      <c r="F9077" s="149"/>
      <c r="G9077" s="149"/>
    </row>
    <row r="9078" spans="1:7" s="144" customFormat="1" ht="15" x14ac:dyDescent="0.2">
      <c r="A9078" s="146">
        <v>70684</v>
      </c>
      <c r="B9078" s="145">
        <v>6018</v>
      </c>
      <c r="C9078" s="146" t="s">
        <v>6111</v>
      </c>
      <c r="D9078" s="146" t="s">
        <v>7711</v>
      </c>
      <c r="E9078" s="145" t="s">
        <v>150</v>
      </c>
      <c r="F9078" s="149"/>
      <c r="G9078" s="149"/>
    </row>
    <row r="9079" spans="1:7" s="144" customFormat="1" ht="15" x14ac:dyDescent="0.2">
      <c r="A9079" s="146">
        <v>70689</v>
      </c>
      <c r="B9079" s="145">
        <v>6001</v>
      </c>
      <c r="C9079" s="146" t="s">
        <v>1221</v>
      </c>
      <c r="D9079" s="146" t="s">
        <v>1107</v>
      </c>
      <c r="E9079" s="145" t="s">
        <v>155</v>
      </c>
      <c r="F9079" s="149"/>
      <c r="G9079" s="149"/>
    </row>
    <row r="9080" spans="1:7" s="144" customFormat="1" ht="15" x14ac:dyDescent="0.2">
      <c r="A9080" s="146">
        <v>70690</v>
      </c>
      <c r="B9080" s="145">
        <v>6001</v>
      </c>
      <c r="C9080" s="146" t="s">
        <v>3237</v>
      </c>
      <c r="D9080" s="146" t="s">
        <v>10595</v>
      </c>
      <c r="E9080" s="145" t="s">
        <v>150</v>
      </c>
      <c r="F9080" s="149"/>
      <c r="G9080" s="149"/>
    </row>
    <row r="9081" spans="1:7" s="144" customFormat="1" ht="15" x14ac:dyDescent="0.2">
      <c r="A9081" s="146">
        <v>70691</v>
      </c>
      <c r="B9081" s="145">
        <v>6002</v>
      </c>
      <c r="C9081" s="146" t="s">
        <v>202</v>
      </c>
      <c r="D9081" s="146" t="s">
        <v>2570</v>
      </c>
      <c r="E9081" s="145" t="s">
        <v>155</v>
      </c>
      <c r="F9081" s="149"/>
      <c r="G9081" s="149"/>
    </row>
    <row r="9082" spans="1:7" s="144" customFormat="1" ht="15" x14ac:dyDescent="0.2">
      <c r="A9082" s="146">
        <v>70692</v>
      </c>
      <c r="B9082" s="145">
        <v>6002</v>
      </c>
      <c r="C9082" s="146" t="s">
        <v>7712</v>
      </c>
      <c r="D9082" s="146" t="s">
        <v>7713</v>
      </c>
      <c r="E9082" s="145" t="s">
        <v>155</v>
      </c>
      <c r="F9082" s="149"/>
      <c r="G9082" s="149"/>
    </row>
    <row r="9083" spans="1:7" s="144" customFormat="1" ht="15" x14ac:dyDescent="0.2">
      <c r="A9083" s="146">
        <v>70693</v>
      </c>
      <c r="B9083" s="145">
        <v>6002</v>
      </c>
      <c r="C9083" s="146" t="s">
        <v>2126</v>
      </c>
      <c r="D9083" s="146" t="s">
        <v>3974</v>
      </c>
      <c r="E9083" s="145" t="s">
        <v>155</v>
      </c>
      <c r="F9083" s="149"/>
      <c r="G9083" s="149"/>
    </row>
    <row r="9084" spans="1:7" s="144" customFormat="1" ht="15" x14ac:dyDescent="0.2">
      <c r="A9084" s="146">
        <v>70694</v>
      </c>
      <c r="B9084" s="145">
        <v>8005</v>
      </c>
      <c r="C9084" s="146" t="s">
        <v>1552</v>
      </c>
      <c r="D9084" s="146" t="s">
        <v>1470</v>
      </c>
      <c r="E9084" s="145" t="s">
        <v>150</v>
      </c>
      <c r="F9084" s="149"/>
      <c r="G9084" s="149"/>
    </row>
    <row r="9085" spans="1:7" s="144" customFormat="1" ht="15" x14ac:dyDescent="0.2">
      <c r="A9085" s="146">
        <v>70695</v>
      </c>
      <c r="B9085" s="145">
        <v>3005</v>
      </c>
      <c r="C9085" s="146" t="s">
        <v>7714</v>
      </c>
      <c r="D9085" s="146" t="s">
        <v>249</v>
      </c>
      <c r="E9085" s="145" t="s">
        <v>155</v>
      </c>
      <c r="F9085" s="149"/>
      <c r="G9085" s="149"/>
    </row>
    <row r="9086" spans="1:7" s="144" customFormat="1" ht="15" x14ac:dyDescent="0.2">
      <c r="A9086" s="146">
        <v>70696</v>
      </c>
      <c r="B9086" s="145">
        <v>3005</v>
      </c>
      <c r="C9086" s="146" t="s">
        <v>1729</v>
      </c>
      <c r="D9086" s="146" t="s">
        <v>249</v>
      </c>
      <c r="E9086" s="145" t="s">
        <v>155</v>
      </c>
      <c r="F9086" s="149"/>
      <c r="G9086" s="149"/>
    </row>
    <row r="9087" spans="1:7" s="144" customFormat="1" ht="15" x14ac:dyDescent="0.2">
      <c r="A9087" s="146">
        <v>70697</v>
      </c>
      <c r="B9087" s="145">
        <v>3005</v>
      </c>
      <c r="C9087" s="146" t="s">
        <v>7715</v>
      </c>
      <c r="D9087" s="146" t="s">
        <v>447</v>
      </c>
      <c r="E9087" s="145" t="s">
        <v>155</v>
      </c>
      <c r="F9087" s="149"/>
      <c r="G9087" s="149"/>
    </row>
    <row r="9088" spans="1:7" s="144" customFormat="1" ht="15" x14ac:dyDescent="0.2">
      <c r="A9088" s="146">
        <v>70699</v>
      </c>
      <c r="B9088" s="145">
        <v>6030</v>
      </c>
      <c r="C9088" s="146" t="s">
        <v>1560</v>
      </c>
      <c r="D9088" s="146" t="s">
        <v>7716</v>
      </c>
      <c r="E9088" s="145" t="s">
        <v>155</v>
      </c>
      <c r="F9088" s="149"/>
      <c r="G9088" s="149"/>
    </row>
    <row r="9089" spans="1:7" s="144" customFormat="1" ht="15" x14ac:dyDescent="0.2">
      <c r="A9089" s="146">
        <v>70701</v>
      </c>
      <c r="B9089" s="145">
        <v>6010</v>
      </c>
      <c r="C9089" s="146" t="s">
        <v>7717</v>
      </c>
      <c r="D9089" s="146" t="s">
        <v>5917</v>
      </c>
      <c r="E9089" s="145" t="s">
        <v>155</v>
      </c>
      <c r="F9089" s="149"/>
      <c r="G9089" s="149"/>
    </row>
    <row r="9090" spans="1:7" s="144" customFormat="1" ht="15" x14ac:dyDescent="0.2">
      <c r="A9090" s="146">
        <v>70703</v>
      </c>
      <c r="B9090" s="145">
        <v>6029</v>
      </c>
      <c r="C9090" s="146" t="s">
        <v>6255</v>
      </c>
      <c r="D9090" s="146" t="s">
        <v>10796</v>
      </c>
      <c r="E9090" s="145" t="s">
        <v>150</v>
      </c>
      <c r="F9090" s="149"/>
      <c r="G9090" s="149"/>
    </row>
    <row r="9091" spans="1:7" s="144" customFormat="1" ht="15" x14ac:dyDescent="0.2">
      <c r="A9091" s="146">
        <v>70710</v>
      </c>
      <c r="B9091" s="145">
        <v>3002</v>
      </c>
      <c r="C9091" s="146" t="s">
        <v>174</v>
      </c>
      <c r="D9091" s="146" t="s">
        <v>7718</v>
      </c>
      <c r="E9091" s="145" t="s">
        <v>150</v>
      </c>
      <c r="F9091" s="149"/>
      <c r="G9091" s="149"/>
    </row>
    <row r="9092" spans="1:7" s="144" customFormat="1" ht="15" x14ac:dyDescent="0.2">
      <c r="A9092" s="146">
        <v>70712</v>
      </c>
      <c r="B9092" s="145">
        <v>3002</v>
      </c>
      <c r="C9092" s="146" t="s">
        <v>1560</v>
      </c>
      <c r="D9092" s="146" t="s">
        <v>7719</v>
      </c>
      <c r="E9092" s="145" t="s">
        <v>155</v>
      </c>
      <c r="F9092" s="149"/>
      <c r="G9092" s="149"/>
    </row>
    <row r="9093" spans="1:7" s="144" customFormat="1" ht="15" x14ac:dyDescent="0.2">
      <c r="A9093" s="146">
        <v>70713</v>
      </c>
      <c r="B9093" s="145">
        <v>8015</v>
      </c>
      <c r="C9093" s="146" t="s">
        <v>1729</v>
      </c>
      <c r="D9093" s="146" t="s">
        <v>2421</v>
      </c>
      <c r="E9093" s="145" t="s">
        <v>155</v>
      </c>
      <c r="F9093" s="149"/>
      <c r="G9093" s="149"/>
    </row>
    <row r="9094" spans="1:7" s="144" customFormat="1" ht="15" x14ac:dyDescent="0.2">
      <c r="A9094" s="146">
        <v>70717</v>
      </c>
      <c r="B9094" s="145">
        <v>8017</v>
      </c>
      <c r="C9094" s="146" t="s">
        <v>202</v>
      </c>
      <c r="D9094" s="146" t="s">
        <v>170</v>
      </c>
      <c r="E9094" s="145" t="s">
        <v>150</v>
      </c>
      <c r="F9094" s="149"/>
      <c r="G9094" s="149"/>
    </row>
    <row r="9095" spans="1:7" s="144" customFormat="1" ht="15" x14ac:dyDescent="0.2">
      <c r="A9095" s="146">
        <v>70718</v>
      </c>
      <c r="B9095" s="145">
        <v>7024</v>
      </c>
      <c r="C9095" s="146" t="s">
        <v>204</v>
      </c>
      <c r="D9095" s="146" t="s">
        <v>10648</v>
      </c>
      <c r="E9095" s="145" t="s">
        <v>150</v>
      </c>
      <c r="F9095" s="149"/>
      <c r="G9095" s="149"/>
    </row>
    <row r="9096" spans="1:7" s="144" customFormat="1" ht="15" x14ac:dyDescent="0.2">
      <c r="A9096" s="146">
        <v>70719</v>
      </c>
      <c r="B9096" s="145">
        <v>7024</v>
      </c>
      <c r="C9096" s="146" t="s">
        <v>7720</v>
      </c>
      <c r="D9096" s="146" t="s">
        <v>901</v>
      </c>
      <c r="E9096" s="145" t="s">
        <v>155</v>
      </c>
      <c r="F9096" s="149"/>
      <c r="G9096" s="149"/>
    </row>
    <row r="9097" spans="1:7" s="144" customFormat="1" ht="15" x14ac:dyDescent="0.2">
      <c r="A9097" s="146">
        <v>70720</v>
      </c>
      <c r="B9097" s="145">
        <v>7024</v>
      </c>
      <c r="C9097" s="146" t="s">
        <v>721</v>
      </c>
      <c r="D9097" s="146" t="s">
        <v>7721</v>
      </c>
      <c r="E9097" s="145" t="s">
        <v>155</v>
      </c>
      <c r="F9097" s="149"/>
      <c r="G9097" s="149"/>
    </row>
    <row r="9098" spans="1:7" s="144" customFormat="1" ht="15" x14ac:dyDescent="0.2">
      <c r="A9098" s="146">
        <v>70721</v>
      </c>
      <c r="B9098" s="145">
        <v>7007</v>
      </c>
      <c r="C9098" s="146" t="s">
        <v>7722</v>
      </c>
      <c r="D9098" s="146" t="s">
        <v>7723</v>
      </c>
      <c r="E9098" s="145" t="s">
        <v>150</v>
      </c>
      <c r="F9098" s="149"/>
      <c r="G9098" s="149"/>
    </row>
    <row r="9099" spans="1:7" s="144" customFormat="1" ht="15" x14ac:dyDescent="0.2">
      <c r="A9099" s="146">
        <v>70722</v>
      </c>
      <c r="B9099" s="145">
        <v>7007</v>
      </c>
      <c r="C9099" s="146" t="s">
        <v>181</v>
      </c>
      <c r="D9099" s="146" t="s">
        <v>7724</v>
      </c>
      <c r="E9099" s="145" t="s">
        <v>150</v>
      </c>
      <c r="F9099" s="149"/>
      <c r="G9099" s="149"/>
    </row>
    <row r="9100" spans="1:7" s="144" customFormat="1" ht="15" x14ac:dyDescent="0.2">
      <c r="A9100" s="146">
        <v>70727</v>
      </c>
      <c r="B9100" s="145">
        <v>6010</v>
      </c>
      <c r="C9100" s="146" t="s">
        <v>181</v>
      </c>
      <c r="D9100" s="146" t="s">
        <v>5497</v>
      </c>
      <c r="E9100" s="145" t="s">
        <v>150</v>
      </c>
      <c r="F9100" s="149"/>
      <c r="G9100" s="149"/>
    </row>
    <row r="9101" spans="1:7" s="144" customFormat="1" ht="15" x14ac:dyDescent="0.2">
      <c r="A9101" s="146">
        <v>70729</v>
      </c>
      <c r="B9101" s="145">
        <v>6015</v>
      </c>
      <c r="C9101" s="146" t="s">
        <v>7726</v>
      </c>
      <c r="D9101" s="146" t="s">
        <v>4379</v>
      </c>
      <c r="E9101" s="145" t="s">
        <v>155</v>
      </c>
      <c r="F9101" s="149"/>
      <c r="G9101" s="149"/>
    </row>
    <row r="9102" spans="1:7" s="144" customFormat="1" ht="15" x14ac:dyDescent="0.2">
      <c r="A9102" s="146">
        <v>70730</v>
      </c>
      <c r="B9102" s="145">
        <v>6015</v>
      </c>
      <c r="C9102" s="146" t="s">
        <v>7275</v>
      </c>
      <c r="D9102" s="146" t="s">
        <v>7727</v>
      </c>
      <c r="E9102" s="145" t="s">
        <v>150</v>
      </c>
      <c r="F9102" s="149"/>
      <c r="G9102" s="149"/>
    </row>
    <row r="9103" spans="1:7" s="144" customFormat="1" ht="15" x14ac:dyDescent="0.2">
      <c r="A9103" s="146">
        <v>70731</v>
      </c>
      <c r="B9103" s="145">
        <v>7009</v>
      </c>
      <c r="C9103" s="146" t="s">
        <v>6722</v>
      </c>
      <c r="D9103" s="146" t="s">
        <v>3903</v>
      </c>
      <c r="E9103" s="145" t="s">
        <v>150</v>
      </c>
      <c r="F9103" s="149"/>
      <c r="G9103" s="149"/>
    </row>
    <row r="9104" spans="1:7" s="144" customFormat="1" ht="15" x14ac:dyDescent="0.2">
      <c r="A9104" s="146">
        <v>70732</v>
      </c>
      <c r="B9104" s="145">
        <v>8022</v>
      </c>
      <c r="C9104" s="146" t="s">
        <v>2083</v>
      </c>
      <c r="D9104" s="146" t="s">
        <v>7728</v>
      </c>
      <c r="E9104" s="145" t="s">
        <v>155</v>
      </c>
      <c r="F9104" s="149"/>
      <c r="G9104" s="149"/>
    </row>
    <row r="9105" spans="1:7" s="144" customFormat="1" ht="15" x14ac:dyDescent="0.2">
      <c r="A9105" s="146">
        <v>70733</v>
      </c>
      <c r="B9105" s="145">
        <v>6023</v>
      </c>
      <c r="C9105" s="146" t="s">
        <v>214</v>
      </c>
      <c r="D9105" s="146" t="s">
        <v>7593</v>
      </c>
      <c r="E9105" s="145" t="s">
        <v>150</v>
      </c>
      <c r="F9105" s="149"/>
      <c r="G9105" s="149"/>
    </row>
    <row r="9106" spans="1:7" s="144" customFormat="1" ht="15" x14ac:dyDescent="0.2">
      <c r="A9106" s="146">
        <v>70734</v>
      </c>
      <c r="B9106" s="145">
        <v>8022</v>
      </c>
      <c r="C9106" s="146" t="s">
        <v>207</v>
      </c>
      <c r="D9106" s="146" t="s">
        <v>6461</v>
      </c>
      <c r="E9106" s="145" t="s">
        <v>150</v>
      </c>
      <c r="F9106" s="149"/>
      <c r="G9106" s="149"/>
    </row>
    <row r="9107" spans="1:7" s="144" customFormat="1" ht="15" x14ac:dyDescent="0.2">
      <c r="A9107" s="146">
        <v>70738</v>
      </c>
      <c r="B9107" s="145">
        <v>5006</v>
      </c>
      <c r="C9107" s="146" t="s">
        <v>1221</v>
      </c>
      <c r="D9107" s="146" t="s">
        <v>7730</v>
      </c>
      <c r="E9107" s="145" t="s">
        <v>155</v>
      </c>
      <c r="F9107" s="149"/>
      <c r="G9107" s="149"/>
    </row>
    <row r="9108" spans="1:7" s="144" customFormat="1" ht="15" x14ac:dyDescent="0.2">
      <c r="A9108" s="146">
        <v>70739</v>
      </c>
      <c r="B9108" s="145">
        <v>5006</v>
      </c>
      <c r="C9108" s="146" t="s">
        <v>722</v>
      </c>
      <c r="D9108" s="146" t="s">
        <v>7730</v>
      </c>
      <c r="E9108" s="145" t="s">
        <v>150</v>
      </c>
      <c r="F9108" s="149"/>
      <c r="G9108" s="149"/>
    </row>
    <row r="9109" spans="1:7" s="144" customFormat="1" ht="15" x14ac:dyDescent="0.2">
      <c r="A9109" s="146">
        <v>70740</v>
      </c>
      <c r="B9109" s="145">
        <v>5006</v>
      </c>
      <c r="C9109" s="146" t="s">
        <v>1592</v>
      </c>
      <c r="D9109" s="146" t="s">
        <v>4025</v>
      </c>
      <c r="E9109" s="145" t="s">
        <v>150</v>
      </c>
      <c r="F9109" s="149"/>
      <c r="G9109" s="149"/>
    </row>
    <row r="9110" spans="1:7" s="144" customFormat="1" ht="15" x14ac:dyDescent="0.2">
      <c r="A9110" s="146">
        <v>70743</v>
      </c>
      <c r="B9110" s="145">
        <v>5001</v>
      </c>
      <c r="C9110" s="146" t="s">
        <v>7731</v>
      </c>
      <c r="D9110" s="146" t="s">
        <v>545</v>
      </c>
      <c r="E9110" s="145" t="s">
        <v>150</v>
      </c>
      <c r="F9110" s="149"/>
      <c r="G9110" s="149"/>
    </row>
    <row r="9111" spans="1:7" s="144" customFormat="1" ht="15" x14ac:dyDescent="0.2">
      <c r="A9111" s="146">
        <v>70745</v>
      </c>
      <c r="B9111" s="145">
        <v>6001</v>
      </c>
      <c r="C9111" s="146" t="s">
        <v>1356</v>
      </c>
      <c r="D9111" s="146" t="s">
        <v>7732</v>
      </c>
      <c r="E9111" s="145" t="s">
        <v>155</v>
      </c>
      <c r="F9111" s="149"/>
      <c r="G9111" s="149"/>
    </row>
    <row r="9112" spans="1:7" s="144" customFormat="1" ht="15" x14ac:dyDescent="0.2">
      <c r="A9112" s="146">
        <v>70746</v>
      </c>
      <c r="B9112" s="145">
        <v>6018</v>
      </c>
      <c r="C9112" s="146" t="s">
        <v>280</v>
      </c>
      <c r="D9112" s="146" t="s">
        <v>3036</v>
      </c>
      <c r="E9112" s="145" t="s">
        <v>155</v>
      </c>
      <c r="F9112" s="149"/>
      <c r="G9112" s="149"/>
    </row>
    <row r="9113" spans="1:7" s="144" customFormat="1" ht="15" x14ac:dyDescent="0.2">
      <c r="A9113" s="146">
        <v>70749</v>
      </c>
      <c r="B9113" s="145">
        <v>5001</v>
      </c>
      <c r="C9113" s="146" t="s">
        <v>7733</v>
      </c>
      <c r="D9113" s="146" t="s">
        <v>431</v>
      </c>
      <c r="E9113" s="145" t="s">
        <v>155</v>
      </c>
      <c r="F9113" s="149"/>
      <c r="G9113" s="149"/>
    </row>
    <row r="9114" spans="1:7" s="144" customFormat="1" ht="15" x14ac:dyDescent="0.2">
      <c r="A9114" s="146">
        <v>70750</v>
      </c>
      <c r="B9114" s="145">
        <v>7011</v>
      </c>
      <c r="C9114" s="146" t="s">
        <v>7734</v>
      </c>
      <c r="D9114" s="146" t="s">
        <v>3149</v>
      </c>
      <c r="E9114" s="145" t="s">
        <v>155</v>
      </c>
      <c r="F9114" s="149"/>
      <c r="G9114" s="149"/>
    </row>
    <row r="9115" spans="1:7" s="144" customFormat="1" ht="15" x14ac:dyDescent="0.2">
      <c r="A9115" s="146">
        <v>70751</v>
      </c>
      <c r="B9115" s="145">
        <v>7003</v>
      </c>
      <c r="C9115" s="146" t="s">
        <v>845</v>
      </c>
      <c r="D9115" s="146" t="s">
        <v>7735</v>
      </c>
      <c r="E9115" s="145" t="s">
        <v>150</v>
      </c>
      <c r="F9115" s="149"/>
      <c r="G9115" s="149"/>
    </row>
    <row r="9116" spans="1:7" s="144" customFormat="1" ht="15" x14ac:dyDescent="0.2">
      <c r="A9116" s="146">
        <v>70752</v>
      </c>
      <c r="B9116" s="145">
        <v>7017</v>
      </c>
      <c r="C9116" s="146" t="s">
        <v>523</v>
      </c>
      <c r="D9116" s="146" t="s">
        <v>837</v>
      </c>
      <c r="E9116" s="145" t="s">
        <v>150</v>
      </c>
      <c r="F9116" s="149"/>
      <c r="G9116" s="149"/>
    </row>
    <row r="9117" spans="1:7" s="144" customFormat="1" ht="15" x14ac:dyDescent="0.2">
      <c r="A9117" s="146">
        <v>70754</v>
      </c>
      <c r="B9117" s="145">
        <v>3009</v>
      </c>
      <c r="C9117" s="146" t="s">
        <v>1089</v>
      </c>
      <c r="D9117" s="146" t="s">
        <v>7736</v>
      </c>
      <c r="E9117" s="145" t="s">
        <v>155</v>
      </c>
      <c r="F9117" s="149"/>
      <c r="G9117" s="149"/>
    </row>
    <row r="9118" spans="1:7" s="144" customFormat="1" ht="15" x14ac:dyDescent="0.2">
      <c r="A9118" s="146">
        <v>70755</v>
      </c>
      <c r="B9118" s="145">
        <v>5004</v>
      </c>
      <c r="C9118" s="146" t="s">
        <v>449</v>
      </c>
      <c r="D9118" s="146" t="s">
        <v>7737</v>
      </c>
      <c r="E9118" s="145" t="s">
        <v>155</v>
      </c>
      <c r="F9118" s="149"/>
      <c r="G9118" s="149"/>
    </row>
    <row r="9119" spans="1:7" s="144" customFormat="1" ht="15" x14ac:dyDescent="0.2">
      <c r="A9119" s="146">
        <v>70756</v>
      </c>
      <c r="B9119" s="145">
        <v>5004</v>
      </c>
      <c r="C9119" s="146" t="s">
        <v>324</v>
      </c>
      <c r="D9119" s="146" t="s">
        <v>7738</v>
      </c>
      <c r="E9119" s="145" t="s">
        <v>150</v>
      </c>
      <c r="F9119" s="149"/>
      <c r="G9119" s="149"/>
    </row>
    <row r="9120" spans="1:7" s="144" customFormat="1" ht="15" x14ac:dyDescent="0.2">
      <c r="A9120" s="146">
        <v>70757</v>
      </c>
      <c r="B9120" s="145">
        <v>5001</v>
      </c>
      <c r="C9120" s="146" t="s">
        <v>7739</v>
      </c>
      <c r="D9120" s="146" t="s">
        <v>9687</v>
      </c>
      <c r="E9120" s="145" t="s">
        <v>150</v>
      </c>
      <c r="F9120" s="149"/>
      <c r="G9120" s="149"/>
    </row>
    <row r="9121" spans="1:7" s="144" customFormat="1" ht="15" x14ac:dyDescent="0.2">
      <c r="A9121" s="146">
        <v>70758</v>
      </c>
      <c r="B9121" s="145">
        <v>7003</v>
      </c>
      <c r="C9121" s="146" t="s">
        <v>196</v>
      </c>
      <c r="D9121" s="146" t="s">
        <v>7740</v>
      </c>
      <c r="E9121" s="145" t="s">
        <v>155</v>
      </c>
      <c r="F9121" s="149"/>
      <c r="G9121" s="149"/>
    </row>
    <row r="9122" spans="1:7" s="144" customFormat="1" ht="15" x14ac:dyDescent="0.2">
      <c r="A9122" s="146">
        <v>70759</v>
      </c>
      <c r="B9122" s="145">
        <v>7003</v>
      </c>
      <c r="C9122" s="146" t="s">
        <v>1329</v>
      </c>
      <c r="D9122" s="146" t="s">
        <v>6080</v>
      </c>
      <c r="E9122" s="145" t="s">
        <v>155</v>
      </c>
      <c r="F9122" s="149"/>
      <c r="G9122" s="149"/>
    </row>
    <row r="9123" spans="1:7" s="144" customFormat="1" ht="15" x14ac:dyDescent="0.2">
      <c r="A9123" s="146">
        <v>70760</v>
      </c>
      <c r="B9123" s="145">
        <v>3001</v>
      </c>
      <c r="C9123" s="146" t="s">
        <v>207</v>
      </c>
      <c r="D9123" s="146" t="s">
        <v>467</v>
      </c>
      <c r="E9123" s="145" t="s">
        <v>150</v>
      </c>
      <c r="F9123" s="149"/>
      <c r="G9123" s="149"/>
    </row>
    <row r="9124" spans="1:7" s="144" customFormat="1" ht="15" x14ac:dyDescent="0.2">
      <c r="A9124" s="146">
        <v>70761</v>
      </c>
      <c r="B9124" s="145">
        <v>4009</v>
      </c>
      <c r="C9124" s="146" t="s">
        <v>1344</v>
      </c>
      <c r="D9124" s="146" t="s">
        <v>7741</v>
      </c>
      <c r="E9124" s="145" t="s">
        <v>155</v>
      </c>
      <c r="F9124" s="149"/>
      <c r="G9124" s="149"/>
    </row>
    <row r="9125" spans="1:7" s="144" customFormat="1" ht="15" x14ac:dyDescent="0.2">
      <c r="A9125" s="146">
        <v>70762</v>
      </c>
      <c r="B9125" s="145">
        <v>6033</v>
      </c>
      <c r="C9125" s="146" t="s">
        <v>156</v>
      </c>
      <c r="D9125" s="146" t="s">
        <v>7742</v>
      </c>
      <c r="E9125" s="145" t="s">
        <v>155</v>
      </c>
      <c r="F9125" s="149"/>
      <c r="G9125" s="149"/>
    </row>
    <row r="9126" spans="1:7" s="144" customFormat="1" ht="15" x14ac:dyDescent="0.2">
      <c r="A9126" s="146">
        <v>70763</v>
      </c>
      <c r="B9126" s="145">
        <v>1006</v>
      </c>
      <c r="C9126" s="146" t="s">
        <v>202</v>
      </c>
      <c r="D9126" s="146" t="s">
        <v>7743</v>
      </c>
      <c r="E9126" s="145" t="s">
        <v>150</v>
      </c>
      <c r="F9126" s="149"/>
      <c r="G9126" s="149"/>
    </row>
    <row r="9127" spans="1:7" s="144" customFormat="1" ht="15" x14ac:dyDescent="0.2">
      <c r="A9127" s="146">
        <v>70764</v>
      </c>
      <c r="B9127" s="145">
        <v>6029</v>
      </c>
      <c r="C9127" s="146" t="s">
        <v>7744</v>
      </c>
      <c r="D9127" s="146" t="s">
        <v>7745</v>
      </c>
      <c r="E9127" s="145" t="s">
        <v>155</v>
      </c>
      <c r="F9127" s="149"/>
      <c r="G9127" s="149"/>
    </row>
    <row r="9128" spans="1:7" s="144" customFormat="1" ht="15" x14ac:dyDescent="0.2">
      <c r="A9128" s="146">
        <v>70766</v>
      </c>
      <c r="B9128" s="145">
        <v>8006</v>
      </c>
      <c r="C9128" s="146" t="s">
        <v>204</v>
      </c>
      <c r="D9128" s="146" t="s">
        <v>7746</v>
      </c>
      <c r="E9128" s="145" t="s">
        <v>155</v>
      </c>
      <c r="F9128" s="149"/>
      <c r="G9128" s="149"/>
    </row>
    <row r="9129" spans="1:7" s="144" customFormat="1" ht="15" x14ac:dyDescent="0.2">
      <c r="A9129" s="146">
        <v>70767</v>
      </c>
      <c r="B9129" s="145">
        <v>8026</v>
      </c>
      <c r="C9129" s="146" t="s">
        <v>7747</v>
      </c>
      <c r="D9129" s="146" t="s">
        <v>5426</v>
      </c>
      <c r="E9129" s="145" t="s">
        <v>155</v>
      </c>
      <c r="F9129" s="149"/>
      <c r="G9129" s="149"/>
    </row>
    <row r="9130" spans="1:7" s="144" customFormat="1" ht="15" x14ac:dyDescent="0.2">
      <c r="A9130" s="146">
        <v>70768</v>
      </c>
      <c r="B9130" s="145">
        <v>8026</v>
      </c>
      <c r="C9130" s="146" t="s">
        <v>7748</v>
      </c>
      <c r="D9130" s="146" t="s">
        <v>7749</v>
      </c>
      <c r="E9130" s="145" t="s">
        <v>155</v>
      </c>
      <c r="F9130" s="149"/>
      <c r="G9130" s="149"/>
    </row>
    <row r="9131" spans="1:7" s="144" customFormat="1" ht="15" x14ac:dyDescent="0.2">
      <c r="A9131" s="146">
        <v>70769</v>
      </c>
      <c r="B9131" s="145">
        <v>8026</v>
      </c>
      <c r="C9131" s="146" t="s">
        <v>7686</v>
      </c>
      <c r="D9131" s="146" t="s">
        <v>3603</v>
      </c>
      <c r="E9131" s="145" t="s">
        <v>150</v>
      </c>
      <c r="F9131" s="149"/>
      <c r="G9131" s="149"/>
    </row>
    <row r="9132" spans="1:7" s="144" customFormat="1" ht="15" x14ac:dyDescent="0.2">
      <c r="A9132" s="146">
        <v>70770</v>
      </c>
      <c r="B9132" s="145">
        <v>8010</v>
      </c>
      <c r="C9132" s="146" t="s">
        <v>169</v>
      </c>
      <c r="D9132" s="146" t="s">
        <v>7750</v>
      </c>
      <c r="E9132" s="145" t="s">
        <v>155</v>
      </c>
      <c r="F9132" s="149"/>
      <c r="G9132" s="149"/>
    </row>
    <row r="9133" spans="1:7" s="144" customFormat="1" ht="15" x14ac:dyDescent="0.2">
      <c r="A9133" s="146">
        <v>70771</v>
      </c>
      <c r="B9133" s="145">
        <v>8022</v>
      </c>
      <c r="C9133" s="146" t="s">
        <v>845</v>
      </c>
      <c r="D9133" s="146" t="s">
        <v>1399</v>
      </c>
      <c r="E9133" s="145" t="s">
        <v>150</v>
      </c>
      <c r="F9133" s="149"/>
      <c r="G9133" s="149"/>
    </row>
    <row r="9134" spans="1:7" s="144" customFormat="1" ht="15" x14ac:dyDescent="0.2">
      <c r="A9134" s="146">
        <v>70775</v>
      </c>
      <c r="B9134" s="145">
        <v>6023</v>
      </c>
      <c r="C9134" s="146" t="s">
        <v>1424</v>
      </c>
      <c r="D9134" s="146" t="s">
        <v>1895</v>
      </c>
      <c r="E9134" s="145" t="s">
        <v>150</v>
      </c>
      <c r="F9134" s="149"/>
      <c r="G9134" s="149"/>
    </row>
    <row r="9135" spans="1:7" s="144" customFormat="1" ht="15" x14ac:dyDescent="0.2">
      <c r="A9135" s="146">
        <v>70778</v>
      </c>
      <c r="B9135" s="145">
        <v>8006</v>
      </c>
      <c r="C9135" s="146" t="s">
        <v>204</v>
      </c>
      <c r="D9135" s="146" t="s">
        <v>1262</v>
      </c>
      <c r="E9135" s="145" t="s">
        <v>150</v>
      </c>
      <c r="F9135" s="149"/>
      <c r="G9135" s="149"/>
    </row>
    <row r="9136" spans="1:7" s="144" customFormat="1" ht="15" x14ac:dyDescent="0.2">
      <c r="A9136" s="146">
        <v>70780</v>
      </c>
      <c r="B9136" s="145">
        <v>6030</v>
      </c>
      <c r="C9136" s="146" t="s">
        <v>1554</v>
      </c>
      <c r="D9136" s="146" t="s">
        <v>3725</v>
      </c>
      <c r="E9136" s="145" t="s">
        <v>155</v>
      </c>
      <c r="F9136" s="149"/>
      <c r="G9136" s="149"/>
    </row>
    <row r="9137" spans="1:7" s="144" customFormat="1" ht="15" x14ac:dyDescent="0.2">
      <c r="A9137" s="146">
        <v>70781</v>
      </c>
      <c r="B9137" s="145">
        <v>6030</v>
      </c>
      <c r="C9137" s="146" t="s">
        <v>174</v>
      </c>
      <c r="D9137" s="146" t="s">
        <v>7751</v>
      </c>
      <c r="E9137" s="145" t="s">
        <v>150</v>
      </c>
      <c r="F9137" s="149"/>
      <c r="G9137" s="149"/>
    </row>
    <row r="9138" spans="1:7" s="144" customFormat="1" ht="15" x14ac:dyDescent="0.2">
      <c r="A9138" s="146">
        <v>70785</v>
      </c>
      <c r="B9138" s="145">
        <v>2012</v>
      </c>
      <c r="C9138" s="146" t="s">
        <v>1082</v>
      </c>
      <c r="D9138" s="146" t="s">
        <v>6826</v>
      </c>
      <c r="E9138" s="145" t="s">
        <v>155</v>
      </c>
      <c r="F9138" s="149"/>
      <c r="G9138" s="149"/>
    </row>
    <row r="9139" spans="1:7" s="144" customFormat="1" ht="15" x14ac:dyDescent="0.2">
      <c r="A9139" s="146">
        <v>70786</v>
      </c>
      <c r="B9139" s="145">
        <v>7010</v>
      </c>
      <c r="C9139" s="146" t="s">
        <v>806</v>
      </c>
      <c r="D9139" s="146" t="s">
        <v>1629</v>
      </c>
      <c r="E9139" s="145" t="s">
        <v>150</v>
      </c>
      <c r="F9139" s="149"/>
      <c r="G9139" s="149"/>
    </row>
    <row r="9140" spans="1:7" s="144" customFormat="1" ht="15" x14ac:dyDescent="0.2">
      <c r="A9140" s="146">
        <v>70787</v>
      </c>
      <c r="B9140" s="145">
        <v>6012</v>
      </c>
      <c r="C9140" s="146" t="s">
        <v>198</v>
      </c>
      <c r="D9140" s="146" t="s">
        <v>7222</v>
      </c>
      <c r="E9140" s="145" t="s">
        <v>150</v>
      </c>
      <c r="F9140" s="149"/>
      <c r="G9140" s="149"/>
    </row>
    <row r="9141" spans="1:7" s="144" customFormat="1" ht="15" x14ac:dyDescent="0.2">
      <c r="A9141" s="146">
        <v>70789</v>
      </c>
      <c r="B9141" s="145">
        <v>6033</v>
      </c>
      <c r="C9141" s="146" t="s">
        <v>174</v>
      </c>
      <c r="D9141" s="146" t="s">
        <v>7752</v>
      </c>
      <c r="E9141" s="145" t="s">
        <v>150</v>
      </c>
      <c r="F9141" s="149"/>
      <c r="G9141" s="149"/>
    </row>
    <row r="9142" spans="1:7" s="144" customFormat="1" ht="15" x14ac:dyDescent="0.2">
      <c r="A9142" s="146">
        <v>70790</v>
      </c>
      <c r="B9142" s="145">
        <v>6024</v>
      </c>
      <c r="C9142" s="146" t="s">
        <v>2413</v>
      </c>
      <c r="D9142" s="146" t="s">
        <v>7753</v>
      </c>
      <c r="E9142" s="145" t="s">
        <v>150</v>
      </c>
      <c r="F9142" s="149"/>
      <c r="G9142" s="149"/>
    </row>
    <row r="9143" spans="1:7" s="144" customFormat="1" ht="15" x14ac:dyDescent="0.2">
      <c r="A9143" s="146">
        <v>70791</v>
      </c>
      <c r="B9143" s="145">
        <v>8011</v>
      </c>
      <c r="C9143" s="146" t="s">
        <v>207</v>
      </c>
      <c r="D9143" s="146" t="s">
        <v>620</v>
      </c>
      <c r="E9143" s="145" t="s">
        <v>155</v>
      </c>
      <c r="F9143" s="149"/>
      <c r="G9143" s="149"/>
    </row>
    <row r="9144" spans="1:7" s="144" customFormat="1" ht="15" x14ac:dyDescent="0.2">
      <c r="A9144" s="146">
        <v>70793</v>
      </c>
      <c r="B9144" s="145">
        <v>5005</v>
      </c>
      <c r="C9144" s="146" t="s">
        <v>7754</v>
      </c>
      <c r="D9144" s="146" t="s">
        <v>7755</v>
      </c>
      <c r="E9144" s="145" t="s">
        <v>150</v>
      </c>
      <c r="F9144" s="149"/>
      <c r="G9144" s="149"/>
    </row>
    <row r="9145" spans="1:7" s="144" customFormat="1" ht="15" x14ac:dyDescent="0.2">
      <c r="A9145" s="146">
        <v>70795</v>
      </c>
      <c r="B9145" s="145">
        <v>1017</v>
      </c>
      <c r="C9145" s="146" t="s">
        <v>177</v>
      </c>
      <c r="D9145" s="146" t="s">
        <v>1987</v>
      </c>
      <c r="E9145" s="145" t="s">
        <v>155</v>
      </c>
      <c r="F9145" s="149"/>
      <c r="G9145" s="149"/>
    </row>
    <row r="9146" spans="1:7" s="144" customFormat="1" ht="15" x14ac:dyDescent="0.2">
      <c r="A9146" s="146">
        <v>70796</v>
      </c>
      <c r="B9146" s="145">
        <v>6001</v>
      </c>
      <c r="C9146" s="146" t="s">
        <v>1082</v>
      </c>
      <c r="D9146" s="146" t="s">
        <v>7756</v>
      </c>
      <c r="E9146" s="145" t="s">
        <v>155</v>
      </c>
      <c r="F9146" s="149"/>
      <c r="G9146" s="149"/>
    </row>
    <row r="9147" spans="1:7" s="144" customFormat="1" ht="15" x14ac:dyDescent="0.2">
      <c r="A9147" s="146">
        <v>70797</v>
      </c>
      <c r="B9147" s="145">
        <v>6001</v>
      </c>
      <c r="C9147" s="146" t="s">
        <v>1536</v>
      </c>
      <c r="D9147" s="146" t="s">
        <v>7756</v>
      </c>
      <c r="E9147" s="145" t="s">
        <v>150</v>
      </c>
      <c r="F9147" s="149"/>
      <c r="G9147" s="149"/>
    </row>
    <row r="9148" spans="1:7" s="144" customFormat="1" ht="15" x14ac:dyDescent="0.2">
      <c r="A9148" s="146">
        <v>70798</v>
      </c>
      <c r="B9148" s="145">
        <v>6001</v>
      </c>
      <c r="C9148" s="146" t="s">
        <v>535</v>
      </c>
      <c r="D9148" s="146" t="s">
        <v>5641</v>
      </c>
      <c r="E9148" s="145" t="s">
        <v>150</v>
      </c>
      <c r="F9148" s="149"/>
      <c r="G9148" s="149"/>
    </row>
    <row r="9149" spans="1:7" s="144" customFormat="1" ht="15" x14ac:dyDescent="0.2">
      <c r="A9149" s="146">
        <v>70799</v>
      </c>
      <c r="B9149" s="145">
        <v>8022</v>
      </c>
      <c r="C9149" s="146" t="s">
        <v>1221</v>
      </c>
      <c r="D9149" s="146" t="s">
        <v>4938</v>
      </c>
      <c r="E9149" s="145" t="s">
        <v>150</v>
      </c>
      <c r="F9149" s="149"/>
      <c r="G9149" s="149"/>
    </row>
    <row r="9150" spans="1:7" s="144" customFormat="1" ht="15" x14ac:dyDescent="0.2">
      <c r="A9150" s="146">
        <v>70800</v>
      </c>
      <c r="B9150" s="145">
        <v>8022</v>
      </c>
      <c r="C9150" s="146" t="s">
        <v>171</v>
      </c>
      <c r="D9150" s="146" t="s">
        <v>7757</v>
      </c>
      <c r="E9150" s="145" t="s">
        <v>155</v>
      </c>
      <c r="F9150" s="149"/>
      <c r="G9150" s="149"/>
    </row>
    <row r="9151" spans="1:7" s="144" customFormat="1" ht="15" x14ac:dyDescent="0.2">
      <c r="A9151" s="146">
        <v>70801</v>
      </c>
      <c r="B9151" s="145">
        <v>6031</v>
      </c>
      <c r="C9151" s="146" t="s">
        <v>535</v>
      </c>
      <c r="D9151" s="146" t="s">
        <v>7758</v>
      </c>
      <c r="E9151" s="145" t="s">
        <v>150</v>
      </c>
      <c r="F9151" s="149"/>
      <c r="G9151" s="149"/>
    </row>
    <row r="9152" spans="1:7" s="144" customFormat="1" ht="15" x14ac:dyDescent="0.2">
      <c r="A9152" s="146">
        <v>70802</v>
      </c>
      <c r="B9152" s="145">
        <v>6002</v>
      </c>
      <c r="C9152" s="146" t="s">
        <v>1424</v>
      </c>
      <c r="D9152" s="146" t="s">
        <v>4226</v>
      </c>
      <c r="E9152" s="145" t="s">
        <v>150</v>
      </c>
      <c r="F9152" s="149"/>
      <c r="G9152" s="149"/>
    </row>
    <row r="9153" spans="1:7" s="144" customFormat="1" ht="15" x14ac:dyDescent="0.2">
      <c r="A9153" s="146">
        <v>70803</v>
      </c>
      <c r="B9153" s="145">
        <v>8014</v>
      </c>
      <c r="C9153" s="146" t="s">
        <v>4218</v>
      </c>
      <c r="D9153" s="146" t="s">
        <v>6773</v>
      </c>
      <c r="E9153" s="145" t="s">
        <v>150</v>
      </c>
      <c r="F9153" s="149"/>
      <c r="G9153" s="149"/>
    </row>
    <row r="9154" spans="1:7" s="144" customFormat="1" ht="15" x14ac:dyDescent="0.2">
      <c r="A9154" s="146">
        <v>70804</v>
      </c>
      <c r="B9154" s="145">
        <v>8014</v>
      </c>
      <c r="C9154" s="146" t="s">
        <v>164</v>
      </c>
      <c r="D9154" s="146" t="s">
        <v>7759</v>
      </c>
      <c r="E9154" s="145" t="s">
        <v>155</v>
      </c>
      <c r="F9154" s="149"/>
      <c r="G9154" s="149"/>
    </row>
    <row r="9155" spans="1:7" s="144" customFormat="1" ht="15" x14ac:dyDescent="0.2">
      <c r="A9155" s="146">
        <v>70805</v>
      </c>
      <c r="B9155" s="145">
        <v>8014</v>
      </c>
      <c r="C9155" s="146" t="s">
        <v>858</v>
      </c>
      <c r="D9155" s="146" t="s">
        <v>7760</v>
      </c>
      <c r="E9155" s="145" t="s">
        <v>150</v>
      </c>
      <c r="F9155" s="149"/>
      <c r="G9155" s="149"/>
    </row>
    <row r="9156" spans="1:7" s="144" customFormat="1" ht="15" x14ac:dyDescent="0.2">
      <c r="A9156" s="146">
        <v>70806</v>
      </c>
      <c r="B9156" s="145">
        <v>8014</v>
      </c>
      <c r="C9156" s="146" t="s">
        <v>7761</v>
      </c>
      <c r="D9156" s="146" t="s">
        <v>7762</v>
      </c>
      <c r="E9156" s="145" t="s">
        <v>155</v>
      </c>
      <c r="F9156" s="149"/>
      <c r="G9156" s="149"/>
    </row>
    <row r="9157" spans="1:7" s="144" customFormat="1" ht="15" x14ac:dyDescent="0.2">
      <c r="A9157" s="146">
        <v>70807</v>
      </c>
      <c r="B9157" s="145">
        <v>8014</v>
      </c>
      <c r="C9157" s="146" t="s">
        <v>3397</v>
      </c>
      <c r="D9157" s="146" t="s">
        <v>7763</v>
      </c>
      <c r="E9157" s="145" t="s">
        <v>150</v>
      </c>
      <c r="F9157" s="149"/>
      <c r="G9157" s="149"/>
    </row>
    <row r="9158" spans="1:7" s="144" customFormat="1" ht="15" x14ac:dyDescent="0.2">
      <c r="A9158" s="146">
        <v>70808</v>
      </c>
      <c r="B9158" s="145">
        <v>2007</v>
      </c>
      <c r="C9158" s="146" t="s">
        <v>4446</v>
      </c>
      <c r="D9158" s="146" t="s">
        <v>7764</v>
      </c>
      <c r="E9158" s="145" t="s">
        <v>155</v>
      </c>
      <c r="F9158" s="149"/>
      <c r="G9158" s="149"/>
    </row>
    <row r="9159" spans="1:7" s="144" customFormat="1" ht="15" x14ac:dyDescent="0.2">
      <c r="A9159" s="146">
        <v>70810</v>
      </c>
      <c r="B9159" s="145">
        <v>8012</v>
      </c>
      <c r="C9159" s="146" t="s">
        <v>469</v>
      </c>
      <c r="D9159" s="146" t="s">
        <v>303</v>
      </c>
      <c r="E9159" s="145" t="s">
        <v>155</v>
      </c>
      <c r="F9159" s="149"/>
      <c r="G9159" s="149"/>
    </row>
    <row r="9160" spans="1:7" s="144" customFormat="1" ht="15" x14ac:dyDescent="0.2">
      <c r="A9160" s="146">
        <v>70811</v>
      </c>
      <c r="B9160" s="145">
        <v>8022</v>
      </c>
      <c r="C9160" s="146" t="s">
        <v>978</v>
      </c>
      <c r="D9160" s="146" t="s">
        <v>7765</v>
      </c>
      <c r="E9160" s="145" t="s">
        <v>150</v>
      </c>
      <c r="F9160" s="149"/>
      <c r="G9160" s="149"/>
    </row>
    <row r="9161" spans="1:7" s="144" customFormat="1" ht="15" x14ac:dyDescent="0.2">
      <c r="A9161" s="146">
        <v>70813</v>
      </c>
      <c r="B9161" s="145">
        <v>6013</v>
      </c>
      <c r="C9161" s="146" t="s">
        <v>214</v>
      </c>
      <c r="D9161" s="146" t="s">
        <v>7767</v>
      </c>
      <c r="E9161" s="145" t="s">
        <v>155</v>
      </c>
      <c r="F9161" s="149"/>
      <c r="G9161" s="149"/>
    </row>
    <row r="9162" spans="1:7" s="144" customFormat="1" ht="15" x14ac:dyDescent="0.2">
      <c r="A9162" s="146">
        <v>70816</v>
      </c>
      <c r="B9162" s="145">
        <v>6025</v>
      </c>
      <c r="C9162" s="146" t="s">
        <v>219</v>
      </c>
      <c r="D9162" s="146" t="s">
        <v>637</v>
      </c>
      <c r="E9162" s="145" t="s">
        <v>155</v>
      </c>
      <c r="F9162" s="149"/>
      <c r="G9162" s="149"/>
    </row>
    <row r="9163" spans="1:7" s="144" customFormat="1" ht="15" x14ac:dyDescent="0.2">
      <c r="A9163" s="146">
        <v>70817</v>
      </c>
      <c r="B9163" s="145">
        <v>7024</v>
      </c>
      <c r="C9163" s="146" t="s">
        <v>250</v>
      </c>
      <c r="D9163" s="146" t="s">
        <v>1570</v>
      </c>
      <c r="E9163" s="145" t="s">
        <v>150</v>
      </c>
      <c r="F9163" s="149"/>
      <c r="G9163" s="149"/>
    </row>
    <row r="9164" spans="1:7" s="144" customFormat="1" ht="15" x14ac:dyDescent="0.2">
      <c r="A9164" s="146">
        <v>70819</v>
      </c>
      <c r="B9164" s="145">
        <v>4009</v>
      </c>
      <c r="C9164" s="146" t="s">
        <v>5719</v>
      </c>
      <c r="D9164" s="146" t="s">
        <v>5647</v>
      </c>
      <c r="E9164" s="145" t="s">
        <v>155</v>
      </c>
      <c r="F9164" s="149"/>
      <c r="G9164" s="149"/>
    </row>
    <row r="9165" spans="1:7" s="144" customFormat="1" ht="15" x14ac:dyDescent="0.2">
      <c r="A9165" s="146">
        <v>70822</v>
      </c>
      <c r="B9165" s="145">
        <v>5006</v>
      </c>
      <c r="C9165" s="146" t="s">
        <v>202</v>
      </c>
      <c r="D9165" s="146" t="s">
        <v>7768</v>
      </c>
      <c r="E9165" s="145" t="s">
        <v>150</v>
      </c>
      <c r="F9165" s="149"/>
      <c r="G9165" s="149"/>
    </row>
    <row r="9166" spans="1:7" s="144" customFormat="1" ht="15" x14ac:dyDescent="0.2">
      <c r="A9166" s="146">
        <v>70825</v>
      </c>
      <c r="B9166" s="145">
        <v>7014</v>
      </c>
      <c r="C9166" s="146" t="s">
        <v>7769</v>
      </c>
      <c r="D9166" s="146" t="s">
        <v>7770</v>
      </c>
      <c r="E9166" s="145" t="s">
        <v>155</v>
      </c>
      <c r="F9166" s="149"/>
      <c r="G9166" s="149"/>
    </row>
    <row r="9167" spans="1:7" s="144" customFormat="1" ht="15" x14ac:dyDescent="0.2">
      <c r="A9167" s="146">
        <v>70826</v>
      </c>
      <c r="B9167" s="145">
        <v>8006</v>
      </c>
      <c r="C9167" s="146" t="s">
        <v>662</v>
      </c>
      <c r="D9167" s="146" t="s">
        <v>1027</v>
      </c>
      <c r="E9167" s="145" t="s">
        <v>155</v>
      </c>
      <c r="F9167" s="149"/>
      <c r="G9167" s="149"/>
    </row>
    <row r="9168" spans="1:7" s="144" customFormat="1" ht="15" x14ac:dyDescent="0.2">
      <c r="A9168" s="146">
        <v>70827</v>
      </c>
      <c r="B9168" s="145">
        <v>7016</v>
      </c>
      <c r="C9168" s="146" t="s">
        <v>4000</v>
      </c>
      <c r="D9168" s="146" t="s">
        <v>3729</v>
      </c>
      <c r="E9168" s="145" t="s">
        <v>150</v>
      </c>
      <c r="F9168" s="149"/>
      <c r="G9168" s="149"/>
    </row>
    <row r="9169" spans="1:7" s="144" customFormat="1" ht="15" x14ac:dyDescent="0.2">
      <c r="A9169" s="146">
        <v>70828</v>
      </c>
      <c r="B9169" s="145">
        <v>6026</v>
      </c>
      <c r="C9169" s="146" t="s">
        <v>2083</v>
      </c>
      <c r="D9169" s="146" t="s">
        <v>3976</v>
      </c>
      <c r="E9169" s="145" t="s">
        <v>155</v>
      </c>
      <c r="F9169" s="149"/>
      <c r="G9169" s="149"/>
    </row>
    <row r="9170" spans="1:7" s="144" customFormat="1" ht="15" x14ac:dyDescent="0.2">
      <c r="A9170" s="146">
        <v>70830</v>
      </c>
      <c r="B9170" s="145">
        <v>6004</v>
      </c>
      <c r="C9170" s="146" t="s">
        <v>649</v>
      </c>
      <c r="D9170" s="146" t="s">
        <v>2263</v>
      </c>
      <c r="E9170" s="145" t="s">
        <v>155</v>
      </c>
      <c r="F9170" s="149"/>
      <c r="G9170" s="149"/>
    </row>
    <row r="9171" spans="1:7" s="144" customFormat="1" ht="15" x14ac:dyDescent="0.2">
      <c r="A9171" s="146">
        <v>70831</v>
      </c>
      <c r="B9171" s="145">
        <v>3013</v>
      </c>
      <c r="C9171" s="146" t="s">
        <v>7771</v>
      </c>
      <c r="D9171" s="146" t="s">
        <v>7772</v>
      </c>
      <c r="E9171" s="145" t="s">
        <v>155</v>
      </c>
      <c r="F9171" s="149"/>
      <c r="G9171" s="149"/>
    </row>
    <row r="9172" spans="1:7" s="144" customFormat="1" ht="15" x14ac:dyDescent="0.2">
      <c r="A9172" s="146">
        <v>70834</v>
      </c>
      <c r="B9172" s="145">
        <v>6015</v>
      </c>
      <c r="C9172" s="146" t="s">
        <v>198</v>
      </c>
      <c r="D9172" s="146" t="s">
        <v>1726</v>
      </c>
      <c r="E9172" s="145" t="s">
        <v>155</v>
      </c>
      <c r="F9172" s="149"/>
      <c r="G9172" s="149"/>
    </row>
    <row r="9173" spans="1:7" s="144" customFormat="1" ht="15" x14ac:dyDescent="0.2">
      <c r="A9173" s="146">
        <v>70835</v>
      </c>
      <c r="B9173" s="145">
        <v>6030</v>
      </c>
      <c r="C9173" s="146" t="s">
        <v>207</v>
      </c>
      <c r="D9173" s="146" t="s">
        <v>7773</v>
      </c>
      <c r="E9173" s="145" t="s">
        <v>150</v>
      </c>
      <c r="F9173" s="149"/>
      <c r="G9173" s="149"/>
    </row>
    <row r="9174" spans="1:7" s="144" customFormat="1" ht="15" x14ac:dyDescent="0.2">
      <c r="A9174" s="146">
        <v>70840</v>
      </c>
      <c r="B9174" s="145">
        <v>5010</v>
      </c>
      <c r="C9174" s="146" t="s">
        <v>3838</v>
      </c>
      <c r="D9174" s="146" t="s">
        <v>456</v>
      </c>
      <c r="E9174" s="145" t="s">
        <v>155</v>
      </c>
      <c r="F9174" s="149"/>
      <c r="G9174" s="149"/>
    </row>
    <row r="9175" spans="1:7" s="144" customFormat="1" ht="15" x14ac:dyDescent="0.2">
      <c r="A9175" s="146">
        <v>70848</v>
      </c>
      <c r="B9175" s="145">
        <v>6029</v>
      </c>
      <c r="C9175" s="146" t="s">
        <v>2083</v>
      </c>
      <c r="D9175" s="146" t="s">
        <v>2421</v>
      </c>
      <c r="E9175" s="145" t="s">
        <v>150</v>
      </c>
      <c r="F9175" s="149"/>
      <c r="G9175" s="149"/>
    </row>
    <row r="9176" spans="1:7" s="144" customFormat="1" ht="15" x14ac:dyDescent="0.2">
      <c r="A9176" s="146">
        <v>70849</v>
      </c>
      <c r="B9176" s="145">
        <v>6029</v>
      </c>
      <c r="C9176" s="146" t="s">
        <v>1911</v>
      </c>
      <c r="D9176" s="146" t="s">
        <v>2421</v>
      </c>
      <c r="E9176" s="145" t="s">
        <v>155</v>
      </c>
      <c r="F9176" s="149"/>
      <c r="G9176" s="149"/>
    </row>
    <row r="9177" spans="1:7" s="144" customFormat="1" ht="15" x14ac:dyDescent="0.2">
      <c r="A9177" s="146">
        <v>70854</v>
      </c>
      <c r="B9177" s="145">
        <v>3013</v>
      </c>
      <c r="C9177" s="146" t="s">
        <v>7774</v>
      </c>
      <c r="D9177" s="146" t="s">
        <v>7775</v>
      </c>
      <c r="E9177" s="145" t="s">
        <v>150</v>
      </c>
      <c r="F9177" s="149"/>
      <c r="G9177" s="149"/>
    </row>
    <row r="9178" spans="1:7" s="144" customFormat="1" ht="15" x14ac:dyDescent="0.2">
      <c r="A9178" s="146">
        <v>70855</v>
      </c>
      <c r="B9178" s="145">
        <v>3035</v>
      </c>
      <c r="C9178" s="146" t="s">
        <v>11256</v>
      </c>
      <c r="D9178" s="146" t="s">
        <v>11257</v>
      </c>
      <c r="E9178" s="145" t="s">
        <v>155</v>
      </c>
      <c r="F9178" s="149"/>
      <c r="G9178" s="149"/>
    </row>
    <row r="9179" spans="1:7" s="144" customFormat="1" ht="15" x14ac:dyDescent="0.2">
      <c r="A9179" s="146">
        <v>70856</v>
      </c>
      <c r="B9179" s="145">
        <v>6015</v>
      </c>
      <c r="C9179" s="146" t="s">
        <v>7776</v>
      </c>
      <c r="D9179" s="146" t="s">
        <v>7777</v>
      </c>
      <c r="E9179" s="145" t="s">
        <v>155</v>
      </c>
      <c r="F9179" s="149"/>
      <c r="G9179" s="149"/>
    </row>
    <row r="9180" spans="1:7" s="144" customFormat="1" ht="15" x14ac:dyDescent="0.2">
      <c r="A9180" s="146">
        <v>70861</v>
      </c>
      <c r="B9180" s="145">
        <v>6019</v>
      </c>
      <c r="C9180" s="146" t="s">
        <v>171</v>
      </c>
      <c r="D9180" s="146" t="s">
        <v>303</v>
      </c>
      <c r="E9180" s="145" t="s">
        <v>150</v>
      </c>
      <c r="F9180" s="149"/>
      <c r="G9180" s="149"/>
    </row>
    <row r="9181" spans="1:7" s="144" customFormat="1" ht="15" x14ac:dyDescent="0.2">
      <c r="A9181" s="146">
        <v>70862</v>
      </c>
      <c r="B9181" s="145">
        <v>6019</v>
      </c>
      <c r="C9181" s="146" t="s">
        <v>1003</v>
      </c>
      <c r="D9181" s="146" t="s">
        <v>7778</v>
      </c>
      <c r="E9181" s="145" t="s">
        <v>150</v>
      </c>
      <c r="F9181" s="149"/>
      <c r="G9181" s="149"/>
    </row>
    <row r="9182" spans="1:7" s="144" customFormat="1" ht="15" x14ac:dyDescent="0.2">
      <c r="A9182" s="146">
        <v>70864</v>
      </c>
      <c r="B9182" s="145">
        <v>6019</v>
      </c>
      <c r="C9182" s="146" t="s">
        <v>1496</v>
      </c>
      <c r="D9182" s="146" t="s">
        <v>3801</v>
      </c>
      <c r="E9182" s="145" t="s">
        <v>150</v>
      </c>
      <c r="F9182" s="149"/>
      <c r="G9182" s="149"/>
    </row>
    <row r="9183" spans="1:7" s="144" customFormat="1" ht="15" x14ac:dyDescent="0.2">
      <c r="A9183" s="146">
        <v>70865</v>
      </c>
      <c r="B9183" s="145">
        <v>6019</v>
      </c>
      <c r="C9183" s="146" t="s">
        <v>171</v>
      </c>
      <c r="D9183" s="146" t="s">
        <v>7779</v>
      </c>
      <c r="E9183" s="145" t="s">
        <v>155</v>
      </c>
      <c r="F9183" s="149"/>
      <c r="G9183" s="149"/>
    </row>
    <row r="9184" spans="1:7" s="144" customFormat="1" ht="15" x14ac:dyDescent="0.2">
      <c r="A9184" s="146">
        <v>70866</v>
      </c>
      <c r="B9184" s="145">
        <v>6001</v>
      </c>
      <c r="C9184" s="146" t="s">
        <v>7780</v>
      </c>
      <c r="D9184" s="146" t="s">
        <v>7781</v>
      </c>
      <c r="E9184" s="145" t="s">
        <v>150</v>
      </c>
      <c r="F9184" s="149"/>
      <c r="G9184" s="149"/>
    </row>
    <row r="9185" spans="1:7" s="144" customFormat="1" ht="15" x14ac:dyDescent="0.2">
      <c r="A9185" s="146">
        <v>70867</v>
      </c>
      <c r="B9185" s="145">
        <v>7004</v>
      </c>
      <c r="C9185" s="146" t="s">
        <v>300</v>
      </c>
      <c r="D9185" s="146" t="s">
        <v>7782</v>
      </c>
      <c r="E9185" s="145" t="s">
        <v>150</v>
      </c>
      <c r="F9185" s="149"/>
      <c r="G9185" s="149"/>
    </row>
    <row r="9186" spans="1:7" s="144" customFormat="1" ht="15" x14ac:dyDescent="0.2">
      <c r="A9186" s="146">
        <v>70869</v>
      </c>
      <c r="B9186" s="145">
        <v>3011</v>
      </c>
      <c r="C9186" s="146" t="s">
        <v>7783</v>
      </c>
      <c r="D9186" s="146" t="s">
        <v>663</v>
      </c>
      <c r="E9186" s="145" t="s">
        <v>155</v>
      </c>
      <c r="F9186" s="149"/>
      <c r="G9186" s="149"/>
    </row>
    <row r="9187" spans="1:7" s="144" customFormat="1" ht="15" x14ac:dyDescent="0.2">
      <c r="A9187" s="146">
        <v>70870</v>
      </c>
      <c r="B9187" s="145">
        <v>3011</v>
      </c>
      <c r="C9187" s="146" t="s">
        <v>6029</v>
      </c>
      <c r="D9187" s="146" t="s">
        <v>663</v>
      </c>
      <c r="E9187" s="145" t="s">
        <v>150</v>
      </c>
      <c r="F9187" s="149"/>
      <c r="G9187" s="149"/>
    </row>
    <row r="9188" spans="1:7" s="144" customFormat="1" ht="15" x14ac:dyDescent="0.2">
      <c r="A9188" s="146">
        <v>70871</v>
      </c>
      <c r="B9188" s="145">
        <v>3011</v>
      </c>
      <c r="C9188" s="146" t="s">
        <v>4458</v>
      </c>
      <c r="D9188" s="146" t="s">
        <v>3613</v>
      </c>
      <c r="E9188" s="145" t="s">
        <v>155</v>
      </c>
      <c r="F9188" s="149"/>
      <c r="G9188" s="149"/>
    </row>
    <row r="9189" spans="1:7" s="144" customFormat="1" ht="15" x14ac:dyDescent="0.2">
      <c r="A9189" s="146">
        <v>70872</v>
      </c>
      <c r="B9189" s="145">
        <v>3011</v>
      </c>
      <c r="C9189" s="146" t="s">
        <v>1228</v>
      </c>
      <c r="D9189" s="146" t="s">
        <v>1421</v>
      </c>
      <c r="E9189" s="145" t="s">
        <v>155</v>
      </c>
      <c r="F9189" s="149"/>
      <c r="G9189" s="149"/>
    </row>
    <row r="9190" spans="1:7" s="144" customFormat="1" ht="15" x14ac:dyDescent="0.2">
      <c r="A9190" s="146">
        <v>70873</v>
      </c>
      <c r="B9190" s="145">
        <v>3011</v>
      </c>
      <c r="C9190" s="146" t="s">
        <v>2530</v>
      </c>
      <c r="D9190" s="146" t="s">
        <v>1421</v>
      </c>
      <c r="E9190" s="145" t="s">
        <v>155</v>
      </c>
      <c r="F9190" s="149"/>
      <c r="G9190" s="149"/>
    </row>
    <row r="9191" spans="1:7" s="144" customFormat="1" ht="15" x14ac:dyDescent="0.2">
      <c r="A9191" s="146">
        <v>70874</v>
      </c>
      <c r="B9191" s="145">
        <v>3011</v>
      </c>
      <c r="C9191" s="146" t="s">
        <v>7784</v>
      </c>
      <c r="D9191" s="146" t="s">
        <v>4967</v>
      </c>
      <c r="E9191" s="145" t="s">
        <v>150</v>
      </c>
      <c r="F9191" s="149"/>
      <c r="G9191" s="149"/>
    </row>
    <row r="9192" spans="1:7" s="144" customFormat="1" ht="15" x14ac:dyDescent="0.2">
      <c r="A9192" s="146">
        <v>70876</v>
      </c>
      <c r="B9192" s="145">
        <v>7007</v>
      </c>
      <c r="C9192" s="146" t="s">
        <v>647</v>
      </c>
      <c r="D9192" s="146" t="s">
        <v>1611</v>
      </c>
      <c r="E9192" s="145" t="s">
        <v>155</v>
      </c>
      <c r="F9192" s="149"/>
      <c r="G9192" s="149"/>
    </row>
    <row r="9193" spans="1:7" s="144" customFormat="1" ht="15" x14ac:dyDescent="0.2">
      <c r="A9193" s="146">
        <v>70877</v>
      </c>
      <c r="B9193" s="145">
        <v>3009</v>
      </c>
      <c r="C9193" s="146" t="s">
        <v>3823</v>
      </c>
      <c r="D9193" s="146" t="s">
        <v>7785</v>
      </c>
      <c r="E9193" s="145" t="s">
        <v>155</v>
      </c>
      <c r="F9193" s="149"/>
      <c r="G9193" s="149"/>
    </row>
    <row r="9194" spans="1:7" s="144" customFormat="1" ht="15" x14ac:dyDescent="0.2">
      <c r="A9194" s="146">
        <v>70878</v>
      </c>
      <c r="B9194" s="145">
        <v>3009</v>
      </c>
      <c r="C9194" s="146" t="s">
        <v>361</v>
      </c>
      <c r="D9194" s="146" t="s">
        <v>7785</v>
      </c>
      <c r="E9194" s="145" t="s">
        <v>150</v>
      </c>
      <c r="F9194" s="149"/>
      <c r="G9194" s="149"/>
    </row>
    <row r="9195" spans="1:7" s="144" customFormat="1" ht="15" x14ac:dyDescent="0.2">
      <c r="A9195" s="146">
        <v>70879</v>
      </c>
      <c r="B9195" s="145">
        <v>8007</v>
      </c>
      <c r="C9195" s="146" t="s">
        <v>1560</v>
      </c>
      <c r="D9195" s="146" t="s">
        <v>7786</v>
      </c>
      <c r="E9195" s="145" t="s">
        <v>155</v>
      </c>
      <c r="F9195" s="149"/>
      <c r="G9195" s="149"/>
    </row>
    <row r="9196" spans="1:7" s="144" customFormat="1" ht="15" x14ac:dyDescent="0.2">
      <c r="A9196" s="146">
        <v>70883</v>
      </c>
      <c r="B9196" s="145">
        <v>6037</v>
      </c>
      <c r="C9196" s="146" t="s">
        <v>6667</v>
      </c>
      <c r="D9196" s="146" t="s">
        <v>1644</v>
      </c>
      <c r="E9196" s="145" t="s">
        <v>150</v>
      </c>
      <c r="F9196" s="149"/>
      <c r="G9196" s="149"/>
    </row>
    <row r="9197" spans="1:7" s="144" customFormat="1" ht="15" x14ac:dyDescent="0.2">
      <c r="A9197" s="146">
        <v>70885</v>
      </c>
      <c r="B9197" s="145">
        <v>8026</v>
      </c>
      <c r="C9197" s="146" t="s">
        <v>714</v>
      </c>
      <c r="D9197" s="146" t="s">
        <v>7787</v>
      </c>
      <c r="E9197" s="145" t="s">
        <v>155</v>
      </c>
      <c r="F9197" s="149"/>
      <c r="G9197" s="149"/>
    </row>
    <row r="9198" spans="1:7" s="144" customFormat="1" ht="15" x14ac:dyDescent="0.2">
      <c r="A9198" s="146">
        <v>70889</v>
      </c>
      <c r="B9198" s="145">
        <v>6014</v>
      </c>
      <c r="C9198" s="146" t="s">
        <v>2073</v>
      </c>
      <c r="D9198" s="146" t="s">
        <v>7788</v>
      </c>
      <c r="E9198" s="145" t="s">
        <v>150</v>
      </c>
      <c r="F9198" s="149"/>
      <c r="G9198" s="149"/>
    </row>
    <row r="9199" spans="1:7" s="144" customFormat="1" ht="15" x14ac:dyDescent="0.2">
      <c r="A9199" s="146">
        <v>70890</v>
      </c>
      <c r="B9199" s="145">
        <v>3015</v>
      </c>
      <c r="C9199" s="146" t="s">
        <v>2530</v>
      </c>
      <c r="D9199" s="146" t="s">
        <v>777</v>
      </c>
      <c r="E9199" s="145" t="s">
        <v>150</v>
      </c>
      <c r="F9199" s="149"/>
      <c r="G9199" s="149"/>
    </row>
    <row r="9200" spans="1:7" s="144" customFormat="1" ht="15" x14ac:dyDescent="0.2">
      <c r="A9200" s="146">
        <v>70892</v>
      </c>
      <c r="B9200" s="145">
        <v>2013</v>
      </c>
      <c r="C9200" s="146" t="s">
        <v>662</v>
      </c>
      <c r="D9200" s="146" t="s">
        <v>7789</v>
      </c>
      <c r="E9200" s="145" t="s">
        <v>155</v>
      </c>
      <c r="F9200" s="149"/>
      <c r="G9200" s="149"/>
    </row>
    <row r="9201" spans="1:7" s="144" customFormat="1" ht="15" x14ac:dyDescent="0.2">
      <c r="A9201" s="146">
        <v>70893</v>
      </c>
      <c r="B9201" s="145">
        <v>6025</v>
      </c>
      <c r="C9201" s="146" t="s">
        <v>165</v>
      </c>
      <c r="D9201" s="146" t="s">
        <v>3827</v>
      </c>
      <c r="E9201" s="145" t="s">
        <v>150</v>
      </c>
      <c r="F9201" s="149"/>
      <c r="G9201" s="149"/>
    </row>
    <row r="9202" spans="1:7" s="144" customFormat="1" ht="15" x14ac:dyDescent="0.2">
      <c r="A9202" s="146">
        <v>70895</v>
      </c>
      <c r="B9202" s="145">
        <v>6025</v>
      </c>
      <c r="C9202" s="146" t="s">
        <v>179</v>
      </c>
      <c r="D9202" s="146" t="s">
        <v>3705</v>
      </c>
      <c r="E9202" s="145" t="s">
        <v>155</v>
      </c>
      <c r="F9202" s="149"/>
      <c r="G9202" s="149"/>
    </row>
    <row r="9203" spans="1:7" s="144" customFormat="1" ht="15" x14ac:dyDescent="0.2">
      <c r="A9203" s="146">
        <v>70896</v>
      </c>
      <c r="B9203" s="145">
        <v>6025</v>
      </c>
      <c r="C9203" s="146" t="s">
        <v>712</v>
      </c>
      <c r="D9203" s="146" t="s">
        <v>2778</v>
      </c>
      <c r="E9203" s="145" t="s">
        <v>150</v>
      </c>
      <c r="F9203" s="149"/>
      <c r="G9203" s="149"/>
    </row>
    <row r="9204" spans="1:7" s="144" customFormat="1" ht="15" x14ac:dyDescent="0.2">
      <c r="A9204" s="146">
        <v>70898</v>
      </c>
      <c r="B9204" s="145">
        <v>7003</v>
      </c>
      <c r="C9204" s="146" t="s">
        <v>181</v>
      </c>
      <c r="D9204" s="146" t="s">
        <v>7790</v>
      </c>
      <c r="E9204" s="145" t="s">
        <v>150</v>
      </c>
      <c r="F9204" s="149"/>
      <c r="G9204" s="149"/>
    </row>
    <row r="9205" spans="1:7" s="144" customFormat="1" ht="15" x14ac:dyDescent="0.2">
      <c r="A9205" s="146">
        <v>70902</v>
      </c>
      <c r="B9205" s="145">
        <v>7003</v>
      </c>
      <c r="C9205" s="146" t="s">
        <v>196</v>
      </c>
      <c r="D9205" s="146" t="s">
        <v>455</v>
      </c>
      <c r="E9205" s="145" t="s">
        <v>155</v>
      </c>
      <c r="F9205" s="149"/>
      <c r="G9205" s="149"/>
    </row>
    <row r="9206" spans="1:7" s="144" customFormat="1" ht="15" x14ac:dyDescent="0.2">
      <c r="A9206" s="146">
        <v>70903</v>
      </c>
      <c r="B9206" s="145">
        <v>7003</v>
      </c>
      <c r="C9206" s="146" t="s">
        <v>158</v>
      </c>
      <c r="D9206" s="146" t="s">
        <v>7791</v>
      </c>
      <c r="E9206" s="145" t="s">
        <v>150</v>
      </c>
      <c r="F9206" s="149"/>
      <c r="G9206" s="149"/>
    </row>
    <row r="9207" spans="1:7" s="144" customFormat="1" ht="15" x14ac:dyDescent="0.2">
      <c r="A9207" s="146">
        <v>70904</v>
      </c>
      <c r="B9207" s="145">
        <v>7003</v>
      </c>
      <c r="C9207" s="146" t="s">
        <v>7792</v>
      </c>
      <c r="D9207" s="146" t="s">
        <v>7793</v>
      </c>
      <c r="E9207" s="145" t="s">
        <v>150</v>
      </c>
      <c r="F9207" s="149"/>
      <c r="G9207" s="149"/>
    </row>
    <row r="9208" spans="1:7" s="144" customFormat="1" ht="15" x14ac:dyDescent="0.2">
      <c r="A9208" s="146">
        <v>70906</v>
      </c>
      <c r="B9208" s="145">
        <v>7003</v>
      </c>
      <c r="C9208" s="146" t="s">
        <v>188</v>
      </c>
      <c r="D9208" s="146" t="s">
        <v>7791</v>
      </c>
      <c r="E9208" s="145" t="s">
        <v>155</v>
      </c>
      <c r="F9208" s="149"/>
      <c r="G9208" s="149"/>
    </row>
    <row r="9209" spans="1:7" s="144" customFormat="1" ht="15" x14ac:dyDescent="0.2">
      <c r="A9209" s="146">
        <v>70907</v>
      </c>
      <c r="B9209" s="145">
        <v>8010</v>
      </c>
      <c r="C9209" s="146" t="s">
        <v>7794</v>
      </c>
      <c r="D9209" s="146" t="s">
        <v>1532</v>
      </c>
      <c r="E9209" s="145" t="s">
        <v>155</v>
      </c>
      <c r="F9209" s="149"/>
      <c r="G9209" s="149"/>
    </row>
    <row r="9210" spans="1:7" s="144" customFormat="1" ht="15" x14ac:dyDescent="0.2">
      <c r="A9210" s="146">
        <v>70913</v>
      </c>
      <c r="B9210" s="145">
        <v>6025</v>
      </c>
      <c r="C9210" s="146" t="s">
        <v>7795</v>
      </c>
      <c r="D9210" s="146" t="s">
        <v>2778</v>
      </c>
      <c r="E9210" s="145" t="s">
        <v>155</v>
      </c>
      <c r="F9210" s="149"/>
      <c r="G9210" s="149"/>
    </row>
    <row r="9211" spans="1:7" s="144" customFormat="1" ht="15" x14ac:dyDescent="0.2">
      <c r="A9211" s="146">
        <v>70914</v>
      </c>
      <c r="B9211" s="145">
        <v>6025</v>
      </c>
      <c r="C9211" s="146" t="s">
        <v>7796</v>
      </c>
      <c r="D9211" s="146" t="s">
        <v>4264</v>
      </c>
      <c r="E9211" s="145" t="s">
        <v>150</v>
      </c>
      <c r="F9211" s="149"/>
      <c r="G9211" s="149"/>
    </row>
    <row r="9212" spans="1:7" s="144" customFormat="1" ht="15" x14ac:dyDescent="0.2">
      <c r="A9212" s="146">
        <v>70915</v>
      </c>
      <c r="B9212" s="145">
        <v>7022</v>
      </c>
      <c r="C9212" s="146" t="s">
        <v>155</v>
      </c>
      <c r="D9212" s="146" t="s">
        <v>7797</v>
      </c>
      <c r="E9212" s="145" t="s">
        <v>155</v>
      </c>
      <c r="F9212" s="149"/>
      <c r="G9212" s="149"/>
    </row>
    <row r="9213" spans="1:7" s="144" customFormat="1" ht="15" x14ac:dyDescent="0.2">
      <c r="A9213" s="146">
        <v>70916</v>
      </c>
      <c r="B9213" s="145">
        <v>7017</v>
      </c>
      <c r="C9213" s="146" t="s">
        <v>181</v>
      </c>
      <c r="D9213" s="146" t="s">
        <v>1556</v>
      </c>
      <c r="E9213" s="145" t="s">
        <v>155</v>
      </c>
      <c r="F9213" s="149"/>
      <c r="G9213" s="149"/>
    </row>
    <row r="9214" spans="1:7" s="144" customFormat="1" ht="15" x14ac:dyDescent="0.2">
      <c r="A9214" s="146">
        <v>70918</v>
      </c>
      <c r="B9214" s="145">
        <v>5014</v>
      </c>
      <c r="C9214" s="146" t="s">
        <v>1329</v>
      </c>
      <c r="D9214" s="146" t="s">
        <v>7798</v>
      </c>
      <c r="E9214" s="145" t="s">
        <v>155</v>
      </c>
      <c r="F9214" s="149"/>
      <c r="G9214" s="149"/>
    </row>
    <row r="9215" spans="1:7" s="144" customFormat="1" ht="15" x14ac:dyDescent="0.2">
      <c r="A9215" s="146">
        <v>70919</v>
      </c>
      <c r="B9215" s="145">
        <v>5014</v>
      </c>
      <c r="C9215" s="146" t="s">
        <v>287</v>
      </c>
      <c r="D9215" s="146" t="s">
        <v>7799</v>
      </c>
      <c r="E9215" s="145" t="s">
        <v>155</v>
      </c>
      <c r="F9215" s="149"/>
      <c r="G9215" s="149"/>
    </row>
    <row r="9216" spans="1:7" s="144" customFormat="1" ht="15" x14ac:dyDescent="0.2">
      <c r="A9216" s="146">
        <v>70920</v>
      </c>
      <c r="B9216" s="145">
        <v>5001</v>
      </c>
      <c r="C9216" s="146" t="s">
        <v>7800</v>
      </c>
      <c r="D9216" s="146" t="s">
        <v>2654</v>
      </c>
      <c r="E9216" s="145" t="s">
        <v>155</v>
      </c>
      <c r="F9216" s="149"/>
      <c r="G9216" s="149"/>
    </row>
    <row r="9217" spans="1:7" s="144" customFormat="1" ht="15" x14ac:dyDescent="0.2">
      <c r="A9217" s="146">
        <v>70924</v>
      </c>
      <c r="B9217" s="145">
        <v>6013</v>
      </c>
      <c r="C9217" s="146" t="s">
        <v>179</v>
      </c>
      <c r="D9217" s="146" t="s">
        <v>7801</v>
      </c>
      <c r="E9217" s="145" t="s">
        <v>150</v>
      </c>
      <c r="F9217" s="149"/>
      <c r="G9217" s="149"/>
    </row>
    <row r="9218" spans="1:7" s="144" customFormat="1" ht="15" x14ac:dyDescent="0.2">
      <c r="A9218" s="146">
        <v>70928</v>
      </c>
      <c r="B9218" s="145">
        <v>6013</v>
      </c>
      <c r="C9218" s="146" t="s">
        <v>171</v>
      </c>
      <c r="D9218" s="146" t="s">
        <v>9578</v>
      </c>
      <c r="E9218" s="145" t="s">
        <v>150</v>
      </c>
      <c r="F9218" s="149"/>
      <c r="G9218" s="149"/>
    </row>
    <row r="9219" spans="1:7" s="144" customFormat="1" ht="15" x14ac:dyDescent="0.2">
      <c r="A9219" s="146">
        <v>70931</v>
      </c>
      <c r="B9219" s="145">
        <v>1017</v>
      </c>
      <c r="C9219" s="146" t="s">
        <v>179</v>
      </c>
      <c r="D9219" s="146" t="s">
        <v>345</v>
      </c>
      <c r="E9219" s="145" t="s">
        <v>155</v>
      </c>
      <c r="F9219" s="149"/>
      <c r="G9219" s="149"/>
    </row>
    <row r="9220" spans="1:7" s="144" customFormat="1" ht="15" x14ac:dyDescent="0.2">
      <c r="A9220" s="146">
        <v>70933</v>
      </c>
      <c r="B9220" s="145">
        <v>6023</v>
      </c>
      <c r="C9220" s="146" t="s">
        <v>174</v>
      </c>
      <c r="D9220" s="146" t="s">
        <v>7802</v>
      </c>
      <c r="E9220" s="145" t="s">
        <v>155</v>
      </c>
      <c r="F9220" s="149"/>
      <c r="G9220" s="149"/>
    </row>
    <row r="9221" spans="1:7" s="144" customFormat="1" ht="15" x14ac:dyDescent="0.2">
      <c r="A9221" s="146">
        <v>70935</v>
      </c>
      <c r="B9221" s="145">
        <v>8018</v>
      </c>
      <c r="C9221" s="146" t="s">
        <v>156</v>
      </c>
      <c r="D9221" s="146" t="s">
        <v>7803</v>
      </c>
      <c r="E9221" s="145" t="s">
        <v>155</v>
      </c>
      <c r="F9221" s="149"/>
      <c r="G9221" s="149"/>
    </row>
    <row r="9222" spans="1:7" s="144" customFormat="1" ht="15" x14ac:dyDescent="0.2">
      <c r="A9222" s="146">
        <v>70936</v>
      </c>
      <c r="B9222" s="145">
        <v>7024</v>
      </c>
      <c r="C9222" s="146" t="s">
        <v>7804</v>
      </c>
      <c r="D9222" s="146" t="s">
        <v>7805</v>
      </c>
      <c r="E9222" s="145" t="s">
        <v>155</v>
      </c>
      <c r="F9222" s="149"/>
      <c r="G9222" s="149"/>
    </row>
    <row r="9223" spans="1:7" s="144" customFormat="1" ht="15" x14ac:dyDescent="0.2">
      <c r="A9223" s="146">
        <v>70937</v>
      </c>
      <c r="B9223" s="145">
        <v>4004</v>
      </c>
      <c r="C9223" s="146" t="s">
        <v>2748</v>
      </c>
      <c r="D9223" s="146" t="s">
        <v>2757</v>
      </c>
      <c r="E9223" s="145" t="s">
        <v>155</v>
      </c>
      <c r="F9223" s="149"/>
      <c r="G9223" s="149"/>
    </row>
    <row r="9224" spans="1:7" s="144" customFormat="1" ht="15" x14ac:dyDescent="0.2">
      <c r="A9224" s="146">
        <v>70938</v>
      </c>
      <c r="B9224" s="145">
        <v>7008</v>
      </c>
      <c r="C9224" s="146" t="s">
        <v>1089</v>
      </c>
      <c r="D9224" s="146" t="s">
        <v>7806</v>
      </c>
      <c r="E9224" s="145" t="s">
        <v>155</v>
      </c>
      <c r="F9224" s="149"/>
      <c r="G9224" s="149"/>
    </row>
    <row r="9225" spans="1:7" s="144" customFormat="1" ht="15" x14ac:dyDescent="0.2">
      <c r="A9225" s="146">
        <v>70940</v>
      </c>
      <c r="B9225" s="145">
        <v>7008</v>
      </c>
      <c r="C9225" s="146" t="s">
        <v>359</v>
      </c>
      <c r="D9225" s="146" t="s">
        <v>550</v>
      </c>
      <c r="E9225" s="145" t="s">
        <v>150</v>
      </c>
      <c r="F9225" s="149"/>
      <c r="G9225" s="149"/>
    </row>
    <row r="9226" spans="1:7" s="144" customFormat="1" ht="15" x14ac:dyDescent="0.2">
      <c r="A9226" s="146">
        <v>70941</v>
      </c>
      <c r="B9226" s="145">
        <v>7008</v>
      </c>
      <c r="C9226" s="146" t="s">
        <v>1651</v>
      </c>
      <c r="D9226" s="146" t="s">
        <v>550</v>
      </c>
      <c r="E9226" s="145" t="s">
        <v>155</v>
      </c>
      <c r="F9226" s="149"/>
      <c r="G9226" s="149"/>
    </row>
    <row r="9227" spans="1:7" s="144" customFormat="1" ht="15" x14ac:dyDescent="0.2">
      <c r="A9227" s="146">
        <v>70942</v>
      </c>
      <c r="B9227" s="145">
        <v>7008</v>
      </c>
      <c r="C9227" s="146" t="s">
        <v>7807</v>
      </c>
      <c r="D9227" s="146" t="s">
        <v>3108</v>
      </c>
      <c r="E9227" s="145" t="s">
        <v>155</v>
      </c>
      <c r="F9227" s="149"/>
      <c r="G9227" s="149"/>
    </row>
    <row r="9228" spans="1:7" s="144" customFormat="1" ht="15" x14ac:dyDescent="0.2">
      <c r="A9228" s="146">
        <v>70943</v>
      </c>
      <c r="B9228" s="145">
        <v>7008</v>
      </c>
      <c r="C9228" s="146" t="s">
        <v>179</v>
      </c>
      <c r="D9228" s="146" t="s">
        <v>6249</v>
      </c>
      <c r="E9228" s="145" t="s">
        <v>155</v>
      </c>
      <c r="F9228" s="149"/>
      <c r="G9228" s="149"/>
    </row>
    <row r="9229" spans="1:7" s="144" customFormat="1" ht="15" x14ac:dyDescent="0.2">
      <c r="A9229" s="146">
        <v>70944</v>
      </c>
      <c r="B9229" s="145">
        <v>2012</v>
      </c>
      <c r="C9229" s="146" t="s">
        <v>7808</v>
      </c>
      <c r="D9229" s="146" t="s">
        <v>534</v>
      </c>
      <c r="E9229" s="145" t="s">
        <v>155</v>
      </c>
      <c r="F9229" s="149"/>
      <c r="G9229" s="149"/>
    </row>
    <row r="9230" spans="1:7" s="144" customFormat="1" ht="15" x14ac:dyDescent="0.2">
      <c r="A9230" s="146">
        <v>70946</v>
      </c>
      <c r="B9230" s="145">
        <v>4004</v>
      </c>
      <c r="C9230" s="146" t="s">
        <v>7809</v>
      </c>
      <c r="D9230" s="146" t="s">
        <v>5778</v>
      </c>
      <c r="E9230" s="145" t="s">
        <v>155</v>
      </c>
      <c r="F9230" s="149"/>
      <c r="G9230" s="149"/>
    </row>
    <row r="9231" spans="1:7" s="144" customFormat="1" ht="15" x14ac:dyDescent="0.2">
      <c r="A9231" s="146">
        <v>70947</v>
      </c>
      <c r="B9231" s="145">
        <v>4004</v>
      </c>
      <c r="C9231" s="146" t="s">
        <v>1344</v>
      </c>
      <c r="D9231" s="146" t="s">
        <v>7810</v>
      </c>
      <c r="E9231" s="145" t="s">
        <v>150</v>
      </c>
      <c r="F9231" s="149"/>
      <c r="G9231" s="149"/>
    </row>
    <row r="9232" spans="1:7" s="144" customFormat="1" ht="15" x14ac:dyDescent="0.2">
      <c r="A9232" s="146">
        <v>70948</v>
      </c>
      <c r="B9232" s="145">
        <v>4004</v>
      </c>
      <c r="C9232" s="146" t="s">
        <v>4273</v>
      </c>
      <c r="D9232" s="146" t="s">
        <v>282</v>
      </c>
      <c r="E9232" s="145" t="s">
        <v>155</v>
      </c>
      <c r="F9232" s="149"/>
      <c r="G9232" s="149"/>
    </row>
    <row r="9233" spans="1:7" s="144" customFormat="1" ht="15" x14ac:dyDescent="0.2">
      <c r="A9233" s="146">
        <v>70949</v>
      </c>
      <c r="B9233" s="145">
        <v>4004</v>
      </c>
      <c r="C9233" s="146" t="s">
        <v>7811</v>
      </c>
      <c r="D9233" s="146" t="s">
        <v>2800</v>
      </c>
      <c r="E9233" s="145" t="s">
        <v>155</v>
      </c>
      <c r="F9233" s="149"/>
      <c r="G9233" s="149"/>
    </row>
    <row r="9234" spans="1:7" s="144" customFormat="1" ht="15" x14ac:dyDescent="0.2">
      <c r="A9234" s="146">
        <v>70950</v>
      </c>
      <c r="B9234" s="145">
        <v>4004</v>
      </c>
      <c r="C9234" s="146" t="s">
        <v>1691</v>
      </c>
      <c r="D9234" s="146" t="s">
        <v>7812</v>
      </c>
      <c r="E9234" s="145" t="s">
        <v>155</v>
      </c>
      <c r="F9234" s="149"/>
      <c r="G9234" s="149"/>
    </row>
    <row r="9235" spans="1:7" s="144" customFormat="1" ht="15" x14ac:dyDescent="0.2">
      <c r="A9235" s="146">
        <v>70951</v>
      </c>
      <c r="B9235" s="145">
        <v>4004</v>
      </c>
      <c r="C9235" s="146" t="s">
        <v>6805</v>
      </c>
      <c r="D9235" s="146" t="s">
        <v>2800</v>
      </c>
      <c r="E9235" s="145" t="s">
        <v>150</v>
      </c>
      <c r="F9235" s="149"/>
      <c r="G9235" s="149"/>
    </row>
    <row r="9236" spans="1:7" s="144" customFormat="1" ht="15" x14ac:dyDescent="0.2">
      <c r="A9236" s="146">
        <v>70956</v>
      </c>
      <c r="B9236" s="145">
        <v>8019</v>
      </c>
      <c r="C9236" s="146" t="s">
        <v>1560</v>
      </c>
      <c r="D9236" s="146" t="s">
        <v>430</v>
      </c>
      <c r="E9236" s="145" t="s">
        <v>155</v>
      </c>
      <c r="F9236" s="149"/>
      <c r="G9236" s="149"/>
    </row>
    <row r="9237" spans="1:7" s="144" customFormat="1" ht="15" x14ac:dyDescent="0.2">
      <c r="A9237" s="146">
        <v>70958</v>
      </c>
      <c r="B9237" s="145">
        <v>8019</v>
      </c>
      <c r="C9237" s="146" t="s">
        <v>156</v>
      </c>
      <c r="D9237" s="146" t="s">
        <v>839</v>
      </c>
      <c r="E9237" s="145" t="s">
        <v>155</v>
      </c>
      <c r="F9237" s="149"/>
      <c r="G9237" s="149"/>
    </row>
    <row r="9238" spans="1:7" s="144" customFormat="1" ht="15" x14ac:dyDescent="0.2">
      <c r="A9238" s="146">
        <v>70960</v>
      </c>
      <c r="B9238" s="145">
        <v>2011</v>
      </c>
      <c r="C9238" s="146" t="s">
        <v>4273</v>
      </c>
      <c r="D9238" s="146" t="s">
        <v>7597</v>
      </c>
      <c r="E9238" s="145" t="s">
        <v>150</v>
      </c>
      <c r="F9238" s="149"/>
      <c r="G9238" s="149"/>
    </row>
    <row r="9239" spans="1:7" s="144" customFormat="1" ht="15" x14ac:dyDescent="0.2">
      <c r="A9239" s="146">
        <v>70962</v>
      </c>
      <c r="B9239" s="145">
        <v>4002</v>
      </c>
      <c r="C9239" s="146" t="s">
        <v>7814</v>
      </c>
      <c r="D9239" s="146" t="s">
        <v>941</v>
      </c>
      <c r="E9239" s="145" t="s">
        <v>150</v>
      </c>
      <c r="F9239" s="149"/>
      <c r="G9239" s="149"/>
    </row>
    <row r="9240" spans="1:7" s="144" customFormat="1" ht="15" x14ac:dyDescent="0.2">
      <c r="A9240" s="146">
        <v>70963</v>
      </c>
      <c r="B9240" s="145">
        <v>5018</v>
      </c>
      <c r="C9240" s="146" t="s">
        <v>7815</v>
      </c>
      <c r="D9240" s="146" t="s">
        <v>2438</v>
      </c>
      <c r="E9240" s="145" t="s">
        <v>150</v>
      </c>
      <c r="F9240" s="149"/>
      <c r="G9240" s="149"/>
    </row>
    <row r="9241" spans="1:7" s="144" customFormat="1" ht="15" x14ac:dyDescent="0.2">
      <c r="A9241" s="146">
        <v>70964</v>
      </c>
      <c r="B9241" s="145">
        <v>5018</v>
      </c>
      <c r="C9241" s="146" t="s">
        <v>6294</v>
      </c>
      <c r="D9241" s="146" t="s">
        <v>2438</v>
      </c>
      <c r="E9241" s="145" t="s">
        <v>155</v>
      </c>
      <c r="F9241" s="149"/>
      <c r="G9241" s="149"/>
    </row>
    <row r="9242" spans="1:7" s="144" customFormat="1" ht="15" x14ac:dyDescent="0.2">
      <c r="A9242" s="146">
        <v>70965</v>
      </c>
      <c r="B9242" s="145">
        <v>5018</v>
      </c>
      <c r="C9242" s="146" t="s">
        <v>202</v>
      </c>
      <c r="D9242" s="146" t="s">
        <v>1405</v>
      </c>
      <c r="E9242" s="145" t="s">
        <v>150</v>
      </c>
      <c r="F9242" s="149"/>
      <c r="G9242" s="149"/>
    </row>
    <row r="9243" spans="1:7" s="144" customFormat="1" ht="15" x14ac:dyDescent="0.2">
      <c r="A9243" s="146">
        <v>70966</v>
      </c>
      <c r="B9243" s="145">
        <v>2004</v>
      </c>
      <c r="C9243" s="146" t="s">
        <v>1688</v>
      </c>
      <c r="D9243" s="146" t="s">
        <v>507</v>
      </c>
      <c r="E9243" s="145" t="s">
        <v>150</v>
      </c>
      <c r="F9243" s="149"/>
      <c r="G9243" s="149"/>
    </row>
    <row r="9244" spans="1:7" s="144" customFormat="1" ht="15" x14ac:dyDescent="0.2">
      <c r="A9244" s="146">
        <v>70967</v>
      </c>
      <c r="B9244" s="145">
        <v>4004</v>
      </c>
      <c r="C9244" s="146" t="s">
        <v>181</v>
      </c>
      <c r="D9244" s="146" t="s">
        <v>7816</v>
      </c>
      <c r="E9244" s="145" t="s">
        <v>150</v>
      </c>
      <c r="F9244" s="149"/>
      <c r="G9244" s="149"/>
    </row>
    <row r="9245" spans="1:7" s="144" customFormat="1" ht="15" x14ac:dyDescent="0.2">
      <c r="A9245" s="146">
        <v>70968</v>
      </c>
      <c r="B9245" s="145">
        <v>4004</v>
      </c>
      <c r="C9245" s="146" t="s">
        <v>158</v>
      </c>
      <c r="D9245" s="146" t="s">
        <v>7817</v>
      </c>
      <c r="E9245" s="145" t="s">
        <v>155</v>
      </c>
      <c r="F9245" s="149"/>
      <c r="G9245" s="149"/>
    </row>
    <row r="9246" spans="1:7" s="144" customFormat="1" ht="15" x14ac:dyDescent="0.2">
      <c r="A9246" s="146">
        <v>70971</v>
      </c>
      <c r="B9246" s="145">
        <v>4004</v>
      </c>
      <c r="C9246" s="146" t="s">
        <v>181</v>
      </c>
      <c r="D9246" s="146" t="s">
        <v>7818</v>
      </c>
      <c r="E9246" s="145" t="s">
        <v>155</v>
      </c>
      <c r="F9246" s="149"/>
      <c r="G9246" s="149"/>
    </row>
    <row r="9247" spans="1:7" s="144" customFormat="1" ht="15" x14ac:dyDescent="0.2">
      <c r="A9247" s="146">
        <v>70980</v>
      </c>
      <c r="B9247" s="145">
        <v>7003</v>
      </c>
      <c r="C9247" s="146" t="s">
        <v>649</v>
      </c>
      <c r="D9247" s="146" t="s">
        <v>9688</v>
      </c>
      <c r="E9247" s="145" t="s">
        <v>150</v>
      </c>
      <c r="F9247" s="149"/>
      <c r="G9247" s="149"/>
    </row>
    <row r="9248" spans="1:7" s="144" customFormat="1" ht="15" x14ac:dyDescent="0.2">
      <c r="A9248" s="146">
        <v>70981</v>
      </c>
      <c r="B9248" s="145">
        <v>8024</v>
      </c>
      <c r="C9248" s="146" t="s">
        <v>1094</v>
      </c>
      <c r="D9248" s="146" t="s">
        <v>7819</v>
      </c>
      <c r="E9248" s="145" t="s">
        <v>150</v>
      </c>
      <c r="F9248" s="149"/>
      <c r="G9248" s="149"/>
    </row>
    <row r="9249" spans="1:7" s="144" customFormat="1" ht="15" x14ac:dyDescent="0.2">
      <c r="A9249" s="146">
        <v>70982</v>
      </c>
      <c r="B9249" s="145">
        <v>6004</v>
      </c>
      <c r="C9249" s="146" t="s">
        <v>181</v>
      </c>
      <c r="D9249" s="146" t="s">
        <v>7468</v>
      </c>
      <c r="E9249" s="145" t="s">
        <v>150</v>
      </c>
      <c r="F9249" s="149"/>
      <c r="G9249" s="149"/>
    </row>
    <row r="9250" spans="1:7" s="144" customFormat="1" ht="15" x14ac:dyDescent="0.2">
      <c r="A9250" s="146">
        <v>70983</v>
      </c>
      <c r="B9250" s="145">
        <v>7008</v>
      </c>
      <c r="C9250" s="146" t="s">
        <v>207</v>
      </c>
      <c r="D9250" s="146" t="s">
        <v>7820</v>
      </c>
      <c r="E9250" s="145" t="s">
        <v>155</v>
      </c>
      <c r="F9250" s="149"/>
      <c r="G9250" s="149"/>
    </row>
    <row r="9251" spans="1:7" s="144" customFormat="1" ht="15" x14ac:dyDescent="0.2">
      <c r="A9251" s="146">
        <v>70984</v>
      </c>
      <c r="B9251" s="145">
        <v>3004</v>
      </c>
      <c r="C9251" s="146" t="s">
        <v>177</v>
      </c>
      <c r="D9251" s="146" t="s">
        <v>460</v>
      </c>
      <c r="E9251" s="145" t="s">
        <v>155</v>
      </c>
      <c r="F9251" s="149"/>
      <c r="G9251" s="149"/>
    </row>
    <row r="9252" spans="1:7" s="144" customFormat="1" ht="15" x14ac:dyDescent="0.2">
      <c r="A9252" s="146">
        <v>70986</v>
      </c>
      <c r="B9252" s="145">
        <v>7003</v>
      </c>
      <c r="C9252" s="146" t="s">
        <v>7821</v>
      </c>
      <c r="D9252" s="146" t="s">
        <v>605</v>
      </c>
      <c r="E9252" s="145" t="s">
        <v>155</v>
      </c>
      <c r="F9252" s="149"/>
      <c r="G9252" s="149"/>
    </row>
    <row r="9253" spans="1:7" s="144" customFormat="1" ht="15" x14ac:dyDescent="0.2">
      <c r="A9253" s="146">
        <v>70987</v>
      </c>
      <c r="B9253" s="145">
        <v>7022</v>
      </c>
      <c r="C9253" s="146" t="s">
        <v>1688</v>
      </c>
      <c r="D9253" s="146" t="s">
        <v>7822</v>
      </c>
      <c r="E9253" s="145" t="s">
        <v>155</v>
      </c>
      <c r="F9253" s="149"/>
      <c r="G9253" s="149"/>
    </row>
    <row r="9254" spans="1:7" s="144" customFormat="1" ht="15" x14ac:dyDescent="0.2">
      <c r="A9254" s="146">
        <v>70989</v>
      </c>
      <c r="B9254" s="145">
        <v>3008</v>
      </c>
      <c r="C9254" s="146" t="s">
        <v>7823</v>
      </c>
      <c r="D9254" s="146" t="s">
        <v>2694</v>
      </c>
      <c r="E9254" s="145" t="s">
        <v>150</v>
      </c>
      <c r="F9254" s="149"/>
      <c r="G9254" s="149"/>
    </row>
    <row r="9255" spans="1:7" s="144" customFormat="1" ht="15" x14ac:dyDescent="0.2">
      <c r="A9255" s="146">
        <v>70990</v>
      </c>
      <c r="B9255" s="145">
        <v>3025</v>
      </c>
      <c r="C9255" s="146" t="s">
        <v>7824</v>
      </c>
      <c r="D9255" s="146" t="s">
        <v>7825</v>
      </c>
      <c r="E9255" s="145" t="s">
        <v>155</v>
      </c>
      <c r="F9255" s="149"/>
      <c r="G9255" s="149"/>
    </row>
    <row r="9256" spans="1:7" s="144" customFormat="1" ht="15" x14ac:dyDescent="0.2">
      <c r="A9256" s="146">
        <v>70991</v>
      </c>
      <c r="B9256" s="145">
        <v>4001</v>
      </c>
      <c r="C9256" s="146" t="s">
        <v>155</v>
      </c>
      <c r="D9256" s="146" t="s">
        <v>7826</v>
      </c>
      <c r="E9256" s="145" t="s">
        <v>155</v>
      </c>
      <c r="F9256" s="149"/>
      <c r="G9256" s="149"/>
    </row>
    <row r="9257" spans="1:7" s="144" customFormat="1" ht="15" x14ac:dyDescent="0.2">
      <c r="A9257" s="146">
        <v>70992</v>
      </c>
      <c r="B9257" s="145">
        <v>4001</v>
      </c>
      <c r="C9257" s="146" t="s">
        <v>1688</v>
      </c>
      <c r="D9257" s="146" t="s">
        <v>7827</v>
      </c>
      <c r="E9257" s="145" t="s">
        <v>155</v>
      </c>
      <c r="F9257" s="149"/>
      <c r="G9257" s="149"/>
    </row>
    <row r="9258" spans="1:7" s="144" customFormat="1" ht="15" x14ac:dyDescent="0.2">
      <c r="A9258" s="146">
        <v>70993</v>
      </c>
      <c r="B9258" s="145">
        <v>4001</v>
      </c>
      <c r="C9258" s="146" t="s">
        <v>164</v>
      </c>
      <c r="D9258" s="146" t="s">
        <v>7828</v>
      </c>
      <c r="E9258" s="145" t="s">
        <v>155</v>
      </c>
      <c r="F9258" s="149"/>
      <c r="G9258" s="149"/>
    </row>
    <row r="9259" spans="1:7" s="144" customFormat="1" ht="15" x14ac:dyDescent="0.2">
      <c r="A9259" s="146">
        <v>70994</v>
      </c>
      <c r="B9259" s="145">
        <v>3025</v>
      </c>
      <c r="C9259" s="146" t="s">
        <v>7829</v>
      </c>
      <c r="D9259" s="146" t="s">
        <v>1608</v>
      </c>
      <c r="E9259" s="145" t="s">
        <v>150</v>
      </c>
      <c r="F9259" s="149"/>
      <c r="G9259" s="149"/>
    </row>
    <row r="9260" spans="1:7" s="144" customFormat="1" ht="15" x14ac:dyDescent="0.2">
      <c r="A9260" s="146">
        <v>70995</v>
      </c>
      <c r="B9260" s="145">
        <v>3025</v>
      </c>
      <c r="C9260" s="146" t="s">
        <v>7830</v>
      </c>
      <c r="D9260" s="146" t="s">
        <v>10695</v>
      </c>
      <c r="E9260" s="145" t="s">
        <v>155</v>
      </c>
      <c r="F9260" s="149"/>
      <c r="G9260" s="149"/>
    </row>
    <row r="9261" spans="1:7" s="144" customFormat="1" ht="15" x14ac:dyDescent="0.2">
      <c r="A9261" s="146">
        <v>70999</v>
      </c>
      <c r="B9261" s="145">
        <v>3025</v>
      </c>
      <c r="C9261" s="146" t="s">
        <v>250</v>
      </c>
      <c r="D9261" s="146" t="s">
        <v>761</v>
      </c>
      <c r="E9261" s="145" t="s">
        <v>150</v>
      </c>
      <c r="F9261" s="149"/>
      <c r="G9261" s="149"/>
    </row>
    <row r="9262" spans="1:7" s="144" customFormat="1" ht="15" x14ac:dyDescent="0.2">
      <c r="A9262" s="146">
        <v>71001</v>
      </c>
      <c r="B9262" s="145">
        <v>2005</v>
      </c>
      <c r="C9262" s="146" t="s">
        <v>1856</v>
      </c>
      <c r="D9262" s="146" t="s">
        <v>3786</v>
      </c>
      <c r="E9262" s="145" t="s">
        <v>150</v>
      </c>
      <c r="F9262" s="149"/>
      <c r="G9262" s="149"/>
    </row>
    <row r="9263" spans="1:7" s="144" customFormat="1" ht="15" x14ac:dyDescent="0.2">
      <c r="A9263" s="146">
        <v>71002</v>
      </c>
      <c r="B9263" s="145">
        <v>7003</v>
      </c>
      <c r="C9263" s="146" t="s">
        <v>202</v>
      </c>
      <c r="D9263" s="146" t="s">
        <v>7831</v>
      </c>
      <c r="E9263" s="145" t="s">
        <v>150</v>
      </c>
      <c r="F9263" s="149"/>
      <c r="G9263" s="149"/>
    </row>
    <row r="9264" spans="1:7" s="144" customFormat="1" ht="15" x14ac:dyDescent="0.2">
      <c r="A9264" s="146">
        <v>71004</v>
      </c>
      <c r="B9264" s="145">
        <v>6019</v>
      </c>
      <c r="C9264" s="146" t="s">
        <v>6106</v>
      </c>
      <c r="D9264" s="146" t="s">
        <v>302</v>
      </c>
      <c r="E9264" s="145" t="s">
        <v>155</v>
      </c>
      <c r="F9264" s="149"/>
      <c r="G9264" s="149"/>
    </row>
    <row r="9265" spans="1:7" s="144" customFormat="1" ht="15" x14ac:dyDescent="0.2">
      <c r="A9265" s="146">
        <v>71006</v>
      </c>
      <c r="B9265" s="145">
        <v>6007</v>
      </c>
      <c r="C9265" s="146" t="s">
        <v>5074</v>
      </c>
      <c r="D9265" s="146" t="s">
        <v>7832</v>
      </c>
      <c r="E9265" s="145" t="s">
        <v>155</v>
      </c>
      <c r="F9265" s="149"/>
      <c r="G9265" s="149"/>
    </row>
    <row r="9266" spans="1:7" s="144" customFormat="1" ht="15" x14ac:dyDescent="0.2">
      <c r="A9266" s="146">
        <v>71007</v>
      </c>
      <c r="B9266" s="145">
        <v>6007</v>
      </c>
      <c r="C9266" s="146" t="s">
        <v>7833</v>
      </c>
      <c r="D9266" s="146" t="s">
        <v>7832</v>
      </c>
      <c r="E9266" s="145" t="s">
        <v>150</v>
      </c>
      <c r="F9266" s="149"/>
      <c r="G9266" s="149"/>
    </row>
    <row r="9267" spans="1:7" s="144" customFormat="1" ht="15" x14ac:dyDescent="0.2">
      <c r="A9267" s="146">
        <v>71008</v>
      </c>
      <c r="B9267" s="145">
        <v>6007</v>
      </c>
      <c r="C9267" s="146" t="s">
        <v>3119</v>
      </c>
      <c r="D9267" s="146" t="s">
        <v>7834</v>
      </c>
      <c r="E9267" s="145" t="s">
        <v>150</v>
      </c>
      <c r="F9267" s="149"/>
      <c r="G9267" s="149"/>
    </row>
    <row r="9268" spans="1:7" s="144" customFormat="1" ht="15" x14ac:dyDescent="0.2">
      <c r="A9268" s="146">
        <v>71009</v>
      </c>
      <c r="B9268" s="145">
        <v>6007</v>
      </c>
      <c r="C9268" s="146" t="s">
        <v>890</v>
      </c>
      <c r="D9268" s="146" t="s">
        <v>7835</v>
      </c>
      <c r="E9268" s="145" t="s">
        <v>155</v>
      </c>
      <c r="F9268" s="149"/>
      <c r="G9268" s="149"/>
    </row>
    <row r="9269" spans="1:7" s="144" customFormat="1" ht="15" x14ac:dyDescent="0.2">
      <c r="A9269" s="146">
        <v>71013</v>
      </c>
      <c r="B9269" s="145">
        <v>7022</v>
      </c>
      <c r="C9269" s="146" t="s">
        <v>156</v>
      </c>
      <c r="D9269" s="146" t="s">
        <v>743</v>
      </c>
      <c r="E9269" s="145" t="s">
        <v>150</v>
      </c>
      <c r="F9269" s="149"/>
      <c r="G9269" s="149"/>
    </row>
    <row r="9270" spans="1:7" s="144" customFormat="1" ht="15" x14ac:dyDescent="0.2">
      <c r="A9270" s="146">
        <v>71014</v>
      </c>
      <c r="B9270" s="145">
        <v>7022</v>
      </c>
      <c r="C9270" s="146" t="s">
        <v>1647</v>
      </c>
      <c r="D9270" s="146" t="s">
        <v>2242</v>
      </c>
      <c r="E9270" s="145" t="s">
        <v>150</v>
      </c>
      <c r="F9270" s="149"/>
      <c r="G9270" s="149"/>
    </row>
    <row r="9271" spans="1:7" s="144" customFormat="1" ht="15" x14ac:dyDescent="0.2">
      <c r="A9271" s="146">
        <v>71015</v>
      </c>
      <c r="B9271" s="145">
        <v>7022</v>
      </c>
      <c r="C9271" s="146" t="s">
        <v>196</v>
      </c>
      <c r="D9271" s="146" t="s">
        <v>7836</v>
      </c>
      <c r="E9271" s="145" t="s">
        <v>150</v>
      </c>
      <c r="F9271" s="149"/>
      <c r="G9271" s="149"/>
    </row>
    <row r="9272" spans="1:7" s="144" customFormat="1" ht="15" x14ac:dyDescent="0.2">
      <c r="A9272" s="146">
        <v>71016</v>
      </c>
      <c r="B9272" s="145">
        <v>7022</v>
      </c>
      <c r="C9272" s="146" t="s">
        <v>7837</v>
      </c>
      <c r="D9272" s="146" t="s">
        <v>7836</v>
      </c>
      <c r="E9272" s="145" t="s">
        <v>155</v>
      </c>
      <c r="F9272" s="149"/>
      <c r="G9272" s="149"/>
    </row>
    <row r="9273" spans="1:7" s="144" customFormat="1" ht="15" x14ac:dyDescent="0.2">
      <c r="A9273" s="146">
        <v>71018</v>
      </c>
      <c r="B9273" s="145">
        <v>7015</v>
      </c>
      <c r="C9273" s="146" t="s">
        <v>202</v>
      </c>
      <c r="D9273" s="146" t="s">
        <v>8366</v>
      </c>
      <c r="E9273" s="145" t="s">
        <v>155</v>
      </c>
      <c r="F9273" s="149"/>
      <c r="G9273" s="149"/>
    </row>
    <row r="9274" spans="1:7" s="144" customFormat="1" ht="15" x14ac:dyDescent="0.2">
      <c r="A9274" s="146">
        <v>71024</v>
      </c>
      <c r="B9274" s="145">
        <v>1005</v>
      </c>
      <c r="C9274" s="146" t="s">
        <v>662</v>
      </c>
      <c r="D9274" s="146" t="s">
        <v>7838</v>
      </c>
      <c r="E9274" s="145" t="s">
        <v>155</v>
      </c>
      <c r="F9274" s="149"/>
      <c r="G9274" s="149"/>
    </row>
    <row r="9275" spans="1:7" s="144" customFormat="1" ht="15" x14ac:dyDescent="0.2">
      <c r="A9275" s="146">
        <v>71025</v>
      </c>
      <c r="B9275" s="145">
        <v>3013</v>
      </c>
      <c r="C9275" s="146" t="s">
        <v>1732</v>
      </c>
      <c r="D9275" s="146" t="s">
        <v>7045</v>
      </c>
      <c r="E9275" s="145" t="s">
        <v>150</v>
      </c>
      <c r="F9275" s="149"/>
      <c r="G9275" s="149"/>
    </row>
    <row r="9276" spans="1:7" s="144" customFormat="1" ht="15" x14ac:dyDescent="0.2">
      <c r="A9276" s="146">
        <v>71029</v>
      </c>
      <c r="B9276" s="145">
        <v>3008</v>
      </c>
      <c r="C9276" s="146" t="s">
        <v>8929</v>
      </c>
      <c r="D9276" s="146" t="s">
        <v>696</v>
      </c>
      <c r="E9276" s="145" t="s">
        <v>155</v>
      </c>
      <c r="F9276" s="149"/>
      <c r="G9276" s="149"/>
    </row>
    <row r="9277" spans="1:7" s="144" customFormat="1" ht="15" x14ac:dyDescent="0.2">
      <c r="A9277" s="146">
        <v>71031</v>
      </c>
      <c r="B9277" s="145">
        <v>3030</v>
      </c>
      <c r="C9277" s="146" t="s">
        <v>156</v>
      </c>
      <c r="D9277" s="146" t="s">
        <v>7839</v>
      </c>
      <c r="E9277" s="145" t="s">
        <v>150</v>
      </c>
      <c r="F9277" s="149"/>
      <c r="G9277" s="149"/>
    </row>
    <row r="9278" spans="1:7" s="144" customFormat="1" ht="15" x14ac:dyDescent="0.2">
      <c r="A9278" s="146">
        <v>71032</v>
      </c>
      <c r="B9278" s="145">
        <v>3030</v>
      </c>
      <c r="C9278" s="146" t="s">
        <v>7840</v>
      </c>
      <c r="D9278" s="146" t="s">
        <v>2645</v>
      </c>
      <c r="E9278" s="145" t="s">
        <v>155</v>
      </c>
      <c r="F9278" s="149"/>
      <c r="G9278" s="149"/>
    </row>
    <row r="9279" spans="1:7" s="144" customFormat="1" ht="15" x14ac:dyDescent="0.2">
      <c r="A9279" s="146">
        <v>71033</v>
      </c>
      <c r="B9279" s="145">
        <v>3018</v>
      </c>
      <c r="C9279" s="146" t="s">
        <v>7841</v>
      </c>
      <c r="D9279" s="146" t="s">
        <v>672</v>
      </c>
      <c r="E9279" s="145" t="s">
        <v>155</v>
      </c>
      <c r="F9279" s="149"/>
      <c r="G9279" s="149"/>
    </row>
    <row r="9280" spans="1:7" s="144" customFormat="1" ht="15" x14ac:dyDescent="0.2">
      <c r="A9280" s="146">
        <v>71038</v>
      </c>
      <c r="B9280" s="145">
        <v>7007</v>
      </c>
      <c r="C9280" s="146" t="s">
        <v>442</v>
      </c>
      <c r="D9280" s="146" t="s">
        <v>7415</v>
      </c>
      <c r="E9280" s="145" t="s">
        <v>155</v>
      </c>
      <c r="F9280" s="149"/>
      <c r="G9280" s="149"/>
    </row>
    <row r="9281" spans="1:7" s="144" customFormat="1" ht="15" x14ac:dyDescent="0.2">
      <c r="A9281" s="146">
        <v>71042</v>
      </c>
      <c r="B9281" s="145">
        <v>7028</v>
      </c>
      <c r="C9281" s="146" t="s">
        <v>204</v>
      </c>
      <c r="D9281" s="146" t="s">
        <v>7842</v>
      </c>
      <c r="E9281" s="145" t="s">
        <v>150</v>
      </c>
      <c r="F9281" s="149"/>
      <c r="G9281" s="149"/>
    </row>
    <row r="9282" spans="1:7" s="144" customFormat="1" ht="15" x14ac:dyDescent="0.2">
      <c r="A9282" s="146">
        <v>71043</v>
      </c>
      <c r="B9282" s="145">
        <v>7028</v>
      </c>
      <c r="C9282" s="146" t="s">
        <v>2083</v>
      </c>
      <c r="D9282" s="146" t="s">
        <v>7843</v>
      </c>
      <c r="E9282" s="145" t="s">
        <v>155</v>
      </c>
      <c r="F9282" s="149"/>
      <c r="G9282" s="149"/>
    </row>
    <row r="9283" spans="1:7" s="144" customFormat="1" ht="15" x14ac:dyDescent="0.2">
      <c r="A9283" s="146">
        <v>71045</v>
      </c>
      <c r="B9283" s="145">
        <v>6001</v>
      </c>
      <c r="C9283" s="146" t="s">
        <v>7844</v>
      </c>
      <c r="D9283" s="146" t="s">
        <v>357</v>
      </c>
      <c r="E9283" s="145" t="s">
        <v>155</v>
      </c>
      <c r="F9283" s="149"/>
      <c r="G9283" s="149"/>
    </row>
    <row r="9284" spans="1:7" s="144" customFormat="1" ht="15" x14ac:dyDescent="0.2">
      <c r="A9284" s="146">
        <v>71048</v>
      </c>
      <c r="B9284" s="145">
        <v>3021</v>
      </c>
      <c r="C9284" s="146" t="s">
        <v>7845</v>
      </c>
      <c r="D9284" s="146" t="s">
        <v>7846</v>
      </c>
      <c r="E9284" s="145" t="s">
        <v>150</v>
      </c>
      <c r="F9284" s="149"/>
      <c r="G9284" s="149"/>
    </row>
    <row r="9285" spans="1:7" s="144" customFormat="1" ht="15" x14ac:dyDescent="0.2">
      <c r="A9285" s="146">
        <v>71049</v>
      </c>
      <c r="B9285" s="145">
        <v>3021</v>
      </c>
      <c r="C9285" s="146" t="s">
        <v>5514</v>
      </c>
      <c r="D9285" s="146" t="s">
        <v>2546</v>
      </c>
      <c r="E9285" s="145" t="s">
        <v>155</v>
      </c>
      <c r="F9285" s="149"/>
      <c r="G9285" s="149"/>
    </row>
    <row r="9286" spans="1:7" s="144" customFormat="1" ht="15" x14ac:dyDescent="0.2">
      <c r="A9286" s="146">
        <v>71050</v>
      </c>
      <c r="B9286" s="145">
        <v>3021</v>
      </c>
      <c r="C9286" s="146" t="s">
        <v>7847</v>
      </c>
      <c r="D9286" s="146" t="s">
        <v>2496</v>
      </c>
      <c r="E9286" s="145" t="s">
        <v>150</v>
      </c>
      <c r="F9286" s="149"/>
      <c r="G9286" s="149"/>
    </row>
    <row r="9287" spans="1:7" s="144" customFormat="1" ht="15" x14ac:dyDescent="0.2">
      <c r="A9287" s="146">
        <v>71051</v>
      </c>
      <c r="B9287" s="145">
        <v>6035</v>
      </c>
      <c r="C9287" s="146" t="s">
        <v>317</v>
      </c>
      <c r="D9287" s="146" t="s">
        <v>7848</v>
      </c>
      <c r="E9287" s="145" t="s">
        <v>150</v>
      </c>
      <c r="F9287" s="149"/>
      <c r="G9287" s="149"/>
    </row>
    <row r="9288" spans="1:7" s="144" customFormat="1" ht="15" x14ac:dyDescent="0.2">
      <c r="A9288" s="146">
        <v>71053</v>
      </c>
      <c r="B9288" s="145">
        <v>6035</v>
      </c>
      <c r="C9288" s="146" t="s">
        <v>867</v>
      </c>
      <c r="D9288" s="146" t="s">
        <v>360</v>
      </c>
      <c r="E9288" s="145" t="s">
        <v>155</v>
      </c>
      <c r="F9288" s="149"/>
      <c r="G9288" s="149"/>
    </row>
    <row r="9289" spans="1:7" s="144" customFormat="1" ht="15" x14ac:dyDescent="0.2">
      <c r="A9289" s="146">
        <v>71055</v>
      </c>
      <c r="B9289" s="145">
        <v>6035</v>
      </c>
      <c r="C9289" s="146" t="s">
        <v>815</v>
      </c>
      <c r="D9289" s="146" t="s">
        <v>5570</v>
      </c>
      <c r="E9289" s="145" t="s">
        <v>155</v>
      </c>
      <c r="F9289" s="149"/>
      <c r="G9289" s="149"/>
    </row>
    <row r="9290" spans="1:7" s="144" customFormat="1" ht="15" x14ac:dyDescent="0.2">
      <c r="A9290" s="146">
        <v>71056</v>
      </c>
      <c r="B9290" s="145">
        <v>6035</v>
      </c>
      <c r="C9290" s="146" t="s">
        <v>3636</v>
      </c>
      <c r="D9290" s="146" t="s">
        <v>542</v>
      </c>
      <c r="E9290" s="145" t="s">
        <v>155</v>
      </c>
      <c r="F9290" s="149"/>
      <c r="G9290" s="149"/>
    </row>
    <row r="9291" spans="1:7" s="144" customFormat="1" ht="15" x14ac:dyDescent="0.2">
      <c r="A9291" s="146">
        <v>71057</v>
      </c>
      <c r="B9291" s="145">
        <v>6035</v>
      </c>
      <c r="C9291" s="146" t="s">
        <v>214</v>
      </c>
      <c r="D9291" s="146" t="s">
        <v>3013</v>
      </c>
      <c r="E9291" s="145" t="s">
        <v>155</v>
      </c>
      <c r="F9291" s="149"/>
      <c r="G9291" s="149"/>
    </row>
    <row r="9292" spans="1:7" s="144" customFormat="1" ht="15" x14ac:dyDescent="0.2">
      <c r="A9292" s="146">
        <v>71058</v>
      </c>
      <c r="B9292" s="145">
        <v>6035</v>
      </c>
      <c r="C9292" s="146" t="s">
        <v>169</v>
      </c>
      <c r="D9292" s="146" t="s">
        <v>3013</v>
      </c>
      <c r="E9292" s="145" t="s">
        <v>150</v>
      </c>
      <c r="F9292" s="149"/>
      <c r="G9292" s="149"/>
    </row>
    <row r="9293" spans="1:7" s="144" customFormat="1" ht="15" x14ac:dyDescent="0.2">
      <c r="A9293" s="146">
        <v>71060</v>
      </c>
      <c r="B9293" s="145">
        <v>6035</v>
      </c>
      <c r="C9293" s="146" t="s">
        <v>2502</v>
      </c>
      <c r="D9293" s="146" t="s">
        <v>7849</v>
      </c>
      <c r="E9293" s="145" t="s">
        <v>155</v>
      </c>
      <c r="F9293" s="149"/>
      <c r="G9293" s="149"/>
    </row>
    <row r="9294" spans="1:7" s="144" customFormat="1" ht="15" x14ac:dyDescent="0.2">
      <c r="A9294" s="146">
        <v>71062</v>
      </c>
      <c r="B9294" s="145">
        <v>1007</v>
      </c>
      <c r="C9294" s="146" t="s">
        <v>2505</v>
      </c>
      <c r="D9294" s="146" t="s">
        <v>4715</v>
      </c>
      <c r="E9294" s="145" t="s">
        <v>150</v>
      </c>
      <c r="F9294" s="149"/>
      <c r="G9294" s="149"/>
    </row>
    <row r="9295" spans="1:7" s="144" customFormat="1" ht="15" x14ac:dyDescent="0.2">
      <c r="A9295" s="146">
        <v>71066</v>
      </c>
      <c r="B9295" s="145">
        <v>2020</v>
      </c>
      <c r="C9295" s="146" t="s">
        <v>7850</v>
      </c>
      <c r="D9295" s="146" t="s">
        <v>7851</v>
      </c>
      <c r="E9295" s="145" t="s">
        <v>150</v>
      </c>
      <c r="F9295" s="149"/>
      <c r="G9295" s="149"/>
    </row>
    <row r="9296" spans="1:7" s="144" customFormat="1" ht="15" x14ac:dyDescent="0.2">
      <c r="A9296" s="146">
        <v>71068</v>
      </c>
      <c r="B9296" s="145">
        <v>5016</v>
      </c>
      <c r="C9296" s="146" t="s">
        <v>385</v>
      </c>
      <c r="D9296" s="146" t="s">
        <v>3480</v>
      </c>
      <c r="E9296" s="145" t="s">
        <v>155</v>
      </c>
      <c r="F9296" s="149"/>
      <c r="G9296" s="149"/>
    </row>
    <row r="9297" spans="1:7" s="144" customFormat="1" ht="15" x14ac:dyDescent="0.2">
      <c r="A9297" s="146">
        <v>71070</v>
      </c>
      <c r="B9297" s="145">
        <v>4001</v>
      </c>
      <c r="C9297" s="146" t="s">
        <v>198</v>
      </c>
      <c r="D9297" s="146" t="s">
        <v>460</v>
      </c>
      <c r="E9297" s="145" t="s">
        <v>150</v>
      </c>
      <c r="F9297" s="149"/>
      <c r="G9297" s="149"/>
    </row>
    <row r="9298" spans="1:7" s="144" customFormat="1" ht="15" x14ac:dyDescent="0.2">
      <c r="A9298" s="146">
        <v>71076</v>
      </c>
      <c r="B9298" s="145">
        <v>6032</v>
      </c>
      <c r="C9298" s="146" t="s">
        <v>1123</v>
      </c>
      <c r="D9298" s="146" t="s">
        <v>7852</v>
      </c>
      <c r="E9298" s="145" t="s">
        <v>150</v>
      </c>
      <c r="F9298" s="149"/>
      <c r="G9298" s="149"/>
    </row>
    <row r="9299" spans="1:7" s="144" customFormat="1" ht="15" x14ac:dyDescent="0.2">
      <c r="A9299" s="146">
        <v>71077</v>
      </c>
      <c r="B9299" s="145">
        <v>6032</v>
      </c>
      <c r="C9299" s="146" t="s">
        <v>446</v>
      </c>
      <c r="D9299" s="146" t="s">
        <v>7853</v>
      </c>
      <c r="E9299" s="145" t="s">
        <v>155</v>
      </c>
      <c r="F9299" s="149"/>
      <c r="G9299" s="149"/>
    </row>
    <row r="9300" spans="1:7" s="144" customFormat="1" ht="15" x14ac:dyDescent="0.2">
      <c r="A9300" s="146">
        <v>71078</v>
      </c>
      <c r="B9300" s="145">
        <v>6032</v>
      </c>
      <c r="C9300" s="146" t="s">
        <v>662</v>
      </c>
      <c r="D9300" s="146" t="s">
        <v>1577</v>
      </c>
      <c r="E9300" s="145" t="s">
        <v>150</v>
      </c>
      <c r="F9300" s="149"/>
      <c r="G9300" s="149"/>
    </row>
    <row r="9301" spans="1:7" s="144" customFormat="1" ht="15" x14ac:dyDescent="0.2">
      <c r="A9301" s="146">
        <v>71079</v>
      </c>
      <c r="B9301" s="145">
        <v>6032</v>
      </c>
      <c r="C9301" s="146" t="s">
        <v>2195</v>
      </c>
      <c r="D9301" s="146" t="s">
        <v>7854</v>
      </c>
      <c r="E9301" s="145" t="s">
        <v>150</v>
      </c>
      <c r="F9301" s="149"/>
      <c r="G9301" s="149"/>
    </row>
    <row r="9302" spans="1:7" s="144" customFormat="1" ht="15" x14ac:dyDescent="0.2">
      <c r="A9302" s="146">
        <v>71080</v>
      </c>
      <c r="B9302" s="145">
        <v>6032</v>
      </c>
      <c r="C9302" s="146" t="s">
        <v>207</v>
      </c>
      <c r="D9302" s="146" t="s">
        <v>1047</v>
      </c>
      <c r="E9302" s="145" t="s">
        <v>155</v>
      </c>
      <c r="F9302" s="149"/>
      <c r="G9302" s="149"/>
    </row>
    <row r="9303" spans="1:7" s="144" customFormat="1" ht="15" x14ac:dyDescent="0.2">
      <c r="A9303" s="146">
        <v>71081</v>
      </c>
      <c r="B9303" s="145">
        <v>6032</v>
      </c>
      <c r="C9303" s="146" t="s">
        <v>7855</v>
      </c>
      <c r="D9303" s="146" t="s">
        <v>6682</v>
      </c>
      <c r="E9303" s="145" t="s">
        <v>150</v>
      </c>
      <c r="F9303" s="149"/>
      <c r="G9303" s="149"/>
    </row>
    <row r="9304" spans="1:7" s="144" customFormat="1" ht="15" x14ac:dyDescent="0.2">
      <c r="A9304" s="146">
        <v>71082</v>
      </c>
      <c r="B9304" s="145">
        <v>5016</v>
      </c>
      <c r="C9304" s="146" t="s">
        <v>156</v>
      </c>
      <c r="D9304" s="146" t="s">
        <v>7856</v>
      </c>
      <c r="E9304" s="145" t="s">
        <v>155</v>
      </c>
      <c r="F9304" s="149"/>
      <c r="G9304" s="149"/>
    </row>
    <row r="9305" spans="1:7" s="144" customFormat="1" ht="15" x14ac:dyDescent="0.2">
      <c r="A9305" s="146">
        <v>71083</v>
      </c>
      <c r="B9305" s="145">
        <v>5016</v>
      </c>
      <c r="C9305" s="146" t="s">
        <v>7857</v>
      </c>
      <c r="D9305" s="146" t="s">
        <v>7858</v>
      </c>
      <c r="E9305" s="145" t="s">
        <v>150</v>
      </c>
      <c r="F9305" s="149"/>
      <c r="G9305" s="149"/>
    </row>
    <row r="9306" spans="1:7" s="144" customFormat="1" ht="15" x14ac:dyDescent="0.2">
      <c r="A9306" s="146">
        <v>71084</v>
      </c>
      <c r="B9306" s="145">
        <v>5016</v>
      </c>
      <c r="C9306" s="146" t="s">
        <v>1046</v>
      </c>
      <c r="D9306" s="146" t="s">
        <v>5832</v>
      </c>
      <c r="E9306" s="145" t="s">
        <v>150</v>
      </c>
      <c r="F9306" s="149"/>
      <c r="G9306" s="149"/>
    </row>
    <row r="9307" spans="1:7" s="144" customFormat="1" ht="15" x14ac:dyDescent="0.2">
      <c r="A9307" s="146">
        <v>71085</v>
      </c>
      <c r="B9307" s="145">
        <v>5016</v>
      </c>
      <c r="C9307" s="146" t="s">
        <v>5126</v>
      </c>
      <c r="D9307" s="146" t="s">
        <v>5832</v>
      </c>
      <c r="E9307" s="145" t="s">
        <v>155</v>
      </c>
      <c r="F9307" s="149"/>
      <c r="G9307" s="149"/>
    </row>
    <row r="9308" spans="1:7" s="144" customFormat="1" ht="15" x14ac:dyDescent="0.2">
      <c r="A9308" s="146">
        <v>71086</v>
      </c>
      <c r="B9308" s="145">
        <v>5016</v>
      </c>
      <c r="C9308" s="146" t="s">
        <v>845</v>
      </c>
      <c r="D9308" s="146" t="s">
        <v>2311</v>
      </c>
      <c r="E9308" s="145" t="s">
        <v>150</v>
      </c>
      <c r="F9308" s="149"/>
      <c r="G9308" s="149"/>
    </row>
    <row r="9309" spans="1:7" s="144" customFormat="1" ht="15" x14ac:dyDescent="0.2">
      <c r="A9309" s="146">
        <v>71087</v>
      </c>
      <c r="B9309" s="145">
        <v>5016</v>
      </c>
      <c r="C9309" s="146" t="s">
        <v>1547</v>
      </c>
      <c r="D9309" s="146" t="s">
        <v>2311</v>
      </c>
      <c r="E9309" s="145" t="s">
        <v>155</v>
      </c>
      <c r="F9309" s="149"/>
      <c r="G9309" s="149"/>
    </row>
    <row r="9310" spans="1:7" s="144" customFormat="1" ht="15" x14ac:dyDescent="0.2">
      <c r="A9310" s="146">
        <v>71089</v>
      </c>
      <c r="B9310" s="145">
        <v>5016</v>
      </c>
      <c r="C9310" s="146" t="s">
        <v>5785</v>
      </c>
      <c r="D9310" s="146" t="s">
        <v>7859</v>
      </c>
      <c r="E9310" s="145" t="s">
        <v>150</v>
      </c>
      <c r="F9310" s="149"/>
      <c r="G9310" s="149"/>
    </row>
    <row r="9311" spans="1:7" s="144" customFormat="1" ht="15" x14ac:dyDescent="0.2">
      <c r="A9311" s="146">
        <v>71090</v>
      </c>
      <c r="B9311" s="145">
        <v>4001</v>
      </c>
      <c r="C9311" s="146" t="s">
        <v>287</v>
      </c>
      <c r="D9311" s="146" t="s">
        <v>7860</v>
      </c>
      <c r="E9311" s="145" t="s">
        <v>155</v>
      </c>
      <c r="F9311" s="149"/>
      <c r="G9311" s="149"/>
    </row>
    <row r="9312" spans="1:7" s="144" customFormat="1" ht="15" x14ac:dyDescent="0.2">
      <c r="A9312" s="146">
        <v>71091</v>
      </c>
      <c r="B9312" s="145">
        <v>6026</v>
      </c>
      <c r="C9312" s="146" t="s">
        <v>7861</v>
      </c>
      <c r="D9312" s="146" t="s">
        <v>7862</v>
      </c>
      <c r="E9312" s="145" t="s">
        <v>150</v>
      </c>
      <c r="F9312" s="149"/>
      <c r="G9312" s="149"/>
    </row>
    <row r="9313" spans="1:7" s="144" customFormat="1" ht="15" x14ac:dyDescent="0.2">
      <c r="A9313" s="146">
        <v>71092</v>
      </c>
      <c r="B9313" s="145">
        <v>7022</v>
      </c>
      <c r="C9313" s="146" t="s">
        <v>196</v>
      </c>
      <c r="D9313" s="146" t="s">
        <v>302</v>
      </c>
      <c r="E9313" s="145" t="s">
        <v>155</v>
      </c>
      <c r="F9313" s="149"/>
      <c r="G9313" s="149"/>
    </row>
    <row r="9314" spans="1:7" s="144" customFormat="1" ht="15" x14ac:dyDescent="0.2">
      <c r="A9314" s="146">
        <v>71093</v>
      </c>
      <c r="B9314" s="145">
        <v>7022</v>
      </c>
      <c r="C9314" s="146" t="s">
        <v>207</v>
      </c>
      <c r="D9314" s="146" t="s">
        <v>7863</v>
      </c>
      <c r="E9314" s="145" t="s">
        <v>150</v>
      </c>
      <c r="F9314" s="149"/>
      <c r="G9314" s="149"/>
    </row>
    <row r="9315" spans="1:7" s="144" customFormat="1" ht="15" x14ac:dyDescent="0.2">
      <c r="A9315" s="146">
        <v>71094</v>
      </c>
      <c r="B9315" s="145">
        <v>7022</v>
      </c>
      <c r="C9315" s="146" t="s">
        <v>169</v>
      </c>
      <c r="D9315" s="146" t="s">
        <v>7864</v>
      </c>
      <c r="E9315" s="145" t="s">
        <v>155</v>
      </c>
      <c r="F9315" s="149"/>
      <c r="G9315" s="149"/>
    </row>
    <row r="9316" spans="1:7" s="144" customFormat="1" ht="15" x14ac:dyDescent="0.2">
      <c r="A9316" s="146">
        <v>71095</v>
      </c>
      <c r="B9316" s="145">
        <v>7022</v>
      </c>
      <c r="C9316" s="146" t="s">
        <v>155</v>
      </c>
      <c r="D9316" s="146" t="s">
        <v>7865</v>
      </c>
      <c r="E9316" s="145" t="s">
        <v>150</v>
      </c>
      <c r="F9316" s="149"/>
      <c r="G9316" s="149"/>
    </row>
    <row r="9317" spans="1:7" s="144" customFormat="1" ht="15" x14ac:dyDescent="0.2">
      <c r="A9317" s="146">
        <v>71096</v>
      </c>
      <c r="B9317" s="145">
        <v>7022</v>
      </c>
      <c r="C9317" s="146" t="s">
        <v>155</v>
      </c>
      <c r="D9317" s="146" t="s">
        <v>7866</v>
      </c>
      <c r="E9317" s="145" t="s">
        <v>155</v>
      </c>
      <c r="F9317" s="149"/>
      <c r="G9317" s="149"/>
    </row>
    <row r="9318" spans="1:7" s="144" customFormat="1" ht="15" x14ac:dyDescent="0.2">
      <c r="A9318" s="146">
        <v>71099</v>
      </c>
      <c r="B9318" s="145">
        <v>3003</v>
      </c>
      <c r="C9318" s="146" t="s">
        <v>1008</v>
      </c>
      <c r="D9318" s="146" t="s">
        <v>7867</v>
      </c>
      <c r="E9318" s="145" t="s">
        <v>155</v>
      </c>
      <c r="F9318" s="149"/>
      <c r="G9318" s="149"/>
    </row>
    <row r="9319" spans="1:7" s="144" customFormat="1" ht="15" x14ac:dyDescent="0.2">
      <c r="A9319" s="146">
        <v>71104</v>
      </c>
      <c r="B9319" s="145">
        <v>7022</v>
      </c>
      <c r="C9319" s="146" t="s">
        <v>174</v>
      </c>
      <c r="D9319" s="146" t="s">
        <v>7869</v>
      </c>
      <c r="E9319" s="145" t="s">
        <v>155</v>
      </c>
      <c r="F9319" s="149"/>
      <c r="G9319" s="149"/>
    </row>
    <row r="9320" spans="1:7" s="144" customFormat="1" ht="15" x14ac:dyDescent="0.2">
      <c r="A9320" s="146">
        <v>71105</v>
      </c>
      <c r="B9320" s="145">
        <v>7022</v>
      </c>
      <c r="C9320" s="146" t="s">
        <v>1160</v>
      </c>
      <c r="D9320" s="146" t="s">
        <v>4059</v>
      </c>
      <c r="E9320" s="145" t="s">
        <v>150</v>
      </c>
      <c r="F9320" s="149"/>
      <c r="G9320" s="149"/>
    </row>
    <row r="9321" spans="1:7" s="144" customFormat="1" ht="15" x14ac:dyDescent="0.2">
      <c r="A9321" s="146">
        <v>71106</v>
      </c>
      <c r="B9321" s="145">
        <v>7022</v>
      </c>
      <c r="C9321" s="146" t="s">
        <v>287</v>
      </c>
      <c r="D9321" s="146" t="s">
        <v>7870</v>
      </c>
      <c r="E9321" s="145" t="s">
        <v>150</v>
      </c>
      <c r="F9321" s="149"/>
      <c r="G9321" s="149"/>
    </row>
    <row r="9322" spans="1:7" s="144" customFormat="1" ht="15" x14ac:dyDescent="0.2">
      <c r="A9322" s="146">
        <v>71107</v>
      </c>
      <c r="B9322" s="145">
        <v>7022</v>
      </c>
      <c r="C9322" s="146" t="s">
        <v>485</v>
      </c>
      <c r="D9322" s="146" t="s">
        <v>7871</v>
      </c>
      <c r="E9322" s="145" t="s">
        <v>150</v>
      </c>
      <c r="F9322" s="149"/>
      <c r="G9322" s="149"/>
    </row>
    <row r="9323" spans="1:7" s="144" customFormat="1" ht="15" x14ac:dyDescent="0.2">
      <c r="A9323" s="146">
        <v>71109</v>
      </c>
      <c r="B9323" s="145">
        <v>3024</v>
      </c>
      <c r="C9323" s="146" t="s">
        <v>7872</v>
      </c>
      <c r="D9323" s="146" t="s">
        <v>1206</v>
      </c>
      <c r="E9323" s="145" t="s">
        <v>155</v>
      </c>
      <c r="F9323" s="149"/>
      <c r="G9323" s="149"/>
    </row>
    <row r="9324" spans="1:7" s="144" customFormat="1" ht="15" x14ac:dyDescent="0.2">
      <c r="A9324" s="146">
        <v>71111</v>
      </c>
      <c r="B9324" s="145">
        <v>5018</v>
      </c>
      <c r="C9324" s="146" t="s">
        <v>911</v>
      </c>
      <c r="D9324" s="146" t="s">
        <v>4694</v>
      </c>
      <c r="E9324" s="145" t="s">
        <v>155</v>
      </c>
      <c r="F9324" s="149"/>
      <c r="G9324" s="149"/>
    </row>
    <row r="9325" spans="1:7" s="144" customFormat="1" ht="15" x14ac:dyDescent="0.2">
      <c r="A9325" s="146">
        <v>71114</v>
      </c>
      <c r="B9325" s="145">
        <v>6010</v>
      </c>
      <c r="C9325" s="146" t="s">
        <v>331</v>
      </c>
      <c r="D9325" s="146" t="s">
        <v>10075</v>
      </c>
      <c r="E9325" s="145" t="s">
        <v>150</v>
      </c>
      <c r="F9325" s="149"/>
      <c r="G9325" s="149"/>
    </row>
    <row r="9326" spans="1:7" s="144" customFormat="1" ht="15" x14ac:dyDescent="0.2">
      <c r="A9326" s="146">
        <v>71116</v>
      </c>
      <c r="B9326" s="145">
        <v>6010</v>
      </c>
      <c r="C9326" s="146" t="s">
        <v>848</v>
      </c>
      <c r="D9326" s="146" t="s">
        <v>7873</v>
      </c>
      <c r="E9326" s="145" t="s">
        <v>150</v>
      </c>
      <c r="F9326" s="149"/>
      <c r="G9326" s="149"/>
    </row>
    <row r="9327" spans="1:7" s="144" customFormat="1" ht="15" x14ac:dyDescent="0.2">
      <c r="A9327" s="146">
        <v>71117</v>
      </c>
      <c r="B9327" s="145">
        <v>6010</v>
      </c>
      <c r="C9327" s="146" t="s">
        <v>331</v>
      </c>
      <c r="D9327" s="146" t="s">
        <v>10036</v>
      </c>
      <c r="E9327" s="145" t="s">
        <v>150</v>
      </c>
      <c r="F9327" s="149"/>
      <c r="G9327" s="149"/>
    </row>
    <row r="9328" spans="1:7" s="144" customFormat="1" ht="15" x14ac:dyDescent="0.2">
      <c r="A9328" s="146">
        <v>71119</v>
      </c>
      <c r="B9328" s="145">
        <v>6010</v>
      </c>
      <c r="C9328" s="146" t="s">
        <v>214</v>
      </c>
      <c r="D9328" s="146" t="s">
        <v>223</v>
      </c>
      <c r="E9328" s="145" t="s">
        <v>150</v>
      </c>
      <c r="F9328" s="149"/>
      <c r="G9328" s="149"/>
    </row>
    <row r="9329" spans="1:7" s="144" customFormat="1" ht="15" x14ac:dyDescent="0.2">
      <c r="A9329" s="146">
        <v>71121</v>
      </c>
      <c r="B9329" s="145">
        <v>6010</v>
      </c>
      <c r="C9329" s="146" t="s">
        <v>1368</v>
      </c>
      <c r="D9329" s="146" t="s">
        <v>10076</v>
      </c>
      <c r="E9329" s="145" t="s">
        <v>155</v>
      </c>
      <c r="F9329" s="149"/>
      <c r="G9329" s="149"/>
    </row>
    <row r="9330" spans="1:7" s="144" customFormat="1" ht="15" x14ac:dyDescent="0.2">
      <c r="A9330" s="146">
        <v>71122</v>
      </c>
      <c r="B9330" s="145">
        <v>6010</v>
      </c>
      <c r="C9330" s="146" t="s">
        <v>575</v>
      </c>
      <c r="D9330" s="146" t="s">
        <v>10076</v>
      </c>
      <c r="E9330" s="145" t="s">
        <v>150</v>
      </c>
      <c r="F9330" s="149"/>
      <c r="G9330" s="149"/>
    </row>
    <row r="9331" spans="1:7" s="144" customFormat="1" ht="15" x14ac:dyDescent="0.2">
      <c r="A9331" s="146">
        <v>71126</v>
      </c>
      <c r="B9331" s="145">
        <v>6010</v>
      </c>
      <c r="C9331" s="146" t="s">
        <v>7874</v>
      </c>
      <c r="D9331" s="146" t="s">
        <v>7875</v>
      </c>
      <c r="E9331" s="145" t="s">
        <v>150</v>
      </c>
      <c r="F9331" s="149"/>
      <c r="G9331" s="149"/>
    </row>
    <row r="9332" spans="1:7" s="144" customFormat="1" ht="15" x14ac:dyDescent="0.2">
      <c r="A9332" s="146">
        <v>71127</v>
      </c>
      <c r="B9332" s="145">
        <v>6015</v>
      </c>
      <c r="C9332" s="146" t="s">
        <v>287</v>
      </c>
      <c r="D9332" s="146" t="s">
        <v>7876</v>
      </c>
      <c r="E9332" s="145" t="s">
        <v>155</v>
      </c>
      <c r="F9332" s="149"/>
      <c r="G9332" s="149"/>
    </row>
    <row r="9333" spans="1:7" s="144" customFormat="1" ht="15" x14ac:dyDescent="0.2">
      <c r="A9333" s="146">
        <v>71131</v>
      </c>
      <c r="B9333" s="145">
        <v>6010</v>
      </c>
      <c r="C9333" s="146" t="s">
        <v>7877</v>
      </c>
      <c r="D9333" s="146" t="s">
        <v>2372</v>
      </c>
      <c r="E9333" s="145" t="s">
        <v>150</v>
      </c>
      <c r="F9333" s="149"/>
      <c r="G9333" s="149"/>
    </row>
    <row r="9334" spans="1:7" s="144" customFormat="1" ht="15" x14ac:dyDescent="0.2">
      <c r="A9334" s="146">
        <v>71136</v>
      </c>
      <c r="B9334" s="145">
        <v>6010</v>
      </c>
      <c r="C9334" s="146" t="s">
        <v>219</v>
      </c>
      <c r="D9334" s="146" t="s">
        <v>7878</v>
      </c>
      <c r="E9334" s="145" t="s">
        <v>155</v>
      </c>
      <c r="F9334" s="149"/>
      <c r="G9334" s="149"/>
    </row>
    <row r="9335" spans="1:7" s="144" customFormat="1" ht="15" x14ac:dyDescent="0.2">
      <c r="A9335" s="146">
        <v>71137</v>
      </c>
      <c r="B9335" s="145">
        <v>6010</v>
      </c>
      <c r="C9335" s="146" t="s">
        <v>7879</v>
      </c>
      <c r="D9335" s="146" t="s">
        <v>2372</v>
      </c>
      <c r="E9335" s="145" t="s">
        <v>155</v>
      </c>
      <c r="F9335" s="149"/>
      <c r="G9335" s="149"/>
    </row>
    <row r="9336" spans="1:7" s="144" customFormat="1" ht="15" x14ac:dyDescent="0.2">
      <c r="A9336" s="146">
        <v>71140</v>
      </c>
      <c r="B9336" s="145">
        <v>6010</v>
      </c>
      <c r="C9336" s="146" t="s">
        <v>224</v>
      </c>
      <c r="D9336" s="146" t="s">
        <v>7880</v>
      </c>
      <c r="E9336" s="145" t="s">
        <v>150</v>
      </c>
      <c r="F9336" s="149"/>
      <c r="G9336" s="149"/>
    </row>
    <row r="9337" spans="1:7" s="144" customFormat="1" ht="15" x14ac:dyDescent="0.2">
      <c r="A9337" s="146">
        <v>71143</v>
      </c>
      <c r="B9337" s="145">
        <v>6010</v>
      </c>
      <c r="C9337" s="146" t="s">
        <v>359</v>
      </c>
      <c r="D9337" s="146" t="s">
        <v>7881</v>
      </c>
      <c r="E9337" s="145" t="s">
        <v>150</v>
      </c>
      <c r="F9337" s="149"/>
      <c r="G9337" s="149"/>
    </row>
    <row r="9338" spans="1:7" s="144" customFormat="1" ht="15" x14ac:dyDescent="0.2">
      <c r="A9338" s="146">
        <v>71148</v>
      </c>
      <c r="B9338" s="145">
        <v>2016</v>
      </c>
      <c r="C9338" s="146" t="s">
        <v>10450</v>
      </c>
      <c r="D9338" s="146" t="s">
        <v>6351</v>
      </c>
      <c r="E9338" s="145" t="s">
        <v>155</v>
      </c>
      <c r="F9338" s="149"/>
      <c r="G9338" s="149"/>
    </row>
    <row r="9339" spans="1:7" s="144" customFormat="1" ht="15" x14ac:dyDescent="0.2">
      <c r="A9339" s="146">
        <v>71150</v>
      </c>
      <c r="B9339" s="145">
        <v>2016</v>
      </c>
      <c r="C9339" s="146" t="s">
        <v>7882</v>
      </c>
      <c r="D9339" s="146" t="s">
        <v>777</v>
      </c>
      <c r="E9339" s="145" t="s">
        <v>155</v>
      </c>
      <c r="F9339" s="149"/>
      <c r="G9339" s="149"/>
    </row>
    <row r="9340" spans="1:7" s="144" customFormat="1" ht="15" x14ac:dyDescent="0.2">
      <c r="A9340" s="146">
        <v>71151</v>
      </c>
      <c r="B9340" s="145">
        <v>2016</v>
      </c>
      <c r="C9340" s="146" t="s">
        <v>158</v>
      </c>
      <c r="D9340" s="146" t="s">
        <v>7883</v>
      </c>
      <c r="E9340" s="145" t="s">
        <v>155</v>
      </c>
      <c r="F9340" s="149"/>
      <c r="G9340" s="149"/>
    </row>
    <row r="9341" spans="1:7" s="144" customFormat="1" ht="15" x14ac:dyDescent="0.2">
      <c r="A9341" s="146">
        <v>71155</v>
      </c>
      <c r="B9341" s="145">
        <v>3004</v>
      </c>
      <c r="C9341" s="146" t="s">
        <v>1592</v>
      </c>
      <c r="D9341" s="146" t="s">
        <v>3055</v>
      </c>
      <c r="E9341" s="145" t="s">
        <v>155</v>
      </c>
      <c r="F9341" s="149"/>
      <c r="G9341" s="149"/>
    </row>
    <row r="9342" spans="1:7" s="144" customFormat="1" ht="15" x14ac:dyDescent="0.2">
      <c r="A9342" s="146">
        <v>71156</v>
      </c>
      <c r="B9342" s="145">
        <v>3004</v>
      </c>
      <c r="C9342" s="146" t="s">
        <v>1592</v>
      </c>
      <c r="D9342" s="146" t="s">
        <v>1801</v>
      </c>
      <c r="E9342" s="145" t="s">
        <v>150</v>
      </c>
      <c r="F9342" s="149"/>
      <c r="G9342" s="149"/>
    </row>
    <row r="9343" spans="1:7" s="144" customFormat="1" ht="15" x14ac:dyDescent="0.2">
      <c r="A9343" s="146">
        <v>71157</v>
      </c>
      <c r="B9343" s="145">
        <v>3004</v>
      </c>
      <c r="C9343" s="146" t="s">
        <v>7884</v>
      </c>
      <c r="D9343" s="146" t="s">
        <v>7885</v>
      </c>
      <c r="E9343" s="145" t="s">
        <v>150</v>
      </c>
      <c r="F9343" s="149"/>
      <c r="G9343" s="149"/>
    </row>
    <row r="9344" spans="1:7" s="144" customFormat="1" ht="15" x14ac:dyDescent="0.2">
      <c r="A9344" s="146">
        <v>71158</v>
      </c>
      <c r="B9344" s="145">
        <v>3004</v>
      </c>
      <c r="C9344" s="146" t="s">
        <v>202</v>
      </c>
      <c r="D9344" s="146" t="s">
        <v>4050</v>
      </c>
      <c r="E9344" s="145" t="s">
        <v>150</v>
      </c>
      <c r="F9344" s="149"/>
      <c r="G9344" s="149"/>
    </row>
    <row r="9345" spans="1:7" s="144" customFormat="1" ht="15" x14ac:dyDescent="0.2">
      <c r="A9345" s="146">
        <v>71162</v>
      </c>
      <c r="B9345" s="145">
        <v>3024</v>
      </c>
      <c r="C9345" s="146" t="s">
        <v>158</v>
      </c>
      <c r="D9345" s="146" t="s">
        <v>5756</v>
      </c>
      <c r="E9345" s="145" t="s">
        <v>155</v>
      </c>
      <c r="F9345" s="149"/>
      <c r="G9345" s="149"/>
    </row>
    <row r="9346" spans="1:7" s="144" customFormat="1" ht="15" x14ac:dyDescent="0.2">
      <c r="A9346" s="146">
        <v>71163</v>
      </c>
      <c r="B9346" s="145">
        <v>3024</v>
      </c>
      <c r="C9346" s="146" t="s">
        <v>177</v>
      </c>
      <c r="D9346" s="146" t="s">
        <v>422</v>
      </c>
      <c r="E9346" s="145" t="s">
        <v>155</v>
      </c>
      <c r="F9346" s="149"/>
      <c r="G9346" s="149"/>
    </row>
    <row r="9347" spans="1:7" s="144" customFormat="1" ht="15" x14ac:dyDescent="0.2">
      <c r="A9347" s="146">
        <v>71164</v>
      </c>
      <c r="B9347" s="145">
        <v>3024</v>
      </c>
      <c r="C9347" s="146" t="s">
        <v>158</v>
      </c>
      <c r="D9347" s="146" t="s">
        <v>663</v>
      </c>
      <c r="E9347" s="145" t="s">
        <v>155</v>
      </c>
      <c r="F9347" s="149"/>
      <c r="G9347" s="149"/>
    </row>
    <row r="9348" spans="1:7" s="144" customFormat="1" ht="15" x14ac:dyDescent="0.2">
      <c r="A9348" s="146">
        <v>71166</v>
      </c>
      <c r="B9348" s="145">
        <v>3024</v>
      </c>
      <c r="C9348" s="146" t="s">
        <v>158</v>
      </c>
      <c r="D9348" s="146" t="s">
        <v>1206</v>
      </c>
      <c r="E9348" s="145" t="s">
        <v>150</v>
      </c>
      <c r="F9348" s="149"/>
      <c r="G9348" s="149"/>
    </row>
    <row r="9349" spans="1:7" s="144" customFormat="1" ht="15" x14ac:dyDescent="0.2">
      <c r="A9349" s="146">
        <v>71169</v>
      </c>
      <c r="B9349" s="145">
        <v>3024</v>
      </c>
      <c r="C9349" s="146" t="s">
        <v>156</v>
      </c>
      <c r="D9349" s="146" t="s">
        <v>7887</v>
      </c>
      <c r="E9349" s="145" t="s">
        <v>150</v>
      </c>
      <c r="F9349" s="149"/>
      <c r="G9349" s="149"/>
    </row>
    <row r="9350" spans="1:7" s="144" customFormat="1" ht="15" x14ac:dyDescent="0.2">
      <c r="A9350" s="146">
        <v>71170</v>
      </c>
      <c r="B9350" s="145">
        <v>3024</v>
      </c>
      <c r="C9350" s="146" t="s">
        <v>280</v>
      </c>
      <c r="D9350" s="146" t="s">
        <v>548</v>
      </c>
      <c r="E9350" s="145" t="s">
        <v>155</v>
      </c>
      <c r="F9350" s="149"/>
      <c r="G9350" s="149"/>
    </row>
    <row r="9351" spans="1:7" s="144" customFormat="1" ht="15" x14ac:dyDescent="0.2">
      <c r="A9351" s="146">
        <v>71171</v>
      </c>
      <c r="B9351" s="145">
        <v>3024</v>
      </c>
      <c r="C9351" s="146" t="s">
        <v>181</v>
      </c>
      <c r="D9351" s="146" t="s">
        <v>163</v>
      </c>
      <c r="E9351" s="145" t="s">
        <v>150</v>
      </c>
      <c r="F9351" s="149"/>
      <c r="G9351" s="149"/>
    </row>
    <row r="9352" spans="1:7" s="144" customFormat="1" ht="15" x14ac:dyDescent="0.2">
      <c r="A9352" s="146">
        <v>71172</v>
      </c>
      <c r="B9352" s="145">
        <v>3024</v>
      </c>
      <c r="C9352" s="146" t="s">
        <v>2265</v>
      </c>
      <c r="D9352" s="146" t="s">
        <v>163</v>
      </c>
      <c r="E9352" s="145" t="s">
        <v>155</v>
      </c>
      <c r="F9352" s="149"/>
      <c r="G9352" s="149"/>
    </row>
    <row r="9353" spans="1:7" s="144" customFormat="1" ht="15" x14ac:dyDescent="0.2">
      <c r="A9353" s="146">
        <v>71176</v>
      </c>
      <c r="B9353" s="145">
        <v>5015</v>
      </c>
      <c r="C9353" s="146" t="s">
        <v>685</v>
      </c>
      <c r="D9353" s="146" t="s">
        <v>9689</v>
      </c>
      <c r="E9353" s="145" t="s">
        <v>155</v>
      </c>
      <c r="F9353" s="149"/>
      <c r="G9353" s="149"/>
    </row>
    <row r="9354" spans="1:7" s="144" customFormat="1" ht="15" x14ac:dyDescent="0.2">
      <c r="A9354" s="146">
        <v>71177</v>
      </c>
      <c r="B9354" s="145">
        <v>5015</v>
      </c>
      <c r="C9354" s="146" t="s">
        <v>4515</v>
      </c>
      <c r="D9354" s="146" t="s">
        <v>7456</v>
      </c>
      <c r="E9354" s="145" t="s">
        <v>150</v>
      </c>
      <c r="F9354" s="149"/>
      <c r="G9354" s="149"/>
    </row>
    <row r="9355" spans="1:7" s="144" customFormat="1" ht="15" x14ac:dyDescent="0.2">
      <c r="A9355" s="146">
        <v>71181</v>
      </c>
      <c r="B9355" s="145">
        <v>8017</v>
      </c>
      <c r="C9355" s="146" t="s">
        <v>621</v>
      </c>
      <c r="D9355" s="146" t="s">
        <v>3149</v>
      </c>
      <c r="E9355" s="145" t="s">
        <v>155</v>
      </c>
      <c r="F9355" s="149"/>
      <c r="G9355" s="149"/>
    </row>
    <row r="9356" spans="1:7" s="144" customFormat="1" ht="15" x14ac:dyDescent="0.2">
      <c r="A9356" s="146">
        <v>71182</v>
      </c>
      <c r="B9356" s="145">
        <v>8017</v>
      </c>
      <c r="C9356" s="146" t="s">
        <v>4097</v>
      </c>
      <c r="D9356" s="146" t="s">
        <v>3149</v>
      </c>
      <c r="E9356" s="145" t="s">
        <v>150</v>
      </c>
      <c r="F9356" s="149"/>
      <c r="G9356" s="149"/>
    </row>
    <row r="9357" spans="1:7" s="144" customFormat="1" ht="15" x14ac:dyDescent="0.2">
      <c r="A9357" s="146">
        <v>71183</v>
      </c>
      <c r="B9357" s="145">
        <v>7014</v>
      </c>
      <c r="C9357" s="146" t="s">
        <v>1013</v>
      </c>
      <c r="D9357" s="146" t="s">
        <v>7888</v>
      </c>
      <c r="E9357" s="145" t="s">
        <v>155</v>
      </c>
      <c r="F9357" s="149"/>
      <c r="G9357" s="149"/>
    </row>
    <row r="9358" spans="1:7" s="144" customFormat="1" ht="15" x14ac:dyDescent="0.2">
      <c r="A9358" s="146">
        <v>71188</v>
      </c>
      <c r="B9358" s="145">
        <v>6010</v>
      </c>
      <c r="C9358" s="146" t="s">
        <v>630</v>
      </c>
      <c r="D9358" s="146" t="s">
        <v>10797</v>
      </c>
      <c r="E9358" s="145" t="s">
        <v>150</v>
      </c>
      <c r="F9358" s="149"/>
      <c r="G9358" s="149"/>
    </row>
    <row r="9359" spans="1:7" s="144" customFormat="1" ht="15" x14ac:dyDescent="0.2">
      <c r="A9359" s="146">
        <v>71189</v>
      </c>
      <c r="B9359" s="145">
        <v>7022</v>
      </c>
      <c r="C9359" s="146" t="s">
        <v>4167</v>
      </c>
      <c r="D9359" s="146" t="s">
        <v>7889</v>
      </c>
      <c r="E9359" s="145" t="s">
        <v>150</v>
      </c>
      <c r="F9359" s="149"/>
      <c r="G9359" s="149"/>
    </row>
    <row r="9360" spans="1:7" s="144" customFormat="1" ht="15" x14ac:dyDescent="0.2">
      <c r="A9360" s="146">
        <v>71190</v>
      </c>
      <c r="B9360" s="145">
        <v>6003</v>
      </c>
      <c r="C9360" s="146" t="s">
        <v>155</v>
      </c>
      <c r="D9360" s="146" t="s">
        <v>6231</v>
      </c>
      <c r="E9360" s="145" t="s">
        <v>155</v>
      </c>
      <c r="F9360" s="149"/>
      <c r="G9360" s="149"/>
    </row>
    <row r="9361" spans="1:7" s="144" customFormat="1" ht="15" x14ac:dyDescent="0.2">
      <c r="A9361" s="146">
        <v>71192</v>
      </c>
      <c r="B9361" s="145">
        <v>7006</v>
      </c>
      <c r="C9361" s="146" t="s">
        <v>198</v>
      </c>
      <c r="D9361" s="146" t="s">
        <v>5535</v>
      </c>
      <c r="E9361" s="145" t="s">
        <v>150</v>
      </c>
      <c r="F9361" s="149"/>
      <c r="G9361" s="149"/>
    </row>
    <row r="9362" spans="1:7" s="144" customFormat="1" ht="15" x14ac:dyDescent="0.2">
      <c r="A9362" s="146">
        <v>71193</v>
      </c>
      <c r="B9362" s="145">
        <v>7006</v>
      </c>
      <c r="C9362" s="146" t="s">
        <v>685</v>
      </c>
      <c r="D9362" s="146" t="s">
        <v>5535</v>
      </c>
      <c r="E9362" s="145" t="s">
        <v>155</v>
      </c>
      <c r="F9362" s="149"/>
      <c r="G9362" s="149"/>
    </row>
    <row r="9363" spans="1:7" s="144" customFormat="1" ht="15" x14ac:dyDescent="0.2">
      <c r="A9363" s="146">
        <v>71195</v>
      </c>
      <c r="B9363" s="145">
        <v>7006</v>
      </c>
      <c r="C9363" s="146" t="s">
        <v>4141</v>
      </c>
      <c r="D9363" s="146" t="s">
        <v>7891</v>
      </c>
      <c r="E9363" s="145" t="s">
        <v>150</v>
      </c>
      <c r="F9363" s="149"/>
      <c r="G9363" s="149"/>
    </row>
    <row r="9364" spans="1:7" s="144" customFormat="1" ht="15" x14ac:dyDescent="0.2">
      <c r="A9364" s="146">
        <v>71200</v>
      </c>
      <c r="B9364" s="145">
        <v>6003</v>
      </c>
      <c r="C9364" s="146" t="s">
        <v>156</v>
      </c>
      <c r="D9364" s="146" t="s">
        <v>7892</v>
      </c>
      <c r="E9364" s="145" t="s">
        <v>155</v>
      </c>
      <c r="F9364" s="149"/>
      <c r="G9364" s="149"/>
    </row>
    <row r="9365" spans="1:7" s="144" customFormat="1" ht="15" x14ac:dyDescent="0.2">
      <c r="A9365" s="146">
        <v>71201</v>
      </c>
      <c r="B9365" s="145">
        <v>6003</v>
      </c>
      <c r="C9365" s="146" t="s">
        <v>150</v>
      </c>
      <c r="D9365" s="146" t="s">
        <v>7893</v>
      </c>
      <c r="E9365" s="145" t="s">
        <v>150</v>
      </c>
      <c r="F9365" s="149"/>
      <c r="G9365" s="149"/>
    </row>
    <row r="9366" spans="1:7" s="144" customFormat="1" ht="15" x14ac:dyDescent="0.2">
      <c r="A9366" s="146">
        <v>71203</v>
      </c>
      <c r="B9366" s="145">
        <v>8025</v>
      </c>
      <c r="C9366" s="146" t="s">
        <v>287</v>
      </c>
      <c r="D9366" s="146" t="s">
        <v>7894</v>
      </c>
      <c r="E9366" s="145" t="s">
        <v>150</v>
      </c>
      <c r="F9366" s="149"/>
      <c r="G9366" s="149"/>
    </row>
    <row r="9367" spans="1:7" s="144" customFormat="1" ht="15" x14ac:dyDescent="0.2">
      <c r="A9367" s="146">
        <v>71204</v>
      </c>
      <c r="B9367" s="145">
        <v>8025</v>
      </c>
      <c r="C9367" s="146" t="s">
        <v>4273</v>
      </c>
      <c r="D9367" s="146" t="s">
        <v>6184</v>
      </c>
      <c r="E9367" s="145" t="s">
        <v>155</v>
      </c>
      <c r="F9367" s="149"/>
      <c r="G9367" s="149"/>
    </row>
    <row r="9368" spans="1:7" s="144" customFormat="1" ht="15" x14ac:dyDescent="0.2">
      <c r="A9368" s="146">
        <v>71205</v>
      </c>
      <c r="B9368" s="145">
        <v>8025</v>
      </c>
      <c r="C9368" s="146" t="s">
        <v>1688</v>
      </c>
      <c r="D9368" s="146" t="s">
        <v>1835</v>
      </c>
      <c r="E9368" s="145" t="s">
        <v>150</v>
      </c>
      <c r="F9368" s="149"/>
      <c r="G9368" s="149"/>
    </row>
    <row r="9369" spans="1:7" s="144" customFormat="1" ht="15" x14ac:dyDescent="0.2">
      <c r="A9369" s="146">
        <v>71207</v>
      </c>
      <c r="B9369" s="145">
        <v>8023</v>
      </c>
      <c r="C9369" s="146" t="s">
        <v>321</v>
      </c>
      <c r="D9369" s="146" t="s">
        <v>7895</v>
      </c>
      <c r="E9369" s="145" t="s">
        <v>150</v>
      </c>
      <c r="F9369" s="149"/>
      <c r="G9369" s="149"/>
    </row>
    <row r="9370" spans="1:7" s="144" customFormat="1" ht="15" x14ac:dyDescent="0.2">
      <c r="A9370" s="146">
        <v>71208</v>
      </c>
      <c r="B9370" s="145">
        <v>8026</v>
      </c>
      <c r="C9370" s="146" t="s">
        <v>174</v>
      </c>
      <c r="D9370" s="146" t="s">
        <v>7896</v>
      </c>
      <c r="E9370" s="145" t="s">
        <v>155</v>
      </c>
      <c r="F9370" s="149"/>
      <c r="G9370" s="149"/>
    </row>
    <row r="9371" spans="1:7" s="144" customFormat="1" ht="15" x14ac:dyDescent="0.2">
      <c r="A9371" s="146">
        <v>71210</v>
      </c>
      <c r="B9371" s="145">
        <v>2012</v>
      </c>
      <c r="C9371" s="146" t="s">
        <v>1329</v>
      </c>
      <c r="D9371" s="146" t="s">
        <v>1339</v>
      </c>
      <c r="E9371" s="145" t="s">
        <v>155</v>
      </c>
      <c r="F9371" s="149"/>
      <c r="G9371" s="149"/>
    </row>
    <row r="9372" spans="1:7" s="144" customFormat="1" ht="15" x14ac:dyDescent="0.2">
      <c r="A9372" s="146">
        <v>71211</v>
      </c>
      <c r="B9372" s="145">
        <v>2012</v>
      </c>
      <c r="C9372" s="146" t="s">
        <v>662</v>
      </c>
      <c r="D9372" s="146" t="s">
        <v>7897</v>
      </c>
      <c r="E9372" s="145" t="s">
        <v>150</v>
      </c>
      <c r="F9372" s="149"/>
      <c r="G9372" s="149"/>
    </row>
    <row r="9373" spans="1:7" s="144" customFormat="1" ht="15" x14ac:dyDescent="0.2">
      <c r="A9373" s="146">
        <v>71214</v>
      </c>
      <c r="B9373" s="145">
        <v>6003</v>
      </c>
      <c r="C9373" s="146" t="s">
        <v>287</v>
      </c>
      <c r="D9373" s="146" t="s">
        <v>7898</v>
      </c>
      <c r="E9373" s="145" t="s">
        <v>150</v>
      </c>
      <c r="F9373" s="149"/>
      <c r="G9373" s="149"/>
    </row>
    <row r="9374" spans="1:7" s="144" customFormat="1" ht="15" x14ac:dyDescent="0.2">
      <c r="A9374" s="146">
        <v>71215</v>
      </c>
      <c r="B9374" s="145">
        <v>6003</v>
      </c>
      <c r="C9374" s="146" t="s">
        <v>202</v>
      </c>
      <c r="D9374" s="146" t="s">
        <v>2606</v>
      </c>
      <c r="E9374" s="145" t="s">
        <v>150</v>
      </c>
      <c r="F9374" s="149"/>
      <c r="G9374" s="149"/>
    </row>
    <row r="9375" spans="1:7" s="144" customFormat="1" ht="15" x14ac:dyDescent="0.2">
      <c r="A9375" s="146">
        <v>71216</v>
      </c>
      <c r="B9375" s="145">
        <v>6003</v>
      </c>
      <c r="C9375" s="146" t="s">
        <v>198</v>
      </c>
      <c r="D9375" s="146" t="s">
        <v>7899</v>
      </c>
      <c r="E9375" s="145" t="s">
        <v>155</v>
      </c>
      <c r="F9375" s="149"/>
      <c r="G9375" s="149"/>
    </row>
    <row r="9376" spans="1:7" s="144" customFormat="1" ht="15" x14ac:dyDescent="0.2">
      <c r="A9376" s="146">
        <v>71217</v>
      </c>
      <c r="B9376" s="145">
        <v>6003</v>
      </c>
      <c r="C9376" s="146" t="s">
        <v>155</v>
      </c>
      <c r="D9376" s="146" t="s">
        <v>7899</v>
      </c>
      <c r="E9376" s="145" t="s">
        <v>150</v>
      </c>
      <c r="F9376" s="149"/>
      <c r="G9376" s="149"/>
    </row>
    <row r="9377" spans="1:7" s="144" customFormat="1" ht="15" x14ac:dyDescent="0.2">
      <c r="A9377" s="146">
        <v>71218</v>
      </c>
      <c r="B9377" s="145">
        <v>7017</v>
      </c>
      <c r="C9377" s="146" t="s">
        <v>196</v>
      </c>
      <c r="D9377" s="146" t="s">
        <v>7900</v>
      </c>
      <c r="E9377" s="145" t="s">
        <v>155</v>
      </c>
      <c r="F9377" s="149"/>
      <c r="G9377" s="149"/>
    </row>
    <row r="9378" spans="1:7" s="144" customFormat="1" ht="15" x14ac:dyDescent="0.2">
      <c r="A9378" s="146">
        <v>71220</v>
      </c>
      <c r="B9378" s="145">
        <v>5015</v>
      </c>
      <c r="C9378" s="146" t="s">
        <v>255</v>
      </c>
      <c r="D9378" s="146" t="s">
        <v>7901</v>
      </c>
      <c r="E9378" s="145" t="s">
        <v>155</v>
      </c>
      <c r="F9378" s="149"/>
      <c r="G9378" s="149"/>
    </row>
    <row r="9379" spans="1:7" s="144" customFormat="1" ht="15" x14ac:dyDescent="0.2">
      <c r="A9379" s="146">
        <v>71222</v>
      </c>
      <c r="B9379" s="145">
        <v>5006</v>
      </c>
      <c r="C9379" s="146" t="s">
        <v>3955</v>
      </c>
      <c r="D9379" s="146" t="s">
        <v>7902</v>
      </c>
      <c r="E9379" s="145" t="s">
        <v>150</v>
      </c>
      <c r="F9379" s="149"/>
      <c r="G9379" s="149"/>
    </row>
    <row r="9380" spans="1:7" s="144" customFormat="1" ht="15" x14ac:dyDescent="0.2">
      <c r="A9380" s="146">
        <v>71223</v>
      </c>
      <c r="B9380" s="145">
        <v>5006</v>
      </c>
      <c r="C9380" s="146" t="s">
        <v>2756</v>
      </c>
      <c r="D9380" s="146" t="s">
        <v>7903</v>
      </c>
      <c r="E9380" s="145" t="s">
        <v>155</v>
      </c>
      <c r="F9380" s="149"/>
      <c r="G9380" s="149"/>
    </row>
    <row r="9381" spans="1:7" s="144" customFormat="1" ht="15" x14ac:dyDescent="0.2">
      <c r="A9381" s="146">
        <v>71227</v>
      </c>
      <c r="B9381" s="145">
        <v>7021</v>
      </c>
      <c r="C9381" s="146" t="s">
        <v>160</v>
      </c>
      <c r="D9381" s="146" t="s">
        <v>297</v>
      </c>
      <c r="E9381" s="145" t="s">
        <v>155</v>
      </c>
      <c r="F9381" s="149"/>
      <c r="G9381" s="149"/>
    </row>
    <row r="9382" spans="1:7" s="144" customFormat="1" ht="15" x14ac:dyDescent="0.2">
      <c r="A9382" s="146">
        <v>71228</v>
      </c>
      <c r="B9382" s="145">
        <v>7021</v>
      </c>
      <c r="C9382" s="146" t="s">
        <v>212</v>
      </c>
      <c r="D9382" s="146" t="s">
        <v>1643</v>
      </c>
      <c r="E9382" s="145" t="s">
        <v>155</v>
      </c>
      <c r="F9382" s="149"/>
      <c r="G9382" s="149"/>
    </row>
    <row r="9383" spans="1:7" s="144" customFormat="1" ht="15" x14ac:dyDescent="0.2">
      <c r="A9383" s="146">
        <v>71229</v>
      </c>
      <c r="B9383" s="145">
        <v>7014</v>
      </c>
      <c r="C9383" s="146" t="s">
        <v>1492</v>
      </c>
      <c r="D9383" s="146" t="s">
        <v>7904</v>
      </c>
      <c r="E9383" s="145" t="s">
        <v>155</v>
      </c>
      <c r="F9383" s="149"/>
      <c r="G9383" s="149"/>
    </row>
    <row r="9384" spans="1:7" s="144" customFormat="1" ht="15" x14ac:dyDescent="0.2">
      <c r="A9384" s="146">
        <v>71230</v>
      </c>
      <c r="B9384" s="145">
        <v>5004</v>
      </c>
      <c r="C9384" s="146" t="s">
        <v>6966</v>
      </c>
      <c r="D9384" s="146" t="s">
        <v>2176</v>
      </c>
      <c r="E9384" s="145" t="s">
        <v>155</v>
      </c>
      <c r="F9384" s="149"/>
      <c r="G9384" s="149"/>
    </row>
    <row r="9385" spans="1:7" s="144" customFormat="1" ht="15" x14ac:dyDescent="0.2">
      <c r="A9385" s="146">
        <v>71231</v>
      </c>
      <c r="B9385" s="145">
        <v>5004</v>
      </c>
      <c r="C9385" s="146" t="s">
        <v>709</v>
      </c>
      <c r="D9385" s="146" t="s">
        <v>653</v>
      </c>
      <c r="E9385" s="145" t="s">
        <v>155</v>
      </c>
      <c r="F9385" s="149"/>
      <c r="G9385" s="149"/>
    </row>
    <row r="9386" spans="1:7" s="144" customFormat="1" ht="15" x14ac:dyDescent="0.2">
      <c r="A9386" s="146">
        <v>71233</v>
      </c>
      <c r="B9386" s="145">
        <v>5004</v>
      </c>
      <c r="C9386" s="146" t="s">
        <v>4458</v>
      </c>
      <c r="D9386" s="146" t="s">
        <v>1224</v>
      </c>
      <c r="E9386" s="145" t="s">
        <v>150</v>
      </c>
      <c r="F9386" s="149"/>
      <c r="G9386" s="149"/>
    </row>
    <row r="9387" spans="1:7" s="144" customFormat="1" ht="15" x14ac:dyDescent="0.2">
      <c r="A9387" s="146">
        <v>71234</v>
      </c>
      <c r="B9387" s="145">
        <v>5004</v>
      </c>
      <c r="C9387" s="146" t="s">
        <v>7905</v>
      </c>
      <c r="D9387" s="146" t="s">
        <v>7906</v>
      </c>
      <c r="E9387" s="145" t="s">
        <v>150</v>
      </c>
      <c r="F9387" s="149"/>
      <c r="G9387" s="149"/>
    </row>
    <row r="9388" spans="1:7" s="144" customFormat="1" ht="15" x14ac:dyDescent="0.2">
      <c r="A9388" s="146">
        <v>71235</v>
      </c>
      <c r="B9388" s="145">
        <v>8002</v>
      </c>
      <c r="C9388" s="146" t="s">
        <v>219</v>
      </c>
      <c r="D9388" s="146" t="s">
        <v>1261</v>
      </c>
      <c r="E9388" s="145" t="s">
        <v>155</v>
      </c>
      <c r="F9388" s="149"/>
      <c r="G9388" s="149"/>
    </row>
    <row r="9389" spans="1:7" s="144" customFormat="1" ht="15" x14ac:dyDescent="0.2">
      <c r="A9389" s="146">
        <v>71236</v>
      </c>
      <c r="B9389" s="145">
        <v>6020</v>
      </c>
      <c r="C9389" s="146" t="s">
        <v>734</v>
      </c>
      <c r="D9389" s="146" t="s">
        <v>7907</v>
      </c>
      <c r="E9389" s="145" t="s">
        <v>155</v>
      </c>
      <c r="F9389" s="149"/>
      <c r="G9389" s="149"/>
    </row>
    <row r="9390" spans="1:7" s="144" customFormat="1" ht="15" x14ac:dyDescent="0.2">
      <c r="A9390" s="146">
        <v>71238</v>
      </c>
      <c r="B9390" s="145">
        <v>7003</v>
      </c>
      <c r="C9390" s="146" t="s">
        <v>9318</v>
      </c>
      <c r="D9390" s="146" t="s">
        <v>1754</v>
      </c>
      <c r="E9390" s="145" t="s">
        <v>150</v>
      </c>
      <c r="F9390" s="149"/>
      <c r="G9390" s="149"/>
    </row>
    <row r="9391" spans="1:7" s="144" customFormat="1" ht="15" x14ac:dyDescent="0.2">
      <c r="A9391" s="146">
        <v>71245</v>
      </c>
      <c r="B9391" s="145">
        <v>7008</v>
      </c>
      <c r="C9391" s="146" t="s">
        <v>1492</v>
      </c>
      <c r="D9391" s="146" t="s">
        <v>2496</v>
      </c>
      <c r="E9391" s="145" t="s">
        <v>150</v>
      </c>
      <c r="F9391" s="149"/>
      <c r="G9391" s="149"/>
    </row>
    <row r="9392" spans="1:7" s="144" customFormat="1" ht="15" x14ac:dyDescent="0.2">
      <c r="A9392" s="146">
        <v>71247</v>
      </c>
      <c r="B9392" s="145">
        <v>8025</v>
      </c>
      <c r="C9392" s="146" t="s">
        <v>1329</v>
      </c>
      <c r="D9392" s="146" t="s">
        <v>1834</v>
      </c>
      <c r="E9392" s="145" t="s">
        <v>155</v>
      </c>
      <c r="F9392" s="149"/>
      <c r="G9392" s="149"/>
    </row>
    <row r="9393" spans="1:7" s="144" customFormat="1" ht="15" x14ac:dyDescent="0.2">
      <c r="A9393" s="146">
        <v>71250</v>
      </c>
      <c r="B9393" s="145">
        <v>6035</v>
      </c>
      <c r="C9393" s="146" t="s">
        <v>231</v>
      </c>
      <c r="D9393" s="146" t="s">
        <v>629</v>
      </c>
      <c r="E9393" s="145" t="s">
        <v>155</v>
      </c>
      <c r="F9393" s="149"/>
      <c r="G9393" s="149"/>
    </row>
    <row r="9394" spans="1:7" s="144" customFormat="1" ht="15" x14ac:dyDescent="0.2">
      <c r="A9394" s="146">
        <v>71252</v>
      </c>
      <c r="B9394" s="145">
        <v>8026</v>
      </c>
      <c r="C9394" s="146" t="s">
        <v>740</v>
      </c>
      <c r="D9394" s="146" t="s">
        <v>7909</v>
      </c>
      <c r="E9394" s="145" t="s">
        <v>150</v>
      </c>
      <c r="F9394" s="149"/>
      <c r="G9394" s="149"/>
    </row>
    <row r="9395" spans="1:7" s="144" customFormat="1" ht="15" x14ac:dyDescent="0.2">
      <c r="A9395" s="146">
        <v>71253</v>
      </c>
      <c r="B9395" s="145">
        <v>1010</v>
      </c>
      <c r="C9395" s="146" t="s">
        <v>2440</v>
      </c>
      <c r="D9395" s="146" t="s">
        <v>7910</v>
      </c>
      <c r="E9395" s="145" t="s">
        <v>150</v>
      </c>
      <c r="F9395" s="149"/>
      <c r="G9395" s="149"/>
    </row>
    <row r="9396" spans="1:7" s="144" customFormat="1" ht="15" x14ac:dyDescent="0.2">
      <c r="A9396" s="146">
        <v>71254</v>
      </c>
      <c r="B9396" s="145">
        <v>8025</v>
      </c>
      <c r="C9396" s="146" t="s">
        <v>287</v>
      </c>
      <c r="D9396" s="146" t="s">
        <v>7911</v>
      </c>
      <c r="E9396" s="145" t="s">
        <v>155</v>
      </c>
      <c r="F9396" s="149"/>
      <c r="G9396" s="149"/>
    </row>
    <row r="9397" spans="1:7" s="144" customFormat="1" ht="15" x14ac:dyDescent="0.2">
      <c r="A9397" s="146">
        <v>71255</v>
      </c>
      <c r="B9397" s="145">
        <v>6015</v>
      </c>
      <c r="C9397" s="146" t="s">
        <v>662</v>
      </c>
      <c r="D9397" s="146" t="s">
        <v>7912</v>
      </c>
      <c r="E9397" s="145" t="s">
        <v>150</v>
      </c>
      <c r="F9397" s="149"/>
      <c r="G9397" s="149"/>
    </row>
    <row r="9398" spans="1:7" s="144" customFormat="1" ht="15" x14ac:dyDescent="0.2">
      <c r="A9398" s="146">
        <v>71256</v>
      </c>
      <c r="B9398" s="145">
        <v>6015</v>
      </c>
      <c r="C9398" s="146" t="s">
        <v>1911</v>
      </c>
      <c r="D9398" s="146" t="s">
        <v>7913</v>
      </c>
      <c r="E9398" s="145" t="s">
        <v>150</v>
      </c>
      <c r="F9398" s="149"/>
      <c r="G9398" s="149"/>
    </row>
    <row r="9399" spans="1:7" s="144" customFormat="1" ht="15" x14ac:dyDescent="0.2">
      <c r="A9399" s="146">
        <v>71260</v>
      </c>
      <c r="B9399" s="145">
        <v>6018</v>
      </c>
      <c r="C9399" s="146" t="s">
        <v>4461</v>
      </c>
      <c r="D9399" s="146" t="s">
        <v>7914</v>
      </c>
      <c r="E9399" s="145" t="s">
        <v>155</v>
      </c>
      <c r="F9399" s="149"/>
      <c r="G9399" s="149"/>
    </row>
    <row r="9400" spans="1:7" s="144" customFormat="1" ht="15" x14ac:dyDescent="0.2">
      <c r="A9400" s="146">
        <v>71261</v>
      </c>
      <c r="B9400" s="145">
        <v>5004</v>
      </c>
      <c r="C9400" s="146" t="s">
        <v>2992</v>
      </c>
      <c r="D9400" s="146" t="s">
        <v>7915</v>
      </c>
      <c r="E9400" s="145" t="s">
        <v>150</v>
      </c>
      <c r="F9400" s="149"/>
      <c r="G9400" s="149"/>
    </row>
    <row r="9401" spans="1:7" s="144" customFormat="1" ht="15" x14ac:dyDescent="0.2">
      <c r="A9401" s="146">
        <v>71262</v>
      </c>
      <c r="B9401" s="145">
        <v>7010</v>
      </c>
      <c r="C9401" s="146" t="s">
        <v>7916</v>
      </c>
      <c r="D9401" s="146" t="s">
        <v>7917</v>
      </c>
      <c r="E9401" s="145" t="s">
        <v>155</v>
      </c>
      <c r="F9401" s="149"/>
      <c r="G9401" s="149"/>
    </row>
    <row r="9402" spans="1:7" s="144" customFormat="1" ht="15" x14ac:dyDescent="0.2">
      <c r="A9402" s="146">
        <v>71263</v>
      </c>
      <c r="B9402" s="145">
        <v>7010</v>
      </c>
      <c r="C9402" s="146" t="s">
        <v>7918</v>
      </c>
      <c r="D9402" s="146" t="s">
        <v>7919</v>
      </c>
      <c r="E9402" s="145" t="s">
        <v>150</v>
      </c>
      <c r="F9402" s="149"/>
      <c r="G9402" s="149"/>
    </row>
    <row r="9403" spans="1:7" s="144" customFormat="1" ht="15" x14ac:dyDescent="0.2">
      <c r="A9403" s="146">
        <v>71264</v>
      </c>
      <c r="B9403" s="145">
        <v>6034</v>
      </c>
      <c r="C9403" s="146" t="s">
        <v>848</v>
      </c>
      <c r="D9403" s="146" t="s">
        <v>9926</v>
      </c>
      <c r="E9403" s="145" t="s">
        <v>155</v>
      </c>
      <c r="F9403" s="149"/>
      <c r="G9403" s="149"/>
    </row>
    <row r="9404" spans="1:7" s="144" customFormat="1" ht="15" x14ac:dyDescent="0.2">
      <c r="A9404" s="146">
        <v>71265</v>
      </c>
      <c r="B9404" s="145">
        <v>6034</v>
      </c>
      <c r="C9404" s="146" t="s">
        <v>7078</v>
      </c>
      <c r="D9404" s="146" t="s">
        <v>9927</v>
      </c>
      <c r="E9404" s="145" t="s">
        <v>155</v>
      </c>
      <c r="F9404" s="149"/>
      <c r="G9404" s="149"/>
    </row>
    <row r="9405" spans="1:7" s="144" customFormat="1" ht="15" x14ac:dyDescent="0.2">
      <c r="A9405" s="146">
        <v>71266</v>
      </c>
      <c r="B9405" s="145">
        <v>3005</v>
      </c>
      <c r="C9405" s="146" t="s">
        <v>4644</v>
      </c>
      <c r="D9405" s="146" t="s">
        <v>2838</v>
      </c>
      <c r="E9405" s="145" t="s">
        <v>150</v>
      </c>
      <c r="F9405" s="149"/>
      <c r="G9405" s="149"/>
    </row>
    <row r="9406" spans="1:7" s="144" customFormat="1" ht="15" x14ac:dyDescent="0.2">
      <c r="A9406" s="146">
        <v>71268</v>
      </c>
      <c r="B9406" s="145">
        <v>3015</v>
      </c>
      <c r="C9406" s="146" t="s">
        <v>2884</v>
      </c>
      <c r="D9406" s="146" t="s">
        <v>5771</v>
      </c>
      <c r="E9406" s="145" t="s">
        <v>155</v>
      </c>
      <c r="F9406" s="149"/>
      <c r="G9406" s="149"/>
    </row>
    <row r="9407" spans="1:7" s="144" customFormat="1" ht="15" x14ac:dyDescent="0.2">
      <c r="A9407" s="146">
        <v>71269</v>
      </c>
      <c r="B9407" s="145">
        <v>3015</v>
      </c>
      <c r="C9407" s="146" t="s">
        <v>1008</v>
      </c>
      <c r="D9407" s="146" t="s">
        <v>11067</v>
      </c>
      <c r="E9407" s="145" t="s">
        <v>150</v>
      </c>
      <c r="F9407" s="149"/>
      <c r="G9407" s="149"/>
    </row>
    <row r="9408" spans="1:7" s="144" customFormat="1" ht="15" x14ac:dyDescent="0.2">
      <c r="A9408" s="146">
        <v>71270</v>
      </c>
      <c r="B9408" s="145">
        <v>3015</v>
      </c>
      <c r="C9408" s="146" t="s">
        <v>2784</v>
      </c>
      <c r="D9408" s="146" t="s">
        <v>161</v>
      </c>
      <c r="E9408" s="145" t="s">
        <v>150</v>
      </c>
      <c r="F9408" s="149"/>
      <c r="G9408" s="149"/>
    </row>
    <row r="9409" spans="1:7" s="144" customFormat="1" ht="15" x14ac:dyDescent="0.2">
      <c r="A9409" s="146">
        <v>71271</v>
      </c>
      <c r="B9409" s="145">
        <v>7015</v>
      </c>
      <c r="C9409" s="146" t="s">
        <v>359</v>
      </c>
      <c r="D9409" s="146" t="s">
        <v>1340</v>
      </c>
      <c r="E9409" s="145" t="s">
        <v>155</v>
      </c>
      <c r="F9409" s="149"/>
      <c r="G9409" s="149"/>
    </row>
    <row r="9410" spans="1:7" s="144" customFormat="1" ht="15" x14ac:dyDescent="0.2">
      <c r="A9410" s="146">
        <v>71272</v>
      </c>
      <c r="B9410" s="145">
        <v>1013</v>
      </c>
      <c r="C9410" s="146" t="s">
        <v>7920</v>
      </c>
      <c r="D9410" s="146" t="s">
        <v>9520</v>
      </c>
      <c r="E9410" s="145" t="s">
        <v>155</v>
      </c>
      <c r="F9410" s="149"/>
      <c r="G9410" s="149"/>
    </row>
    <row r="9411" spans="1:7" s="144" customFormat="1" ht="15" x14ac:dyDescent="0.2">
      <c r="A9411" s="146">
        <v>71273</v>
      </c>
      <c r="B9411" s="145">
        <v>1001</v>
      </c>
      <c r="C9411" s="146" t="s">
        <v>207</v>
      </c>
      <c r="D9411" s="146" t="s">
        <v>7921</v>
      </c>
      <c r="E9411" s="145" t="s">
        <v>155</v>
      </c>
      <c r="F9411" s="149"/>
      <c r="G9411" s="149"/>
    </row>
    <row r="9412" spans="1:7" s="144" customFormat="1" ht="15" x14ac:dyDescent="0.2">
      <c r="A9412" s="146">
        <v>71274</v>
      </c>
      <c r="B9412" s="145">
        <v>6008</v>
      </c>
      <c r="C9412" s="146" t="s">
        <v>558</v>
      </c>
      <c r="D9412" s="146" t="s">
        <v>610</v>
      </c>
      <c r="E9412" s="145" t="s">
        <v>150</v>
      </c>
      <c r="F9412" s="149"/>
      <c r="G9412" s="149"/>
    </row>
    <row r="9413" spans="1:7" s="144" customFormat="1" ht="15" x14ac:dyDescent="0.2">
      <c r="A9413" s="146">
        <v>71278</v>
      </c>
      <c r="B9413" s="145">
        <v>1001</v>
      </c>
      <c r="C9413" s="146" t="s">
        <v>2355</v>
      </c>
      <c r="D9413" s="146" t="s">
        <v>7922</v>
      </c>
      <c r="E9413" s="145" t="s">
        <v>155</v>
      </c>
      <c r="F9413" s="149"/>
      <c r="G9413" s="149"/>
    </row>
    <row r="9414" spans="1:7" s="144" customFormat="1" ht="15" x14ac:dyDescent="0.2">
      <c r="A9414" s="146">
        <v>71279</v>
      </c>
      <c r="B9414" s="145">
        <v>1001</v>
      </c>
      <c r="C9414" s="146" t="s">
        <v>181</v>
      </c>
      <c r="D9414" s="146" t="s">
        <v>7923</v>
      </c>
      <c r="E9414" s="145" t="s">
        <v>155</v>
      </c>
      <c r="F9414" s="149"/>
      <c r="G9414" s="149"/>
    </row>
    <row r="9415" spans="1:7" s="144" customFormat="1" ht="15" x14ac:dyDescent="0.2">
      <c r="A9415" s="146">
        <v>71282</v>
      </c>
      <c r="B9415" s="145">
        <v>2001</v>
      </c>
      <c r="C9415" s="146" t="s">
        <v>156</v>
      </c>
      <c r="D9415" s="146" t="s">
        <v>9915</v>
      </c>
      <c r="E9415" s="145" t="s">
        <v>155</v>
      </c>
      <c r="F9415" s="149"/>
      <c r="G9415" s="149"/>
    </row>
    <row r="9416" spans="1:7" s="144" customFormat="1" ht="15" x14ac:dyDescent="0.2">
      <c r="A9416" s="146">
        <v>71283</v>
      </c>
      <c r="B9416" s="145">
        <v>6019</v>
      </c>
      <c r="C9416" s="146" t="s">
        <v>7924</v>
      </c>
      <c r="D9416" s="146" t="s">
        <v>7619</v>
      </c>
      <c r="E9416" s="145" t="s">
        <v>150</v>
      </c>
      <c r="F9416" s="149"/>
      <c r="G9416" s="149"/>
    </row>
    <row r="9417" spans="1:7" s="144" customFormat="1" ht="15" x14ac:dyDescent="0.2">
      <c r="A9417" s="146">
        <v>71284</v>
      </c>
      <c r="B9417" s="145">
        <v>6019</v>
      </c>
      <c r="C9417" s="146" t="s">
        <v>1536</v>
      </c>
      <c r="D9417" s="146" t="s">
        <v>1532</v>
      </c>
      <c r="E9417" s="145" t="s">
        <v>150</v>
      </c>
      <c r="F9417" s="149"/>
      <c r="G9417" s="149"/>
    </row>
    <row r="9418" spans="1:7" s="144" customFormat="1" ht="15" x14ac:dyDescent="0.2">
      <c r="A9418" s="146">
        <v>71286</v>
      </c>
      <c r="B9418" s="145">
        <v>3018</v>
      </c>
      <c r="C9418" s="146" t="s">
        <v>5772</v>
      </c>
      <c r="D9418" s="146" t="s">
        <v>7925</v>
      </c>
      <c r="E9418" s="145" t="s">
        <v>155</v>
      </c>
      <c r="F9418" s="149"/>
      <c r="G9418" s="149"/>
    </row>
    <row r="9419" spans="1:7" s="144" customFormat="1" ht="15" x14ac:dyDescent="0.2">
      <c r="A9419" s="146">
        <v>71287</v>
      </c>
      <c r="B9419" s="145">
        <v>3014</v>
      </c>
      <c r="C9419" s="146" t="s">
        <v>2088</v>
      </c>
      <c r="D9419" s="146" t="s">
        <v>6220</v>
      </c>
      <c r="E9419" s="145" t="s">
        <v>155</v>
      </c>
      <c r="F9419" s="149"/>
      <c r="G9419" s="149"/>
    </row>
    <row r="9420" spans="1:7" s="144" customFormat="1" ht="15" x14ac:dyDescent="0.2">
      <c r="A9420" s="146">
        <v>71288</v>
      </c>
      <c r="B9420" s="145">
        <v>8018</v>
      </c>
      <c r="C9420" s="146" t="s">
        <v>454</v>
      </c>
      <c r="D9420" s="146" t="s">
        <v>7926</v>
      </c>
      <c r="E9420" s="145" t="s">
        <v>155</v>
      </c>
      <c r="F9420" s="149"/>
      <c r="G9420" s="149"/>
    </row>
    <row r="9421" spans="1:7" s="144" customFormat="1" ht="15" x14ac:dyDescent="0.2">
      <c r="A9421" s="146">
        <v>71289</v>
      </c>
      <c r="B9421" s="145">
        <v>6024</v>
      </c>
      <c r="C9421" s="146" t="s">
        <v>7927</v>
      </c>
      <c r="D9421" s="146" t="s">
        <v>7928</v>
      </c>
      <c r="E9421" s="145" t="s">
        <v>150</v>
      </c>
      <c r="F9421" s="149"/>
      <c r="G9421" s="149"/>
    </row>
    <row r="9422" spans="1:7" s="144" customFormat="1" ht="15" x14ac:dyDescent="0.2">
      <c r="A9422" s="146">
        <v>71291</v>
      </c>
      <c r="B9422" s="145">
        <v>8025</v>
      </c>
      <c r="C9422" s="146" t="s">
        <v>1688</v>
      </c>
      <c r="D9422" s="146" t="s">
        <v>7929</v>
      </c>
      <c r="E9422" s="145" t="s">
        <v>155</v>
      </c>
      <c r="F9422" s="149"/>
      <c r="G9422" s="149"/>
    </row>
    <row r="9423" spans="1:7" s="144" customFormat="1" ht="15" x14ac:dyDescent="0.2">
      <c r="A9423" s="146">
        <v>71292</v>
      </c>
      <c r="B9423" s="145">
        <v>5006</v>
      </c>
      <c r="C9423" s="146" t="s">
        <v>7930</v>
      </c>
      <c r="D9423" s="146" t="s">
        <v>7449</v>
      </c>
      <c r="E9423" s="145" t="s">
        <v>155</v>
      </c>
      <c r="F9423" s="149"/>
      <c r="G9423" s="149"/>
    </row>
    <row r="9424" spans="1:7" s="144" customFormat="1" ht="15" x14ac:dyDescent="0.2">
      <c r="A9424" s="146">
        <v>71293</v>
      </c>
      <c r="B9424" s="145">
        <v>5006</v>
      </c>
      <c r="C9424" s="146" t="s">
        <v>1370</v>
      </c>
      <c r="D9424" s="146" t="s">
        <v>11068</v>
      </c>
      <c r="E9424" s="145" t="s">
        <v>150</v>
      </c>
      <c r="F9424" s="149"/>
      <c r="G9424" s="149"/>
    </row>
    <row r="9425" spans="1:7" s="144" customFormat="1" ht="15" x14ac:dyDescent="0.2">
      <c r="A9425" s="146">
        <v>71294</v>
      </c>
      <c r="B9425" s="145">
        <v>5006</v>
      </c>
      <c r="C9425" s="146" t="s">
        <v>2088</v>
      </c>
      <c r="D9425" s="146" t="s">
        <v>386</v>
      </c>
      <c r="E9425" s="145" t="s">
        <v>155</v>
      </c>
      <c r="F9425" s="149"/>
      <c r="G9425" s="149"/>
    </row>
    <row r="9426" spans="1:7" s="144" customFormat="1" ht="15" x14ac:dyDescent="0.2">
      <c r="A9426" s="146">
        <v>71295</v>
      </c>
      <c r="B9426" s="145">
        <v>6002</v>
      </c>
      <c r="C9426" s="146" t="s">
        <v>575</v>
      </c>
      <c r="D9426" s="146" t="s">
        <v>7931</v>
      </c>
      <c r="E9426" s="145" t="s">
        <v>155</v>
      </c>
      <c r="F9426" s="149"/>
      <c r="G9426" s="149"/>
    </row>
    <row r="9427" spans="1:7" s="144" customFormat="1" ht="15" x14ac:dyDescent="0.2">
      <c r="A9427" s="146">
        <v>71304</v>
      </c>
      <c r="B9427" s="145">
        <v>5009</v>
      </c>
      <c r="C9427" s="146" t="s">
        <v>3411</v>
      </c>
      <c r="D9427" s="146" t="s">
        <v>7932</v>
      </c>
      <c r="E9427" s="145" t="s">
        <v>150</v>
      </c>
      <c r="F9427" s="149"/>
      <c r="G9427" s="149"/>
    </row>
    <row r="9428" spans="1:7" s="144" customFormat="1" ht="15" x14ac:dyDescent="0.2">
      <c r="A9428" s="146">
        <v>71309</v>
      </c>
      <c r="B9428" s="145">
        <v>7010</v>
      </c>
      <c r="C9428" s="146" t="s">
        <v>331</v>
      </c>
      <c r="D9428" s="146" t="s">
        <v>7933</v>
      </c>
      <c r="E9428" s="145" t="s">
        <v>155</v>
      </c>
      <c r="F9428" s="149"/>
      <c r="G9428" s="149"/>
    </row>
    <row r="9429" spans="1:7" s="144" customFormat="1" ht="15" x14ac:dyDescent="0.2">
      <c r="A9429" s="146">
        <v>71310</v>
      </c>
      <c r="B9429" s="145">
        <v>3009</v>
      </c>
      <c r="C9429" s="146" t="s">
        <v>181</v>
      </c>
      <c r="D9429" s="146" t="s">
        <v>237</v>
      </c>
      <c r="E9429" s="145" t="s">
        <v>155</v>
      </c>
      <c r="F9429" s="149"/>
      <c r="G9429" s="149"/>
    </row>
    <row r="9430" spans="1:7" s="144" customFormat="1" ht="15" x14ac:dyDescent="0.2">
      <c r="A9430" s="146">
        <v>71314</v>
      </c>
      <c r="B9430" s="145">
        <v>7003</v>
      </c>
      <c r="C9430" s="146" t="s">
        <v>158</v>
      </c>
      <c r="D9430" s="146" t="s">
        <v>7934</v>
      </c>
      <c r="E9430" s="145" t="s">
        <v>155</v>
      </c>
      <c r="F9430" s="149"/>
      <c r="G9430" s="149"/>
    </row>
    <row r="9431" spans="1:7" s="144" customFormat="1" ht="15" x14ac:dyDescent="0.2">
      <c r="A9431" s="146">
        <v>71316</v>
      </c>
      <c r="B9431" s="145">
        <v>3018</v>
      </c>
      <c r="C9431" s="146" t="s">
        <v>7935</v>
      </c>
      <c r="D9431" s="146" t="s">
        <v>8891</v>
      </c>
      <c r="E9431" s="145" t="s">
        <v>150</v>
      </c>
      <c r="F9431" s="149"/>
      <c r="G9431" s="149"/>
    </row>
    <row r="9432" spans="1:7" s="144" customFormat="1" ht="15" x14ac:dyDescent="0.2">
      <c r="A9432" s="146">
        <v>71318</v>
      </c>
      <c r="B9432" s="145">
        <v>3015</v>
      </c>
      <c r="C9432" s="146" t="s">
        <v>4796</v>
      </c>
      <c r="D9432" s="146" t="s">
        <v>1640</v>
      </c>
      <c r="E9432" s="145" t="s">
        <v>155</v>
      </c>
      <c r="F9432" s="149"/>
      <c r="G9432" s="149"/>
    </row>
    <row r="9433" spans="1:7" s="144" customFormat="1" ht="15" x14ac:dyDescent="0.2">
      <c r="A9433" s="146">
        <v>71319</v>
      </c>
      <c r="B9433" s="145">
        <v>3015</v>
      </c>
      <c r="C9433" s="146" t="s">
        <v>1434</v>
      </c>
      <c r="D9433" s="146" t="s">
        <v>7936</v>
      </c>
      <c r="E9433" s="145" t="s">
        <v>150</v>
      </c>
      <c r="F9433" s="149"/>
      <c r="G9433" s="149"/>
    </row>
    <row r="9434" spans="1:7" s="144" customFormat="1" ht="15" x14ac:dyDescent="0.2">
      <c r="A9434" s="146">
        <v>71322</v>
      </c>
      <c r="B9434" s="145">
        <v>2017</v>
      </c>
      <c r="C9434" s="146" t="s">
        <v>1024</v>
      </c>
      <c r="D9434" s="146" t="s">
        <v>3090</v>
      </c>
      <c r="E9434" s="145" t="s">
        <v>150</v>
      </c>
      <c r="F9434" s="149"/>
      <c r="G9434" s="149"/>
    </row>
    <row r="9435" spans="1:7" s="144" customFormat="1" ht="15" x14ac:dyDescent="0.2">
      <c r="A9435" s="146">
        <v>71324</v>
      </c>
      <c r="B9435" s="145">
        <v>8010</v>
      </c>
      <c r="C9435" s="146" t="s">
        <v>209</v>
      </c>
      <c r="D9435" s="146" t="s">
        <v>7938</v>
      </c>
      <c r="E9435" s="145" t="s">
        <v>155</v>
      </c>
      <c r="F9435" s="149"/>
      <c r="G9435" s="149"/>
    </row>
    <row r="9436" spans="1:7" s="144" customFormat="1" ht="15" x14ac:dyDescent="0.2">
      <c r="A9436" s="146">
        <v>71325</v>
      </c>
      <c r="B9436" s="145">
        <v>7015</v>
      </c>
      <c r="C9436" s="146" t="s">
        <v>158</v>
      </c>
      <c r="D9436" s="146" t="s">
        <v>1507</v>
      </c>
      <c r="E9436" s="145" t="s">
        <v>155</v>
      </c>
      <c r="F9436" s="149"/>
      <c r="G9436" s="149"/>
    </row>
    <row r="9437" spans="1:7" s="144" customFormat="1" ht="15" x14ac:dyDescent="0.2">
      <c r="A9437" s="146">
        <v>71327</v>
      </c>
      <c r="B9437" s="145">
        <v>3024</v>
      </c>
      <c r="C9437" s="146" t="s">
        <v>7939</v>
      </c>
      <c r="D9437" s="146" t="s">
        <v>7940</v>
      </c>
      <c r="E9437" s="145" t="s">
        <v>155</v>
      </c>
      <c r="F9437" s="149"/>
      <c r="G9437" s="149"/>
    </row>
    <row r="9438" spans="1:7" s="144" customFormat="1" ht="15" x14ac:dyDescent="0.2">
      <c r="A9438" s="146">
        <v>71328</v>
      </c>
      <c r="B9438" s="145">
        <v>3024</v>
      </c>
      <c r="C9438" s="146" t="s">
        <v>207</v>
      </c>
      <c r="D9438" s="146" t="s">
        <v>7941</v>
      </c>
      <c r="E9438" s="145" t="s">
        <v>155</v>
      </c>
      <c r="F9438" s="149"/>
      <c r="G9438" s="149"/>
    </row>
    <row r="9439" spans="1:7" s="144" customFormat="1" ht="15" x14ac:dyDescent="0.2">
      <c r="A9439" s="146">
        <v>71332</v>
      </c>
      <c r="B9439" s="145">
        <v>3008</v>
      </c>
      <c r="C9439" s="146" t="s">
        <v>7942</v>
      </c>
      <c r="D9439" s="146" t="s">
        <v>809</v>
      </c>
      <c r="E9439" s="145" t="s">
        <v>155</v>
      </c>
      <c r="F9439" s="149"/>
      <c r="G9439" s="149"/>
    </row>
    <row r="9440" spans="1:7" s="144" customFormat="1" ht="15" x14ac:dyDescent="0.2">
      <c r="A9440" s="146">
        <v>71333</v>
      </c>
      <c r="B9440" s="145">
        <v>5004</v>
      </c>
      <c r="C9440" s="146" t="s">
        <v>1344</v>
      </c>
      <c r="D9440" s="146" t="s">
        <v>7943</v>
      </c>
      <c r="E9440" s="145" t="s">
        <v>150</v>
      </c>
      <c r="F9440" s="149"/>
      <c r="G9440" s="149"/>
    </row>
    <row r="9441" spans="1:7" s="144" customFormat="1" ht="15" x14ac:dyDescent="0.2">
      <c r="A9441" s="146">
        <v>71334</v>
      </c>
      <c r="B9441" s="145">
        <v>7007</v>
      </c>
      <c r="C9441" s="146" t="s">
        <v>169</v>
      </c>
      <c r="D9441" s="146" t="s">
        <v>302</v>
      </c>
      <c r="E9441" s="145" t="s">
        <v>150</v>
      </c>
      <c r="F9441" s="149"/>
      <c r="G9441" s="149"/>
    </row>
    <row r="9442" spans="1:7" s="144" customFormat="1" ht="15" x14ac:dyDescent="0.2">
      <c r="A9442" s="146">
        <v>71335</v>
      </c>
      <c r="B9442" s="145">
        <v>7007</v>
      </c>
      <c r="C9442" s="146" t="s">
        <v>181</v>
      </c>
      <c r="D9442" s="146" t="s">
        <v>2944</v>
      </c>
      <c r="E9442" s="145" t="s">
        <v>155</v>
      </c>
      <c r="F9442" s="149"/>
      <c r="G9442" s="149"/>
    </row>
    <row r="9443" spans="1:7" s="144" customFormat="1" ht="15" x14ac:dyDescent="0.2">
      <c r="A9443" s="146">
        <v>71336</v>
      </c>
      <c r="B9443" s="145">
        <v>6007</v>
      </c>
      <c r="C9443" s="146" t="s">
        <v>207</v>
      </c>
      <c r="D9443" s="146" t="s">
        <v>7944</v>
      </c>
      <c r="E9443" s="145" t="s">
        <v>150</v>
      </c>
      <c r="F9443" s="149"/>
      <c r="G9443" s="149"/>
    </row>
    <row r="9444" spans="1:7" s="144" customFormat="1" ht="15" x14ac:dyDescent="0.2">
      <c r="A9444" s="146">
        <v>71337</v>
      </c>
      <c r="B9444" s="145">
        <v>6007</v>
      </c>
      <c r="C9444" s="146" t="s">
        <v>662</v>
      </c>
      <c r="D9444" s="146" t="s">
        <v>7945</v>
      </c>
      <c r="E9444" s="145" t="s">
        <v>155</v>
      </c>
      <c r="F9444" s="149"/>
      <c r="G9444" s="149"/>
    </row>
    <row r="9445" spans="1:7" s="144" customFormat="1" ht="15" x14ac:dyDescent="0.2">
      <c r="A9445" s="146">
        <v>71339</v>
      </c>
      <c r="B9445" s="145">
        <v>3010</v>
      </c>
      <c r="C9445" s="146" t="s">
        <v>7946</v>
      </c>
      <c r="D9445" s="146" t="s">
        <v>4532</v>
      </c>
      <c r="E9445" s="145" t="s">
        <v>150</v>
      </c>
      <c r="F9445" s="149"/>
      <c r="G9445" s="149"/>
    </row>
    <row r="9446" spans="1:7" s="144" customFormat="1" ht="15" x14ac:dyDescent="0.2">
      <c r="A9446" s="146">
        <v>71341</v>
      </c>
      <c r="B9446" s="145">
        <v>3005</v>
      </c>
      <c r="C9446" s="146" t="s">
        <v>3237</v>
      </c>
      <c r="D9446" s="146" t="s">
        <v>7947</v>
      </c>
      <c r="E9446" s="145" t="s">
        <v>150</v>
      </c>
      <c r="F9446" s="149"/>
      <c r="G9446" s="149"/>
    </row>
    <row r="9447" spans="1:7" s="144" customFormat="1" ht="15" x14ac:dyDescent="0.2">
      <c r="A9447" s="146">
        <v>71343</v>
      </c>
      <c r="B9447" s="145">
        <v>8012</v>
      </c>
      <c r="C9447" s="146" t="s">
        <v>7948</v>
      </c>
      <c r="D9447" s="146" t="s">
        <v>7529</v>
      </c>
      <c r="E9447" s="145" t="s">
        <v>150</v>
      </c>
      <c r="F9447" s="149"/>
      <c r="G9447" s="149"/>
    </row>
    <row r="9448" spans="1:7" s="144" customFormat="1" ht="15" x14ac:dyDescent="0.2">
      <c r="A9448" s="146">
        <v>71344</v>
      </c>
      <c r="B9448" s="145">
        <v>8012</v>
      </c>
      <c r="C9448" s="146" t="s">
        <v>160</v>
      </c>
      <c r="D9448" s="146" t="s">
        <v>7529</v>
      </c>
      <c r="E9448" s="145" t="s">
        <v>155</v>
      </c>
      <c r="F9448" s="149"/>
      <c r="G9448" s="149"/>
    </row>
    <row r="9449" spans="1:7" s="144" customFormat="1" ht="15" x14ac:dyDescent="0.2">
      <c r="A9449" s="146">
        <v>71345</v>
      </c>
      <c r="B9449" s="145">
        <v>6021</v>
      </c>
      <c r="C9449" s="146" t="s">
        <v>7949</v>
      </c>
      <c r="D9449" s="146" t="s">
        <v>7950</v>
      </c>
      <c r="E9449" s="145" t="s">
        <v>155</v>
      </c>
      <c r="F9449" s="149"/>
      <c r="G9449" s="149"/>
    </row>
    <row r="9450" spans="1:7" s="144" customFormat="1" ht="15" x14ac:dyDescent="0.2">
      <c r="A9450" s="146">
        <v>71348</v>
      </c>
      <c r="B9450" s="145">
        <v>8023</v>
      </c>
      <c r="C9450" s="146" t="s">
        <v>174</v>
      </c>
      <c r="D9450" s="146" t="s">
        <v>7951</v>
      </c>
      <c r="E9450" s="145" t="s">
        <v>150</v>
      </c>
      <c r="F9450" s="149"/>
      <c r="G9450" s="149"/>
    </row>
    <row r="9451" spans="1:7" s="144" customFormat="1" ht="15" x14ac:dyDescent="0.2">
      <c r="A9451" s="146">
        <v>71349</v>
      </c>
      <c r="B9451" s="145">
        <v>6007</v>
      </c>
      <c r="C9451" s="146" t="s">
        <v>331</v>
      </c>
      <c r="D9451" s="146" t="s">
        <v>3960</v>
      </c>
      <c r="E9451" s="145" t="s">
        <v>155</v>
      </c>
      <c r="F9451" s="149"/>
      <c r="G9451" s="149"/>
    </row>
    <row r="9452" spans="1:7" s="144" customFormat="1" ht="15" x14ac:dyDescent="0.2">
      <c r="A9452" s="146">
        <v>71350</v>
      </c>
      <c r="B9452" s="145">
        <v>6007</v>
      </c>
      <c r="C9452" s="146" t="s">
        <v>319</v>
      </c>
      <c r="D9452" s="146" t="s">
        <v>7952</v>
      </c>
      <c r="E9452" s="145" t="s">
        <v>150</v>
      </c>
      <c r="F9452" s="149"/>
      <c r="G9452" s="149"/>
    </row>
    <row r="9453" spans="1:7" s="144" customFormat="1" ht="15" x14ac:dyDescent="0.2">
      <c r="A9453" s="146">
        <v>71351</v>
      </c>
      <c r="B9453" s="145">
        <v>5014</v>
      </c>
      <c r="C9453" s="146" t="s">
        <v>155</v>
      </c>
      <c r="D9453" s="146" t="s">
        <v>4641</v>
      </c>
      <c r="E9453" s="145" t="s">
        <v>150</v>
      </c>
      <c r="F9453" s="149"/>
      <c r="G9453" s="149"/>
    </row>
    <row r="9454" spans="1:7" s="144" customFormat="1" ht="15" x14ac:dyDescent="0.2">
      <c r="A9454" s="146">
        <v>71352</v>
      </c>
      <c r="B9454" s="145">
        <v>1017</v>
      </c>
      <c r="C9454" s="146" t="s">
        <v>156</v>
      </c>
      <c r="D9454" s="146" t="s">
        <v>480</v>
      </c>
      <c r="E9454" s="145" t="s">
        <v>155</v>
      </c>
      <c r="F9454" s="149"/>
      <c r="G9454" s="149"/>
    </row>
    <row r="9455" spans="1:7" s="144" customFormat="1" ht="15" x14ac:dyDescent="0.2">
      <c r="A9455" s="146">
        <v>71358</v>
      </c>
      <c r="B9455" s="145">
        <v>8012</v>
      </c>
      <c r="C9455" s="146" t="s">
        <v>2358</v>
      </c>
      <c r="D9455" s="146" t="s">
        <v>7953</v>
      </c>
      <c r="E9455" s="145" t="s">
        <v>150</v>
      </c>
      <c r="F9455" s="149"/>
      <c r="G9455" s="149"/>
    </row>
    <row r="9456" spans="1:7" s="144" customFormat="1" ht="15" x14ac:dyDescent="0.2">
      <c r="A9456" s="146">
        <v>71359</v>
      </c>
      <c r="B9456" s="145">
        <v>8012</v>
      </c>
      <c r="C9456" s="146" t="s">
        <v>7056</v>
      </c>
      <c r="D9456" s="146" t="s">
        <v>7954</v>
      </c>
      <c r="E9456" s="145" t="s">
        <v>155</v>
      </c>
      <c r="F9456" s="149"/>
      <c r="G9456" s="149"/>
    </row>
    <row r="9457" spans="1:7" s="144" customFormat="1" ht="15" x14ac:dyDescent="0.2">
      <c r="A9457" s="146">
        <v>71361</v>
      </c>
      <c r="B9457" s="145">
        <v>5011</v>
      </c>
      <c r="C9457" s="146" t="s">
        <v>207</v>
      </c>
      <c r="D9457" s="146" t="s">
        <v>3434</v>
      </c>
      <c r="E9457" s="145" t="s">
        <v>150</v>
      </c>
      <c r="F9457" s="149"/>
      <c r="G9457" s="149"/>
    </row>
    <row r="9458" spans="1:7" s="144" customFormat="1" ht="15" x14ac:dyDescent="0.2">
      <c r="A9458" s="146">
        <v>71363</v>
      </c>
      <c r="B9458" s="145">
        <v>7010</v>
      </c>
      <c r="C9458" s="146" t="s">
        <v>5592</v>
      </c>
      <c r="D9458" s="146" t="s">
        <v>7955</v>
      </c>
      <c r="E9458" s="145" t="s">
        <v>150</v>
      </c>
      <c r="F9458" s="149"/>
      <c r="G9458" s="149"/>
    </row>
    <row r="9459" spans="1:7" s="144" customFormat="1" ht="15" x14ac:dyDescent="0.2">
      <c r="A9459" s="146">
        <v>71364</v>
      </c>
      <c r="B9459" s="145">
        <v>7010</v>
      </c>
      <c r="C9459" s="146" t="s">
        <v>181</v>
      </c>
      <c r="D9459" s="146" t="s">
        <v>7956</v>
      </c>
      <c r="E9459" s="145" t="s">
        <v>155</v>
      </c>
      <c r="F9459" s="149"/>
      <c r="G9459" s="149"/>
    </row>
    <row r="9460" spans="1:7" s="144" customFormat="1" ht="15" x14ac:dyDescent="0.2">
      <c r="A9460" s="146">
        <v>71365</v>
      </c>
      <c r="B9460" s="145">
        <v>7010</v>
      </c>
      <c r="C9460" s="146" t="s">
        <v>6000</v>
      </c>
      <c r="D9460" s="146" t="s">
        <v>1411</v>
      </c>
      <c r="E9460" s="145" t="s">
        <v>150</v>
      </c>
      <c r="F9460" s="149"/>
      <c r="G9460" s="149"/>
    </row>
    <row r="9461" spans="1:7" s="144" customFormat="1" ht="15" x14ac:dyDescent="0.2">
      <c r="A9461" s="146">
        <v>71369</v>
      </c>
      <c r="B9461" s="145">
        <v>8026</v>
      </c>
      <c r="C9461" s="146" t="s">
        <v>7957</v>
      </c>
      <c r="D9461" s="146" t="s">
        <v>5307</v>
      </c>
      <c r="E9461" s="145" t="s">
        <v>150</v>
      </c>
      <c r="F9461" s="149"/>
      <c r="G9461" s="149"/>
    </row>
    <row r="9462" spans="1:7" s="144" customFormat="1" ht="15" x14ac:dyDescent="0.2">
      <c r="A9462" s="146">
        <v>71370</v>
      </c>
      <c r="B9462" s="145">
        <v>1013</v>
      </c>
      <c r="C9462" s="146" t="s">
        <v>155</v>
      </c>
      <c r="D9462" s="146" t="s">
        <v>4337</v>
      </c>
      <c r="E9462" s="145" t="s">
        <v>150</v>
      </c>
      <c r="F9462" s="149"/>
      <c r="G9462" s="149"/>
    </row>
    <row r="9463" spans="1:7" s="144" customFormat="1" ht="15" x14ac:dyDescent="0.2">
      <c r="A9463" s="146">
        <v>71371</v>
      </c>
      <c r="B9463" s="145">
        <v>1013</v>
      </c>
      <c r="C9463" s="146" t="s">
        <v>662</v>
      </c>
      <c r="D9463" s="146" t="s">
        <v>7958</v>
      </c>
      <c r="E9463" s="145" t="s">
        <v>150</v>
      </c>
      <c r="F9463" s="149"/>
      <c r="G9463" s="149"/>
    </row>
    <row r="9464" spans="1:7" s="144" customFormat="1" ht="15" x14ac:dyDescent="0.2">
      <c r="A9464" s="146">
        <v>71373</v>
      </c>
      <c r="B9464" s="145">
        <v>2015</v>
      </c>
      <c r="C9464" s="146" t="s">
        <v>2083</v>
      </c>
      <c r="D9464" s="146" t="s">
        <v>618</v>
      </c>
      <c r="E9464" s="145" t="s">
        <v>155</v>
      </c>
      <c r="F9464" s="149"/>
      <c r="G9464" s="149"/>
    </row>
    <row r="9465" spans="1:7" s="144" customFormat="1" ht="15" x14ac:dyDescent="0.2">
      <c r="A9465" s="146">
        <v>71374</v>
      </c>
      <c r="B9465" s="145">
        <v>2004</v>
      </c>
      <c r="C9465" s="146" t="s">
        <v>287</v>
      </c>
      <c r="D9465" s="146" t="s">
        <v>510</v>
      </c>
      <c r="E9465" s="145" t="s">
        <v>150</v>
      </c>
      <c r="F9465" s="149"/>
      <c r="G9465" s="149"/>
    </row>
    <row r="9466" spans="1:7" s="144" customFormat="1" ht="15" x14ac:dyDescent="0.2">
      <c r="A9466" s="146">
        <v>71375</v>
      </c>
      <c r="B9466" s="145">
        <v>2004</v>
      </c>
      <c r="C9466" s="146" t="s">
        <v>662</v>
      </c>
      <c r="D9466" s="146" t="s">
        <v>6602</v>
      </c>
      <c r="E9466" s="145" t="s">
        <v>155</v>
      </c>
      <c r="F9466" s="149"/>
      <c r="G9466" s="149"/>
    </row>
    <row r="9467" spans="1:7" s="144" customFormat="1" ht="15" x14ac:dyDescent="0.2">
      <c r="A9467" s="146">
        <v>71376</v>
      </c>
      <c r="B9467" s="145">
        <v>7005</v>
      </c>
      <c r="C9467" s="146" t="s">
        <v>7959</v>
      </c>
      <c r="D9467" s="146" t="s">
        <v>7960</v>
      </c>
      <c r="E9467" s="145" t="s">
        <v>150</v>
      </c>
      <c r="F9467" s="149"/>
      <c r="G9467" s="149"/>
    </row>
    <row r="9468" spans="1:7" s="144" customFormat="1" ht="15" x14ac:dyDescent="0.2">
      <c r="A9468" s="146">
        <v>71380</v>
      </c>
      <c r="B9468" s="145">
        <v>5002</v>
      </c>
      <c r="C9468" s="146" t="s">
        <v>598</v>
      </c>
      <c r="D9468" s="146" t="s">
        <v>2637</v>
      </c>
      <c r="E9468" s="145" t="s">
        <v>155</v>
      </c>
      <c r="F9468" s="149"/>
      <c r="G9468" s="149"/>
    </row>
    <row r="9469" spans="1:7" s="144" customFormat="1" ht="15" x14ac:dyDescent="0.2">
      <c r="A9469" s="146">
        <v>71381</v>
      </c>
      <c r="B9469" s="145">
        <v>3022</v>
      </c>
      <c r="C9469" s="146" t="s">
        <v>1592</v>
      </c>
      <c r="D9469" s="146" t="s">
        <v>4311</v>
      </c>
      <c r="E9469" s="145" t="s">
        <v>155</v>
      </c>
      <c r="F9469" s="149"/>
      <c r="G9469" s="149"/>
    </row>
    <row r="9470" spans="1:7" s="144" customFormat="1" ht="15" x14ac:dyDescent="0.2">
      <c r="A9470" s="146">
        <v>71383</v>
      </c>
      <c r="B9470" s="145">
        <v>5007</v>
      </c>
      <c r="C9470" s="146" t="s">
        <v>2657</v>
      </c>
      <c r="D9470" s="146" t="s">
        <v>7961</v>
      </c>
      <c r="E9470" s="145" t="s">
        <v>155</v>
      </c>
      <c r="F9470" s="149"/>
      <c r="G9470" s="149"/>
    </row>
    <row r="9471" spans="1:7" s="144" customFormat="1" ht="15" x14ac:dyDescent="0.2">
      <c r="A9471" s="146">
        <v>71384</v>
      </c>
      <c r="B9471" s="145">
        <v>1007</v>
      </c>
      <c r="C9471" s="146" t="s">
        <v>171</v>
      </c>
      <c r="D9471" s="146" t="s">
        <v>297</v>
      </c>
      <c r="E9471" s="145" t="s">
        <v>155</v>
      </c>
      <c r="F9471" s="149"/>
      <c r="G9471" s="149"/>
    </row>
    <row r="9472" spans="1:7" s="144" customFormat="1" ht="15" x14ac:dyDescent="0.2">
      <c r="A9472" s="146">
        <v>71386</v>
      </c>
      <c r="B9472" s="145">
        <v>6025</v>
      </c>
      <c r="C9472" s="146" t="s">
        <v>177</v>
      </c>
      <c r="D9472" s="146" t="s">
        <v>693</v>
      </c>
      <c r="E9472" s="145" t="s">
        <v>155</v>
      </c>
      <c r="F9472" s="149"/>
      <c r="G9472" s="149"/>
    </row>
    <row r="9473" spans="1:7" s="144" customFormat="1" ht="15" x14ac:dyDescent="0.2">
      <c r="A9473" s="146">
        <v>71387</v>
      </c>
      <c r="B9473" s="145">
        <v>6025</v>
      </c>
      <c r="C9473" s="146" t="s">
        <v>156</v>
      </c>
      <c r="D9473" s="146" t="s">
        <v>693</v>
      </c>
      <c r="E9473" s="145" t="s">
        <v>150</v>
      </c>
      <c r="F9473" s="149"/>
      <c r="G9473" s="149"/>
    </row>
    <row r="9474" spans="1:7" s="144" customFormat="1" ht="15" x14ac:dyDescent="0.2">
      <c r="A9474" s="146">
        <v>71396</v>
      </c>
      <c r="B9474" s="145">
        <v>5003</v>
      </c>
      <c r="C9474" s="146" t="s">
        <v>2088</v>
      </c>
      <c r="D9474" s="146" t="s">
        <v>7962</v>
      </c>
      <c r="E9474" s="145" t="s">
        <v>155</v>
      </c>
      <c r="F9474" s="149"/>
      <c r="G9474" s="149"/>
    </row>
    <row r="9475" spans="1:7" s="144" customFormat="1" ht="15" x14ac:dyDescent="0.2">
      <c r="A9475" s="146">
        <v>71403</v>
      </c>
      <c r="B9475" s="145">
        <v>6019</v>
      </c>
      <c r="C9475" s="146" t="s">
        <v>451</v>
      </c>
      <c r="D9475" s="146" t="s">
        <v>7963</v>
      </c>
      <c r="E9475" s="145" t="s">
        <v>155</v>
      </c>
      <c r="F9475" s="149"/>
      <c r="G9475" s="149"/>
    </row>
    <row r="9476" spans="1:7" s="144" customFormat="1" ht="15" x14ac:dyDescent="0.2">
      <c r="A9476" s="146">
        <v>71404</v>
      </c>
      <c r="B9476" s="145">
        <v>5002</v>
      </c>
      <c r="C9476" s="146" t="s">
        <v>887</v>
      </c>
      <c r="D9476" s="146" t="s">
        <v>7964</v>
      </c>
      <c r="E9476" s="145" t="s">
        <v>150</v>
      </c>
      <c r="F9476" s="149"/>
      <c r="G9476" s="149"/>
    </row>
    <row r="9477" spans="1:7" s="144" customFormat="1" ht="15" x14ac:dyDescent="0.2">
      <c r="A9477" s="146">
        <v>71406</v>
      </c>
      <c r="B9477" s="145">
        <v>6018</v>
      </c>
      <c r="C9477" s="146" t="s">
        <v>879</v>
      </c>
      <c r="D9477" s="146" t="s">
        <v>5239</v>
      </c>
      <c r="E9477" s="145" t="s">
        <v>155</v>
      </c>
      <c r="F9477" s="149"/>
      <c r="G9477" s="149"/>
    </row>
    <row r="9478" spans="1:7" s="144" customFormat="1" ht="15" x14ac:dyDescent="0.2">
      <c r="A9478" s="146">
        <v>71407</v>
      </c>
      <c r="B9478" s="145">
        <v>7003</v>
      </c>
      <c r="C9478" s="146" t="s">
        <v>165</v>
      </c>
      <c r="D9478" s="146" t="s">
        <v>7900</v>
      </c>
      <c r="E9478" s="145" t="s">
        <v>155</v>
      </c>
      <c r="F9478" s="149"/>
      <c r="G9478" s="149"/>
    </row>
    <row r="9479" spans="1:7" s="144" customFormat="1" ht="15" x14ac:dyDescent="0.2">
      <c r="A9479" s="146">
        <v>71408</v>
      </c>
      <c r="B9479" s="145">
        <v>7003</v>
      </c>
      <c r="C9479" s="146" t="s">
        <v>3120</v>
      </c>
      <c r="D9479" s="146" t="s">
        <v>4046</v>
      </c>
      <c r="E9479" s="145" t="s">
        <v>155</v>
      </c>
      <c r="F9479" s="149"/>
      <c r="G9479" s="149"/>
    </row>
    <row r="9480" spans="1:7" s="144" customFormat="1" ht="15" x14ac:dyDescent="0.2">
      <c r="A9480" s="146">
        <v>71409</v>
      </c>
      <c r="B9480" s="145">
        <v>7003</v>
      </c>
      <c r="C9480" s="146" t="s">
        <v>171</v>
      </c>
      <c r="D9480" s="146" t="s">
        <v>329</v>
      </c>
      <c r="E9480" s="145" t="s">
        <v>155</v>
      </c>
      <c r="F9480" s="149"/>
      <c r="G9480" s="149"/>
    </row>
    <row r="9481" spans="1:7" s="144" customFormat="1" ht="15" x14ac:dyDescent="0.2">
      <c r="A9481" s="146">
        <v>71411</v>
      </c>
      <c r="B9481" s="145">
        <v>6008</v>
      </c>
      <c r="C9481" s="146" t="s">
        <v>1911</v>
      </c>
      <c r="D9481" s="146" t="s">
        <v>7965</v>
      </c>
      <c r="E9481" s="145" t="s">
        <v>150</v>
      </c>
      <c r="F9481" s="149"/>
      <c r="G9481" s="149"/>
    </row>
    <row r="9482" spans="1:7" s="144" customFormat="1" ht="15" x14ac:dyDescent="0.2">
      <c r="A9482" s="146">
        <v>71413</v>
      </c>
      <c r="B9482" s="145">
        <v>2007</v>
      </c>
      <c r="C9482" s="146" t="s">
        <v>651</v>
      </c>
      <c r="D9482" s="146" t="s">
        <v>1418</v>
      </c>
      <c r="E9482" s="145" t="s">
        <v>150</v>
      </c>
      <c r="F9482" s="149"/>
      <c r="G9482" s="149"/>
    </row>
    <row r="9483" spans="1:7" s="144" customFormat="1" ht="15" x14ac:dyDescent="0.2">
      <c r="A9483" s="146">
        <v>71414</v>
      </c>
      <c r="B9483" s="145">
        <v>6007</v>
      </c>
      <c r="C9483" s="146" t="s">
        <v>214</v>
      </c>
      <c r="D9483" s="146" t="s">
        <v>8464</v>
      </c>
      <c r="E9483" s="145" t="s">
        <v>155</v>
      </c>
      <c r="F9483" s="149"/>
      <c r="G9483" s="149"/>
    </row>
    <row r="9484" spans="1:7" s="144" customFormat="1" ht="15" x14ac:dyDescent="0.2">
      <c r="A9484" s="146">
        <v>71415</v>
      </c>
      <c r="B9484" s="145">
        <v>6024</v>
      </c>
      <c r="C9484" s="146" t="s">
        <v>535</v>
      </c>
      <c r="D9484" s="146" t="s">
        <v>7966</v>
      </c>
      <c r="E9484" s="145" t="s">
        <v>155</v>
      </c>
      <c r="F9484" s="149"/>
      <c r="G9484" s="149"/>
    </row>
    <row r="9485" spans="1:7" s="144" customFormat="1" ht="15" x14ac:dyDescent="0.2">
      <c r="A9485" s="146">
        <v>71416</v>
      </c>
      <c r="B9485" s="145">
        <v>8022</v>
      </c>
      <c r="C9485" s="146" t="s">
        <v>1221</v>
      </c>
      <c r="D9485" s="146" t="s">
        <v>7967</v>
      </c>
      <c r="E9485" s="145" t="s">
        <v>155</v>
      </c>
      <c r="F9485" s="149"/>
      <c r="G9485" s="149"/>
    </row>
    <row r="9486" spans="1:7" s="144" customFormat="1" ht="15" x14ac:dyDescent="0.2">
      <c r="A9486" s="146">
        <v>71417</v>
      </c>
      <c r="B9486" s="145">
        <v>7014</v>
      </c>
      <c r="C9486" s="146" t="s">
        <v>2057</v>
      </c>
      <c r="D9486" s="146" t="s">
        <v>3454</v>
      </c>
      <c r="E9486" s="145" t="s">
        <v>155</v>
      </c>
      <c r="F9486" s="149"/>
      <c r="G9486" s="149"/>
    </row>
    <row r="9487" spans="1:7" s="144" customFormat="1" ht="15" x14ac:dyDescent="0.2">
      <c r="A9487" s="146">
        <v>71419</v>
      </c>
      <c r="B9487" s="145">
        <v>1019</v>
      </c>
      <c r="C9487" s="146" t="s">
        <v>1492</v>
      </c>
      <c r="D9487" s="146" t="s">
        <v>7968</v>
      </c>
      <c r="E9487" s="145" t="s">
        <v>155</v>
      </c>
      <c r="F9487" s="149"/>
      <c r="G9487" s="149"/>
    </row>
    <row r="9488" spans="1:7" s="144" customFormat="1" ht="15" x14ac:dyDescent="0.2">
      <c r="A9488" s="146">
        <v>71420</v>
      </c>
      <c r="B9488" s="145">
        <v>1007</v>
      </c>
      <c r="C9488" s="146" t="s">
        <v>202</v>
      </c>
      <c r="D9488" s="146" t="s">
        <v>170</v>
      </c>
      <c r="E9488" s="145" t="s">
        <v>150</v>
      </c>
      <c r="F9488" s="149"/>
      <c r="G9488" s="149"/>
    </row>
    <row r="9489" spans="1:7" s="144" customFormat="1" ht="15" x14ac:dyDescent="0.2">
      <c r="A9489" s="146">
        <v>71421</v>
      </c>
      <c r="B9489" s="145">
        <v>1019</v>
      </c>
      <c r="C9489" s="146" t="s">
        <v>34</v>
      </c>
      <c r="D9489" s="146" t="s">
        <v>180</v>
      </c>
      <c r="E9489" s="145" t="s">
        <v>155</v>
      </c>
      <c r="F9489" s="149"/>
      <c r="G9489" s="149"/>
    </row>
    <row r="9490" spans="1:7" s="144" customFormat="1" ht="15" x14ac:dyDescent="0.2">
      <c r="A9490" s="146">
        <v>71422</v>
      </c>
      <c r="B9490" s="145">
        <v>3022</v>
      </c>
      <c r="C9490" s="146" t="s">
        <v>7969</v>
      </c>
      <c r="D9490" s="146" t="s">
        <v>7970</v>
      </c>
      <c r="E9490" s="145" t="s">
        <v>155</v>
      </c>
      <c r="F9490" s="149"/>
      <c r="G9490" s="149"/>
    </row>
    <row r="9491" spans="1:7" s="144" customFormat="1" ht="15" x14ac:dyDescent="0.2">
      <c r="A9491" s="146">
        <v>71423</v>
      </c>
      <c r="B9491" s="145">
        <v>2013</v>
      </c>
      <c r="C9491" s="146" t="s">
        <v>196</v>
      </c>
      <c r="D9491" s="146" t="s">
        <v>737</v>
      </c>
      <c r="E9491" s="145" t="s">
        <v>155</v>
      </c>
      <c r="F9491" s="149"/>
      <c r="G9491" s="149"/>
    </row>
    <row r="9492" spans="1:7" s="144" customFormat="1" ht="15" x14ac:dyDescent="0.2">
      <c r="A9492" s="146">
        <v>71424</v>
      </c>
      <c r="B9492" s="145">
        <v>3005</v>
      </c>
      <c r="C9492" s="146" t="s">
        <v>7971</v>
      </c>
      <c r="D9492" s="146" t="s">
        <v>7972</v>
      </c>
      <c r="E9492" s="145" t="s">
        <v>150</v>
      </c>
      <c r="F9492" s="149"/>
      <c r="G9492" s="149"/>
    </row>
    <row r="9493" spans="1:7" s="144" customFormat="1" ht="15" x14ac:dyDescent="0.2">
      <c r="A9493" s="146">
        <v>71425</v>
      </c>
      <c r="B9493" s="145">
        <v>3005</v>
      </c>
      <c r="C9493" s="146" t="s">
        <v>7973</v>
      </c>
      <c r="D9493" s="146" t="s">
        <v>436</v>
      </c>
      <c r="E9493" s="145" t="s">
        <v>155</v>
      </c>
      <c r="F9493" s="149"/>
      <c r="G9493" s="149"/>
    </row>
    <row r="9494" spans="1:7" s="144" customFormat="1" ht="15" x14ac:dyDescent="0.2">
      <c r="A9494" s="146">
        <v>71426</v>
      </c>
      <c r="B9494" s="145">
        <v>2007</v>
      </c>
      <c r="C9494" s="146" t="s">
        <v>7974</v>
      </c>
      <c r="D9494" s="146" t="s">
        <v>3869</v>
      </c>
      <c r="E9494" s="145" t="s">
        <v>155</v>
      </c>
      <c r="F9494" s="149"/>
      <c r="G9494" s="149"/>
    </row>
    <row r="9495" spans="1:7" s="144" customFormat="1" ht="15" x14ac:dyDescent="0.2">
      <c r="A9495" s="146">
        <v>71427</v>
      </c>
      <c r="B9495" s="145">
        <v>6002</v>
      </c>
      <c r="C9495" s="146" t="s">
        <v>535</v>
      </c>
      <c r="D9495" s="146" t="s">
        <v>863</v>
      </c>
      <c r="E9495" s="145" t="s">
        <v>150</v>
      </c>
      <c r="F9495" s="149"/>
      <c r="G9495" s="149"/>
    </row>
    <row r="9496" spans="1:7" s="144" customFormat="1" ht="15" x14ac:dyDescent="0.2">
      <c r="A9496" s="146">
        <v>71428</v>
      </c>
      <c r="B9496" s="145">
        <v>3022</v>
      </c>
      <c r="C9496" s="146" t="s">
        <v>1234</v>
      </c>
      <c r="D9496" s="146" t="s">
        <v>7975</v>
      </c>
      <c r="E9496" s="145" t="s">
        <v>155</v>
      </c>
      <c r="F9496" s="149"/>
      <c r="G9496" s="149"/>
    </row>
    <row r="9497" spans="1:7" s="144" customFormat="1" ht="15" x14ac:dyDescent="0.2">
      <c r="A9497" s="146">
        <v>71429</v>
      </c>
      <c r="B9497" s="145">
        <v>1005</v>
      </c>
      <c r="C9497" s="146" t="s">
        <v>156</v>
      </c>
      <c r="D9497" s="146" t="s">
        <v>6036</v>
      </c>
      <c r="E9497" s="145" t="s">
        <v>155</v>
      </c>
      <c r="F9497" s="149"/>
      <c r="G9497" s="149"/>
    </row>
    <row r="9498" spans="1:7" s="144" customFormat="1" ht="15" x14ac:dyDescent="0.2">
      <c r="A9498" s="146">
        <v>71431</v>
      </c>
      <c r="B9498" s="145">
        <v>8024</v>
      </c>
      <c r="C9498" s="146" t="s">
        <v>469</v>
      </c>
      <c r="D9498" s="146" t="s">
        <v>7976</v>
      </c>
      <c r="E9498" s="145" t="s">
        <v>150</v>
      </c>
      <c r="F9498" s="149"/>
      <c r="G9498" s="149"/>
    </row>
    <row r="9499" spans="1:7" s="144" customFormat="1" ht="15" x14ac:dyDescent="0.2">
      <c r="A9499" s="146">
        <v>71434</v>
      </c>
      <c r="B9499" s="145">
        <v>2013</v>
      </c>
      <c r="C9499" s="146" t="s">
        <v>10077</v>
      </c>
      <c r="D9499" s="146" t="s">
        <v>737</v>
      </c>
      <c r="E9499" s="145" t="s">
        <v>150</v>
      </c>
      <c r="F9499" s="149"/>
      <c r="G9499" s="149"/>
    </row>
    <row r="9500" spans="1:7" s="144" customFormat="1" ht="15" x14ac:dyDescent="0.2">
      <c r="A9500" s="146">
        <v>71436</v>
      </c>
      <c r="B9500" s="145">
        <v>6013</v>
      </c>
      <c r="C9500" s="146" t="s">
        <v>202</v>
      </c>
      <c r="D9500" s="146" t="s">
        <v>7978</v>
      </c>
      <c r="E9500" s="145" t="s">
        <v>150</v>
      </c>
      <c r="F9500" s="149"/>
      <c r="G9500" s="149"/>
    </row>
    <row r="9501" spans="1:7" s="144" customFormat="1" ht="15" x14ac:dyDescent="0.2">
      <c r="A9501" s="146">
        <v>71437</v>
      </c>
      <c r="B9501" s="145">
        <v>2007</v>
      </c>
      <c r="C9501" s="146" t="s">
        <v>535</v>
      </c>
      <c r="D9501" s="146" t="s">
        <v>9690</v>
      </c>
      <c r="E9501" s="145" t="s">
        <v>155</v>
      </c>
      <c r="F9501" s="149"/>
      <c r="G9501" s="149"/>
    </row>
    <row r="9502" spans="1:7" s="144" customFormat="1" ht="15" x14ac:dyDescent="0.2">
      <c r="A9502" s="146">
        <v>71441</v>
      </c>
      <c r="B9502" s="145">
        <v>3003</v>
      </c>
      <c r="C9502" s="146" t="s">
        <v>7980</v>
      </c>
      <c r="D9502" s="146" t="s">
        <v>6683</v>
      </c>
      <c r="E9502" s="145" t="s">
        <v>155</v>
      </c>
      <c r="F9502" s="149"/>
      <c r="G9502" s="149"/>
    </row>
    <row r="9503" spans="1:7" s="144" customFormat="1" ht="15" x14ac:dyDescent="0.2">
      <c r="A9503" s="146">
        <v>71442</v>
      </c>
      <c r="B9503" s="145">
        <v>5015</v>
      </c>
      <c r="C9503" s="146" t="s">
        <v>662</v>
      </c>
      <c r="D9503" s="146" t="s">
        <v>7981</v>
      </c>
      <c r="E9503" s="145" t="s">
        <v>155</v>
      </c>
      <c r="F9503" s="149"/>
      <c r="G9503" s="149"/>
    </row>
    <row r="9504" spans="1:7" s="144" customFormat="1" ht="15" x14ac:dyDescent="0.2">
      <c r="A9504" s="146">
        <v>71443</v>
      </c>
      <c r="B9504" s="145">
        <v>6002</v>
      </c>
      <c r="C9504" s="146" t="s">
        <v>315</v>
      </c>
      <c r="D9504" s="146" t="s">
        <v>2707</v>
      </c>
      <c r="E9504" s="145" t="s">
        <v>155</v>
      </c>
      <c r="F9504" s="149"/>
      <c r="G9504" s="149"/>
    </row>
    <row r="9505" spans="1:7" s="144" customFormat="1" ht="15" x14ac:dyDescent="0.2">
      <c r="A9505" s="146">
        <v>71444</v>
      </c>
      <c r="B9505" s="145">
        <v>1007</v>
      </c>
      <c r="C9505" s="146" t="s">
        <v>617</v>
      </c>
      <c r="D9505" s="146" t="s">
        <v>1814</v>
      </c>
      <c r="E9505" s="145" t="s">
        <v>155</v>
      </c>
      <c r="F9505" s="149"/>
      <c r="G9505" s="149"/>
    </row>
    <row r="9506" spans="1:7" s="144" customFormat="1" ht="15" x14ac:dyDescent="0.2">
      <c r="A9506" s="146">
        <v>71445</v>
      </c>
      <c r="B9506" s="145">
        <v>2019</v>
      </c>
      <c r="C9506" s="146" t="s">
        <v>306</v>
      </c>
      <c r="D9506" s="146" t="s">
        <v>7982</v>
      </c>
      <c r="E9506" s="145" t="s">
        <v>155</v>
      </c>
      <c r="F9506" s="149"/>
      <c r="G9506" s="149"/>
    </row>
    <row r="9507" spans="1:7" s="144" customFormat="1" ht="15" x14ac:dyDescent="0.2">
      <c r="A9507" s="146">
        <v>71446</v>
      </c>
      <c r="B9507" s="145">
        <v>6013</v>
      </c>
      <c r="C9507" s="146" t="s">
        <v>179</v>
      </c>
      <c r="D9507" s="146" t="s">
        <v>7983</v>
      </c>
      <c r="E9507" s="145" t="s">
        <v>155</v>
      </c>
      <c r="F9507" s="149"/>
      <c r="G9507" s="149"/>
    </row>
    <row r="9508" spans="1:7" s="144" customFormat="1" ht="15" x14ac:dyDescent="0.2">
      <c r="A9508" s="146">
        <v>71453</v>
      </c>
      <c r="B9508" s="145">
        <v>3014</v>
      </c>
      <c r="C9508" s="146" t="s">
        <v>34</v>
      </c>
      <c r="D9508" s="146" t="s">
        <v>6220</v>
      </c>
      <c r="E9508" s="145" t="s">
        <v>150</v>
      </c>
      <c r="F9508" s="149"/>
      <c r="G9508" s="149"/>
    </row>
    <row r="9509" spans="1:7" s="144" customFormat="1" ht="15" x14ac:dyDescent="0.2">
      <c r="A9509" s="146">
        <v>71454</v>
      </c>
      <c r="B9509" s="145">
        <v>6002</v>
      </c>
      <c r="C9509" s="146" t="s">
        <v>300</v>
      </c>
      <c r="D9509" s="146" t="s">
        <v>7984</v>
      </c>
      <c r="E9509" s="145" t="s">
        <v>150</v>
      </c>
      <c r="F9509" s="149"/>
      <c r="G9509" s="149"/>
    </row>
    <row r="9510" spans="1:7" s="144" customFormat="1" ht="15" x14ac:dyDescent="0.2">
      <c r="A9510" s="146">
        <v>71455</v>
      </c>
      <c r="B9510" s="145">
        <v>4009</v>
      </c>
      <c r="C9510" s="146" t="s">
        <v>4479</v>
      </c>
      <c r="D9510" s="146" t="s">
        <v>7985</v>
      </c>
      <c r="E9510" s="145" t="s">
        <v>150</v>
      </c>
      <c r="F9510" s="149"/>
      <c r="G9510" s="149"/>
    </row>
    <row r="9511" spans="1:7" s="144" customFormat="1" ht="15" x14ac:dyDescent="0.2">
      <c r="A9511" s="146">
        <v>71457</v>
      </c>
      <c r="B9511" s="145">
        <v>3009</v>
      </c>
      <c r="C9511" s="146" t="s">
        <v>535</v>
      </c>
      <c r="D9511" s="146" t="s">
        <v>7986</v>
      </c>
      <c r="E9511" s="145" t="s">
        <v>155</v>
      </c>
      <c r="F9511" s="149"/>
      <c r="G9511" s="149"/>
    </row>
    <row r="9512" spans="1:7" s="144" customFormat="1" ht="15" x14ac:dyDescent="0.2">
      <c r="A9512" s="146">
        <v>71458</v>
      </c>
      <c r="B9512" s="145">
        <v>6019</v>
      </c>
      <c r="C9512" s="146" t="s">
        <v>7987</v>
      </c>
      <c r="D9512" s="146" t="s">
        <v>7988</v>
      </c>
      <c r="E9512" s="145" t="s">
        <v>155</v>
      </c>
      <c r="F9512" s="149"/>
      <c r="G9512" s="149"/>
    </row>
    <row r="9513" spans="1:7" s="144" customFormat="1" ht="15" x14ac:dyDescent="0.2">
      <c r="A9513" s="146">
        <v>71459</v>
      </c>
      <c r="B9513" s="145">
        <v>6019</v>
      </c>
      <c r="C9513" s="146" t="s">
        <v>7989</v>
      </c>
      <c r="D9513" s="146" t="s">
        <v>431</v>
      </c>
      <c r="E9513" s="145" t="s">
        <v>155</v>
      </c>
      <c r="F9513" s="149"/>
      <c r="G9513" s="149"/>
    </row>
    <row r="9514" spans="1:7" s="144" customFormat="1" ht="15" x14ac:dyDescent="0.2">
      <c r="A9514" s="146">
        <v>71460</v>
      </c>
      <c r="B9514" s="145">
        <v>7010</v>
      </c>
      <c r="C9514" s="146" t="s">
        <v>7990</v>
      </c>
      <c r="D9514" s="146" t="s">
        <v>1708</v>
      </c>
      <c r="E9514" s="145" t="s">
        <v>155</v>
      </c>
      <c r="F9514" s="149"/>
      <c r="G9514" s="149"/>
    </row>
    <row r="9515" spans="1:7" s="144" customFormat="1" ht="15" x14ac:dyDescent="0.2">
      <c r="A9515" s="146">
        <v>71461</v>
      </c>
      <c r="B9515" s="145">
        <v>7010</v>
      </c>
      <c r="C9515" s="146" t="s">
        <v>160</v>
      </c>
      <c r="D9515" s="146" t="s">
        <v>302</v>
      </c>
      <c r="E9515" s="145" t="s">
        <v>155</v>
      </c>
      <c r="F9515" s="149"/>
      <c r="G9515" s="149"/>
    </row>
    <row r="9516" spans="1:7" s="144" customFormat="1" ht="15" x14ac:dyDescent="0.2">
      <c r="A9516" s="146">
        <v>71462</v>
      </c>
      <c r="B9516" s="145">
        <v>7024</v>
      </c>
      <c r="C9516" s="146" t="s">
        <v>1329</v>
      </c>
      <c r="D9516" s="146" t="s">
        <v>7991</v>
      </c>
      <c r="E9516" s="145" t="s">
        <v>155</v>
      </c>
      <c r="F9516" s="149"/>
      <c r="G9516" s="149"/>
    </row>
    <row r="9517" spans="1:7" s="144" customFormat="1" ht="15" x14ac:dyDescent="0.2">
      <c r="A9517" s="146">
        <v>71463</v>
      </c>
      <c r="B9517" s="145">
        <v>2016</v>
      </c>
      <c r="C9517" s="146" t="s">
        <v>1732</v>
      </c>
      <c r="D9517" s="146" t="s">
        <v>7992</v>
      </c>
      <c r="E9517" s="145" t="s">
        <v>150</v>
      </c>
      <c r="F9517" s="149"/>
      <c r="G9517" s="149"/>
    </row>
    <row r="9518" spans="1:7" s="144" customFormat="1" ht="15" x14ac:dyDescent="0.2">
      <c r="A9518" s="146">
        <v>71464</v>
      </c>
      <c r="B9518" s="145">
        <v>7014</v>
      </c>
      <c r="C9518" s="146" t="s">
        <v>722</v>
      </c>
      <c r="D9518" s="146" t="s">
        <v>4600</v>
      </c>
      <c r="E9518" s="145" t="s">
        <v>150</v>
      </c>
      <c r="F9518" s="149"/>
      <c r="G9518" s="149"/>
    </row>
    <row r="9519" spans="1:7" s="144" customFormat="1" ht="15" x14ac:dyDescent="0.2">
      <c r="A9519" s="146">
        <v>71465</v>
      </c>
      <c r="B9519" s="145">
        <v>7014</v>
      </c>
      <c r="C9519" s="146" t="s">
        <v>250</v>
      </c>
      <c r="D9519" s="146" t="s">
        <v>7993</v>
      </c>
      <c r="E9519" s="145" t="s">
        <v>150</v>
      </c>
      <c r="F9519" s="149"/>
      <c r="G9519" s="149"/>
    </row>
    <row r="9520" spans="1:7" s="144" customFormat="1" ht="15" x14ac:dyDescent="0.2">
      <c r="A9520" s="146">
        <v>71466</v>
      </c>
      <c r="B9520" s="145">
        <v>1019</v>
      </c>
      <c r="C9520" s="146" t="s">
        <v>7994</v>
      </c>
      <c r="D9520" s="146" t="s">
        <v>7995</v>
      </c>
      <c r="E9520" s="145" t="s">
        <v>155</v>
      </c>
      <c r="F9520" s="149"/>
      <c r="G9520" s="149"/>
    </row>
    <row r="9521" spans="1:7" s="144" customFormat="1" ht="15" x14ac:dyDescent="0.2">
      <c r="A9521" s="146">
        <v>71467</v>
      </c>
      <c r="B9521" s="145">
        <v>8011</v>
      </c>
      <c r="C9521" s="146" t="s">
        <v>1329</v>
      </c>
      <c r="D9521" s="146" t="s">
        <v>2147</v>
      </c>
      <c r="E9521" s="145" t="s">
        <v>155</v>
      </c>
      <c r="F9521" s="149"/>
      <c r="G9521" s="149"/>
    </row>
    <row r="9522" spans="1:7" s="144" customFormat="1" ht="15" x14ac:dyDescent="0.2">
      <c r="A9522" s="146">
        <v>71468</v>
      </c>
      <c r="B9522" s="145">
        <v>8011</v>
      </c>
      <c r="C9522" s="146" t="s">
        <v>287</v>
      </c>
      <c r="D9522" s="146" t="s">
        <v>2147</v>
      </c>
      <c r="E9522" s="145" t="s">
        <v>150</v>
      </c>
      <c r="F9522" s="149"/>
      <c r="G9522" s="149"/>
    </row>
    <row r="9523" spans="1:7" s="144" customFormat="1" ht="15" x14ac:dyDescent="0.2">
      <c r="A9523" s="146">
        <v>71469</v>
      </c>
      <c r="B9523" s="145">
        <v>3029</v>
      </c>
      <c r="C9523" s="146" t="s">
        <v>155</v>
      </c>
      <c r="D9523" s="146" t="s">
        <v>7996</v>
      </c>
      <c r="E9523" s="145" t="s">
        <v>150</v>
      </c>
      <c r="F9523" s="149"/>
      <c r="G9523" s="149"/>
    </row>
    <row r="9524" spans="1:7" s="144" customFormat="1" ht="15" x14ac:dyDescent="0.2">
      <c r="A9524" s="146">
        <v>71473</v>
      </c>
      <c r="B9524" s="145">
        <v>6031</v>
      </c>
      <c r="C9524" s="146" t="s">
        <v>1911</v>
      </c>
      <c r="D9524" s="146" t="s">
        <v>7997</v>
      </c>
      <c r="E9524" s="145" t="s">
        <v>155</v>
      </c>
      <c r="F9524" s="149"/>
      <c r="G9524" s="149"/>
    </row>
    <row r="9525" spans="1:7" s="144" customFormat="1" ht="15" x14ac:dyDescent="0.2">
      <c r="A9525" s="146">
        <v>71474</v>
      </c>
      <c r="B9525" s="145">
        <v>8026</v>
      </c>
      <c r="C9525" s="146" t="s">
        <v>181</v>
      </c>
      <c r="D9525" s="146" t="s">
        <v>1629</v>
      </c>
      <c r="E9525" s="145" t="s">
        <v>155</v>
      </c>
      <c r="F9525" s="149"/>
      <c r="G9525" s="149"/>
    </row>
    <row r="9526" spans="1:7" s="144" customFormat="1" ht="15" x14ac:dyDescent="0.2">
      <c r="A9526" s="146">
        <v>71476</v>
      </c>
      <c r="B9526" s="145">
        <v>8022</v>
      </c>
      <c r="C9526" s="146" t="s">
        <v>287</v>
      </c>
      <c r="D9526" s="146" t="s">
        <v>780</v>
      </c>
      <c r="E9526" s="145" t="s">
        <v>150</v>
      </c>
      <c r="F9526" s="149"/>
      <c r="G9526" s="149"/>
    </row>
    <row r="9527" spans="1:7" s="144" customFormat="1" ht="15" x14ac:dyDescent="0.2">
      <c r="A9527" s="146">
        <v>71477</v>
      </c>
      <c r="B9527" s="145">
        <v>5004</v>
      </c>
      <c r="C9527" s="146" t="s">
        <v>344</v>
      </c>
      <c r="D9527" s="146" t="s">
        <v>7998</v>
      </c>
      <c r="E9527" s="145" t="s">
        <v>155</v>
      </c>
      <c r="F9527" s="149"/>
      <c r="G9527" s="149"/>
    </row>
    <row r="9528" spans="1:7" s="144" customFormat="1" ht="15" x14ac:dyDescent="0.2">
      <c r="A9528" s="146">
        <v>71479</v>
      </c>
      <c r="B9528" s="145">
        <v>3002</v>
      </c>
      <c r="C9528" s="146" t="s">
        <v>734</v>
      </c>
      <c r="D9528" s="146" t="s">
        <v>7999</v>
      </c>
      <c r="E9528" s="145" t="s">
        <v>155</v>
      </c>
      <c r="F9528" s="149"/>
      <c r="G9528" s="149"/>
    </row>
    <row r="9529" spans="1:7" s="144" customFormat="1" ht="15" x14ac:dyDescent="0.2">
      <c r="A9529" s="146">
        <v>71480</v>
      </c>
      <c r="B9529" s="145">
        <v>3003</v>
      </c>
      <c r="C9529" s="146" t="s">
        <v>214</v>
      </c>
      <c r="D9529" s="146" t="s">
        <v>2969</v>
      </c>
      <c r="E9529" s="145" t="s">
        <v>155</v>
      </c>
      <c r="F9529" s="149"/>
      <c r="G9529" s="149"/>
    </row>
    <row r="9530" spans="1:7" s="144" customFormat="1" ht="15" x14ac:dyDescent="0.2">
      <c r="A9530" s="146">
        <v>71481</v>
      </c>
      <c r="B9530" s="145">
        <v>3016</v>
      </c>
      <c r="C9530" s="146" t="s">
        <v>4897</v>
      </c>
      <c r="D9530" s="146" t="s">
        <v>937</v>
      </c>
      <c r="E9530" s="145" t="s">
        <v>155</v>
      </c>
      <c r="F9530" s="149"/>
      <c r="G9530" s="149"/>
    </row>
    <row r="9531" spans="1:7" s="144" customFormat="1" ht="15" x14ac:dyDescent="0.2">
      <c r="A9531" s="146">
        <v>71483</v>
      </c>
      <c r="B9531" s="145">
        <v>2014</v>
      </c>
      <c r="C9531" s="146" t="s">
        <v>156</v>
      </c>
      <c r="D9531" s="146" t="s">
        <v>8000</v>
      </c>
      <c r="E9531" s="145" t="s">
        <v>155</v>
      </c>
      <c r="F9531" s="149"/>
      <c r="G9531" s="149"/>
    </row>
    <row r="9532" spans="1:7" s="144" customFormat="1" ht="15" x14ac:dyDescent="0.2">
      <c r="A9532" s="146">
        <v>71487</v>
      </c>
      <c r="B9532" s="145">
        <v>3022</v>
      </c>
      <c r="C9532" s="146" t="s">
        <v>1003</v>
      </c>
      <c r="D9532" s="146" t="s">
        <v>2964</v>
      </c>
      <c r="E9532" s="145" t="s">
        <v>155</v>
      </c>
      <c r="F9532" s="149"/>
      <c r="G9532" s="149"/>
    </row>
    <row r="9533" spans="1:7" s="144" customFormat="1" ht="15" x14ac:dyDescent="0.2">
      <c r="A9533" s="146">
        <v>71494</v>
      </c>
      <c r="B9533" s="145">
        <v>6003</v>
      </c>
      <c r="C9533" s="146" t="s">
        <v>207</v>
      </c>
      <c r="D9533" s="146" t="s">
        <v>8001</v>
      </c>
      <c r="E9533" s="145" t="s">
        <v>150</v>
      </c>
      <c r="F9533" s="149"/>
      <c r="G9533" s="149"/>
    </row>
    <row r="9534" spans="1:7" s="144" customFormat="1" ht="15" x14ac:dyDescent="0.2">
      <c r="A9534" s="146">
        <v>71495</v>
      </c>
      <c r="B9534" s="145">
        <v>2020</v>
      </c>
      <c r="C9534" s="146" t="s">
        <v>621</v>
      </c>
      <c r="D9534" s="146" t="s">
        <v>4016</v>
      </c>
      <c r="E9534" s="145" t="s">
        <v>150</v>
      </c>
      <c r="F9534" s="149"/>
      <c r="G9534" s="149"/>
    </row>
    <row r="9535" spans="1:7" s="144" customFormat="1" ht="15" x14ac:dyDescent="0.2">
      <c r="A9535" s="146">
        <v>71496</v>
      </c>
      <c r="B9535" s="145">
        <v>2020</v>
      </c>
      <c r="C9535" s="146" t="s">
        <v>627</v>
      </c>
      <c r="D9535" s="146" t="s">
        <v>8002</v>
      </c>
      <c r="E9535" s="145" t="s">
        <v>155</v>
      </c>
      <c r="F9535" s="149"/>
      <c r="G9535" s="149"/>
    </row>
    <row r="9536" spans="1:7" s="144" customFormat="1" ht="15" x14ac:dyDescent="0.2">
      <c r="A9536" s="146">
        <v>71497</v>
      </c>
      <c r="B9536" s="145">
        <v>2020</v>
      </c>
      <c r="C9536" s="146" t="s">
        <v>156</v>
      </c>
      <c r="D9536" s="146" t="s">
        <v>8003</v>
      </c>
      <c r="E9536" s="145" t="s">
        <v>150</v>
      </c>
      <c r="F9536" s="149"/>
      <c r="G9536" s="149"/>
    </row>
    <row r="9537" spans="1:7" s="144" customFormat="1" ht="15" x14ac:dyDescent="0.2">
      <c r="A9537" s="146">
        <v>71498</v>
      </c>
      <c r="B9537" s="145">
        <v>3022</v>
      </c>
      <c r="C9537" s="146" t="s">
        <v>8004</v>
      </c>
      <c r="D9537" s="146" t="s">
        <v>809</v>
      </c>
      <c r="E9537" s="145" t="s">
        <v>150</v>
      </c>
      <c r="F9537" s="149"/>
      <c r="G9537" s="149"/>
    </row>
    <row r="9538" spans="1:7" s="144" customFormat="1" ht="15" x14ac:dyDescent="0.2">
      <c r="A9538" s="146">
        <v>71499</v>
      </c>
      <c r="B9538" s="145">
        <v>3022</v>
      </c>
      <c r="C9538" s="146" t="s">
        <v>8005</v>
      </c>
      <c r="D9538" s="146" t="s">
        <v>809</v>
      </c>
      <c r="E9538" s="145" t="s">
        <v>155</v>
      </c>
      <c r="F9538" s="149"/>
      <c r="G9538" s="149"/>
    </row>
    <row r="9539" spans="1:7" s="144" customFormat="1" ht="15" x14ac:dyDescent="0.2">
      <c r="A9539" s="146">
        <v>71500</v>
      </c>
      <c r="B9539" s="145">
        <v>6002</v>
      </c>
      <c r="C9539" s="146" t="s">
        <v>2152</v>
      </c>
      <c r="D9539" s="146" t="s">
        <v>5529</v>
      </c>
      <c r="E9539" s="145" t="s">
        <v>150</v>
      </c>
      <c r="F9539" s="149"/>
      <c r="G9539" s="149"/>
    </row>
    <row r="9540" spans="1:7" s="144" customFormat="1" ht="15" x14ac:dyDescent="0.2">
      <c r="A9540" s="146">
        <v>71501</v>
      </c>
      <c r="B9540" s="145">
        <v>3022</v>
      </c>
      <c r="C9540" s="146" t="s">
        <v>287</v>
      </c>
      <c r="D9540" s="146" t="s">
        <v>8006</v>
      </c>
      <c r="E9540" s="145" t="s">
        <v>155</v>
      </c>
      <c r="F9540" s="149"/>
      <c r="G9540" s="149"/>
    </row>
    <row r="9541" spans="1:7" s="144" customFormat="1" ht="15" x14ac:dyDescent="0.2">
      <c r="A9541" s="146">
        <v>71503</v>
      </c>
      <c r="B9541" s="145">
        <v>7010</v>
      </c>
      <c r="C9541" s="146" t="s">
        <v>1053</v>
      </c>
      <c r="D9541" s="146" t="s">
        <v>8007</v>
      </c>
      <c r="E9541" s="145" t="s">
        <v>155</v>
      </c>
      <c r="F9541" s="149"/>
      <c r="G9541" s="149"/>
    </row>
    <row r="9542" spans="1:7" s="144" customFormat="1" ht="15" x14ac:dyDescent="0.2">
      <c r="A9542" s="146">
        <v>71505</v>
      </c>
      <c r="B9542" s="145">
        <v>7003</v>
      </c>
      <c r="C9542" s="146" t="s">
        <v>5517</v>
      </c>
      <c r="D9542" s="146" t="s">
        <v>3302</v>
      </c>
      <c r="E9542" s="145" t="s">
        <v>155</v>
      </c>
      <c r="F9542" s="149"/>
      <c r="G9542" s="149"/>
    </row>
    <row r="9543" spans="1:7" s="144" customFormat="1" ht="15" x14ac:dyDescent="0.2">
      <c r="A9543" s="146">
        <v>71507</v>
      </c>
      <c r="B9543" s="145">
        <v>5004</v>
      </c>
      <c r="C9543" s="146" t="s">
        <v>196</v>
      </c>
      <c r="D9543" s="146" t="s">
        <v>3860</v>
      </c>
      <c r="E9543" s="145" t="s">
        <v>155</v>
      </c>
      <c r="F9543" s="149"/>
      <c r="G9543" s="149"/>
    </row>
    <row r="9544" spans="1:7" s="144" customFormat="1" ht="15" x14ac:dyDescent="0.2">
      <c r="A9544" s="146">
        <v>71509</v>
      </c>
      <c r="B9544" s="145">
        <v>2004</v>
      </c>
      <c r="C9544" s="146" t="s">
        <v>8008</v>
      </c>
      <c r="D9544" s="146" t="s">
        <v>201</v>
      </c>
      <c r="E9544" s="145" t="s">
        <v>150</v>
      </c>
      <c r="F9544" s="149"/>
      <c r="G9544" s="149"/>
    </row>
    <row r="9545" spans="1:7" s="144" customFormat="1" ht="15" x14ac:dyDescent="0.2">
      <c r="A9545" s="146">
        <v>71510</v>
      </c>
      <c r="B9545" s="145">
        <v>2004</v>
      </c>
      <c r="C9545" s="146" t="s">
        <v>4497</v>
      </c>
      <c r="D9545" s="146" t="s">
        <v>1233</v>
      </c>
      <c r="E9545" s="145" t="s">
        <v>155</v>
      </c>
      <c r="F9545" s="149"/>
      <c r="G9545" s="149"/>
    </row>
    <row r="9546" spans="1:7" s="144" customFormat="1" ht="15" x14ac:dyDescent="0.2">
      <c r="A9546" s="146">
        <v>71512</v>
      </c>
      <c r="B9546" s="145">
        <v>7003</v>
      </c>
      <c r="C9546" s="146" t="s">
        <v>156</v>
      </c>
      <c r="D9546" s="146" t="s">
        <v>7450</v>
      </c>
      <c r="E9546" s="145" t="s">
        <v>155</v>
      </c>
      <c r="F9546" s="149"/>
      <c r="G9546" s="149"/>
    </row>
    <row r="9547" spans="1:7" s="144" customFormat="1" ht="15" x14ac:dyDescent="0.2">
      <c r="A9547" s="146">
        <v>71513</v>
      </c>
      <c r="B9547" s="145">
        <v>6033</v>
      </c>
      <c r="C9547" s="146" t="s">
        <v>300</v>
      </c>
      <c r="D9547" s="146" t="s">
        <v>8009</v>
      </c>
      <c r="E9547" s="145" t="s">
        <v>150</v>
      </c>
      <c r="F9547" s="149"/>
      <c r="G9547" s="149"/>
    </row>
    <row r="9548" spans="1:7" s="144" customFormat="1" ht="15" x14ac:dyDescent="0.2">
      <c r="A9548" s="146">
        <v>71514</v>
      </c>
      <c r="B9548" s="145">
        <v>5009</v>
      </c>
      <c r="C9548" s="146" t="s">
        <v>8010</v>
      </c>
      <c r="D9548" s="146" t="s">
        <v>5015</v>
      </c>
      <c r="E9548" s="145" t="s">
        <v>155</v>
      </c>
      <c r="F9548" s="149"/>
      <c r="G9548" s="149"/>
    </row>
    <row r="9549" spans="1:7" s="144" customFormat="1" ht="15" x14ac:dyDescent="0.2">
      <c r="A9549" s="146">
        <v>71515</v>
      </c>
      <c r="B9549" s="145">
        <v>2012</v>
      </c>
      <c r="C9549" s="146" t="s">
        <v>171</v>
      </c>
      <c r="D9549" s="146" t="s">
        <v>8011</v>
      </c>
      <c r="E9549" s="145" t="s">
        <v>155</v>
      </c>
      <c r="F9549" s="149"/>
      <c r="G9549" s="149"/>
    </row>
    <row r="9550" spans="1:7" s="144" customFormat="1" ht="15" x14ac:dyDescent="0.2">
      <c r="A9550" s="146">
        <v>71521</v>
      </c>
      <c r="B9550" s="145">
        <v>6001</v>
      </c>
      <c r="C9550" s="146" t="s">
        <v>158</v>
      </c>
      <c r="D9550" s="146" t="s">
        <v>8012</v>
      </c>
      <c r="E9550" s="145" t="s">
        <v>155</v>
      </c>
      <c r="F9550" s="149"/>
      <c r="G9550" s="149"/>
    </row>
    <row r="9551" spans="1:7" s="144" customFormat="1" ht="15" x14ac:dyDescent="0.2">
      <c r="A9551" s="146">
        <v>71522</v>
      </c>
      <c r="B9551" s="145">
        <v>3015</v>
      </c>
      <c r="C9551" s="146" t="s">
        <v>8013</v>
      </c>
      <c r="D9551" s="146" t="s">
        <v>8014</v>
      </c>
      <c r="E9551" s="145" t="s">
        <v>150</v>
      </c>
      <c r="F9551" s="149"/>
      <c r="G9551" s="149"/>
    </row>
    <row r="9552" spans="1:7" s="144" customFormat="1" ht="15" x14ac:dyDescent="0.2">
      <c r="A9552" s="146">
        <v>71523</v>
      </c>
      <c r="B9552" s="145">
        <v>3015</v>
      </c>
      <c r="C9552" s="146" t="s">
        <v>8015</v>
      </c>
      <c r="D9552" s="146" t="s">
        <v>2150</v>
      </c>
      <c r="E9552" s="145" t="s">
        <v>155</v>
      </c>
      <c r="F9552" s="149"/>
      <c r="G9552" s="149"/>
    </row>
    <row r="9553" spans="1:7" s="144" customFormat="1" ht="15" x14ac:dyDescent="0.2">
      <c r="A9553" s="146">
        <v>71524</v>
      </c>
      <c r="B9553" s="145">
        <v>4006</v>
      </c>
      <c r="C9553" s="146" t="s">
        <v>2083</v>
      </c>
      <c r="D9553" s="146" t="s">
        <v>8016</v>
      </c>
      <c r="E9553" s="145" t="s">
        <v>155</v>
      </c>
      <c r="F9553" s="149"/>
      <c r="G9553" s="149"/>
    </row>
    <row r="9554" spans="1:7" s="144" customFormat="1" ht="15" x14ac:dyDescent="0.2">
      <c r="A9554" s="146">
        <v>71526</v>
      </c>
      <c r="B9554" s="145">
        <v>8018</v>
      </c>
      <c r="C9554" s="146" t="s">
        <v>202</v>
      </c>
      <c r="D9554" s="146" t="s">
        <v>8017</v>
      </c>
      <c r="E9554" s="145" t="s">
        <v>150</v>
      </c>
      <c r="F9554" s="149"/>
      <c r="G9554" s="149"/>
    </row>
    <row r="9555" spans="1:7" s="144" customFormat="1" ht="15" x14ac:dyDescent="0.2">
      <c r="A9555" s="146">
        <v>71528</v>
      </c>
      <c r="B9555" s="145">
        <v>8009</v>
      </c>
      <c r="C9555" s="146" t="s">
        <v>8018</v>
      </c>
      <c r="D9555" s="146" t="s">
        <v>8019</v>
      </c>
      <c r="E9555" s="145" t="s">
        <v>155</v>
      </c>
      <c r="F9555" s="149"/>
      <c r="G9555" s="149"/>
    </row>
    <row r="9556" spans="1:7" s="144" customFormat="1" ht="15" x14ac:dyDescent="0.2">
      <c r="A9556" s="146">
        <v>71530</v>
      </c>
      <c r="B9556" s="145">
        <v>7022</v>
      </c>
      <c r="C9556" s="146" t="s">
        <v>449</v>
      </c>
      <c r="D9556" s="146" t="s">
        <v>8020</v>
      </c>
      <c r="E9556" s="145" t="s">
        <v>150</v>
      </c>
      <c r="F9556" s="149"/>
      <c r="G9556" s="149"/>
    </row>
    <row r="9557" spans="1:7" s="144" customFormat="1" ht="15" x14ac:dyDescent="0.2">
      <c r="A9557" s="146">
        <v>71532</v>
      </c>
      <c r="B9557" s="145">
        <v>8016</v>
      </c>
      <c r="C9557" s="146" t="s">
        <v>196</v>
      </c>
      <c r="D9557" s="146" t="s">
        <v>355</v>
      </c>
      <c r="E9557" s="145" t="s">
        <v>155</v>
      </c>
      <c r="F9557" s="149"/>
      <c r="G9557" s="149"/>
    </row>
    <row r="9558" spans="1:7" s="144" customFormat="1" ht="15" x14ac:dyDescent="0.2">
      <c r="A9558" s="146">
        <v>71533</v>
      </c>
      <c r="B9558" s="145">
        <v>3009</v>
      </c>
      <c r="C9558" s="146" t="s">
        <v>3941</v>
      </c>
      <c r="D9558" s="146" t="s">
        <v>2496</v>
      </c>
      <c r="E9558" s="145" t="s">
        <v>155</v>
      </c>
      <c r="F9558" s="149"/>
      <c r="G9558" s="149"/>
    </row>
    <row r="9559" spans="1:7" s="144" customFormat="1" ht="15" x14ac:dyDescent="0.2">
      <c r="A9559" s="146">
        <v>71534</v>
      </c>
      <c r="B9559" s="145">
        <v>1006</v>
      </c>
      <c r="C9559" s="146" t="s">
        <v>740</v>
      </c>
      <c r="D9559" s="146" t="s">
        <v>2938</v>
      </c>
      <c r="E9559" s="145" t="s">
        <v>155</v>
      </c>
      <c r="F9559" s="149"/>
      <c r="G9559" s="149"/>
    </row>
    <row r="9560" spans="1:7" s="144" customFormat="1" ht="15" x14ac:dyDescent="0.2">
      <c r="A9560" s="146">
        <v>71538</v>
      </c>
      <c r="B9560" s="145">
        <v>8024</v>
      </c>
      <c r="C9560" s="146" t="s">
        <v>181</v>
      </c>
      <c r="D9560" s="146" t="s">
        <v>8021</v>
      </c>
      <c r="E9560" s="145" t="s">
        <v>150</v>
      </c>
      <c r="F9560" s="149"/>
      <c r="G9560" s="149"/>
    </row>
    <row r="9561" spans="1:7" s="144" customFormat="1" ht="15" x14ac:dyDescent="0.2">
      <c r="A9561" s="146">
        <v>71539</v>
      </c>
      <c r="B9561" s="145">
        <v>8024</v>
      </c>
      <c r="C9561" s="146" t="s">
        <v>5276</v>
      </c>
      <c r="D9561" s="146" t="s">
        <v>8022</v>
      </c>
      <c r="E9561" s="145" t="s">
        <v>150</v>
      </c>
      <c r="F9561" s="149"/>
      <c r="G9561" s="149"/>
    </row>
    <row r="9562" spans="1:7" s="144" customFormat="1" ht="15" x14ac:dyDescent="0.2">
      <c r="A9562" s="146">
        <v>71540</v>
      </c>
      <c r="B9562" s="145">
        <v>6004</v>
      </c>
      <c r="C9562" s="146" t="s">
        <v>207</v>
      </c>
      <c r="D9562" s="146" t="s">
        <v>2111</v>
      </c>
      <c r="E9562" s="145" t="s">
        <v>150</v>
      </c>
      <c r="F9562" s="149"/>
      <c r="G9562" s="149"/>
    </row>
    <row r="9563" spans="1:7" s="144" customFormat="1" ht="15" x14ac:dyDescent="0.2">
      <c r="A9563" s="146">
        <v>71541</v>
      </c>
      <c r="B9563" s="145">
        <v>6029</v>
      </c>
      <c r="C9563" s="146" t="s">
        <v>8023</v>
      </c>
      <c r="D9563" s="146" t="s">
        <v>4226</v>
      </c>
      <c r="E9563" s="145" t="s">
        <v>155</v>
      </c>
      <c r="F9563" s="149"/>
      <c r="G9563" s="149"/>
    </row>
    <row r="9564" spans="1:7" s="144" customFormat="1" ht="15" x14ac:dyDescent="0.2">
      <c r="A9564" s="146">
        <v>71542</v>
      </c>
      <c r="B9564" s="145">
        <v>3015</v>
      </c>
      <c r="C9564" s="146" t="s">
        <v>4275</v>
      </c>
      <c r="D9564" s="146" t="s">
        <v>2874</v>
      </c>
      <c r="E9564" s="145" t="s">
        <v>155</v>
      </c>
      <c r="F9564" s="149"/>
      <c r="G9564" s="149"/>
    </row>
    <row r="9565" spans="1:7" s="144" customFormat="1" ht="15" x14ac:dyDescent="0.2">
      <c r="A9565" s="146">
        <v>71543</v>
      </c>
      <c r="B9565" s="145">
        <v>3015</v>
      </c>
      <c r="C9565" s="146" t="s">
        <v>2195</v>
      </c>
      <c r="D9565" s="146" t="s">
        <v>8024</v>
      </c>
      <c r="E9565" s="145" t="s">
        <v>150</v>
      </c>
      <c r="F9565" s="149"/>
      <c r="G9565" s="149"/>
    </row>
    <row r="9566" spans="1:7" s="144" customFormat="1" ht="15" x14ac:dyDescent="0.2">
      <c r="A9566" s="146">
        <v>71545</v>
      </c>
      <c r="B9566" s="145">
        <v>5004</v>
      </c>
      <c r="C9566" s="146" t="s">
        <v>10078</v>
      </c>
      <c r="D9566" s="146" t="s">
        <v>302</v>
      </c>
      <c r="E9566" s="145" t="s">
        <v>150</v>
      </c>
      <c r="F9566" s="149"/>
      <c r="G9566" s="149"/>
    </row>
    <row r="9567" spans="1:7" s="144" customFormat="1" ht="15" x14ac:dyDescent="0.2">
      <c r="A9567" s="146">
        <v>71546</v>
      </c>
      <c r="B9567" s="145">
        <v>2017</v>
      </c>
      <c r="C9567" s="146" t="s">
        <v>544</v>
      </c>
      <c r="D9567" s="146" t="s">
        <v>206</v>
      </c>
      <c r="E9567" s="145" t="s">
        <v>155</v>
      </c>
      <c r="F9567" s="149"/>
      <c r="G9567" s="149"/>
    </row>
    <row r="9568" spans="1:7" s="144" customFormat="1" ht="15" x14ac:dyDescent="0.2">
      <c r="A9568" s="146">
        <v>71548</v>
      </c>
      <c r="B9568" s="145">
        <v>2016</v>
      </c>
      <c r="C9568" s="146" t="s">
        <v>848</v>
      </c>
      <c r="D9568" s="146" t="s">
        <v>201</v>
      </c>
      <c r="E9568" s="145" t="s">
        <v>155</v>
      </c>
      <c r="F9568" s="149"/>
      <c r="G9568" s="149"/>
    </row>
    <row r="9569" spans="1:7" s="144" customFormat="1" ht="15" x14ac:dyDescent="0.2">
      <c r="A9569" s="146">
        <v>71550</v>
      </c>
      <c r="B9569" s="145">
        <v>3015</v>
      </c>
      <c r="C9569" s="146" t="s">
        <v>558</v>
      </c>
      <c r="D9569" s="146" t="s">
        <v>8025</v>
      </c>
      <c r="E9569" s="145" t="s">
        <v>150</v>
      </c>
      <c r="F9569" s="149"/>
      <c r="G9569" s="149"/>
    </row>
    <row r="9570" spans="1:7" s="144" customFormat="1" ht="15" x14ac:dyDescent="0.2">
      <c r="A9570" s="146">
        <v>71551</v>
      </c>
      <c r="B9570" s="145">
        <v>4002</v>
      </c>
      <c r="C9570" s="146" t="s">
        <v>662</v>
      </c>
      <c r="D9570" s="146" t="s">
        <v>5158</v>
      </c>
      <c r="E9570" s="145" t="s">
        <v>155</v>
      </c>
      <c r="F9570" s="149"/>
      <c r="G9570" s="149"/>
    </row>
    <row r="9571" spans="1:7" s="144" customFormat="1" ht="15" x14ac:dyDescent="0.2">
      <c r="A9571" s="146">
        <v>71552</v>
      </c>
      <c r="B9571" s="145">
        <v>4002</v>
      </c>
      <c r="C9571" s="146" t="s">
        <v>7194</v>
      </c>
      <c r="D9571" s="146" t="s">
        <v>4015</v>
      </c>
      <c r="E9571" s="145" t="s">
        <v>155</v>
      </c>
      <c r="F9571" s="149"/>
      <c r="G9571" s="149"/>
    </row>
    <row r="9572" spans="1:7" s="144" customFormat="1" ht="15" x14ac:dyDescent="0.2">
      <c r="A9572" s="146">
        <v>71553</v>
      </c>
      <c r="B9572" s="145">
        <v>4002</v>
      </c>
      <c r="C9572" s="146" t="s">
        <v>8026</v>
      </c>
      <c r="D9572" s="146" t="s">
        <v>4015</v>
      </c>
      <c r="E9572" s="145" t="s">
        <v>150</v>
      </c>
      <c r="F9572" s="149"/>
      <c r="G9572" s="149"/>
    </row>
    <row r="9573" spans="1:7" s="144" customFormat="1" ht="15" x14ac:dyDescent="0.2">
      <c r="A9573" s="146">
        <v>71555</v>
      </c>
      <c r="B9573" s="145">
        <v>5004</v>
      </c>
      <c r="C9573" s="146" t="s">
        <v>198</v>
      </c>
      <c r="D9573" s="146" t="s">
        <v>8027</v>
      </c>
      <c r="E9573" s="145" t="s">
        <v>150</v>
      </c>
      <c r="F9573" s="149"/>
      <c r="G9573" s="149"/>
    </row>
    <row r="9574" spans="1:7" s="144" customFormat="1" ht="15" x14ac:dyDescent="0.2">
      <c r="A9574" s="146">
        <v>71556</v>
      </c>
      <c r="B9574" s="145">
        <v>6025</v>
      </c>
      <c r="C9574" s="146" t="s">
        <v>418</v>
      </c>
      <c r="D9574" s="146" t="s">
        <v>7937</v>
      </c>
      <c r="E9574" s="145" t="s">
        <v>150</v>
      </c>
      <c r="F9574" s="149"/>
      <c r="G9574" s="149"/>
    </row>
    <row r="9575" spans="1:7" s="144" customFormat="1" ht="15" x14ac:dyDescent="0.2">
      <c r="A9575" s="146">
        <v>71558</v>
      </c>
      <c r="B9575" s="145">
        <v>6034</v>
      </c>
      <c r="C9575" s="146" t="s">
        <v>4780</v>
      </c>
      <c r="D9575" s="146" t="s">
        <v>8028</v>
      </c>
      <c r="E9575" s="145" t="s">
        <v>150</v>
      </c>
      <c r="F9575" s="149"/>
      <c r="G9575" s="149"/>
    </row>
    <row r="9576" spans="1:7" s="144" customFormat="1" ht="15" x14ac:dyDescent="0.2">
      <c r="A9576" s="146">
        <v>71559</v>
      </c>
      <c r="B9576" s="145">
        <v>6006</v>
      </c>
      <c r="C9576" s="146" t="s">
        <v>649</v>
      </c>
      <c r="D9576" s="146" t="s">
        <v>4332</v>
      </c>
      <c r="E9576" s="145" t="s">
        <v>155</v>
      </c>
      <c r="F9576" s="149"/>
      <c r="G9576" s="149"/>
    </row>
    <row r="9577" spans="1:7" s="144" customFormat="1" ht="15" x14ac:dyDescent="0.2">
      <c r="A9577" s="146">
        <v>71562</v>
      </c>
      <c r="B9577" s="145">
        <v>8026</v>
      </c>
      <c r="C9577" s="146" t="s">
        <v>188</v>
      </c>
      <c r="D9577" s="146" t="s">
        <v>201</v>
      </c>
      <c r="E9577" s="145" t="s">
        <v>155</v>
      </c>
      <c r="F9577" s="149"/>
      <c r="G9577" s="149"/>
    </row>
    <row r="9578" spans="1:7" s="144" customFormat="1" ht="15" x14ac:dyDescent="0.2">
      <c r="A9578" s="146">
        <v>71563</v>
      </c>
      <c r="B9578" s="145">
        <v>3024</v>
      </c>
      <c r="C9578" s="146" t="s">
        <v>34</v>
      </c>
      <c r="D9578" s="146" t="s">
        <v>11258</v>
      </c>
      <c r="E9578" s="145" t="s">
        <v>155</v>
      </c>
      <c r="F9578" s="149"/>
      <c r="G9578" s="149"/>
    </row>
    <row r="9579" spans="1:7" s="144" customFormat="1" ht="15" x14ac:dyDescent="0.2">
      <c r="A9579" s="146">
        <v>71565</v>
      </c>
      <c r="B9579" s="145">
        <v>5006</v>
      </c>
      <c r="C9579" s="146" t="s">
        <v>181</v>
      </c>
      <c r="D9579" s="146" t="s">
        <v>8029</v>
      </c>
      <c r="E9579" s="145" t="s">
        <v>150</v>
      </c>
      <c r="F9579" s="149"/>
      <c r="G9579" s="149"/>
    </row>
    <row r="9580" spans="1:7" s="144" customFormat="1" ht="15" x14ac:dyDescent="0.2">
      <c r="A9580" s="146">
        <v>71566</v>
      </c>
      <c r="B9580" s="145">
        <v>7013</v>
      </c>
      <c r="C9580" s="146" t="s">
        <v>5303</v>
      </c>
      <c r="D9580" s="146" t="s">
        <v>3135</v>
      </c>
      <c r="E9580" s="145" t="s">
        <v>155</v>
      </c>
      <c r="F9580" s="149"/>
      <c r="G9580" s="149"/>
    </row>
    <row r="9581" spans="1:7" s="144" customFormat="1" ht="15" x14ac:dyDescent="0.2">
      <c r="A9581" s="146">
        <v>71567</v>
      </c>
      <c r="B9581" s="145">
        <v>8022</v>
      </c>
      <c r="C9581" s="146" t="s">
        <v>155</v>
      </c>
      <c r="D9581" s="146" t="s">
        <v>3650</v>
      </c>
      <c r="E9581" s="145" t="s">
        <v>155</v>
      </c>
      <c r="F9581" s="149"/>
      <c r="G9581" s="149"/>
    </row>
    <row r="9582" spans="1:7" s="144" customFormat="1" ht="15" x14ac:dyDescent="0.2">
      <c r="A9582" s="146">
        <v>71568</v>
      </c>
      <c r="B9582" s="145">
        <v>7010</v>
      </c>
      <c r="C9582" s="146" t="s">
        <v>177</v>
      </c>
      <c r="D9582" s="146" t="s">
        <v>8030</v>
      </c>
      <c r="E9582" s="145" t="s">
        <v>150</v>
      </c>
      <c r="F9582" s="149"/>
      <c r="G9582" s="149"/>
    </row>
    <row r="9583" spans="1:7" s="144" customFormat="1" ht="15" x14ac:dyDescent="0.2">
      <c r="A9583" s="146">
        <v>71570</v>
      </c>
      <c r="B9583" s="145">
        <v>8017</v>
      </c>
      <c r="C9583" s="146" t="s">
        <v>171</v>
      </c>
      <c r="D9583" s="146" t="s">
        <v>8031</v>
      </c>
      <c r="E9583" s="145" t="s">
        <v>155</v>
      </c>
      <c r="F9583" s="149"/>
      <c r="G9583" s="149"/>
    </row>
    <row r="9584" spans="1:7" s="144" customFormat="1" ht="15" x14ac:dyDescent="0.2">
      <c r="A9584" s="146">
        <v>71572</v>
      </c>
      <c r="B9584" s="145">
        <v>7014</v>
      </c>
      <c r="C9584" s="146" t="s">
        <v>8032</v>
      </c>
      <c r="D9584" s="146" t="s">
        <v>644</v>
      </c>
      <c r="E9584" s="145" t="s">
        <v>150</v>
      </c>
      <c r="F9584" s="149"/>
      <c r="G9584" s="149"/>
    </row>
    <row r="9585" spans="1:7" s="144" customFormat="1" ht="15" x14ac:dyDescent="0.2">
      <c r="A9585" s="146">
        <v>71573</v>
      </c>
      <c r="B9585" s="145">
        <v>7014</v>
      </c>
      <c r="C9585" s="146" t="s">
        <v>2083</v>
      </c>
      <c r="D9585" s="146" t="s">
        <v>644</v>
      </c>
      <c r="E9585" s="145" t="s">
        <v>155</v>
      </c>
      <c r="F9585" s="149"/>
      <c r="G9585" s="149"/>
    </row>
    <row r="9586" spans="1:7" s="144" customFormat="1" ht="15" x14ac:dyDescent="0.2">
      <c r="A9586" s="146">
        <v>71574</v>
      </c>
      <c r="B9586" s="145">
        <v>8006</v>
      </c>
      <c r="C9586" s="146" t="s">
        <v>6960</v>
      </c>
      <c r="D9586" s="146" t="s">
        <v>660</v>
      </c>
      <c r="E9586" s="145" t="s">
        <v>155</v>
      </c>
      <c r="F9586" s="149"/>
      <c r="G9586" s="149"/>
    </row>
    <row r="9587" spans="1:7" s="144" customFormat="1" ht="15" x14ac:dyDescent="0.2">
      <c r="A9587" s="146">
        <v>71575</v>
      </c>
      <c r="B9587" s="145">
        <v>8024</v>
      </c>
      <c r="C9587" s="146" t="s">
        <v>181</v>
      </c>
      <c r="D9587" s="146" t="s">
        <v>1995</v>
      </c>
      <c r="E9587" s="145" t="s">
        <v>150</v>
      </c>
      <c r="F9587" s="149"/>
      <c r="G9587" s="149"/>
    </row>
    <row r="9588" spans="1:7" s="144" customFormat="1" ht="15" x14ac:dyDescent="0.2">
      <c r="A9588" s="146">
        <v>71576</v>
      </c>
      <c r="B9588" s="145">
        <v>8024</v>
      </c>
      <c r="C9588" s="146" t="s">
        <v>4933</v>
      </c>
      <c r="D9588" s="146" t="s">
        <v>8033</v>
      </c>
      <c r="E9588" s="145" t="s">
        <v>155</v>
      </c>
      <c r="F9588" s="149"/>
      <c r="G9588" s="149"/>
    </row>
    <row r="9589" spans="1:7" s="144" customFormat="1" ht="15" x14ac:dyDescent="0.2">
      <c r="A9589" s="146">
        <v>71578</v>
      </c>
      <c r="B9589" s="145">
        <v>6017</v>
      </c>
      <c r="C9589" s="146" t="s">
        <v>8034</v>
      </c>
      <c r="D9589" s="146" t="s">
        <v>2503</v>
      </c>
      <c r="E9589" s="145" t="s">
        <v>155</v>
      </c>
      <c r="F9589" s="149"/>
      <c r="G9589" s="149"/>
    </row>
    <row r="9590" spans="1:7" s="144" customFormat="1" ht="15" x14ac:dyDescent="0.2">
      <c r="A9590" s="146">
        <v>71579</v>
      </c>
      <c r="B9590" s="145">
        <v>1013</v>
      </c>
      <c r="C9590" s="146" t="s">
        <v>2083</v>
      </c>
      <c r="D9590" s="146" t="s">
        <v>7958</v>
      </c>
      <c r="E9590" s="145" t="s">
        <v>155</v>
      </c>
      <c r="F9590" s="149"/>
      <c r="G9590" s="149"/>
    </row>
    <row r="9591" spans="1:7" s="144" customFormat="1" ht="15" x14ac:dyDescent="0.2">
      <c r="A9591" s="146">
        <v>71582</v>
      </c>
      <c r="B9591" s="145">
        <v>5010</v>
      </c>
      <c r="C9591" s="146" t="s">
        <v>8035</v>
      </c>
      <c r="D9591" s="146" t="s">
        <v>7979</v>
      </c>
      <c r="E9591" s="145" t="s">
        <v>150</v>
      </c>
      <c r="F9591" s="149"/>
      <c r="G9591" s="149"/>
    </row>
    <row r="9592" spans="1:7" s="144" customFormat="1" ht="15" x14ac:dyDescent="0.2">
      <c r="A9592" s="146">
        <v>71585</v>
      </c>
      <c r="B9592" s="145">
        <v>5010</v>
      </c>
      <c r="C9592" s="146" t="s">
        <v>575</v>
      </c>
      <c r="D9592" s="146" t="s">
        <v>7650</v>
      </c>
      <c r="E9592" s="145" t="s">
        <v>150</v>
      </c>
      <c r="F9592" s="149"/>
      <c r="G9592" s="149"/>
    </row>
    <row r="9593" spans="1:7" s="144" customFormat="1" ht="15" x14ac:dyDescent="0.2">
      <c r="A9593" s="146">
        <v>71592</v>
      </c>
      <c r="B9593" s="145">
        <v>8022</v>
      </c>
      <c r="C9593" s="146" t="s">
        <v>4464</v>
      </c>
      <c r="D9593" s="146" t="s">
        <v>1281</v>
      </c>
      <c r="E9593" s="145" t="s">
        <v>155</v>
      </c>
      <c r="F9593" s="149"/>
      <c r="G9593" s="149"/>
    </row>
    <row r="9594" spans="1:7" s="144" customFormat="1" ht="15" x14ac:dyDescent="0.2">
      <c r="A9594" s="146">
        <v>71594</v>
      </c>
      <c r="B9594" s="145">
        <v>6014</v>
      </c>
      <c r="C9594" s="146" t="s">
        <v>160</v>
      </c>
      <c r="D9594" s="146" t="s">
        <v>1814</v>
      </c>
      <c r="E9594" s="145" t="s">
        <v>150</v>
      </c>
      <c r="F9594" s="149"/>
      <c r="G9594" s="149"/>
    </row>
    <row r="9595" spans="1:7" s="144" customFormat="1" ht="15" x14ac:dyDescent="0.2">
      <c r="A9595" s="146">
        <v>71595</v>
      </c>
      <c r="B9595" s="145">
        <v>2019</v>
      </c>
      <c r="C9595" s="146" t="s">
        <v>3675</v>
      </c>
      <c r="D9595" s="146" t="s">
        <v>8036</v>
      </c>
      <c r="E9595" s="145" t="s">
        <v>155</v>
      </c>
      <c r="F9595" s="149"/>
      <c r="G9595" s="149"/>
    </row>
    <row r="9596" spans="1:7" s="144" customFormat="1" ht="15" x14ac:dyDescent="0.2">
      <c r="A9596" s="146">
        <v>71596</v>
      </c>
      <c r="B9596" s="145">
        <v>5009</v>
      </c>
      <c r="C9596" s="146" t="s">
        <v>1983</v>
      </c>
      <c r="D9596" s="146" t="s">
        <v>8037</v>
      </c>
      <c r="E9596" s="145" t="s">
        <v>155</v>
      </c>
      <c r="F9596" s="149"/>
      <c r="G9596" s="149"/>
    </row>
    <row r="9597" spans="1:7" s="144" customFormat="1" ht="15" x14ac:dyDescent="0.2">
      <c r="A9597" s="146">
        <v>71597</v>
      </c>
      <c r="B9597" s="145">
        <v>7024</v>
      </c>
      <c r="C9597" s="146" t="s">
        <v>8038</v>
      </c>
      <c r="D9597" s="146" t="s">
        <v>8039</v>
      </c>
      <c r="E9597" s="145" t="s">
        <v>150</v>
      </c>
      <c r="F9597" s="149"/>
      <c r="G9597" s="149"/>
    </row>
    <row r="9598" spans="1:7" s="144" customFormat="1" ht="15" x14ac:dyDescent="0.2">
      <c r="A9598" s="146">
        <v>71598</v>
      </c>
      <c r="B9598" s="145">
        <v>6014</v>
      </c>
      <c r="C9598" s="146" t="s">
        <v>811</v>
      </c>
      <c r="D9598" s="146" t="s">
        <v>8040</v>
      </c>
      <c r="E9598" s="145" t="s">
        <v>155</v>
      </c>
      <c r="F9598" s="149"/>
      <c r="G9598" s="149"/>
    </row>
    <row r="9599" spans="1:7" s="144" customFormat="1" ht="15" x14ac:dyDescent="0.2">
      <c r="A9599" s="146">
        <v>71599</v>
      </c>
      <c r="B9599" s="145">
        <v>6023</v>
      </c>
      <c r="C9599" s="146" t="s">
        <v>4756</v>
      </c>
      <c r="D9599" s="146" t="s">
        <v>8041</v>
      </c>
      <c r="E9599" s="145" t="s">
        <v>150</v>
      </c>
      <c r="F9599" s="149"/>
      <c r="G9599" s="149"/>
    </row>
    <row r="9600" spans="1:7" s="144" customFormat="1" ht="15" x14ac:dyDescent="0.2">
      <c r="A9600" s="146">
        <v>71600</v>
      </c>
      <c r="B9600" s="145">
        <v>6023</v>
      </c>
      <c r="C9600" s="146" t="s">
        <v>1592</v>
      </c>
      <c r="D9600" s="146" t="s">
        <v>2179</v>
      </c>
      <c r="E9600" s="145" t="s">
        <v>155</v>
      </c>
      <c r="F9600" s="149"/>
      <c r="G9600" s="149"/>
    </row>
    <row r="9601" spans="1:7" s="144" customFormat="1" ht="15" x14ac:dyDescent="0.2">
      <c r="A9601" s="146">
        <v>71602</v>
      </c>
      <c r="B9601" s="145">
        <v>7024</v>
      </c>
      <c r="C9601" s="146" t="s">
        <v>7648</v>
      </c>
      <c r="D9601" s="146" t="s">
        <v>2212</v>
      </c>
      <c r="E9601" s="145" t="s">
        <v>155</v>
      </c>
      <c r="F9601" s="149"/>
      <c r="G9601" s="149"/>
    </row>
    <row r="9602" spans="1:7" s="144" customFormat="1" ht="15" x14ac:dyDescent="0.2">
      <c r="A9602" s="146">
        <v>71603</v>
      </c>
      <c r="B9602" s="145">
        <v>1009</v>
      </c>
      <c r="C9602" s="146" t="s">
        <v>8042</v>
      </c>
      <c r="D9602" s="146" t="s">
        <v>629</v>
      </c>
      <c r="E9602" s="145" t="s">
        <v>155</v>
      </c>
      <c r="F9602" s="149"/>
      <c r="G9602" s="149"/>
    </row>
    <row r="9603" spans="1:7" s="144" customFormat="1" ht="15" x14ac:dyDescent="0.2">
      <c r="A9603" s="146">
        <v>71604</v>
      </c>
      <c r="B9603" s="145">
        <v>1009</v>
      </c>
      <c r="C9603" s="146" t="s">
        <v>287</v>
      </c>
      <c r="D9603" s="146" t="s">
        <v>629</v>
      </c>
      <c r="E9603" s="145" t="s">
        <v>150</v>
      </c>
      <c r="F9603" s="149"/>
      <c r="G9603" s="149"/>
    </row>
    <row r="9604" spans="1:7" s="144" customFormat="1" ht="15" x14ac:dyDescent="0.2">
      <c r="A9604" s="146">
        <v>71605</v>
      </c>
      <c r="B9604" s="145">
        <v>3035</v>
      </c>
      <c r="C9604" s="146" t="s">
        <v>347</v>
      </c>
      <c r="D9604" s="146" t="s">
        <v>8043</v>
      </c>
      <c r="E9604" s="145" t="s">
        <v>155</v>
      </c>
      <c r="F9604" s="149"/>
      <c r="G9604" s="149"/>
    </row>
    <row r="9605" spans="1:7" s="144" customFormat="1" ht="15" x14ac:dyDescent="0.2">
      <c r="A9605" s="146">
        <v>71606</v>
      </c>
      <c r="B9605" s="145">
        <v>5012</v>
      </c>
      <c r="C9605" s="146" t="s">
        <v>204</v>
      </c>
      <c r="D9605" s="146" t="s">
        <v>8044</v>
      </c>
      <c r="E9605" s="145" t="s">
        <v>150</v>
      </c>
      <c r="F9605" s="149"/>
      <c r="G9605" s="149"/>
    </row>
    <row r="9606" spans="1:7" s="144" customFormat="1" ht="15" x14ac:dyDescent="0.2">
      <c r="A9606" s="146">
        <v>71607</v>
      </c>
      <c r="B9606" s="145">
        <v>5012</v>
      </c>
      <c r="C9606" s="146" t="s">
        <v>289</v>
      </c>
      <c r="D9606" s="146" t="s">
        <v>8045</v>
      </c>
      <c r="E9606" s="145" t="s">
        <v>155</v>
      </c>
      <c r="F9606" s="149"/>
      <c r="G9606" s="149"/>
    </row>
    <row r="9607" spans="1:7" s="144" customFormat="1" ht="15" x14ac:dyDescent="0.2">
      <c r="A9607" s="146">
        <v>71610</v>
      </c>
      <c r="B9607" s="145">
        <v>6034</v>
      </c>
      <c r="C9607" s="146" t="s">
        <v>287</v>
      </c>
      <c r="D9607" s="146" t="s">
        <v>8046</v>
      </c>
      <c r="E9607" s="145" t="s">
        <v>150</v>
      </c>
      <c r="F9607" s="149"/>
      <c r="G9607" s="149"/>
    </row>
    <row r="9608" spans="1:7" s="144" customFormat="1" ht="15" x14ac:dyDescent="0.2">
      <c r="A9608" s="146">
        <v>71612</v>
      </c>
      <c r="B9608" s="145">
        <v>3012</v>
      </c>
      <c r="C9608" s="146" t="s">
        <v>8047</v>
      </c>
      <c r="D9608" s="146" t="s">
        <v>8048</v>
      </c>
      <c r="E9608" s="145" t="s">
        <v>150</v>
      </c>
      <c r="F9608" s="149"/>
      <c r="G9608" s="149"/>
    </row>
    <row r="9609" spans="1:7" s="144" customFormat="1" ht="15" x14ac:dyDescent="0.2">
      <c r="A9609" s="146">
        <v>71613</v>
      </c>
      <c r="B9609" s="145">
        <v>3012</v>
      </c>
      <c r="C9609" s="146" t="s">
        <v>8049</v>
      </c>
      <c r="D9609" s="146" t="s">
        <v>8050</v>
      </c>
      <c r="E9609" s="145" t="s">
        <v>155</v>
      </c>
      <c r="F9609" s="149"/>
      <c r="G9609" s="149"/>
    </row>
    <row r="9610" spans="1:7" s="144" customFormat="1" ht="15" x14ac:dyDescent="0.2">
      <c r="A9610" s="146">
        <v>71614</v>
      </c>
      <c r="B9610" s="145">
        <v>8018</v>
      </c>
      <c r="C9610" s="146" t="s">
        <v>4350</v>
      </c>
      <c r="D9610" s="146" t="s">
        <v>7619</v>
      </c>
      <c r="E9610" s="145" t="s">
        <v>155</v>
      </c>
      <c r="F9610" s="149"/>
      <c r="G9610" s="149"/>
    </row>
    <row r="9611" spans="1:7" s="144" customFormat="1" ht="15" x14ac:dyDescent="0.2">
      <c r="A9611" s="146">
        <v>71615</v>
      </c>
      <c r="B9611" s="145">
        <v>7003</v>
      </c>
      <c r="C9611" s="146" t="s">
        <v>165</v>
      </c>
      <c r="D9611" s="146" t="s">
        <v>8051</v>
      </c>
      <c r="E9611" s="145" t="s">
        <v>150</v>
      </c>
      <c r="F9611" s="149"/>
      <c r="G9611" s="149"/>
    </row>
    <row r="9612" spans="1:7" s="144" customFormat="1" ht="15" x14ac:dyDescent="0.2">
      <c r="A9612" s="146">
        <v>71617</v>
      </c>
      <c r="B9612" s="145">
        <v>7003</v>
      </c>
      <c r="C9612" s="146" t="s">
        <v>1329</v>
      </c>
      <c r="D9612" s="146" t="s">
        <v>8052</v>
      </c>
      <c r="E9612" s="145" t="s">
        <v>155</v>
      </c>
      <c r="F9612" s="149"/>
      <c r="G9612" s="149"/>
    </row>
    <row r="9613" spans="1:7" s="144" customFormat="1" ht="15" x14ac:dyDescent="0.2">
      <c r="A9613" s="146">
        <v>71618</v>
      </c>
      <c r="B9613" s="145">
        <v>3015</v>
      </c>
      <c r="C9613" s="146" t="s">
        <v>2077</v>
      </c>
      <c r="D9613" s="146" t="s">
        <v>2895</v>
      </c>
      <c r="E9613" s="145" t="s">
        <v>150</v>
      </c>
      <c r="F9613" s="149"/>
      <c r="G9613" s="149"/>
    </row>
    <row r="9614" spans="1:7" s="144" customFormat="1" ht="15" x14ac:dyDescent="0.2">
      <c r="A9614" s="146">
        <v>71619</v>
      </c>
      <c r="B9614" s="145">
        <v>6012</v>
      </c>
      <c r="C9614" s="146" t="s">
        <v>2088</v>
      </c>
      <c r="D9614" s="146" t="s">
        <v>7908</v>
      </c>
      <c r="E9614" s="145" t="s">
        <v>150</v>
      </c>
      <c r="F9614" s="149"/>
      <c r="G9614" s="149"/>
    </row>
    <row r="9615" spans="1:7" s="144" customFormat="1" ht="15" x14ac:dyDescent="0.2">
      <c r="A9615" s="146">
        <v>71620</v>
      </c>
      <c r="B9615" s="145">
        <v>2002</v>
      </c>
      <c r="C9615" s="146" t="s">
        <v>8053</v>
      </c>
      <c r="D9615" s="146" t="s">
        <v>1032</v>
      </c>
      <c r="E9615" s="145" t="s">
        <v>155</v>
      </c>
      <c r="F9615" s="149"/>
      <c r="G9615" s="149"/>
    </row>
    <row r="9616" spans="1:7" s="144" customFormat="1" ht="15" x14ac:dyDescent="0.2">
      <c r="A9616" s="146">
        <v>71621</v>
      </c>
      <c r="B9616" s="145">
        <v>2002</v>
      </c>
      <c r="C9616" s="146" t="s">
        <v>8054</v>
      </c>
      <c r="D9616" s="146" t="s">
        <v>170</v>
      </c>
      <c r="E9616" s="145" t="s">
        <v>155</v>
      </c>
      <c r="F9616" s="149"/>
      <c r="G9616" s="149"/>
    </row>
    <row r="9617" spans="1:7" s="144" customFormat="1" ht="15" x14ac:dyDescent="0.2">
      <c r="A9617" s="146">
        <v>71623</v>
      </c>
      <c r="B9617" s="145">
        <v>2014</v>
      </c>
      <c r="C9617" s="146" t="s">
        <v>815</v>
      </c>
      <c r="D9617" s="146" t="s">
        <v>8055</v>
      </c>
      <c r="E9617" s="145" t="s">
        <v>150</v>
      </c>
      <c r="F9617" s="149"/>
      <c r="G9617" s="149"/>
    </row>
    <row r="9618" spans="1:7" s="144" customFormat="1" ht="15" x14ac:dyDescent="0.2">
      <c r="A9618" s="146">
        <v>71624</v>
      </c>
      <c r="B9618" s="145">
        <v>2017</v>
      </c>
      <c r="C9618" s="146" t="s">
        <v>630</v>
      </c>
      <c r="D9618" s="146" t="s">
        <v>190</v>
      </c>
      <c r="E9618" s="145" t="s">
        <v>150</v>
      </c>
      <c r="F9618" s="149"/>
      <c r="G9618" s="149"/>
    </row>
    <row r="9619" spans="1:7" s="144" customFormat="1" ht="15" x14ac:dyDescent="0.2">
      <c r="A9619" s="146">
        <v>71625</v>
      </c>
      <c r="B9619" s="145">
        <v>6025</v>
      </c>
      <c r="C9619" s="146" t="s">
        <v>535</v>
      </c>
      <c r="D9619" s="146" t="s">
        <v>8056</v>
      </c>
      <c r="E9619" s="145" t="s">
        <v>150</v>
      </c>
      <c r="F9619" s="149"/>
      <c r="G9619" s="149"/>
    </row>
    <row r="9620" spans="1:7" s="144" customFormat="1" ht="15" x14ac:dyDescent="0.2">
      <c r="A9620" s="146">
        <v>71626</v>
      </c>
      <c r="B9620" s="145">
        <v>3015</v>
      </c>
      <c r="C9620" s="146" t="s">
        <v>156</v>
      </c>
      <c r="D9620" s="146" t="s">
        <v>170</v>
      </c>
      <c r="E9620" s="145" t="s">
        <v>155</v>
      </c>
      <c r="F9620" s="149"/>
      <c r="G9620" s="149"/>
    </row>
    <row r="9621" spans="1:7" s="144" customFormat="1" ht="15" x14ac:dyDescent="0.2">
      <c r="A9621" s="146">
        <v>71628</v>
      </c>
      <c r="B9621" s="145">
        <v>2005</v>
      </c>
      <c r="C9621" s="146" t="s">
        <v>8057</v>
      </c>
      <c r="D9621" s="146" t="s">
        <v>8058</v>
      </c>
      <c r="E9621" s="145" t="s">
        <v>155</v>
      </c>
      <c r="F9621" s="149"/>
      <c r="G9621" s="149"/>
    </row>
    <row r="9622" spans="1:7" s="144" customFormat="1" ht="15" x14ac:dyDescent="0.2">
      <c r="A9622" s="146">
        <v>71630</v>
      </c>
      <c r="B9622" s="145">
        <v>7022</v>
      </c>
      <c r="C9622" s="146" t="s">
        <v>3080</v>
      </c>
      <c r="D9622" s="146" t="s">
        <v>3200</v>
      </c>
      <c r="E9622" s="145" t="s">
        <v>155</v>
      </c>
      <c r="F9622" s="149"/>
      <c r="G9622" s="149"/>
    </row>
    <row r="9623" spans="1:7" s="144" customFormat="1" ht="15" x14ac:dyDescent="0.2">
      <c r="A9623" s="146">
        <v>71633</v>
      </c>
      <c r="B9623" s="145">
        <v>6023</v>
      </c>
      <c r="C9623" s="146" t="s">
        <v>1008</v>
      </c>
      <c r="D9623" s="146" t="s">
        <v>9691</v>
      </c>
      <c r="E9623" s="145" t="s">
        <v>155</v>
      </c>
      <c r="F9623" s="149"/>
      <c r="G9623" s="149"/>
    </row>
    <row r="9624" spans="1:7" s="144" customFormat="1" ht="15" x14ac:dyDescent="0.2">
      <c r="A9624" s="146">
        <v>71635</v>
      </c>
      <c r="B9624" s="145">
        <v>7013</v>
      </c>
      <c r="C9624" s="146" t="s">
        <v>8059</v>
      </c>
      <c r="D9624" s="146" t="s">
        <v>332</v>
      </c>
      <c r="E9624" s="145" t="s">
        <v>150</v>
      </c>
      <c r="F9624" s="149"/>
      <c r="G9624" s="149"/>
    </row>
    <row r="9625" spans="1:7" s="144" customFormat="1" ht="15" x14ac:dyDescent="0.2">
      <c r="A9625" s="146">
        <v>71636</v>
      </c>
      <c r="B9625" s="145">
        <v>6025</v>
      </c>
      <c r="C9625" s="146" t="s">
        <v>1003</v>
      </c>
      <c r="D9625" s="146" t="s">
        <v>3705</v>
      </c>
      <c r="E9625" s="145" t="s">
        <v>155</v>
      </c>
      <c r="F9625" s="149"/>
      <c r="G9625" s="149"/>
    </row>
    <row r="9626" spans="1:7" s="144" customFormat="1" ht="15" x14ac:dyDescent="0.2">
      <c r="A9626" s="146">
        <v>71639</v>
      </c>
      <c r="B9626" s="145">
        <v>6013</v>
      </c>
      <c r="C9626" s="146" t="s">
        <v>177</v>
      </c>
      <c r="D9626" s="146" t="s">
        <v>11069</v>
      </c>
      <c r="E9626" s="145" t="s">
        <v>150</v>
      </c>
      <c r="F9626" s="149"/>
      <c r="G9626" s="149"/>
    </row>
    <row r="9627" spans="1:7" s="144" customFormat="1" ht="15" x14ac:dyDescent="0.2">
      <c r="A9627" s="146">
        <v>71640</v>
      </c>
      <c r="B9627" s="145">
        <v>7023</v>
      </c>
      <c r="C9627" s="146" t="s">
        <v>8060</v>
      </c>
      <c r="D9627" s="146" t="s">
        <v>8061</v>
      </c>
      <c r="E9627" s="145" t="s">
        <v>150</v>
      </c>
      <c r="F9627" s="149"/>
      <c r="G9627" s="149"/>
    </row>
    <row r="9628" spans="1:7" s="144" customFormat="1" ht="15" x14ac:dyDescent="0.2">
      <c r="A9628" s="146">
        <v>71641</v>
      </c>
      <c r="B9628" s="145">
        <v>7023</v>
      </c>
      <c r="C9628" s="146" t="s">
        <v>7796</v>
      </c>
      <c r="D9628" s="146" t="s">
        <v>8062</v>
      </c>
      <c r="E9628" s="145" t="s">
        <v>150</v>
      </c>
      <c r="F9628" s="149"/>
      <c r="G9628" s="149"/>
    </row>
    <row r="9629" spans="1:7" s="144" customFormat="1" ht="15" x14ac:dyDescent="0.2">
      <c r="A9629" s="146">
        <v>71643</v>
      </c>
      <c r="B9629" s="145">
        <v>5005</v>
      </c>
      <c r="C9629" s="146" t="s">
        <v>2088</v>
      </c>
      <c r="D9629" s="146" t="s">
        <v>2513</v>
      </c>
      <c r="E9629" s="145" t="s">
        <v>155</v>
      </c>
      <c r="F9629" s="149"/>
      <c r="G9629" s="149"/>
    </row>
    <row r="9630" spans="1:7" s="144" customFormat="1" ht="15" x14ac:dyDescent="0.2">
      <c r="A9630" s="146">
        <v>71644</v>
      </c>
      <c r="B9630" s="145">
        <v>6014</v>
      </c>
      <c r="C9630" s="146" t="s">
        <v>250</v>
      </c>
      <c r="D9630" s="146" t="s">
        <v>8643</v>
      </c>
      <c r="E9630" s="145" t="s">
        <v>150</v>
      </c>
      <c r="F9630" s="149"/>
      <c r="G9630" s="149"/>
    </row>
    <row r="9631" spans="1:7" s="144" customFormat="1" ht="15" x14ac:dyDescent="0.2">
      <c r="A9631" s="146">
        <v>71645</v>
      </c>
      <c r="B9631" s="145">
        <v>7021</v>
      </c>
      <c r="C9631" s="146" t="s">
        <v>202</v>
      </c>
      <c r="D9631" s="146" t="s">
        <v>5987</v>
      </c>
      <c r="E9631" s="145" t="s">
        <v>155</v>
      </c>
      <c r="F9631" s="149"/>
      <c r="G9631" s="149"/>
    </row>
    <row r="9632" spans="1:7" s="144" customFormat="1" ht="15" x14ac:dyDescent="0.2">
      <c r="A9632" s="146">
        <v>71648</v>
      </c>
      <c r="B9632" s="145">
        <v>6023</v>
      </c>
      <c r="C9632" s="146" t="s">
        <v>596</v>
      </c>
      <c r="D9632" s="146" t="s">
        <v>8063</v>
      </c>
      <c r="E9632" s="145" t="s">
        <v>155</v>
      </c>
      <c r="F9632" s="149"/>
      <c r="G9632" s="149"/>
    </row>
    <row r="9633" spans="1:7" s="144" customFormat="1" ht="15" x14ac:dyDescent="0.2">
      <c r="A9633" s="146">
        <v>71649</v>
      </c>
      <c r="B9633" s="145">
        <v>7007</v>
      </c>
      <c r="C9633" s="146" t="s">
        <v>3015</v>
      </c>
      <c r="D9633" s="146" t="s">
        <v>975</v>
      </c>
      <c r="E9633" s="145" t="s">
        <v>155</v>
      </c>
      <c r="F9633" s="149"/>
      <c r="G9633" s="149"/>
    </row>
    <row r="9634" spans="1:7" s="144" customFormat="1" ht="15" x14ac:dyDescent="0.2">
      <c r="A9634" s="146">
        <v>71651</v>
      </c>
      <c r="B9634" s="145">
        <v>4008</v>
      </c>
      <c r="C9634" s="146" t="s">
        <v>204</v>
      </c>
      <c r="D9634" s="146" t="s">
        <v>8064</v>
      </c>
      <c r="E9634" s="145" t="s">
        <v>155</v>
      </c>
      <c r="F9634" s="149"/>
      <c r="G9634" s="149"/>
    </row>
    <row r="9635" spans="1:7" s="144" customFormat="1" ht="15" x14ac:dyDescent="0.2">
      <c r="A9635" s="146">
        <v>71652</v>
      </c>
      <c r="B9635" s="145">
        <v>4008</v>
      </c>
      <c r="C9635" s="146" t="s">
        <v>2088</v>
      </c>
      <c r="D9635" s="146" t="s">
        <v>1060</v>
      </c>
      <c r="E9635" s="145" t="s">
        <v>150</v>
      </c>
      <c r="F9635" s="149"/>
      <c r="G9635" s="149"/>
    </row>
    <row r="9636" spans="1:7" s="144" customFormat="1" ht="15" x14ac:dyDescent="0.2">
      <c r="A9636" s="146">
        <v>71653</v>
      </c>
      <c r="B9636" s="145">
        <v>2007</v>
      </c>
      <c r="C9636" s="146" t="s">
        <v>2879</v>
      </c>
      <c r="D9636" s="146" t="s">
        <v>1971</v>
      </c>
      <c r="E9636" s="145" t="s">
        <v>155</v>
      </c>
      <c r="F9636" s="149"/>
      <c r="G9636" s="149"/>
    </row>
    <row r="9637" spans="1:7" s="144" customFormat="1" ht="15" x14ac:dyDescent="0.2">
      <c r="A9637" s="146">
        <v>71654</v>
      </c>
      <c r="B9637" s="145">
        <v>5015</v>
      </c>
      <c r="C9637" s="146" t="s">
        <v>8065</v>
      </c>
      <c r="D9637" s="146" t="s">
        <v>3217</v>
      </c>
      <c r="E9637" s="145" t="s">
        <v>155</v>
      </c>
      <c r="F9637" s="149"/>
      <c r="G9637" s="149"/>
    </row>
    <row r="9638" spans="1:7" s="144" customFormat="1" ht="15" x14ac:dyDescent="0.2">
      <c r="A9638" s="146">
        <v>71655</v>
      </c>
      <c r="B9638" s="145">
        <v>6015</v>
      </c>
      <c r="C9638" s="146" t="s">
        <v>8066</v>
      </c>
      <c r="D9638" s="146" t="s">
        <v>8067</v>
      </c>
      <c r="E9638" s="145" t="s">
        <v>150</v>
      </c>
      <c r="F9638" s="149"/>
      <c r="G9638" s="149"/>
    </row>
    <row r="9639" spans="1:7" s="144" customFormat="1" ht="15" x14ac:dyDescent="0.2">
      <c r="A9639" s="146">
        <v>71656</v>
      </c>
      <c r="B9639" s="145">
        <v>6015</v>
      </c>
      <c r="C9639" s="146" t="s">
        <v>8068</v>
      </c>
      <c r="D9639" s="146" t="s">
        <v>329</v>
      </c>
      <c r="E9639" s="145" t="s">
        <v>155</v>
      </c>
      <c r="F9639" s="149"/>
      <c r="G9639" s="149"/>
    </row>
    <row r="9640" spans="1:7" s="144" customFormat="1" ht="15" x14ac:dyDescent="0.2">
      <c r="A9640" s="146">
        <v>71657</v>
      </c>
      <c r="B9640" s="145">
        <v>2012</v>
      </c>
      <c r="C9640" s="146" t="s">
        <v>1393</v>
      </c>
      <c r="D9640" s="146" t="s">
        <v>8069</v>
      </c>
      <c r="E9640" s="145" t="s">
        <v>155</v>
      </c>
      <c r="F9640" s="149"/>
      <c r="G9640" s="149"/>
    </row>
    <row r="9641" spans="1:7" s="144" customFormat="1" ht="15" x14ac:dyDescent="0.2">
      <c r="A9641" s="146">
        <v>71660</v>
      </c>
      <c r="B9641" s="145">
        <v>8006</v>
      </c>
      <c r="C9641" s="146" t="s">
        <v>204</v>
      </c>
      <c r="D9641" s="146" t="s">
        <v>8070</v>
      </c>
      <c r="E9641" s="145" t="s">
        <v>150</v>
      </c>
      <c r="F9641" s="149"/>
      <c r="G9641" s="149"/>
    </row>
    <row r="9642" spans="1:7" s="144" customFormat="1" ht="15" x14ac:dyDescent="0.2">
      <c r="A9642" s="146">
        <v>71661</v>
      </c>
      <c r="B9642" s="145">
        <v>7022</v>
      </c>
      <c r="C9642" s="146" t="s">
        <v>579</v>
      </c>
      <c r="D9642" s="146" t="s">
        <v>460</v>
      </c>
      <c r="E9642" s="145" t="s">
        <v>155</v>
      </c>
      <c r="F9642" s="149"/>
      <c r="G9642" s="149"/>
    </row>
    <row r="9643" spans="1:7" s="144" customFormat="1" ht="15" x14ac:dyDescent="0.2">
      <c r="A9643" s="146">
        <v>71662</v>
      </c>
      <c r="B9643" s="145">
        <v>7011</v>
      </c>
      <c r="C9643" s="146" t="s">
        <v>280</v>
      </c>
      <c r="D9643" s="146" t="s">
        <v>8071</v>
      </c>
      <c r="E9643" s="145" t="s">
        <v>155</v>
      </c>
      <c r="F9643" s="149"/>
      <c r="G9643" s="149"/>
    </row>
    <row r="9644" spans="1:7" s="144" customFormat="1" ht="15" x14ac:dyDescent="0.2">
      <c r="A9644" s="146">
        <v>71663</v>
      </c>
      <c r="B9644" s="145">
        <v>6014</v>
      </c>
      <c r="C9644" s="146" t="s">
        <v>174</v>
      </c>
      <c r="D9644" s="146" t="s">
        <v>7032</v>
      </c>
      <c r="E9644" s="145" t="s">
        <v>155</v>
      </c>
      <c r="F9644" s="149"/>
      <c r="G9644" s="149"/>
    </row>
    <row r="9645" spans="1:7" s="144" customFormat="1" ht="15" x14ac:dyDescent="0.2">
      <c r="A9645" s="146">
        <v>71664</v>
      </c>
      <c r="B9645" s="145">
        <v>6010</v>
      </c>
      <c r="C9645" s="146" t="s">
        <v>250</v>
      </c>
      <c r="D9645" s="146" t="s">
        <v>10079</v>
      </c>
      <c r="E9645" s="145" t="s">
        <v>150</v>
      </c>
      <c r="F9645" s="149"/>
      <c r="G9645" s="149"/>
    </row>
    <row r="9646" spans="1:7" s="144" customFormat="1" ht="15" x14ac:dyDescent="0.2">
      <c r="A9646" s="146">
        <v>71665</v>
      </c>
      <c r="B9646" s="145">
        <v>8017</v>
      </c>
      <c r="C9646" s="146" t="s">
        <v>207</v>
      </c>
      <c r="D9646" s="146" t="s">
        <v>3743</v>
      </c>
      <c r="E9646" s="145" t="s">
        <v>155</v>
      </c>
      <c r="F9646" s="149"/>
      <c r="G9646" s="149"/>
    </row>
    <row r="9647" spans="1:7" s="144" customFormat="1" ht="15" x14ac:dyDescent="0.2">
      <c r="A9647" s="146">
        <v>71667</v>
      </c>
      <c r="B9647" s="145">
        <v>2020</v>
      </c>
      <c r="C9647" s="146" t="s">
        <v>8072</v>
      </c>
      <c r="D9647" s="146" t="s">
        <v>3505</v>
      </c>
      <c r="E9647" s="145" t="s">
        <v>155</v>
      </c>
      <c r="F9647" s="149"/>
      <c r="G9647" s="149"/>
    </row>
    <row r="9648" spans="1:7" s="144" customFormat="1" ht="15" x14ac:dyDescent="0.2">
      <c r="A9648" s="146">
        <v>71668</v>
      </c>
      <c r="B9648" s="145">
        <v>2020</v>
      </c>
      <c r="C9648" s="146" t="s">
        <v>8073</v>
      </c>
      <c r="D9648" s="146" t="s">
        <v>3505</v>
      </c>
      <c r="E9648" s="145" t="s">
        <v>150</v>
      </c>
      <c r="F9648" s="149"/>
      <c r="G9648" s="149"/>
    </row>
    <row r="9649" spans="1:7" s="144" customFormat="1" ht="15" x14ac:dyDescent="0.2">
      <c r="A9649" s="146">
        <v>71670</v>
      </c>
      <c r="B9649" s="145">
        <v>2002</v>
      </c>
      <c r="C9649" s="146" t="s">
        <v>347</v>
      </c>
      <c r="D9649" s="146" t="s">
        <v>8074</v>
      </c>
      <c r="E9649" s="145" t="s">
        <v>155</v>
      </c>
      <c r="F9649" s="149"/>
      <c r="G9649" s="149"/>
    </row>
    <row r="9650" spans="1:7" s="144" customFormat="1" ht="15" x14ac:dyDescent="0.2">
      <c r="A9650" s="146">
        <v>71671</v>
      </c>
      <c r="B9650" s="145">
        <v>7008</v>
      </c>
      <c r="C9650" s="146" t="s">
        <v>4526</v>
      </c>
      <c r="D9650" s="146" t="s">
        <v>8075</v>
      </c>
      <c r="E9650" s="145" t="s">
        <v>150</v>
      </c>
      <c r="F9650" s="149"/>
      <c r="G9650" s="149"/>
    </row>
    <row r="9651" spans="1:7" s="144" customFormat="1" ht="15" x14ac:dyDescent="0.2">
      <c r="A9651" s="146">
        <v>71672</v>
      </c>
      <c r="B9651" s="145">
        <v>7008</v>
      </c>
      <c r="C9651" s="146" t="s">
        <v>156</v>
      </c>
      <c r="D9651" s="146" t="s">
        <v>8075</v>
      </c>
      <c r="E9651" s="145" t="s">
        <v>155</v>
      </c>
      <c r="F9651" s="149"/>
      <c r="G9651" s="149"/>
    </row>
    <row r="9652" spans="1:7" s="144" customFormat="1" ht="15" x14ac:dyDescent="0.2">
      <c r="A9652" s="146">
        <v>71673</v>
      </c>
      <c r="B9652" s="145">
        <v>6019</v>
      </c>
      <c r="C9652" s="146" t="s">
        <v>1729</v>
      </c>
      <c r="D9652" s="146" t="s">
        <v>8076</v>
      </c>
      <c r="E9652" s="145" t="s">
        <v>155</v>
      </c>
      <c r="F9652" s="149"/>
      <c r="G9652" s="149"/>
    </row>
    <row r="9653" spans="1:7" s="144" customFormat="1" ht="15" x14ac:dyDescent="0.2">
      <c r="A9653" s="146">
        <v>71674</v>
      </c>
      <c r="B9653" s="145">
        <v>6019</v>
      </c>
      <c r="C9653" s="146" t="s">
        <v>1368</v>
      </c>
      <c r="D9653" s="146" t="s">
        <v>8077</v>
      </c>
      <c r="E9653" s="145" t="s">
        <v>155</v>
      </c>
      <c r="F9653" s="149"/>
      <c r="G9653" s="149"/>
    </row>
    <row r="9654" spans="1:7" s="144" customFormat="1" ht="15" x14ac:dyDescent="0.2">
      <c r="A9654" s="146">
        <v>71675</v>
      </c>
      <c r="B9654" s="145">
        <v>1004</v>
      </c>
      <c r="C9654" s="146" t="s">
        <v>164</v>
      </c>
      <c r="D9654" s="146" t="s">
        <v>739</v>
      </c>
      <c r="E9654" s="145" t="s">
        <v>155</v>
      </c>
      <c r="F9654" s="149"/>
      <c r="G9654" s="149"/>
    </row>
    <row r="9655" spans="1:7" s="144" customFormat="1" ht="15" x14ac:dyDescent="0.2">
      <c r="A9655" s="146">
        <v>71679</v>
      </c>
      <c r="B9655" s="145">
        <v>3008</v>
      </c>
      <c r="C9655" s="146" t="s">
        <v>8078</v>
      </c>
      <c r="D9655" s="146" t="s">
        <v>8079</v>
      </c>
      <c r="E9655" s="145" t="s">
        <v>150</v>
      </c>
      <c r="F9655" s="149"/>
      <c r="G9655" s="149"/>
    </row>
    <row r="9656" spans="1:7" s="144" customFormat="1" ht="15" x14ac:dyDescent="0.2">
      <c r="A9656" s="146">
        <v>71680</v>
      </c>
      <c r="B9656" s="145">
        <v>3008</v>
      </c>
      <c r="C9656" s="146" t="s">
        <v>7364</v>
      </c>
      <c r="D9656" s="146" t="s">
        <v>8080</v>
      </c>
      <c r="E9656" s="145" t="s">
        <v>150</v>
      </c>
      <c r="F9656" s="149"/>
      <c r="G9656" s="149"/>
    </row>
    <row r="9657" spans="1:7" s="144" customFormat="1" ht="15" x14ac:dyDescent="0.2">
      <c r="A9657" s="146">
        <v>71685</v>
      </c>
      <c r="B9657" s="145">
        <v>8018</v>
      </c>
      <c r="C9657" s="146" t="s">
        <v>209</v>
      </c>
      <c r="D9657" s="146" t="s">
        <v>7786</v>
      </c>
      <c r="E9657" s="145" t="s">
        <v>155</v>
      </c>
      <c r="F9657" s="149"/>
      <c r="G9657" s="149"/>
    </row>
    <row r="9658" spans="1:7" s="144" customFormat="1" ht="15" x14ac:dyDescent="0.2">
      <c r="A9658" s="146">
        <v>71686</v>
      </c>
      <c r="B9658" s="145">
        <v>8013</v>
      </c>
      <c r="C9658" s="146" t="s">
        <v>3977</v>
      </c>
      <c r="D9658" s="146" t="s">
        <v>8081</v>
      </c>
      <c r="E9658" s="145" t="s">
        <v>155</v>
      </c>
      <c r="F9658" s="149"/>
      <c r="G9658" s="149"/>
    </row>
    <row r="9659" spans="1:7" s="144" customFormat="1" ht="15" x14ac:dyDescent="0.2">
      <c r="A9659" s="146">
        <v>71687</v>
      </c>
      <c r="B9659" s="145">
        <v>8013</v>
      </c>
      <c r="C9659" s="146" t="s">
        <v>7300</v>
      </c>
      <c r="D9659" s="146" t="s">
        <v>8082</v>
      </c>
      <c r="E9659" s="145" t="s">
        <v>150</v>
      </c>
      <c r="F9659" s="149"/>
      <c r="G9659" s="149"/>
    </row>
    <row r="9660" spans="1:7" s="144" customFormat="1" ht="15" x14ac:dyDescent="0.2">
      <c r="A9660" s="146">
        <v>71688</v>
      </c>
      <c r="B9660" s="145">
        <v>8013</v>
      </c>
      <c r="C9660" s="146" t="s">
        <v>8083</v>
      </c>
      <c r="D9660" s="146" t="s">
        <v>9170</v>
      </c>
      <c r="E9660" s="145" t="s">
        <v>150</v>
      </c>
      <c r="F9660" s="149"/>
      <c r="G9660" s="149"/>
    </row>
    <row r="9661" spans="1:7" s="144" customFormat="1" ht="15" x14ac:dyDescent="0.2">
      <c r="A9661" s="146">
        <v>71689</v>
      </c>
      <c r="B9661" s="145">
        <v>8013</v>
      </c>
      <c r="C9661" s="146" t="s">
        <v>8084</v>
      </c>
      <c r="D9661" s="146" t="s">
        <v>8085</v>
      </c>
      <c r="E9661" s="145" t="s">
        <v>150</v>
      </c>
      <c r="F9661" s="149"/>
      <c r="G9661" s="149"/>
    </row>
    <row r="9662" spans="1:7" s="144" customFormat="1" ht="15" x14ac:dyDescent="0.2">
      <c r="A9662" s="146">
        <v>71690</v>
      </c>
      <c r="B9662" s="145">
        <v>8013</v>
      </c>
      <c r="C9662" s="146" t="s">
        <v>8086</v>
      </c>
      <c r="D9662" s="146" t="s">
        <v>8087</v>
      </c>
      <c r="E9662" s="145" t="s">
        <v>155</v>
      </c>
      <c r="F9662" s="149"/>
      <c r="G9662" s="149"/>
    </row>
    <row r="9663" spans="1:7" s="144" customFormat="1" ht="15" x14ac:dyDescent="0.2">
      <c r="A9663" s="146">
        <v>71692</v>
      </c>
      <c r="B9663" s="145">
        <v>8009</v>
      </c>
      <c r="C9663" s="146" t="s">
        <v>532</v>
      </c>
      <c r="D9663" s="146" t="s">
        <v>8088</v>
      </c>
      <c r="E9663" s="145" t="s">
        <v>150</v>
      </c>
      <c r="F9663" s="149"/>
      <c r="G9663" s="149"/>
    </row>
    <row r="9664" spans="1:7" s="144" customFormat="1" ht="15" x14ac:dyDescent="0.2">
      <c r="A9664" s="146">
        <v>71693</v>
      </c>
      <c r="B9664" s="145">
        <v>8009</v>
      </c>
      <c r="C9664" s="146" t="s">
        <v>155</v>
      </c>
      <c r="D9664" s="146" t="s">
        <v>8089</v>
      </c>
      <c r="E9664" s="145" t="s">
        <v>150</v>
      </c>
      <c r="F9664" s="149"/>
      <c r="G9664" s="149"/>
    </row>
    <row r="9665" spans="1:7" s="144" customFormat="1" ht="15" x14ac:dyDescent="0.2">
      <c r="A9665" s="146">
        <v>71696</v>
      </c>
      <c r="B9665" s="145">
        <v>3010</v>
      </c>
      <c r="C9665" s="146" t="s">
        <v>4623</v>
      </c>
      <c r="D9665" s="146" t="s">
        <v>8090</v>
      </c>
      <c r="E9665" s="145" t="s">
        <v>150</v>
      </c>
      <c r="F9665" s="149"/>
      <c r="G9665" s="149"/>
    </row>
    <row r="9666" spans="1:7" s="144" customFormat="1" ht="15" x14ac:dyDescent="0.2">
      <c r="A9666" s="146">
        <v>71698</v>
      </c>
      <c r="B9666" s="145">
        <v>3010</v>
      </c>
      <c r="C9666" s="146" t="s">
        <v>8091</v>
      </c>
      <c r="D9666" s="146" t="s">
        <v>8092</v>
      </c>
      <c r="E9666" s="145" t="s">
        <v>150</v>
      </c>
      <c r="F9666" s="149"/>
      <c r="G9666" s="149"/>
    </row>
    <row r="9667" spans="1:7" s="144" customFormat="1" ht="15" x14ac:dyDescent="0.2">
      <c r="A9667" s="146">
        <v>71699</v>
      </c>
      <c r="B9667" s="145">
        <v>3010</v>
      </c>
      <c r="C9667" s="146" t="s">
        <v>8093</v>
      </c>
      <c r="D9667" s="146" t="s">
        <v>8094</v>
      </c>
      <c r="E9667" s="145" t="s">
        <v>150</v>
      </c>
      <c r="F9667" s="149"/>
      <c r="G9667" s="149"/>
    </row>
    <row r="9668" spans="1:7" s="144" customFormat="1" ht="15" x14ac:dyDescent="0.2">
      <c r="A9668" s="146">
        <v>71703</v>
      </c>
      <c r="B9668" s="145">
        <v>3035</v>
      </c>
      <c r="C9668" s="146" t="s">
        <v>8095</v>
      </c>
      <c r="D9668" s="146" t="s">
        <v>8096</v>
      </c>
      <c r="E9668" s="145" t="s">
        <v>155</v>
      </c>
      <c r="F9668" s="149"/>
      <c r="G9668" s="149"/>
    </row>
    <row r="9669" spans="1:7" s="144" customFormat="1" ht="15" x14ac:dyDescent="0.2">
      <c r="A9669" s="146">
        <v>71705</v>
      </c>
      <c r="B9669" s="145">
        <v>5001</v>
      </c>
      <c r="C9669" s="146" t="s">
        <v>8097</v>
      </c>
      <c r="D9669" s="146" t="s">
        <v>10017</v>
      </c>
      <c r="E9669" s="145" t="s">
        <v>150</v>
      </c>
      <c r="F9669" s="149"/>
      <c r="G9669" s="149"/>
    </row>
    <row r="9670" spans="1:7" s="144" customFormat="1" ht="15" x14ac:dyDescent="0.2">
      <c r="A9670" s="146">
        <v>71710</v>
      </c>
      <c r="B9670" s="145">
        <v>6010</v>
      </c>
      <c r="C9670" s="146" t="s">
        <v>1691</v>
      </c>
      <c r="D9670" s="146" t="s">
        <v>3272</v>
      </c>
      <c r="E9670" s="145" t="s">
        <v>150</v>
      </c>
      <c r="F9670" s="149"/>
      <c r="G9670" s="149"/>
    </row>
    <row r="9671" spans="1:7" s="144" customFormat="1" ht="15" x14ac:dyDescent="0.2">
      <c r="A9671" s="146">
        <v>71711</v>
      </c>
      <c r="B9671" s="145">
        <v>6010</v>
      </c>
      <c r="C9671" s="146" t="s">
        <v>156</v>
      </c>
      <c r="D9671" s="146" t="s">
        <v>2431</v>
      </c>
      <c r="E9671" s="145" t="s">
        <v>150</v>
      </c>
      <c r="F9671" s="149"/>
      <c r="G9671" s="149"/>
    </row>
    <row r="9672" spans="1:7" s="144" customFormat="1" ht="15" x14ac:dyDescent="0.2">
      <c r="A9672" s="146">
        <v>71713</v>
      </c>
      <c r="B9672" s="145">
        <v>6010</v>
      </c>
      <c r="C9672" s="146" t="s">
        <v>1300</v>
      </c>
      <c r="D9672" s="146" t="s">
        <v>8098</v>
      </c>
      <c r="E9672" s="145" t="s">
        <v>150</v>
      </c>
      <c r="F9672" s="149"/>
      <c r="G9672" s="149"/>
    </row>
    <row r="9673" spans="1:7" s="144" customFormat="1" ht="15" x14ac:dyDescent="0.2">
      <c r="A9673" s="146">
        <v>71714</v>
      </c>
      <c r="B9673" s="145">
        <v>6010</v>
      </c>
      <c r="C9673" s="146" t="s">
        <v>250</v>
      </c>
      <c r="D9673" s="146" t="s">
        <v>8099</v>
      </c>
      <c r="E9673" s="145" t="s">
        <v>150</v>
      </c>
      <c r="F9673" s="149"/>
      <c r="G9673" s="149"/>
    </row>
    <row r="9674" spans="1:7" s="144" customFormat="1" ht="15" x14ac:dyDescent="0.2">
      <c r="A9674" s="146">
        <v>71717</v>
      </c>
      <c r="B9674" s="145">
        <v>6010</v>
      </c>
      <c r="C9674" s="146" t="s">
        <v>306</v>
      </c>
      <c r="D9674" s="146" t="s">
        <v>3957</v>
      </c>
      <c r="E9674" s="145" t="s">
        <v>150</v>
      </c>
      <c r="F9674" s="149"/>
      <c r="G9674" s="149"/>
    </row>
    <row r="9675" spans="1:7" s="144" customFormat="1" ht="15" x14ac:dyDescent="0.2">
      <c r="A9675" s="146">
        <v>71718</v>
      </c>
      <c r="B9675" s="145">
        <v>6010</v>
      </c>
      <c r="C9675" s="146" t="s">
        <v>627</v>
      </c>
      <c r="D9675" s="146" t="s">
        <v>10080</v>
      </c>
      <c r="E9675" s="145" t="s">
        <v>150</v>
      </c>
      <c r="F9675" s="149"/>
      <c r="G9675" s="149"/>
    </row>
    <row r="9676" spans="1:7" s="144" customFormat="1" ht="15" x14ac:dyDescent="0.2">
      <c r="A9676" s="146">
        <v>71719</v>
      </c>
      <c r="B9676" s="145">
        <v>6010</v>
      </c>
      <c r="C9676" s="146" t="s">
        <v>627</v>
      </c>
      <c r="D9676" s="146" t="s">
        <v>2481</v>
      </c>
      <c r="E9676" s="145" t="s">
        <v>150</v>
      </c>
      <c r="F9676" s="149"/>
      <c r="G9676" s="149"/>
    </row>
    <row r="9677" spans="1:7" s="144" customFormat="1" ht="15" x14ac:dyDescent="0.2">
      <c r="A9677" s="146">
        <v>71720</v>
      </c>
      <c r="B9677" s="145">
        <v>6010</v>
      </c>
      <c r="C9677" s="146" t="s">
        <v>2306</v>
      </c>
      <c r="D9677" s="146" t="s">
        <v>2894</v>
      </c>
      <c r="E9677" s="145" t="s">
        <v>150</v>
      </c>
      <c r="F9677" s="149"/>
      <c r="G9677" s="149"/>
    </row>
    <row r="9678" spans="1:7" s="144" customFormat="1" ht="15" x14ac:dyDescent="0.2">
      <c r="A9678" s="146">
        <v>71724</v>
      </c>
      <c r="B9678" s="145">
        <v>6010</v>
      </c>
      <c r="C9678" s="146" t="s">
        <v>165</v>
      </c>
      <c r="D9678" s="146" t="s">
        <v>1611</v>
      </c>
      <c r="E9678" s="145" t="s">
        <v>150</v>
      </c>
      <c r="F9678" s="149"/>
      <c r="G9678" s="149"/>
    </row>
    <row r="9679" spans="1:7" s="144" customFormat="1" ht="15" x14ac:dyDescent="0.2">
      <c r="A9679" s="146">
        <v>71725</v>
      </c>
      <c r="B9679" s="145">
        <v>6010</v>
      </c>
      <c r="C9679" s="146" t="s">
        <v>153</v>
      </c>
      <c r="D9679" s="146" t="s">
        <v>4492</v>
      </c>
      <c r="E9679" s="145" t="s">
        <v>150</v>
      </c>
      <c r="F9679" s="149"/>
      <c r="G9679" s="149"/>
    </row>
    <row r="9680" spans="1:7" s="144" customFormat="1" ht="15" x14ac:dyDescent="0.2">
      <c r="A9680" s="146">
        <v>71726</v>
      </c>
      <c r="B9680" s="145">
        <v>6010</v>
      </c>
      <c r="C9680" s="146" t="s">
        <v>188</v>
      </c>
      <c r="D9680" s="146" t="s">
        <v>184</v>
      </c>
      <c r="E9680" s="145" t="s">
        <v>155</v>
      </c>
      <c r="F9680" s="149"/>
      <c r="G9680" s="149"/>
    </row>
    <row r="9681" spans="1:7" s="144" customFormat="1" ht="15" x14ac:dyDescent="0.2">
      <c r="A9681" s="146">
        <v>71728</v>
      </c>
      <c r="B9681" s="145">
        <v>6010</v>
      </c>
      <c r="C9681" s="146" t="s">
        <v>11004</v>
      </c>
      <c r="D9681" s="146" t="s">
        <v>307</v>
      </c>
      <c r="E9681" s="145" t="s">
        <v>150</v>
      </c>
      <c r="F9681" s="149"/>
      <c r="G9681" s="149"/>
    </row>
    <row r="9682" spans="1:7" s="144" customFormat="1" ht="15" x14ac:dyDescent="0.2">
      <c r="A9682" s="146">
        <v>71729</v>
      </c>
      <c r="B9682" s="145">
        <v>6010</v>
      </c>
      <c r="C9682" s="146" t="s">
        <v>1536</v>
      </c>
      <c r="D9682" s="146" t="s">
        <v>6436</v>
      </c>
      <c r="E9682" s="145" t="s">
        <v>155</v>
      </c>
      <c r="F9682" s="149"/>
      <c r="G9682" s="149"/>
    </row>
    <row r="9683" spans="1:7" s="144" customFormat="1" ht="15" x14ac:dyDescent="0.2">
      <c r="A9683" s="146">
        <v>71730</v>
      </c>
      <c r="B9683" s="145">
        <v>6010</v>
      </c>
      <c r="C9683" s="146" t="s">
        <v>6223</v>
      </c>
      <c r="D9683" s="146" t="s">
        <v>6436</v>
      </c>
      <c r="E9683" s="145" t="s">
        <v>150</v>
      </c>
      <c r="F9683" s="149"/>
      <c r="G9683" s="149"/>
    </row>
    <row r="9684" spans="1:7" s="144" customFormat="1" ht="15" x14ac:dyDescent="0.2">
      <c r="A9684" s="146">
        <v>71732</v>
      </c>
      <c r="B9684" s="145">
        <v>6010</v>
      </c>
      <c r="C9684" s="146" t="s">
        <v>156</v>
      </c>
      <c r="D9684" s="146" t="s">
        <v>3153</v>
      </c>
      <c r="E9684" s="145" t="s">
        <v>150</v>
      </c>
      <c r="F9684" s="149"/>
      <c r="G9684" s="149"/>
    </row>
    <row r="9685" spans="1:7" s="144" customFormat="1" ht="15" x14ac:dyDescent="0.2">
      <c r="A9685" s="146">
        <v>71733</v>
      </c>
      <c r="B9685" s="145">
        <v>6010</v>
      </c>
      <c r="C9685" s="146" t="s">
        <v>2586</v>
      </c>
      <c r="D9685" s="146" t="s">
        <v>3153</v>
      </c>
      <c r="E9685" s="145" t="s">
        <v>155</v>
      </c>
      <c r="F9685" s="149"/>
      <c r="G9685" s="149"/>
    </row>
    <row r="9686" spans="1:7" s="144" customFormat="1" ht="15" x14ac:dyDescent="0.2">
      <c r="A9686" s="146">
        <v>71734</v>
      </c>
      <c r="B9686" s="145">
        <v>6010</v>
      </c>
      <c r="C9686" s="146" t="s">
        <v>219</v>
      </c>
      <c r="D9686" s="146" t="s">
        <v>285</v>
      </c>
      <c r="E9686" s="145" t="s">
        <v>150</v>
      </c>
      <c r="F9686" s="149"/>
      <c r="G9686" s="149"/>
    </row>
    <row r="9687" spans="1:7" s="144" customFormat="1" ht="15" x14ac:dyDescent="0.2">
      <c r="A9687" s="146">
        <v>71736</v>
      </c>
      <c r="B9687" s="145">
        <v>6010</v>
      </c>
      <c r="C9687" s="146" t="s">
        <v>1560</v>
      </c>
      <c r="D9687" s="146" t="s">
        <v>6950</v>
      </c>
      <c r="E9687" s="145" t="s">
        <v>150</v>
      </c>
      <c r="F9687" s="149"/>
      <c r="G9687" s="149"/>
    </row>
    <row r="9688" spans="1:7" s="144" customFormat="1" ht="15" x14ac:dyDescent="0.2">
      <c r="A9688" s="146">
        <v>71738</v>
      </c>
      <c r="B9688" s="145">
        <v>6010</v>
      </c>
      <c r="C9688" s="146" t="s">
        <v>181</v>
      </c>
      <c r="D9688" s="146" t="s">
        <v>460</v>
      </c>
      <c r="E9688" s="145" t="s">
        <v>150</v>
      </c>
      <c r="F9688" s="149"/>
      <c r="G9688" s="149"/>
    </row>
    <row r="9689" spans="1:7" s="144" customFormat="1" ht="15" x14ac:dyDescent="0.2">
      <c r="A9689" s="146">
        <v>71740</v>
      </c>
      <c r="B9689" s="145">
        <v>7007</v>
      </c>
      <c r="C9689" s="146" t="s">
        <v>171</v>
      </c>
      <c r="D9689" s="146" t="s">
        <v>8100</v>
      </c>
      <c r="E9689" s="145" t="s">
        <v>155</v>
      </c>
      <c r="F9689" s="149"/>
      <c r="G9689" s="149"/>
    </row>
    <row r="9690" spans="1:7" s="144" customFormat="1" ht="15" x14ac:dyDescent="0.2">
      <c r="A9690" s="146">
        <v>71741</v>
      </c>
      <c r="B9690" s="145">
        <v>7022</v>
      </c>
      <c r="C9690" s="146" t="s">
        <v>198</v>
      </c>
      <c r="D9690" s="146" t="s">
        <v>8101</v>
      </c>
      <c r="E9690" s="145" t="s">
        <v>150</v>
      </c>
      <c r="F9690" s="149"/>
      <c r="G9690" s="149"/>
    </row>
    <row r="9691" spans="1:7" s="144" customFormat="1" ht="15" x14ac:dyDescent="0.2">
      <c r="A9691" s="146">
        <v>71742</v>
      </c>
      <c r="B9691" s="145">
        <v>7022</v>
      </c>
      <c r="C9691" s="146" t="s">
        <v>287</v>
      </c>
      <c r="D9691" s="146" t="s">
        <v>8102</v>
      </c>
      <c r="E9691" s="145" t="s">
        <v>155</v>
      </c>
      <c r="F9691" s="149"/>
      <c r="G9691" s="149"/>
    </row>
    <row r="9692" spans="1:7" s="144" customFormat="1" ht="15" x14ac:dyDescent="0.2">
      <c r="A9692" s="146">
        <v>71743</v>
      </c>
      <c r="B9692" s="145">
        <v>7022</v>
      </c>
      <c r="C9692" s="146" t="s">
        <v>1688</v>
      </c>
      <c r="D9692" s="146" t="s">
        <v>5036</v>
      </c>
      <c r="E9692" s="145" t="s">
        <v>155</v>
      </c>
      <c r="F9692" s="149"/>
      <c r="G9692" s="149"/>
    </row>
    <row r="9693" spans="1:7" s="144" customFormat="1" ht="15" x14ac:dyDescent="0.2">
      <c r="A9693" s="146">
        <v>71744</v>
      </c>
      <c r="B9693" s="145">
        <v>8002</v>
      </c>
      <c r="C9693" s="146" t="s">
        <v>361</v>
      </c>
      <c r="D9693" s="146" t="s">
        <v>8103</v>
      </c>
      <c r="E9693" s="145" t="s">
        <v>150</v>
      </c>
      <c r="F9693" s="149"/>
      <c r="G9693" s="149"/>
    </row>
    <row r="9694" spans="1:7" s="144" customFormat="1" ht="15" x14ac:dyDescent="0.2">
      <c r="A9694" s="146">
        <v>71745</v>
      </c>
      <c r="B9694" s="145">
        <v>5001</v>
      </c>
      <c r="C9694" s="146" t="s">
        <v>8104</v>
      </c>
      <c r="D9694" s="146" t="s">
        <v>8105</v>
      </c>
      <c r="E9694" s="145" t="s">
        <v>155</v>
      </c>
      <c r="F9694" s="149"/>
      <c r="G9694" s="149"/>
    </row>
    <row r="9695" spans="1:7" s="144" customFormat="1" ht="15" x14ac:dyDescent="0.2">
      <c r="A9695" s="146">
        <v>71748</v>
      </c>
      <c r="B9695" s="145">
        <v>8024</v>
      </c>
      <c r="C9695" s="146" t="s">
        <v>179</v>
      </c>
      <c r="D9695" s="146" t="s">
        <v>2728</v>
      </c>
      <c r="E9695" s="145" t="s">
        <v>155</v>
      </c>
      <c r="F9695" s="149"/>
      <c r="G9695" s="149"/>
    </row>
    <row r="9696" spans="1:7" s="144" customFormat="1" ht="15" x14ac:dyDescent="0.2">
      <c r="A9696" s="146">
        <v>71752</v>
      </c>
      <c r="B9696" s="145">
        <v>2007</v>
      </c>
      <c r="C9696" s="146" t="s">
        <v>7142</v>
      </c>
      <c r="D9696" s="146" t="s">
        <v>8106</v>
      </c>
      <c r="E9696" s="145" t="s">
        <v>155</v>
      </c>
      <c r="F9696" s="149"/>
      <c r="G9696" s="149"/>
    </row>
    <row r="9697" spans="1:7" s="144" customFormat="1" ht="15" x14ac:dyDescent="0.2">
      <c r="A9697" s="146">
        <v>71758</v>
      </c>
      <c r="B9697" s="145">
        <v>7022</v>
      </c>
      <c r="C9697" s="146" t="s">
        <v>5045</v>
      </c>
      <c r="D9697" s="146" t="s">
        <v>297</v>
      </c>
      <c r="E9697" s="145" t="s">
        <v>150</v>
      </c>
      <c r="F9697" s="149"/>
      <c r="G9697" s="149"/>
    </row>
    <row r="9698" spans="1:7" s="144" customFormat="1" ht="15" x14ac:dyDescent="0.2">
      <c r="A9698" s="146">
        <v>71759</v>
      </c>
      <c r="B9698" s="145">
        <v>7009</v>
      </c>
      <c r="C9698" s="146" t="s">
        <v>8107</v>
      </c>
      <c r="D9698" s="146" t="s">
        <v>8108</v>
      </c>
      <c r="E9698" s="145" t="s">
        <v>155</v>
      </c>
      <c r="F9698" s="149"/>
      <c r="G9698" s="149"/>
    </row>
    <row r="9699" spans="1:7" s="144" customFormat="1" ht="15" x14ac:dyDescent="0.2">
      <c r="A9699" s="146">
        <v>71760</v>
      </c>
      <c r="B9699" s="145">
        <v>7009</v>
      </c>
      <c r="C9699" s="146" t="s">
        <v>8109</v>
      </c>
      <c r="D9699" s="146" t="s">
        <v>8110</v>
      </c>
      <c r="E9699" s="145" t="s">
        <v>150</v>
      </c>
      <c r="F9699" s="149"/>
      <c r="G9699" s="149"/>
    </row>
    <row r="9700" spans="1:7" s="144" customFormat="1" ht="15" x14ac:dyDescent="0.2">
      <c r="A9700" s="146">
        <v>71761</v>
      </c>
      <c r="B9700" s="145">
        <v>3022</v>
      </c>
      <c r="C9700" s="146" t="s">
        <v>8111</v>
      </c>
      <c r="D9700" s="146" t="s">
        <v>223</v>
      </c>
      <c r="E9700" s="145" t="s">
        <v>150</v>
      </c>
      <c r="F9700" s="149"/>
      <c r="G9700" s="149"/>
    </row>
    <row r="9701" spans="1:7" s="144" customFormat="1" ht="15" x14ac:dyDescent="0.2">
      <c r="A9701" s="146">
        <v>71762</v>
      </c>
      <c r="B9701" s="145">
        <v>3022</v>
      </c>
      <c r="C9701" s="146" t="s">
        <v>5054</v>
      </c>
      <c r="D9701" s="146" t="s">
        <v>8112</v>
      </c>
      <c r="E9701" s="145" t="s">
        <v>150</v>
      </c>
      <c r="F9701" s="149"/>
      <c r="G9701" s="149"/>
    </row>
    <row r="9702" spans="1:7" s="144" customFormat="1" ht="15" x14ac:dyDescent="0.2">
      <c r="A9702" s="146">
        <v>71763</v>
      </c>
      <c r="B9702" s="145">
        <v>3022</v>
      </c>
      <c r="C9702" s="146" t="s">
        <v>6276</v>
      </c>
      <c r="D9702" s="146" t="s">
        <v>8113</v>
      </c>
      <c r="E9702" s="145" t="s">
        <v>150</v>
      </c>
      <c r="F9702" s="149"/>
      <c r="G9702" s="149"/>
    </row>
    <row r="9703" spans="1:7" s="144" customFormat="1" ht="15" x14ac:dyDescent="0.2">
      <c r="A9703" s="146">
        <v>71766</v>
      </c>
      <c r="B9703" s="145">
        <v>8006</v>
      </c>
      <c r="C9703" s="146" t="s">
        <v>155</v>
      </c>
      <c r="D9703" s="146" t="s">
        <v>8114</v>
      </c>
      <c r="E9703" s="145" t="s">
        <v>150</v>
      </c>
      <c r="F9703" s="149"/>
      <c r="G9703" s="149"/>
    </row>
    <row r="9704" spans="1:7" s="144" customFormat="1" ht="15" x14ac:dyDescent="0.2">
      <c r="A9704" s="146">
        <v>71769</v>
      </c>
      <c r="B9704" s="145">
        <v>5012</v>
      </c>
      <c r="C9704" s="146" t="s">
        <v>6814</v>
      </c>
      <c r="D9704" s="146" t="s">
        <v>11259</v>
      </c>
      <c r="E9704" s="145" t="s">
        <v>155</v>
      </c>
      <c r="F9704" s="149"/>
      <c r="G9704" s="149"/>
    </row>
    <row r="9705" spans="1:7" s="144" customFormat="1" ht="15" x14ac:dyDescent="0.2">
      <c r="A9705" s="146">
        <v>71771</v>
      </c>
      <c r="B9705" s="145">
        <v>5004</v>
      </c>
      <c r="C9705" s="146" t="s">
        <v>214</v>
      </c>
      <c r="D9705" s="146" t="s">
        <v>8115</v>
      </c>
      <c r="E9705" s="145" t="s">
        <v>150</v>
      </c>
      <c r="F9705" s="149"/>
      <c r="G9705" s="149"/>
    </row>
    <row r="9706" spans="1:7" s="144" customFormat="1" ht="15" x14ac:dyDescent="0.2">
      <c r="A9706" s="146">
        <v>71772</v>
      </c>
      <c r="B9706" s="145">
        <v>5004</v>
      </c>
      <c r="C9706" s="146" t="s">
        <v>887</v>
      </c>
      <c r="D9706" s="146" t="s">
        <v>8116</v>
      </c>
      <c r="E9706" s="145" t="s">
        <v>150</v>
      </c>
      <c r="F9706" s="149"/>
      <c r="G9706" s="149"/>
    </row>
    <row r="9707" spans="1:7" s="144" customFormat="1" ht="15" x14ac:dyDescent="0.2">
      <c r="A9707" s="146">
        <v>71773</v>
      </c>
      <c r="B9707" s="145">
        <v>5004</v>
      </c>
      <c r="C9707" s="146" t="s">
        <v>156</v>
      </c>
      <c r="D9707" s="146" t="s">
        <v>8117</v>
      </c>
      <c r="E9707" s="145" t="s">
        <v>150</v>
      </c>
      <c r="F9707" s="149"/>
      <c r="G9707" s="149"/>
    </row>
    <row r="9708" spans="1:7" s="144" customFormat="1" ht="15" x14ac:dyDescent="0.2">
      <c r="A9708" s="146">
        <v>71774</v>
      </c>
      <c r="B9708" s="145">
        <v>5004</v>
      </c>
      <c r="C9708" s="146" t="s">
        <v>716</v>
      </c>
      <c r="D9708" s="146" t="s">
        <v>8118</v>
      </c>
      <c r="E9708" s="145" t="s">
        <v>155</v>
      </c>
      <c r="F9708" s="149"/>
      <c r="G9708" s="149"/>
    </row>
    <row r="9709" spans="1:7" s="144" customFormat="1" ht="15" x14ac:dyDescent="0.2">
      <c r="A9709" s="146">
        <v>71775</v>
      </c>
      <c r="B9709" s="145">
        <v>8006</v>
      </c>
      <c r="C9709" s="146" t="s">
        <v>2673</v>
      </c>
      <c r="D9709" s="146" t="s">
        <v>660</v>
      </c>
      <c r="E9709" s="145" t="s">
        <v>155</v>
      </c>
      <c r="F9709" s="149"/>
      <c r="G9709" s="149"/>
    </row>
    <row r="9710" spans="1:7" s="144" customFormat="1" ht="15" x14ac:dyDescent="0.2">
      <c r="A9710" s="146">
        <v>71776</v>
      </c>
      <c r="B9710" s="145">
        <v>3008</v>
      </c>
      <c r="C9710" s="146" t="s">
        <v>8119</v>
      </c>
      <c r="D9710" s="146" t="s">
        <v>8080</v>
      </c>
      <c r="E9710" s="145" t="s">
        <v>155</v>
      </c>
      <c r="F9710" s="149"/>
      <c r="G9710" s="149"/>
    </row>
    <row r="9711" spans="1:7" s="144" customFormat="1" ht="15" x14ac:dyDescent="0.2">
      <c r="A9711" s="146">
        <v>71777</v>
      </c>
      <c r="B9711" s="145">
        <v>5006</v>
      </c>
      <c r="C9711" s="146" t="s">
        <v>8120</v>
      </c>
      <c r="D9711" s="146" t="s">
        <v>1825</v>
      </c>
      <c r="E9711" s="145" t="s">
        <v>155</v>
      </c>
      <c r="F9711" s="149"/>
      <c r="G9711" s="149"/>
    </row>
    <row r="9712" spans="1:7" s="144" customFormat="1" ht="15" x14ac:dyDescent="0.2">
      <c r="A9712" s="146">
        <v>71778</v>
      </c>
      <c r="B9712" s="145">
        <v>6006</v>
      </c>
      <c r="C9712" s="146" t="s">
        <v>485</v>
      </c>
      <c r="D9712" s="146" t="s">
        <v>7988</v>
      </c>
      <c r="E9712" s="145" t="s">
        <v>150</v>
      </c>
      <c r="F9712" s="149"/>
      <c r="G9712" s="149"/>
    </row>
    <row r="9713" spans="1:7" s="144" customFormat="1" ht="15" x14ac:dyDescent="0.2">
      <c r="A9713" s="146">
        <v>71779</v>
      </c>
      <c r="B9713" s="145">
        <v>1007</v>
      </c>
      <c r="C9713" s="146" t="s">
        <v>4273</v>
      </c>
      <c r="D9713" s="146" t="s">
        <v>8121</v>
      </c>
      <c r="E9713" s="145" t="s">
        <v>155</v>
      </c>
      <c r="F9713" s="149"/>
      <c r="G9713" s="149"/>
    </row>
    <row r="9714" spans="1:7" s="144" customFormat="1" ht="15" x14ac:dyDescent="0.2">
      <c r="A9714" s="146">
        <v>71780</v>
      </c>
      <c r="B9714" s="145">
        <v>1013</v>
      </c>
      <c r="C9714" s="146" t="s">
        <v>7813</v>
      </c>
      <c r="D9714" s="146" t="s">
        <v>8122</v>
      </c>
      <c r="E9714" s="145" t="s">
        <v>150</v>
      </c>
      <c r="F9714" s="149"/>
      <c r="G9714" s="149"/>
    </row>
    <row r="9715" spans="1:7" s="144" customFormat="1" ht="15" x14ac:dyDescent="0.2">
      <c r="A9715" s="146">
        <v>71781</v>
      </c>
      <c r="B9715" s="145">
        <v>1005</v>
      </c>
      <c r="C9715" s="146" t="s">
        <v>289</v>
      </c>
      <c r="D9715" s="146" t="s">
        <v>507</v>
      </c>
      <c r="E9715" s="145" t="s">
        <v>155</v>
      </c>
      <c r="F9715" s="149"/>
      <c r="G9715" s="149"/>
    </row>
    <row r="9716" spans="1:7" s="144" customFormat="1" ht="15" x14ac:dyDescent="0.2">
      <c r="A9716" s="146">
        <v>71784</v>
      </c>
      <c r="B9716" s="145">
        <v>3004</v>
      </c>
      <c r="C9716" s="146" t="s">
        <v>158</v>
      </c>
      <c r="D9716" s="146" t="s">
        <v>8123</v>
      </c>
      <c r="E9716" s="145" t="s">
        <v>150</v>
      </c>
      <c r="F9716" s="149"/>
      <c r="G9716" s="149"/>
    </row>
    <row r="9717" spans="1:7" s="144" customFormat="1" ht="15" x14ac:dyDescent="0.2">
      <c r="A9717" s="146">
        <v>71785</v>
      </c>
      <c r="B9717" s="145">
        <v>6015</v>
      </c>
      <c r="C9717" s="146" t="s">
        <v>5725</v>
      </c>
      <c r="D9717" s="146" t="s">
        <v>8124</v>
      </c>
      <c r="E9717" s="145" t="s">
        <v>155</v>
      </c>
      <c r="F9717" s="149"/>
      <c r="G9717" s="149"/>
    </row>
    <row r="9718" spans="1:7" s="144" customFormat="1" ht="15" x14ac:dyDescent="0.2">
      <c r="A9718" s="146">
        <v>71786</v>
      </c>
      <c r="B9718" s="145">
        <v>6015</v>
      </c>
      <c r="C9718" s="146" t="s">
        <v>1197</v>
      </c>
      <c r="D9718" s="146" t="s">
        <v>8125</v>
      </c>
      <c r="E9718" s="145" t="s">
        <v>155</v>
      </c>
      <c r="F9718" s="149"/>
      <c r="G9718" s="149"/>
    </row>
    <row r="9719" spans="1:7" s="144" customFormat="1" ht="15" x14ac:dyDescent="0.2">
      <c r="A9719" s="146">
        <v>71787</v>
      </c>
      <c r="B9719" s="145">
        <v>2006</v>
      </c>
      <c r="C9719" s="146" t="s">
        <v>287</v>
      </c>
      <c r="D9719" s="146" t="s">
        <v>8126</v>
      </c>
      <c r="E9719" s="145" t="s">
        <v>155</v>
      </c>
      <c r="F9719" s="149"/>
      <c r="G9719" s="149"/>
    </row>
    <row r="9720" spans="1:7" s="144" customFormat="1" ht="15" x14ac:dyDescent="0.2">
      <c r="A9720" s="146">
        <v>71788</v>
      </c>
      <c r="B9720" s="145">
        <v>2006</v>
      </c>
      <c r="C9720" s="146" t="s">
        <v>8127</v>
      </c>
      <c r="D9720" s="146" t="s">
        <v>8128</v>
      </c>
      <c r="E9720" s="145" t="s">
        <v>155</v>
      </c>
      <c r="F9720" s="149"/>
      <c r="G9720" s="149"/>
    </row>
    <row r="9721" spans="1:7" s="144" customFormat="1" ht="15" x14ac:dyDescent="0.2">
      <c r="A9721" s="146">
        <v>71791</v>
      </c>
      <c r="B9721" s="145">
        <v>3035</v>
      </c>
      <c r="C9721" s="146" t="s">
        <v>156</v>
      </c>
      <c r="D9721" s="146" t="s">
        <v>8130</v>
      </c>
      <c r="E9721" s="145" t="s">
        <v>150</v>
      </c>
      <c r="F9721" s="149"/>
      <c r="G9721" s="149"/>
    </row>
    <row r="9722" spans="1:7" s="144" customFormat="1" ht="15" x14ac:dyDescent="0.2">
      <c r="A9722" s="146">
        <v>71792</v>
      </c>
      <c r="B9722" s="145">
        <v>3035</v>
      </c>
      <c r="C9722" s="146" t="s">
        <v>7686</v>
      </c>
      <c r="D9722" s="146" t="s">
        <v>8131</v>
      </c>
      <c r="E9722" s="145" t="s">
        <v>150</v>
      </c>
      <c r="F9722" s="149"/>
      <c r="G9722" s="149"/>
    </row>
    <row r="9723" spans="1:7" s="144" customFormat="1" ht="15" x14ac:dyDescent="0.2">
      <c r="A9723" s="146">
        <v>71796</v>
      </c>
      <c r="B9723" s="145">
        <v>3035</v>
      </c>
      <c r="C9723" s="146" t="s">
        <v>8133</v>
      </c>
      <c r="D9723" s="146" t="s">
        <v>8134</v>
      </c>
      <c r="E9723" s="145" t="s">
        <v>155</v>
      </c>
      <c r="F9723" s="149"/>
      <c r="G9723" s="149"/>
    </row>
    <row r="9724" spans="1:7" s="144" customFormat="1" ht="15" x14ac:dyDescent="0.2">
      <c r="A9724" s="146">
        <v>71798</v>
      </c>
      <c r="B9724" s="145">
        <v>3035</v>
      </c>
      <c r="C9724" s="146" t="s">
        <v>8135</v>
      </c>
      <c r="D9724" s="146" t="s">
        <v>941</v>
      </c>
      <c r="E9724" s="145" t="s">
        <v>155</v>
      </c>
      <c r="F9724" s="149"/>
      <c r="G9724" s="149"/>
    </row>
    <row r="9725" spans="1:7" s="144" customFormat="1" ht="15" x14ac:dyDescent="0.2">
      <c r="A9725" s="146">
        <v>71799</v>
      </c>
      <c r="B9725" s="145">
        <v>3035</v>
      </c>
      <c r="C9725" s="146" t="s">
        <v>8136</v>
      </c>
      <c r="D9725" s="146" t="s">
        <v>976</v>
      </c>
      <c r="E9725" s="145" t="s">
        <v>155</v>
      </c>
      <c r="F9725" s="149"/>
      <c r="G9725" s="149"/>
    </row>
    <row r="9726" spans="1:7" s="144" customFormat="1" ht="15" x14ac:dyDescent="0.2">
      <c r="A9726" s="146">
        <v>71801</v>
      </c>
      <c r="B9726" s="145">
        <v>3035</v>
      </c>
      <c r="C9726" s="146" t="s">
        <v>8138</v>
      </c>
      <c r="D9726" s="146" t="s">
        <v>8139</v>
      </c>
      <c r="E9726" s="145" t="s">
        <v>150</v>
      </c>
      <c r="F9726" s="149"/>
      <c r="G9726" s="149"/>
    </row>
    <row r="9727" spans="1:7" s="144" customFormat="1" ht="15" x14ac:dyDescent="0.2">
      <c r="A9727" s="146">
        <v>71802</v>
      </c>
      <c r="B9727" s="145">
        <v>3035</v>
      </c>
      <c r="C9727" s="146" t="s">
        <v>7686</v>
      </c>
      <c r="D9727" s="146" t="s">
        <v>8140</v>
      </c>
      <c r="E9727" s="145" t="s">
        <v>150</v>
      </c>
      <c r="F9727" s="149"/>
      <c r="G9727" s="149"/>
    </row>
    <row r="9728" spans="1:7" s="144" customFormat="1" ht="15" x14ac:dyDescent="0.2">
      <c r="A9728" s="146">
        <v>71803</v>
      </c>
      <c r="B9728" s="145">
        <v>3035</v>
      </c>
      <c r="C9728" s="146" t="s">
        <v>156</v>
      </c>
      <c r="D9728" s="146" t="s">
        <v>8141</v>
      </c>
      <c r="E9728" s="145" t="s">
        <v>155</v>
      </c>
      <c r="F9728" s="149"/>
      <c r="G9728" s="149"/>
    </row>
    <row r="9729" spans="1:7" s="144" customFormat="1" ht="15" x14ac:dyDescent="0.2">
      <c r="A9729" s="146">
        <v>71805</v>
      </c>
      <c r="B9729" s="145">
        <v>3022</v>
      </c>
      <c r="C9729" s="146" t="s">
        <v>394</v>
      </c>
      <c r="D9729" s="146" t="s">
        <v>8142</v>
      </c>
      <c r="E9729" s="145" t="s">
        <v>155</v>
      </c>
      <c r="F9729" s="149"/>
      <c r="G9729" s="149"/>
    </row>
    <row r="9730" spans="1:7" s="144" customFormat="1" ht="15" x14ac:dyDescent="0.2">
      <c r="A9730" s="146">
        <v>71807</v>
      </c>
      <c r="B9730" s="145">
        <v>3035</v>
      </c>
      <c r="C9730" s="146" t="s">
        <v>8143</v>
      </c>
      <c r="D9730" s="146" t="s">
        <v>161</v>
      </c>
      <c r="E9730" s="145" t="s">
        <v>155</v>
      </c>
      <c r="F9730" s="149"/>
      <c r="G9730" s="149"/>
    </row>
    <row r="9731" spans="1:7" s="144" customFormat="1" ht="15" x14ac:dyDescent="0.2">
      <c r="A9731" s="146">
        <v>71808</v>
      </c>
      <c r="B9731" s="145">
        <v>3035</v>
      </c>
      <c r="C9731" s="146" t="s">
        <v>5118</v>
      </c>
      <c r="D9731" s="146" t="s">
        <v>8144</v>
      </c>
      <c r="E9731" s="145" t="s">
        <v>155</v>
      </c>
      <c r="F9731" s="149"/>
      <c r="G9731" s="149"/>
    </row>
    <row r="9732" spans="1:7" s="144" customFormat="1" ht="15" x14ac:dyDescent="0.2">
      <c r="A9732" s="146">
        <v>71812</v>
      </c>
      <c r="B9732" s="145">
        <v>3035</v>
      </c>
      <c r="C9732" s="146" t="s">
        <v>8145</v>
      </c>
      <c r="D9732" s="146" t="s">
        <v>880</v>
      </c>
      <c r="E9732" s="145" t="s">
        <v>155</v>
      </c>
      <c r="F9732" s="149"/>
      <c r="G9732" s="149"/>
    </row>
    <row r="9733" spans="1:7" s="144" customFormat="1" ht="15" x14ac:dyDescent="0.2">
      <c r="A9733" s="146">
        <v>71813</v>
      </c>
      <c r="B9733" s="145">
        <v>3035</v>
      </c>
      <c r="C9733" s="146" t="s">
        <v>160</v>
      </c>
      <c r="D9733" s="146" t="s">
        <v>8146</v>
      </c>
      <c r="E9733" s="145" t="s">
        <v>150</v>
      </c>
      <c r="F9733" s="149"/>
      <c r="G9733" s="149"/>
    </row>
    <row r="9734" spans="1:7" s="144" customFormat="1" ht="15" x14ac:dyDescent="0.2">
      <c r="A9734" s="146">
        <v>71820</v>
      </c>
      <c r="B9734" s="145">
        <v>3035</v>
      </c>
      <c r="C9734" s="146" t="s">
        <v>181</v>
      </c>
      <c r="D9734" s="146" t="s">
        <v>8147</v>
      </c>
      <c r="E9734" s="145" t="s">
        <v>155</v>
      </c>
      <c r="F9734" s="149"/>
      <c r="G9734" s="149"/>
    </row>
    <row r="9735" spans="1:7" s="144" customFormat="1" ht="15" x14ac:dyDescent="0.2">
      <c r="A9735" s="146">
        <v>71822</v>
      </c>
      <c r="B9735" s="145">
        <v>3035</v>
      </c>
      <c r="C9735" s="146" t="s">
        <v>2539</v>
      </c>
      <c r="D9735" s="146" t="s">
        <v>8148</v>
      </c>
      <c r="E9735" s="145" t="s">
        <v>155</v>
      </c>
      <c r="F9735" s="149"/>
      <c r="G9735" s="149"/>
    </row>
    <row r="9736" spans="1:7" s="144" customFormat="1" ht="15" x14ac:dyDescent="0.2">
      <c r="A9736" s="146">
        <v>71824</v>
      </c>
      <c r="B9736" s="145">
        <v>3035</v>
      </c>
      <c r="C9736" s="146" t="s">
        <v>8149</v>
      </c>
      <c r="D9736" s="146" t="s">
        <v>547</v>
      </c>
      <c r="E9736" s="145" t="s">
        <v>150</v>
      </c>
      <c r="F9736" s="149"/>
      <c r="G9736" s="149"/>
    </row>
    <row r="9737" spans="1:7" s="144" customFormat="1" ht="15" x14ac:dyDescent="0.2">
      <c r="A9737" s="146">
        <v>71825</v>
      </c>
      <c r="B9737" s="145">
        <v>3035</v>
      </c>
      <c r="C9737" s="146" t="s">
        <v>845</v>
      </c>
      <c r="D9737" s="146" t="s">
        <v>8150</v>
      </c>
      <c r="E9737" s="145" t="s">
        <v>150</v>
      </c>
      <c r="F9737" s="149"/>
      <c r="G9737" s="149"/>
    </row>
    <row r="9738" spans="1:7" s="144" customFormat="1" ht="15" x14ac:dyDescent="0.2">
      <c r="A9738" s="146">
        <v>71826</v>
      </c>
      <c r="B9738" s="145">
        <v>3035</v>
      </c>
      <c r="C9738" s="146" t="s">
        <v>1424</v>
      </c>
      <c r="D9738" s="146" t="s">
        <v>7238</v>
      </c>
      <c r="E9738" s="145" t="s">
        <v>155</v>
      </c>
      <c r="F9738" s="149"/>
      <c r="G9738" s="149"/>
    </row>
    <row r="9739" spans="1:7" s="144" customFormat="1" ht="15" x14ac:dyDescent="0.2">
      <c r="A9739" s="146">
        <v>71831</v>
      </c>
      <c r="B9739" s="145">
        <v>3014</v>
      </c>
      <c r="C9739" s="146" t="s">
        <v>8152</v>
      </c>
      <c r="D9739" s="146" t="s">
        <v>3623</v>
      </c>
      <c r="E9739" s="145" t="s">
        <v>150</v>
      </c>
      <c r="F9739" s="149"/>
      <c r="G9739" s="149"/>
    </row>
    <row r="9740" spans="1:7" s="144" customFormat="1" ht="15" x14ac:dyDescent="0.2">
      <c r="A9740" s="146">
        <v>71833</v>
      </c>
      <c r="B9740" s="145">
        <v>5010</v>
      </c>
      <c r="C9740" s="146" t="s">
        <v>7364</v>
      </c>
      <c r="D9740" s="146" t="s">
        <v>8153</v>
      </c>
      <c r="E9740" s="145" t="s">
        <v>150</v>
      </c>
      <c r="F9740" s="149"/>
      <c r="G9740" s="149"/>
    </row>
    <row r="9741" spans="1:7" s="144" customFormat="1" ht="15" x14ac:dyDescent="0.2">
      <c r="A9741" s="146">
        <v>71837</v>
      </c>
      <c r="B9741" s="145">
        <v>7005</v>
      </c>
      <c r="C9741" s="146" t="s">
        <v>179</v>
      </c>
      <c r="D9741" s="146" t="s">
        <v>5773</v>
      </c>
      <c r="E9741" s="145" t="s">
        <v>155</v>
      </c>
      <c r="F9741" s="149"/>
      <c r="G9741" s="149"/>
    </row>
    <row r="9742" spans="1:7" s="144" customFormat="1" ht="15" x14ac:dyDescent="0.2">
      <c r="A9742" s="146">
        <v>71839</v>
      </c>
      <c r="B9742" s="145">
        <v>7004</v>
      </c>
      <c r="C9742" s="146" t="s">
        <v>202</v>
      </c>
      <c r="D9742" s="146" t="s">
        <v>6950</v>
      </c>
      <c r="E9742" s="145" t="s">
        <v>150</v>
      </c>
      <c r="F9742" s="149"/>
      <c r="G9742" s="149"/>
    </row>
    <row r="9743" spans="1:7" s="144" customFormat="1" ht="15" x14ac:dyDescent="0.2">
      <c r="A9743" s="146">
        <v>71840</v>
      </c>
      <c r="B9743" s="145">
        <v>7004</v>
      </c>
      <c r="C9743" s="146" t="s">
        <v>181</v>
      </c>
      <c r="D9743" s="146" t="s">
        <v>8154</v>
      </c>
      <c r="E9743" s="145" t="s">
        <v>150</v>
      </c>
      <c r="F9743" s="149"/>
      <c r="G9743" s="149"/>
    </row>
    <row r="9744" spans="1:7" s="144" customFormat="1" ht="15" x14ac:dyDescent="0.2">
      <c r="A9744" s="146">
        <v>71843</v>
      </c>
      <c r="B9744" s="145">
        <v>8005</v>
      </c>
      <c r="C9744" s="146" t="s">
        <v>4178</v>
      </c>
      <c r="D9744" s="146" t="s">
        <v>5761</v>
      </c>
      <c r="E9744" s="145" t="s">
        <v>150</v>
      </c>
      <c r="F9744" s="149"/>
      <c r="G9744" s="149"/>
    </row>
    <row r="9745" spans="1:7" s="144" customFormat="1" ht="15" x14ac:dyDescent="0.2">
      <c r="A9745" s="146">
        <v>71844</v>
      </c>
      <c r="B9745" s="145">
        <v>3016</v>
      </c>
      <c r="C9745" s="146" t="s">
        <v>8155</v>
      </c>
      <c r="D9745" s="146" t="s">
        <v>788</v>
      </c>
      <c r="E9745" s="145" t="s">
        <v>150</v>
      </c>
      <c r="F9745" s="149"/>
      <c r="G9745" s="149"/>
    </row>
    <row r="9746" spans="1:7" s="144" customFormat="1" ht="15" x14ac:dyDescent="0.2">
      <c r="A9746" s="146">
        <v>71845</v>
      </c>
      <c r="B9746" s="145">
        <v>3016</v>
      </c>
      <c r="C9746" s="146" t="s">
        <v>8156</v>
      </c>
      <c r="D9746" s="146" t="s">
        <v>8157</v>
      </c>
      <c r="E9746" s="145" t="s">
        <v>155</v>
      </c>
      <c r="F9746" s="149"/>
      <c r="G9746" s="149"/>
    </row>
    <row r="9747" spans="1:7" s="144" customFormat="1" ht="15" x14ac:dyDescent="0.2">
      <c r="A9747" s="146">
        <v>71846</v>
      </c>
      <c r="B9747" s="145">
        <v>3029</v>
      </c>
      <c r="C9747" s="146" t="s">
        <v>1575</v>
      </c>
      <c r="D9747" s="146" t="s">
        <v>8158</v>
      </c>
      <c r="E9747" s="145" t="s">
        <v>150</v>
      </c>
      <c r="F9747" s="149"/>
      <c r="G9747" s="149"/>
    </row>
    <row r="9748" spans="1:7" s="144" customFormat="1" ht="15" x14ac:dyDescent="0.2">
      <c r="A9748" s="146">
        <v>71847</v>
      </c>
      <c r="B9748" s="145">
        <v>3035</v>
      </c>
      <c r="C9748" s="146" t="s">
        <v>804</v>
      </c>
      <c r="D9748" s="146" t="s">
        <v>8159</v>
      </c>
      <c r="E9748" s="145" t="s">
        <v>155</v>
      </c>
      <c r="F9748" s="149"/>
      <c r="G9748" s="149"/>
    </row>
    <row r="9749" spans="1:7" s="144" customFormat="1" ht="15" x14ac:dyDescent="0.2">
      <c r="A9749" s="146">
        <v>71849</v>
      </c>
      <c r="B9749" s="145">
        <v>1009</v>
      </c>
      <c r="C9749" s="146" t="s">
        <v>8160</v>
      </c>
      <c r="D9749" s="146" t="s">
        <v>5362</v>
      </c>
      <c r="E9749" s="145" t="s">
        <v>155</v>
      </c>
      <c r="F9749" s="149"/>
      <c r="G9749" s="149"/>
    </row>
    <row r="9750" spans="1:7" s="144" customFormat="1" ht="15" x14ac:dyDescent="0.2">
      <c r="A9750" s="146">
        <v>71850</v>
      </c>
      <c r="B9750" s="145">
        <v>3012</v>
      </c>
      <c r="C9750" s="146" t="s">
        <v>6424</v>
      </c>
      <c r="D9750" s="146" t="s">
        <v>8161</v>
      </c>
      <c r="E9750" s="145" t="s">
        <v>155</v>
      </c>
      <c r="F9750" s="149"/>
      <c r="G9750" s="149"/>
    </row>
    <row r="9751" spans="1:7" s="144" customFormat="1" ht="15" x14ac:dyDescent="0.2">
      <c r="A9751" s="146">
        <v>71851</v>
      </c>
      <c r="B9751" s="145">
        <v>2007</v>
      </c>
      <c r="C9751" s="146" t="s">
        <v>1856</v>
      </c>
      <c r="D9751" s="146" t="s">
        <v>6003</v>
      </c>
      <c r="E9751" s="145" t="s">
        <v>150</v>
      </c>
      <c r="F9751" s="149"/>
      <c r="G9751" s="149"/>
    </row>
    <row r="9752" spans="1:7" s="144" customFormat="1" ht="15" x14ac:dyDescent="0.2">
      <c r="A9752" s="146">
        <v>71852</v>
      </c>
      <c r="B9752" s="145">
        <v>2007</v>
      </c>
      <c r="C9752" s="146" t="s">
        <v>2098</v>
      </c>
      <c r="D9752" s="146" t="s">
        <v>618</v>
      </c>
      <c r="E9752" s="145" t="s">
        <v>155</v>
      </c>
      <c r="F9752" s="149"/>
      <c r="G9752" s="149"/>
    </row>
    <row r="9753" spans="1:7" s="144" customFormat="1" ht="15" x14ac:dyDescent="0.2">
      <c r="A9753" s="146">
        <v>71853</v>
      </c>
      <c r="B9753" s="145">
        <v>2007</v>
      </c>
      <c r="C9753" s="146" t="s">
        <v>442</v>
      </c>
      <c r="D9753" s="146" t="s">
        <v>8162</v>
      </c>
      <c r="E9753" s="145" t="s">
        <v>150</v>
      </c>
      <c r="F9753" s="149"/>
      <c r="G9753" s="149"/>
    </row>
    <row r="9754" spans="1:7" s="144" customFormat="1" ht="15" x14ac:dyDescent="0.2">
      <c r="A9754" s="146">
        <v>71854</v>
      </c>
      <c r="B9754" s="145">
        <v>3022</v>
      </c>
      <c r="C9754" s="146" t="s">
        <v>2449</v>
      </c>
      <c r="D9754" s="146" t="s">
        <v>5616</v>
      </c>
      <c r="E9754" s="145" t="s">
        <v>155</v>
      </c>
      <c r="F9754" s="149"/>
      <c r="G9754" s="149"/>
    </row>
    <row r="9755" spans="1:7" s="144" customFormat="1" ht="15" x14ac:dyDescent="0.2">
      <c r="A9755" s="146">
        <v>71856</v>
      </c>
      <c r="B9755" s="145">
        <v>5002</v>
      </c>
      <c r="C9755" s="146" t="s">
        <v>156</v>
      </c>
      <c r="D9755" s="146" t="s">
        <v>947</v>
      </c>
      <c r="E9755" s="145" t="s">
        <v>150</v>
      </c>
      <c r="F9755" s="149"/>
      <c r="G9755" s="149"/>
    </row>
    <row r="9756" spans="1:7" s="144" customFormat="1" ht="15" x14ac:dyDescent="0.2">
      <c r="A9756" s="146">
        <v>71857</v>
      </c>
      <c r="B9756" s="145">
        <v>5002</v>
      </c>
      <c r="C9756" s="146" t="s">
        <v>4141</v>
      </c>
      <c r="D9756" s="146" t="s">
        <v>7088</v>
      </c>
      <c r="E9756" s="145" t="s">
        <v>150</v>
      </c>
      <c r="F9756" s="149"/>
      <c r="G9756" s="149"/>
    </row>
    <row r="9757" spans="1:7" s="144" customFormat="1" ht="15" x14ac:dyDescent="0.2">
      <c r="A9757" s="146">
        <v>71858</v>
      </c>
      <c r="B9757" s="145">
        <v>5002</v>
      </c>
      <c r="C9757" s="146" t="s">
        <v>1911</v>
      </c>
      <c r="D9757" s="146" t="s">
        <v>8163</v>
      </c>
      <c r="E9757" s="145" t="s">
        <v>150</v>
      </c>
      <c r="F9757" s="149"/>
      <c r="G9757" s="149"/>
    </row>
    <row r="9758" spans="1:7" s="144" customFormat="1" ht="15" x14ac:dyDescent="0.2">
      <c r="A9758" s="146">
        <v>71861</v>
      </c>
      <c r="B9758" s="145">
        <v>8010</v>
      </c>
      <c r="C9758" s="146" t="s">
        <v>3624</v>
      </c>
      <c r="D9758" s="146" t="s">
        <v>8164</v>
      </c>
      <c r="E9758" s="145" t="s">
        <v>150</v>
      </c>
      <c r="F9758" s="149"/>
      <c r="G9758" s="149"/>
    </row>
    <row r="9759" spans="1:7" s="144" customFormat="1" ht="15" x14ac:dyDescent="0.2">
      <c r="A9759" s="146">
        <v>71864</v>
      </c>
      <c r="B9759" s="145">
        <v>5014</v>
      </c>
      <c r="C9759" s="146" t="s">
        <v>4461</v>
      </c>
      <c r="D9759" s="146" t="s">
        <v>6063</v>
      </c>
      <c r="E9759" s="145" t="s">
        <v>155</v>
      </c>
      <c r="F9759" s="149"/>
      <c r="G9759" s="149"/>
    </row>
    <row r="9760" spans="1:7" s="144" customFormat="1" ht="15" x14ac:dyDescent="0.2">
      <c r="A9760" s="146">
        <v>71865</v>
      </c>
      <c r="B9760" s="145">
        <v>5014</v>
      </c>
      <c r="C9760" s="146" t="s">
        <v>2083</v>
      </c>
      <c r="D9760" s="146" t="s">
        <v>8165</v>
      </c>
      <c r="E9760" s="145" t="s">
        <v>155</v>
      </c>
      <c r="F9760" s="149"/>
      <c r="G9760" s="149"/>
    </row>
    <row r="9761" spans="1:7" s="144" customFormat="1" ht="15" x14ac:dyDescent="0.2">
      <c r="A9761" s="146">
        <v>71866</v>
      </c>
      <c r="B9761" s="145">
        <v>5014</v>
      </c>
      <c r="C9761" s="146" t="s">
        <v>34</v>
      </c>
      <c r="D9761" s="146" t="s">
        <v>8166</v>
      </c>
      <c r="E9761" s="145" t="s">
        <v>155</v>
      </c>
      <c r="F9761" s="149"/>
      <c r="G9761" s="149"/>
    </row>
    <row r="9762" spans="1:7" s="144" customFormat="1" ht="15" x14ac:dyDescent="0.2">
      <c r="A9762" s="146">
        <v>71869</v>
      </c>
      <c r="B9762" s="145">
        <v>8005</v>
      </c>
      <c r="C9762" s="146" t="s">
        <v>8167</v>
      </c>
      <c r="D9762" s="146" t="s">
        <v>2156</v>
      </c>
      <c r="E9762" s="145" t="s">
        <v>150</v>
      </c>
      <c r="F9762" s="149"/>
      <c r="G9762" s="149"/>
    </row>
    <row r="9763" spans="1:7" s="144" customFormat="1" ht="15" x14ac:dyDescent="0.2">
      <c r="A9763" s="146">
        <v>71877</v>
      </c>
      <c r="B9763" s="145">
        <v>7024</v>
      </c>
      <c r="C9763" s="146" t="s">
        <v>845</v>
      </c>
      <c r="D9763" s="146" t="s">
        <v>8169</v>
      </c>
      <c r="E9763" s="145" t="s">
        <v>150</v>
      </c>
      <c r="F9763" s="149"/>
      <c r="G9763" s="149"/>
    </row>
    <row r="9764" spans="1:7" s="144" customFormat="1" ht="15" x14ac:dyDescent="0.2">
      <c r="A9764" s="146">
        <v>71878</v>
      </c>
      <c r="B9764" s="145">
        <v>7024</v>
      </c>
      <c r="C9764" s="146" t="s">
        <v>535</v>
      </c>
      <c r="D9764" s="146" t="s">
        <v>8170</v>
      </c>
      <c r="E9764" s="145" t="s">
        <v>150</v>
      </c>
      <c r="F9764" s="149"/>
      <c r="G9764" s="149"/>
    </row>
    <row r="9765" spans="1:7" s="144" customFormat="1" ht="15" x14ac:dyDescent="0.2">
      <c r="A9765" s="146">
        <v>71882</v>
      </c>
      <c r="B9765" s="145">
        <v>8020</v>
      </c>
      <c r="C9765" s="146" t="s">
        <v>4893</v>
      </c>
      <c r="D9765" s="146" t="s">
        <v>8930</v>
      </c>
      <c r="E9765" s="145" t="s">
        <v>155</v>
      </c>
      <c r="F9765" s="149"/>
      <c r="G9765" s="149"/>
    </row>
    <row r="9766" spans="1:7" s="144" customFormat="1" ht="15" x14ac:dyDescent="0.2">
      <c r="A9766" s="146">
        <v>71888</v>
      </c>
      <c r="B9766" s="145">
        <v>1014</v>
      </c>
      <c r="C9766" s="146" t="s">
        <v>204</v>
      </c>
      <c r="D9766" s="146" t="s">
        <v>3252</v>
      </c>
      <c r="E9766" s="145" t="s">
        <v>150</v>
      </c>
      <c r="F9766" s="149"/>
      <c r="G9766" s="149"/>
    </row>
    <row r="9767" spans="1:7" s="144" customFormat="1" ht="15" x14ac:dyDescent="0.2">
      <c r="A9767" s="146">
        <v>71890</v>
      </c>
      <c r="B9767" s="145">
        <v>8026</v>
      </c>
      <c r="C9767" s="146" t="s">
        <v>177</v>
      </c>
      <c r="D9767" s="146" t="s">
        <v>8738</v>
      </c>
      <c r="E9767" s="145" t="s">
        <v>150</v>
      </c>
      <c r="F9767" s="149"/>
      <c r="G9767" s="149"/>
    </row>
    <row r="9768" spans="1:7" s="144" customFormat="1" ht="15" x14ac:dyDescent="0.2">
      <c r="A9768" s="146">
        <v>71891</v>
      </c>
      <c r="B9768" s="145">
        <v>2001</v>
      </c>
      <c r="C9768" s="146" t="s">
        <v>280</v>
      </c>
      <c r="D9768" s="146" t="s">
        <v>8171</v>
      </c>
      <c r="E9768" s="145" t="s">
        <v>155</v>
      </c>
      <c r="F9768" s="149"/>
      <c r="G9768" s="149"/>
    </row>
    <row r="9769" spans="1:7" s="144" customFormat="1" ht="15" x14ac:dyDescent="0.2">
      <c r="A9769" s="146">
        <v>71894</v>
      </c>
      <c r="B9769" s="145">
        <v>7003</v>
      </c>
      <c r="C9769" s="146" t="s">
        <v>209</v>
      </c>
      <c r="D9769" s="146" t="s">
        <v>8173</v>
      </c>
      <c r="E9769" s="145" t="s">
        <v>150</v>
      </c>
      <c r="F9769" s="149"/>
      <c r="G9769" s="149"/>
    </row>
    <row r="9770" spans="1:7" s="144" customFormat="1" ht="15" x14ac:dyDescent="0.2">
      <c r="A9770" s="146">
        <v>71895</v>
      </c>
      <c r="B9770" s="145">
        <v>8017</v>
      </c>
      <c r="C9770" s="146" t="s">
        <v>8174</v>
      </c>
      <c r="D9770" s="146" t="s">
        <v>455</v>
      </c>
      <c r="E9770" s="145" t="s">
        <v>155</v>
      </c>
      <c r="F9770" s="149"/>
      <c r="G9770" s="149"/>
    </row>
    <row r="9771" spans="1:7" s="144" customFormat="1" ht="15" x14ac:dyDescent="0.2">
      <c r="A9771" s="146">
        <v>71896</v>
      </c>
      <c r="B9771" s="145">
        <v>8017</v>
      </c>
      <c r="C9771" s="146" t="s">
        <v>177</v>
      </c>
      <c r="D9771" s="146" t="s">
        <v>8175</v>
      </c>
      <c r="E9771" s="145" t="s">
        <v>155</v>
      </c>
      <c r="F9771" s="149"/>
      <c r="G9771" s="149"/>
    </row>
    <row r="9772" spans="1:7" s="144" customFormat="1" ht="15" x14ac:dyDescent="0.2">
      <c r="A9772" s="146">
        <v>71899</v>
      </c>
      <c r="B9772" s="145">
        <v>3021</v>
      </c>
      <c r="C9772" s="146" t="s">
        <v>5254</v>
      </c>
      <c r="D9772" s="146" t="s">
        <v>431</v>
      </c>
      <c r="E9772" s="145" t="s">
        <v>150</v>
      </c>
      <c r="F9772" s="149"/>
      <c r="G9772" s="149"/>
    </row>
    <row r="9773" spans="1:7" s="144" customFormat="1" ht="15" x14ac:dyDescent="0.2">
      <c r="A9773" s="146">
        <v>71900</v>
      </c>
      <c r="B9773" s="145">
        <v>3021</v>
      </c>
      <c r="C9773" s="146" t="s">
        <v>5899</v>
      </c>
      <c r="D9773" s="146" t="s">
        <v>431</v>
      </c>
      <c r="E9773" s="145" t="s">
        <v>155</v>
      </c>
      <c r="F9773" s="149"/>
      <c r="G9773" s="149"/>
    </row>
    <row r="9774" spans="1:7" s="144" customFormat="1" ht="15" x14ac:dyDescent="0.2">
      <c r="A9774" s="146">
        <v>71901</v>
      </c>
      <c r="B9774" s="145">
        <v>3021</v>
      </c>
      <c r="C9774" s="146" t="s">
        <v>4613</v>
      </c>
      <c r="D9774" s="146" t="s">
        <v>2546</v>
      </c>
      <c r="E9774" s="145" t="s">
        <v>155</v>
      </c>
      <c r="F9774" s="149"/>
      <c r="G9774" s="149"/>
    </row>
    <row r="9775" spans="1:7" s="144" customFormat="1" ht="15" x14ac:dyDescent="0.2">
      <c r="A9775" s="146">
        <v>71902</v>
      </c>
      <c r="B9775" s="145">
        <v>3021</v>
      </c>
      <c r="C9775" s="146" t="s">
        <v>6164</v>
      </c>
      <c r="D9775" s="146" t="s">
        <v>7088</v>
      </c>
      <c r="E9775" s="145" t="s">
        <v>150</v>
      </c>
      <c r="F9775" s="149"/>
      <c r="G9775" s="149"/>
    </row>
    <row r="9776" spans="1:7" s="144" customFormat="1" ht="15" x14ac:dyDescent="0.2">
      <c r="A9776" s="146">
        <v>71903</v>
      </c>
      <c r="B9776" s="145">
        <v>3021</v>
      </c>
      <c r="C9776" s="146" t="s">
        <v>7052</v>
      </c>
      <c r="D9776" s="146" t="s">
        <v>7088</v>
      </c>
      <c r="E9776" s="145" t="s">
        <v>155</v>
      </c>
      <c r="F9776" s="149"/>
      <c r="G9776" s="149"/>
    </row>
    <row r="9777" spans="1:7" s="144" customFormat="1" ht="15" x14ac:dyDescent="0.2">
      <c r="A9777" s="146">
        <v>71904</v>
      </c>
      <c r="B9777" s="145">
        <v>6012</v>
      </c>
      <c r="C9777" s="146" t="s">
        <v>7329</v>
      </c>
      <c r="D9777" s="146" t="s">
        <v>5426</v>
      </c>
      <c r="E9777" s="145" t="s">
        <v>155</v>
      </c>
      <c r="F9777" s="149"/>
      <c r="G9777" s="149"/>
    </row>
    <row r="9778" spans="1:7" s="144" customFormat="1" ht="15" x14ac:dyDescent="0.2">
      <c r="A9778" s="146">
        <v>71907</v>
      </c>
      <c r="B9778" s="145">
        <v>2016</v>
      </c>
      <c r="C9778" s="146" t="s">
        <v>8176</v>
      </c>
      <c r="D9778" s="146" t="s">
        <v>8177</v>
      </c>
      <c r="E9778" s="145" t="s">
        <v>150</v>
      </c>
      <c r="F9778" s="149"/>
      <c r="G9778" s="149"/>
    </row>
    <row r="9779" spans="1:7" s="144" customFormat="1" ht="15" x14ac:dyDescent="0.2">
      <c r="A9779" s="146">
        <v>71909</v>
      </c>
      <c r="B9779" s="145">
        <v>3004</v>
      </c>
      <c r="C9779" s="146" t="s">
        <v>8178</v>
      </c>
      <c r="D9779" s="146" t="s">
        <v>7043</v>
      </c>
      <c r="E9779" s="145" t="s">
        <v>155</v>
      </c>
      <c r="F9779" s="149"/>
      <c r="G9779" s="149"/>
    </row>
    <row r="9780" spans="1:7" s="144" customFormat="1" ht="15" x14ac:dyDescent="0.2">
      <c r="A9780" s="146">
        <v>71910</v>
      </c>
      <c r="B9780" s="145">
        <v>3004</v>
      </c>
      <c r="C9780" s="146" t="s">
        <v>324</v>
      </c>
      <c r="D9780" s="146" t="s">
        <v>8179</v>
      </c>
      <c r="E9780" s="145" t="s">
        <v>150</v>
      </c>
      <c r="F9780" s="149"/>
      <c r="G9780" s="149"/>
    </row>
    <row r="9781" spans="1:7" s="144" customFormat="1" ht="15" x14ac:dyDescent="0.2">
      <c r="A9781" s="146">
        <v>71913</v>
      </c>
      <c r="B9781" s="145">
        <v>2006</v>
      </c>
      <c r="C9781" s="146" t="s">
        <v>5912</v>
      </c>
      <c r="D9781" s="146" t="s">
        <v>1332</v>
      </c>
      <c r="E9781" s="145" t="s">
        <v>155</v>
      </c>
      <c r="F9781" s="149"/>
      <c r="G9781" s="149"/>
    </row>
    <row r="9782" spans="1:7" s="144" customFormat="1" ht="15" x14ac:dyDescent="0.2">
      <c r="A9782" s="146">
        <v>71919</v>
      </c>
      <c r="B9782" s="145">
        <v>3035</v>
      </c>
      <c r="C9782" s="146" t="s">
        <v>6629</v>
      </c>
      <c r="D9782" s="146" t="s">
        <v>2496</v>
      </c>
      <c r="E9782" s="145" t="s">
        <v>155</v>
      </c>
      <c r="F9782" s="149"/>
      <c r="G9782" s="149"/>
    </row>
    <row r="9783" spans="1:7" s="144" customFormat="1" ht="15" x14ac:dyDescent="0.2">
      <c r="A9783" s="146">
        <v>71920</v>
      </c>
      <c r="B9783" s="145">
        <v>3035</v>
      </c>
      <c r="C9783" s="146" t="s">
        <v>8180</v>
      </c>
      <c r="D9783" s="146" t="s">
        <v>8181</v>
      </c>
      <c r="E9783" s="145" t="s">
        <v>155</v>
      </c>
      <c r="F9783" s="149"/>
      <c r="G9783" s="149"/>
    </row>
    <row r="9784" spans="1:7" s="144" customFormat="1" ht="15" x14ac:dyDescent="0.2">
      <c r="A9784" s="146">
        <v>71921</v>
      </c>
      <c r="B9784" s="145">
        <v>3035</v>
      </c>
      <c r="C9784" s="146" t="s">
        <v>8182</v>
      </c>
      <c r="D9784" s="146" t="s">
        <v>8264</v>
      </c>
      <c r="E9784" s="145" t="s">
        <v>150</v>
      </c>
      <c r="F9784" s="149"/>
      <c r="G9784" s="149"/>
    </row>
    <row r="9785" spans="1:7" s="144" customFormat="1" ht="15" x14ac:dyDescent="0.2">
      <c r="A9785" s="146">
        <v>71923</v>
      </c>
      <c r="B9785" s="145">
        <v>2004</v>
      </c>
      <c r="C9785" s="146" t="s">
        <v>8183</v>
      </c>
      <c r="D9785" s="146" t="s">
        <v>2385</v>
      </c>
      <c r="E9785" s="145" t="s">
        <v>155</v>
      </c>
      <c r="F9785" s="149"/>
      <c r="G9785" s="149"/>
    </row>
    <row r="9786" spans="1:7" s="144" customFormat="1" ht="15" x14ac:dyDescent="0.2">
      <c r="A9786" s="146">
        <v>71924</v>
      </c>
      <c r="B9786" s="145">
        <v>7013</v>
      </c>
      <c r="C9786" s="146" t="s">
        <v>4780</v>
      </c>
      <c r="D9786" s="146" t="s">
        <v>8184</v>
      </c>
      <c r="E9786" s="145" t="s">
        <v>150</v>
      </c>
      <c r="F9786" s="149"/>
      <c r="G9786" s="149"/>
    </row>
    <row r="9787" spans="1:7" s="144" customFormat="1" ht="15" x14ac:dyDescent="0.2">
      <c r="A9787" s="146">
        <v>71929</v>
      </c>
      <c r="B9787" s="145">
        <v>5004</v>
      </c>
      <c r="C9787" s="146" t="s">
        <v>236</v>
      </c>
      <c r="D9787" s="146" t="s">
        <v>8186</v>
      </c>
      <c r="E9787" s="145" t="s">
        <v>150</v>
      </c>
      <c r="F9787" s="149"/>
      <c r="G9787" s="149"/>
    </row>
    <row r="9788" spans="1:7" s="144" customFormat="1" ht="15" x14ac:dyDescent="0.2">
      <c r="A9788" s="146">
        <v>71930</v>
      </c>
      <c r="B9788" s="145">
        <v>5004</v>
      </c>
      <c r="C9788" s="146" t="s">
        <v>250</v>
      </c>
      <c r="D9788" s="146" t="s">
        <v>4600</v>
      </c>
      <c r="E9788" s="145" t="s">
        <v>150</v>
      </c>
      <c r="F9788" s="149"/>
      <c r="G9788" s="149"/>
    </row>
    <row r="9789" spans="1:7" s="144" customFormat="1" ht="15" x14ac:dyDescent="0.2">
      <c r="A9789" s="146">
        <v>71931</v>
      </c>
      <c r="B9789" s="145">
        <v>3018</v>
      </c>
      <c r="C9789" s="146" t="s">
        <v>6236</v>
      </c>
      <c r="D9789" s="146" t="s">
        <v>4311</v>
      </c>
      <c r="E9789" s="145" t="s">
        <v>155</v>
      </c>
      <c r="F9789" s="149"/>
      <c r="G9789" s="149"/>
    </row>
    <row r="9790" spans="1:7" s="144" customFormat="1" ht="15" x14ac:dyDescent="0.2">
      <c r="A9790" s="146">
        <v>71932</v>
      </c>
      <c r="B9790" s="145">
        <v>3004</v>
      </c>
      <c r="C9790" s="146" t="s">
        <v>1234</v>
      </c>
      <c r="D9790" s="146" t="s">
        <v>3423</v>
      </c>
      <c r="E9790" s="145" t="s">
        <v>155</v>
      </c>
      <c r="F9790" s="149"/>
      <c r="G9790" s="149"/>
    </row>
    <row r="9791" spans="1:7" s="144" customFormat="1" ht="15" x14ac:dyDescent="0.2">
      <c r="A9791" s="146">
        <v>71934</v>
      </c>
      <c r="B9791" s="145">
        <v>3003</v>
      </c>
      <c r="C9791" s="146" t="s">
        <v>1554</v>
      </c>
      <c r="D9791" s="146" t="s">
        <v>8187</v>
      </c>
      <c r="E9791" s="145" t="s">
        <v>150</v>
      </c>
      <c r="F9791" s="149"/>
      <c r="G9791" s="149"/>
    </row>
    <row r="9792" spans="1:7" s="144" customFormat="1" ht="15" x14ac:dyDescent="0.2">
      <c r="A9792" s="146">
        <v>71935</v>
      </c>
      <c r="B9792" s="145">
        <v>3003</v>
      </c>
      <c r="C9792" s="146" t="s">
        <v>214</v>
      </c>
      <c r="D9792" s="146" t="s">
        <v>4692</v>
      </c>
      <c r="E9792" s="145" t="s">
        <v>155</v>
      </c>
      <c r="F9792" s="149"/>
      <c r="G9792" s="149"/>
    </row>
    <row r="9793" spans="1:7" s="144" customFormat="1" ht="15" x14ac:dyDescent="0.2">
      <c r="A9793" s="146">
        <v>71939</v>
      </c>
      <c r="B9793" s="145">
        <v>8017</v>
      </c>
      <c r="C9793" s="146" t="s">
        <v>8188</v>
      </c>
      <c r="D9793" s="146" t="s">
        <v>8189</v>
      </c>
      <c r="E9793" s="145" t="s">
        <v>150</v>
      </c>
      <c r="F9793" s="149"/>
      <c r="G9793" s="149"/>
    </row>
    <row r="9794" spans="1:7" s="144" customFormat="1" ht="15" x14ac:dyDescent="0.2">
      <c r="A9794" s="146">
        <v>71940</v>
      </c>
      <c r="B9794" s="145">
        <v>6015</v>
      </c>
      <c r="C9794" s="146" t="s">
        <v>155</v>
      </c>
      <c r="D9794" s="146" t="s">
        <v>1484</v>
      </c>
      <c r="E9794" s="145" t="s">
        <v>155</v>
      </c>
      <c r="F9794" s="149"/>
      <c r="G9794" s="149"/>
    </row>
    <row r="9795" spans="1:7" s="144" customFormat="1" ht="15" x14ac:dyDescent="0.2">
      <c r="A9795" s="146">
        <v>71944</v>
      </c>
      <c r="B9795" s="145">
        <v>8018</v>
      </c>
      <c r="C9795" s="146" t="s">
        <v>250</v>
      </c>
      <c r="D9795" s="146" t="s">
        <v>8190</v>
      </c>
      <c r="E9795" s="145" t="s">
        <v>150</v>
      </c>
      <c r="F9795" s="149"/>
      <c r="G9795" s="149"/>
    </row>
    <row r="9796" spans="1:7" s="144" customFormat="1" ht="15" x14ac:dyDescent="0.2">
      <c r="A9796" s="146">
        <v>71945</v>
      </c>
      <c r="B9796" s="145">
        <v>8018</v>
      </c>
      <c r="C9796" s="146" t="s">
        <v>219</v>
      </c>
      <c r="D9796" s="146" t="s">
        <v>7786</v>
      </c>
      <c r="E9796" s="145" t="s">
        <v>155</v>
      </c>
      <c r="F9796" s="149"/>
      <c r="G9796" s="149"/>
    </row>
    <row r="9797" spans="1:7" s="144" customFormat="1" ht="15" x14ac:dyDescent="0.2">
      <c r="A9797" s="146">
        <v>71947</v>
      </c>
      <c r="B9797" s="145">
        <v>6001</v>
      </c>
      <c r="C9797" s="146" t="s">
        <v>1911</v>
      </c>
      <c r="D9797" s="146" t="s">
        <v>180</v>
      </c>
      <c r="E9797" s="145" t="s">
        <v>150</v>
      </c>
      <c r="F9797" s="149"/>
      <c r="G9797" s="149"/>
    </row>
    <row r="9798" spans="1:7" s="144" customFormat="1" ht="15" x14ac:dyDescent="0.2">
      <c r="A9798" s="146">
        <v>71948</v>
      </c>
      <c r="B9798" s="145">
        <v>3035</v>
      </c>
      <c r="C9798" s="146" t="s">
        <v>156</v>
      </c>
      <c r="D9798" s="146" t="s">
        <v>542</v>
      </c>
      <c r="E9798" s="145" t="s">
        <v>155</v>
      </c>
      <c r="F9798" s="149"/>
      <c r="G9798" s="149"/>
    </row>
    <row r="9799" spans="1:7" s="144" customFormat="1" ht="15" x14ac:dyDescent="0.2">
      <c r="A9799" s="146">
        <v>71950</v>
      </c>
      <c r="B9799" s="145">
        <v>1001</v>
      </c>
      <c r="C9799" s="146" t="s">
        <v>266</v>
      </c>
      <c r="D9799" s="146" t="s">
        <v>8931</v>
      </c>
      <c r="E9799" s="145" t="s">
        <v>155</v>
      </c>
      <c r="F9799" s="149"/>
      <c r="G9799" s="149"/>
    </row>
    <row r="9800" spans="1:7" s="144" customFormat="1" ht="15" x14ac:dyDescent="0.2">
      <c r="A9800" s="146">
        <v>71952</v>
      </c>
      <c r="B9800" s="145">
        <v>1001</v>
      </c>
      <c r="C9800" s="146" t="s">
        <v>226</v>
      </c>
      <c r="D9800" s="146" t="s">
        <v>10081</v>
      </c>
      <c r="E9800" s="145" t="s">
        <v>155</v>
      </c>
      <c r="F9800" s="149"/>
      <c r="G9800" s="149"/>
    </row>
    <row r="9801" spans="1:7" s="144" customFormat="1" ht="15" x14ac:dyDescent="0.2">
      <c r="A9801" s="146">
        <v>71953</v>
      </c>
      <c r="B9801" s="145">
        <v>1001</v>
      </c>
      <c r="C9801" s="146" t="s">
        <v>188</v>
      </c>
      <c r="D9801" s="146" t="s">
        <v>8191</v>
      </c>
      <c r="E9801" s="145" t="s">
        <v>155</v>
      </c>
      <c r="F9801" s="149"/>
      <c r="G9801" s="149"/>
    </row>
    <row r="9802" spans="1:7" s="144" customFormat="1" ht="15" x14ac:dyDescent="0.2">
      <c r="A9802" s="146">
        <v>71961</v>
      </c>
      <c r="B9802" s="145">
        <v>2017</v>
      </c>
      <c r="C9802" s="146" t="s">
        <v>153</v>
      </c>
      <c r="D9802" s="146" t="s">
        <v>8192</v>
      </c>
      <c r="E9802" s="145" t="s">
        <v>155</v>
      </c>
      <c r="F9802" s="149"/>
      <c r="G9802" s="149"/>
    </row>
    <row r="9803" spans="1:7" s="144" customFormat="1" ht="15" x14ac:dyDescent="0.2">
      <c r="A9803" s="146">
        <v>71962</v>
      </c>
      <c r="B9803" s="145">
        <v>6037</v>
      </c>
      <c r="C9803" s="146" t="s">
        <v>306</v>
      </c>
      <c r="D9803" s="146" t="s">
        <v>7218</v>
      </c>
      <c r="E9803" s="145" t="s">
        <v>150</v>
      </c>
      <c r="F9803" s="149"/>
      <c r="G9803" s="149"/>
    </row>
    <row r="9804" spans="1:7" s="144" customFormat="1" ht="15" x14ac:dyDescent="0.2">
      <c r="A9804" s="146">
        <v>71964</v>
      </c>
      <c r="B9804" s="145">
        <v>2019</v>
      </c>
      <c r="C9804" s="146" t="s">
        <v>202</v>
      </c>
      <c r="D9804" s="146" t="s">
        <v>8033</v>
      </c>
      <c r="E9804" s="145" t="s">
        <v>155</v>
      </c>
      <c r="F9804" s="149"/>
      <c r="G9804" s="149"/>
    </row>
    <row r="9805" spans="1:7" s="144" customFormat="1" ht="15" x14ac:dyDescent="0.2">
      <c r="A9805" s="146">
        <v>71965</v>
      </c>
      <c r="B9805" s="145">
        <v>7014</v>
      </c>
      <c r="C9805" s="146" t="s">
        <v>156</v>
      </c>
      <c r="D9805" s="146" t="s">
        <v>8193</v>
      </c>
      <c r="E9805" s="145" t="s">
        <v>155</v>
      </c>
      <c r="F9805" s="149"/>
      <c r="G9805" s="149"/>
    </row>
    <row r="9806" spans="1:7" s="144" customFormat="1" ht="15" x14ac:dyDescent="0.2">
      <c r="A9806" s="146">
        <v>71966</v>
      </c>
      <c r="B9806" s="145">
        <v>8017</v>
      </c>
      <c r="C9806" s="146" t="s">
        <v>214</v>
      </c>
      <c r="D9806" s="146" t="s">
        <v>8194</v>
      </c>
      <c r="E9806" s="145" t="s">
        <v>150</v>
      </c>
      <c r="F9806" s="149"/>
      <c r="G9806" s="149"/>
    </row>
    <row r="9807" spans="1:7" s="144" customFormat="1" ht="15" x14ac:dyDescent="0.2">
      <c r="A9807" s="146">
        <v>71967</v>
      </c>
      <c r="B9807" s="145">
        <v>7017</v>
      </c>
      <c r="C9807" s="146" t="s">
        <v>196</v>
      </c>
      <c r="D9807" s="146" t="s">
        <v>3241</v>
      </c>
      <c r="E9807" s="145" t="s">
        <v>155</v>
      </c>
      <c r="F9807" s="149"/>
      <c r="G9807" s="149"/>
    </row>
    <row r="9808" spans="1:7" s="144" customFormat="1" ht="15" x14ac:dyDescent="0.2">
      <c r="A9808" s="146">
        <v>71968</v>
      </c>
      <c r="B9808" s="145">
        <v>6025</v>
      </c>
      <c r="C9808" s="146" t="s">
        <v>1856</v>
      </c>
      <c r="D9808" s="146" t="s">
        <v>7689</v>
      </c>
      <c r="E9808" s="145" t="s">
        <v>155</v>
      </c>
      <c r="F9808" s="149"/>
      <c r="G9808" s="149"/>
    </row>
    <row r="9809" spans="1:7" s="144" customFormat="1" ht="15" x14ac:dyDescent="0.2">
      <c r="A9809" s="146">
        <v>71969</v>
      </c>
      <c r="B9809" s="145">
        <v>6006</v>
      </c>
      <c r="C9809" s="146" t="s">
        <v>8195</v>
      </c>
      <c r="D9809" s="146" t="s">
        <v>8196</v>
      </c>
      <c r="E9809" s="145" t="s">
        <v>150</v>
      </c>
      <c r="F9809" s="149"/>
      <c r="G9809" s="149"/>
    </row>
    <row r="9810" spans="1:7" s="144" customFormat="1" ht="15" x14ac:dyDescent="0.2">
      <c r="A9810" s="146">
        <v>71972</v>
      </c>
      <c r="B9810" s="145">
        <v>8016</v>
      </c>
      <c r="C9810" s="146" t="s">
        <v>287</v>
      </c>
      <c r="D9810" s="146" t="s">
        <v>7541</v>
      </c>
      <c r="E9810" s="145" t="s">
        <v>155</v>
      </c>
      <c r="F9810" s="149"/>
      <c r="G9810" s="149"/>
    </row>
    <row r="9811" spans="1:7" s="144" customFormat="1" ht="15" x14ac:dyDescent="0.2">
      <c r="A9811" s="146">
        <v>71973</v>
      </c>
      <c r="B9811" s="145">
        <v>5007</v>
      </c>
      <c r="C9811" s="146" t="s">
        <v>250</v>
      </c>
      <c r="D9811" s="146" t="s">
        <v>8299</v>
      </c>
      <c r="E9811" s="145" t="s">
        <v>155</v>
      </c>
      <c r="F9811" s="149"/>
      <c r="G9811" s="149"/>
    </row>
    <row r="9812" spans="1:7" s="144" customFormat="1" ht="15" x14ac:dyDescent="0.2">
      <c r="A9812" s="146">
        <v>71977</v>
      </c>
      <c r="B9812" s="145">
        <v>5017</v>
      </c>
      <c r="C9812" s="146" t="s">
        <v>169</v>
      </c>
      <c r="D9812" s="146" t="s">
        <v>8197</v>
      </c>
      <c r="E9812" s="145" t="s">
        <v>155</v>
      </c>
      <c r="F9812" s="149"/>
      <c r="G9812" s="149"/>
    </row>
    <row r="9813" spans="1:7" s="144" customFormat="1" ht="15" x14ac:dyDescent="0.2">
      <c r="A9813" s="146">
        <v>71978</v>
      </c>
      <c r="B9813" s="145">
        <v>2007</v>
      </c>
      <c r="C9813" s="146" t="s">
        <v>1160</v>
      </c>
      <c r="D9813" s="146" t="s">
        <v>9692</v>
      </c>
      <c r="E9813" s="145" t="s">
        <v>150</v>
      </c>
      <c r="F9813" s="149"/>
      <c r="G9813" s="149"/>
    </row>
    <row r="9814" spans="1:7" s="144" customFormat="1" ht="15" x14ac:dyDescent="0.2">
      <c r="A9814" s="146">
        <v>71981</v>
      </c>
      <c r="B9814" s="145">
        <v>6019</v>
      </c>
      <c r="C9814" s="146" t="s">
        <v>324</v>
      </c>
      <c r="D9814" s="146" t="s">
        <v>8198</v>
      </c>
      <c r="E9814" s="145" t="s">
        <v>155</v>
      </c>
      <c r="F9814" s="149"/>
      <c r="G9814" s="149"/>
    </row>
    <row r="9815" spans="1:7" s="144" customFormat="1" ht="15" x14ac:dyDescent="0.2">
      <c r="A9815" s="146">
        <v>71982</v>
      </c>
      <c r="B9815" s="145">
        <v>6019</v>
      </c>
      <c r="C9815" s="146" t="s">
        <v>442</v>
      </c>
      <c r="D9815" s="146" t="s">
        <v>8199</v>
      </c>
      <c r="E9815" s="145" t="s">
        <v>150</v>
      </c>
      <c r="F9815" s="149"/>
      <c r="G9815" s="149"/>
    </row>
    <row r="9816" spans="1:7" s="144" customFormat="1" ht="15" x14ac:dyDescent="0.2">
      <c r="A9816" s="146">
        <v>71983</v>
      </c>
      <c r="B9816" s="145">
        <v>7013</v>
      </c>
      <c r="C9816" s="146" t="s">
        <v>204</v>
      </c>
      <c r="D9816" s="146" t="s">
        <v>3327</v>
      </c>
      <c r="E9816" s="145" t="s">
        <v>155</v>
      </c>
      <c r="F9816" s="149"/>
      <c r="G9816" s="149"/>
    </row>
    <row r="9817" spans="1:7" s="144" customFormat="1" ht="15" x14ac:dyDescent="0.2">
      <c r="A9817" s="146">
        <v>71984</v>
      </c>
      <c r="B9817" s="145">
        <v>8015</v>
      </c>
      <c r="C9817" s="146" t="s">
        <v>858</v>
      </c>
      <c r="D9817" s="146" t="s">
        <v>8200</v>
      </c>
      <c r="E9817" s="145" t="s">
        <v>155</v>
      </c>
      <c r="F9817" s="149"/>
      <c r="G9817" s="149"/>
    </row>
    <row r="9818" spans="1:7" s="144" customFormat="1" ht="15" x14ac:dyDescent="0.2">
      <c r="A9818" s="146">
        <v>71985</v>
      </c>
      <c r="B9818" s="145">
        <v>8003</v>
      </c>
      <c r="C9818" s="146" t="s">
        <v>5655</v>
      </c>
      <c r="D9818" s="146" t="s">
        <v>8201</v>
      </c>
      <c r="E9818" s="145" t="s">
        <v>155</v>
      </c>
      <c r="F9818" s="149"/>
      <c r="G9818" s="149"/>
    </row>
    <row r="9819" spans="1:7" s="144" customFormat="1" ht="15" x14ac:dyDescent="0.2">
      <c r="A9819" s="146">
        <v>71986</v>
      </c>
      <c r="B9819" s="145">
        <v>8007</v>
      </c>
      <c r="C9819" s="146" t="s">
        <v>3270</v>
      </c>
      <c r="D9819" s="146" t="s">
        <v>8202</v>
      </c>
      <c r="E9819" s="145" t="s">
        <v>155</v>
      </c>
      <c r="F9819" s="149"/>
      <c r="G9819" s="149"/>
    </row>
    <row r="9820" spans="1:7" s="144" customFormat="1" ht="15" x14ac:dyDescent="0.2">
      <c r="A9820" s="146">
        <v>71987</v>
      </c>
      <c r="B9820" s="145">
        <v>7024</v>
      </c>
      <c r="C9820" s="146" t="s">
        <v>3419</v>
      </c>
      <c r="D9820" s="146" t="s">
        <v>1814</v>
      </c>
      <c r="E9820" s="145" t="s">
        <v>155</v>
      </c>
      <c r="F9820" s="149"/>
      <c r="G9820" s="149"/>
    </row>
    <row r="9821" spans="1:7" s="144" customFormat="1" ht="15" x14ac:dyDescent="0.2">
      <c r="A9821" s="146">
        <v>71988</v>
      </c>
      <c r="B9821" s="145">
        <v>7024</v>
      </c>
      <c r="C9821" s="146" t="s">
        <v>8203</v>
      </c>
      <c r="D9821" s="146" t="s">
        <v>8204</v>
      </c>
      <c r="E9821" s="145" t="s">
        <v>155</v>
      </c>
      <c r="F9821" s="149"/>
      <c r="G9821" s="149"/>
    </row>
    <row r="9822" spans="1:7" s="144" customFormat="1" ht="15" x14ac:dyDescent="0.2">
      <c r="A9822" s="146">
        <v>71989</v>
      </c>
      <c r="B9822" s="145">
        <v>6006</v>
      </c>
      <c r="C9822" s="146" t="s">
        <v>649</v>
      </c>
      <c r="D9822" s="146" t="s">
        <v>8205</v>
      </c>
      <c r="E9822" s="145" t="s">
        <v>155</v>
      </c>
      <c r="F9822" s="149"/>
      <c r="G9822" s="149"/>
    </row>
    <row r="9823" spans="1:7" s="144" customFormat="1" ht="15" x14ac:dyDescent="0.2">
      <c r="A9823" s="146">
        <v>71990</v>
      </c>
      <c r="B9823" s="145">
        <v>6006</v>
      </c>
      <c r="C9823" s="146" t="s">
        <v>1492</v>
      </c>
      <c r="D9823" s="146" t="s">
        <v>8196</v>
      </c>
      <c r="E9823" s="145" t="s">
        <v>155</v>
      </c>
      <c r="F9823" s="149"/>
      <c r="G9823" s="149"/>
    </row>
    <row r="9824" spans="1:7" s="144" customFormat="1" ht="15" x14ac:dyDescent="0.2">
      <c r="A9824" s="146">
        <v>71991</v>
      </c>
      <c r="B9824" s="145">
        <v>6006</v>
      </c>
      <c r="C9824" s="146" t="s">
        <v>250</v>
      </c>
      <c r="D9824" s="146" t="s">
        <v>8205</v>
      </c>
      <c r="E9824" s="145" t="s">
        <v>150</v>
      </c>
      <c r="F9824" s="149"/>
      <c r="G9824" s="149"/>
    </row>
    <row r="9825" spans="1:7" s="144" customFormat="1" ht="15" x14ac:dyDescent="0.2">
      <c r="A9825" s="146">
        <v>71994</v>
      </c>
      <c r="B9825" s="145">
        <v>3015</v>
      </c>
      <c r="C9825" s="146" t="s">
        <v>171</v>
      </c>
      <c r="D9825" s="146" t="s">
        <v>7045</v>
      </c>
      <c r="E9825" s="145" t="s">
        <v>155</v>
      </c>
      <c r="F9825" s="149"/>
      <c r="G9825" s="149"/>
    </row>
    <row r="9826" spans="1:7" s="144" customFormat="1" ht="15" x14ac:dyDescent="0.2">
      <c r="A9826" s="146">
        <v>71995</v>
      </c>
      <c r="B9826" s="145">
        <v>2001</v>
      </c>
      <c r="C9826" s="146" t="s">
        <v>1228</v>
      </c>
      <c r="D9826" s="146" t="s">
        <v>8932</v>
      </c>
      <c r="E9826" s="145" t="s">
        <v>155</v>
      </c>
      <c r="F9826" s="149"/>
      <c r="G9826" s="149"/>
    </row>
    <row r="9827" spans="1:7" s="144" customFormat="1" ht="15" x14ac:dyDescent="0.2">
      <c r="A9827" s="146">
        <v>71997</v>
      </c>
      <c r="B9827" s="145">
        <v>1005</v>
      </c>
      <c r="C9827" s="146" t="s">
        <v>179</v>
      </c>
      <c r="D9827" s="146" t="s">
        <v>8206</v>
      </c>
      <c r="E9827" s="145" t="s">
        <v>155</v>
      </c>
      <c r="F9827" s="149"/>
      <c r="G9827" s="149"/>
    </row>
    <row r="9828" spans="1:7" s="144" customFormat="1" ht="15" x14ac:dyDescent="0.2">
      <c r="A9828" s="146">
        <v>71998</v>
      </c>
      <c r="B9828" s="145">
        <v>6010</v>
      </c>
      <c r="C9828" s="146" t="s">
        <v>685</v>
      </c>
      <c r="D9828" s="146" t="s">
        <v>318</v>
      </c>
      <c r="E9828" s="145" t="s">
        <v>150</v>
      </c>
      <c r="F9828" s="149"/>
      <c r="G9828" s="149"/>
    </row>
    <row r="9829" spans="1:7" s="144" customFormat="1" ht="15" x14ac:dyDescent="0.2">
      <c r="A9829" s="146">
        <v>72000</v>
      </c>
      <c r="B9829" s="145">
        <v>6009</v>
      </c>
      <c r="C9829" s="146" t="s">
        <v>198</v>
      </c>
      <c r="D9829" s="146" t="s">
        <v>8207</v>
      </c>
      <c r="E9829" s="145" t="s">
        <v>155</v>
      </c>
      <c r="F9829" s="149"/>
      <c r="G9829" s="149"/>
    </row>
    <row r="9830" spans="1:7" s="144" customFormat="1" ht="15" x14ac:dyDescent="0.2">
      <c r="A9830" s="146">
        <v>72002</v>
      </c>
      <c r="B9830" s="145">
        <v>7017</v>
      </c>
      <c r="C9830" s="146" t="s">
        <v>2083</v>
      </c>
      <c r="D9830" s="146" t="s">
        <v>8208</v>
      </c>
      <c r="E9830" s="145" t="s">
        <v>150</v>
      </c>
      <c r="F9830" s="149"/>
      <c r="G9830" s="149"/>
    </row>
    <row r="9831" spans="1:7" s="144" customFormat="1" ht="15" x14ac:dyDescent="0.2">
      <c r="A9831" s="146">
        <v>72003</v>
      </c>
      <c r="B9831" s="145">
        <v>3003</v>
      </c>
      <c r="C9831" s="146" t="s">
        <v>5636</v>
      </c>
      <c r="D9831" s="146" t="s">
        <v>8209</v>
      </c>
      <c r="E9831" s="145" t="s">
        <v>155</v>
      </c>
      <c r="F9831" s="149"/>
      <c r="G9831" s="149"/>
    </row>
    <row r="9832" spans="1:7" s="144" customFormat="1" ht="15" x14ac:dyDescent="0.2">
      <c r="A9832" s="146">
        <v>72004</v>
      </c>
      <c r="B9832" s="145">
        <v>6023</v>
      </c>
      <c r="C9832" s="146" t="s">
        <v>224</v>
      </c>
      <c r="D9832" s="146" t="s">
        <v>332</v>
      </c>
      <c r="E9832" s="145" t="s">
        <v>150</v>
      </c>
      <c r="F9832" s="149"/>
      <c r="G9832" s="149"/>
    </row>
    <row r="9833" spans="1:7" s="144" customFormat="1" ht="15" x14ac:dyDescent="0.2">
      <c r="A9833" s="146">
        <v>72005</v>
      </c>
      <c r="B9833" s="145">
        <v>8024</v>
      </c>
      <c r="C9833" s="146" t="s">
        <v>171</v>
      </c>
      <c r="D9833" s="146" t="s">
        <v>715</v>
      </c>
      <c r="E9833" s="145" t="s">
        <v>155</v>
      </c>
      <c r="F9833" s="149"/>
      <c r="G9833" s="149"/>
    </row>
    <row r="9834" spans="1:7" s="144" customFormat="1" ht="15" x14ac:dyDescent="0.2">
      <c r="A9834" s="146">
        <v>72006</v>
      </c>
      <c r="B9834" s="145">
        <v>8024</v>
      </c>
      <c r="C9834" s="146" t="s">
        <v>815</v>
      </c>
      <c r="D9834" s="146" t="s">
        <v>8210</v>
      </c>
      <c r="E9834" s="145" t="s">
        <v>155</v>
      </c>
      <c r="F9834" s="149"/>
      <c r="G9834" s="149"/>
    </row>
    <row r="9835" spans="1:7" s="144" customFormat="1" ht="15" x14ac:dyDescent="0.2">
      <c r="A9835" s="146">
        <v>72009</v>
      </c>
      <c r="B9835" s="145">
        <v>2007</v>
      </c>
      <c r="C9835" s="146" t="s">
        <v>287</v>
      </c>
      <c r="D9835" s="146" t="s">
        <v>8211</v>
      </c>
      <c r="E9835" s="145" t="s">
        <v>150</v>
      </c>
      <c r="F9835" s="149"/>
      <c r="G9835" s="149"/>
    </row>
    <row r="9836" spans="1:7" s="144" customFormat="1" ht="15" x14ac:dyDescent="0.2">
      <c r="A9836" s="146">
        <v>72010</v>
      </c>
      <c r="B9836" s="145">
        <v>6014</v>
      </c>
      <c r="C9836" s="146" t="s">
        <v>165</v>
      </c>
      <c r="D9836" s="146" t="s">
        <v>8212</v>
      </c>
      <c r="E9836" s="145" t="s">
        <v>150</v>
      </c>
      <c r="F9836" s="149"/>
      <c r="G9836" s="149"/>
    </row>
    <row r="9837" spans="1:7" s="144" customFormat="1" ht="15" x14ac:dyDescent="0.2">
      <c r="A9837" s="146">
        <v>72011</v>
      </c>
      <c r="B9837" s="145">
        <v>5017</v>
      </c>
      <c r="C9837" s="146" t="s">
        <v>1729</v>
      </c>
      <c r="D9837" s="146" t="s">
        <v>5750</v>
      </c>
      <c r="E9837" s="145" t="s">
        <v>155</v>
      </c>
      <c r="F9837" s="149"/>
      <c r="G9837" s="149"/>
    </row>
    <row r="9838" spans="1:7" s="144" customFormat="1" ht="15" x14ac:dyDescent="0.2">
      <c r="A9838" s="146">
        <v>72012</v>
      </c>
      <c r="B9838" s="145">
        <v>5017</v>
      </c>
      <c r="C9838" s="146" t="s">
        <v>2963</v>
      </c>
      <c r="D9838" s="146" t="s">
        <v>732</v>
      </c>
      <c r="E9838" s="145" t="s">
        <v>150</v>
      </c>
      <c r="F9838" s="149"/>
      <c r="G9838" s="149"/>
    </row>
    <row r="9839" spans="1:7" s="144" customFormat="1" ht="15" x14ac:dyDescent="0.2">
      <c r="A9839" s="146">
        <v>72013</v>
      </c>
      <c r="B9839" s="145">
        <v>5012</v>
      </c>
      <c r="C9839" s="146" t="s">
        <v>34</v>
      </c>
      <c r="D9839" s="146" t="s">
        <v>6134</v>
      </c>
      <c r="E9839" s="145" t="s">
        <v>150</v>
      </c>
      <c r="F9839" s="149"/>
      <c r="G9839" s="149"/>
    </row>
    <row r="9840" spans="1:7" s="144" customFormat="1" ht="15" x14ac:dyDescent="0.2">
      <c r="A9840" s="146">
        <v>72014</v>
      </c>
      <c r="B9840" s="145">
        <v>5012</v>
      </c>
      <c r="C9840" s="146" t="s">
        <v>3883</v>
      </c>
      <c r="D9840" s="146" t="s">
        <v>8213</v>
      </c>
      <c r="E9840" s="145" t="s">
        <v>155</v>
      </c>
      <c r="F9840" s="149"/>
      <c r="G9840" s="149"/>
    </row>
    <row r="9841" spans="1:7" s="144" customFormat="1" ht="15" x14ac:dyDescent="0.2">
      <c r="A9841" s="146">
        <v>72016</v>
      </c>
      <c r="B9841" s="145">
        <v>8015</v>
      </c>
      <c r="C9841" s="146" t="s">
        <v>1003</v>
      </c>
      <c r="D9841" s="146" t="s">
        <v>8214</v>
      </c>
      <c r="E9841" s="145" t="s">
        <v>150</v>
      </c>
      <c r="F9841" s="149"/>
      <c r="G9841" s="149"/>
    </row>
    <row r="9842" spans="1:7" s="144" customFormat="1" ht="15" x14ac:dyDescent="0.2">
      <c r="A9842" s="146">
        <v>72017</v>
      </c>
      <c r="B9842" s="145">
        <v>7007</v>
      </c>
      <c r="C9842" s="146" t="s">
        <v>280</v>
      </c>
      <c r="D9842" s="146" t="s">
        <v>8215</v>
      </c>
      <c r="E9842" s="145" t="s">
        <v>150</v>
      </c>
      <c r="F9842" s="149"/>
      <c r="G9842" s="149"/>
    </row>
    <row r="9843" spans="1:7" s="144" customFormat="1" ht="15" x14ac:dyDescent="0.2">
      <c r="A9843" s="146">
        <v>72020</v>
      </c>
      <c r="B9843" s="145">
        <v>3012</v>
      </c>
      <c r="C9843" s="146" t="s">
        <v>8216</v>
      </c>
      <c r="D9843" s="146" t="s">
        <v>8217</v>
      </c>
      <c r="E9843" s="145" t="s">
        <v>150</v>
      </c>
      <c r="F9843" s="149"/>
      <c r="G9843" s="149"/>
    </row>
    <row r="9844" spans="1:7" s="144" customFormat="1" ht="15" x14ac:dyDescent="0.2">
      <c r="A9844" s="146">
        <v>72022</v>
      </c>
      <c r="B9844" s="145">
        <v>7008</v>
      </c>
      <c r="C9844" s="146" t="s">
        <v>174</v>
      </c>
      <c r="D9844" s="146" t="s">
        <v>2606</v>
      </c>
      <c r="E9844" s="145" t="s">
        <v>150</v>
      </c>
      <c r="F9844" s="149"/>
      <c r="G9844" s="149"/>
    </row>
    <row r="9845" spans="1:7" s="144" customFormat="1" ht="15" x14ac:dyDescent="0.2">
      <c r="A9845" s="146">
        <v>72026</v>
      </c>
      <c r="B9845" s="145">
        <v>7008</v>
      </c>
      <c r="C9845" s="146" t="s">
        <v>174</v>
      </c>
      <c r="D9845" s="146" t="s">
        <v>663</v>
      </c>
      <c r="E9845" s="145" t="s">
        <v>155</v>
      </c>
      <c r="F9845" s="149"/>
      <c r="G9845" s="149"/>
    </row>
    <row r="9846" spans="1:7" s="144" customFormat="1" ht="15" x14ac:dyDescent="0.2">
      <c r="A9846" s="146">
        <v>72027</v>
      </c>
      <c r="B9846" s="145">
        <v>7008</v>
      </c>
      <c r="C9846" s="146" t="s">
        <v>156</v>
      </c>
      <c r="D9846" s="146" t="s">
        <v>8218</v>
      </c>
      <c r="E9846" s="145" t="s">
        <v>150</v>
      </c>
      <c r="F9846" s="149"/>
      <c r="G9846" s="149"/>
    </row>
    <row r="9847" spans="1:7" s="144" customFormat="1" ht="15" x14ac:dyDescent="0.2">
      <c r="A9847" s="146">
        <v>72028</v>
      </c>
      <c r="B9847" s="145">
        <v>7008</v>
      </c>
      <c r="C9847" s="146" t="s">
        <v>3557</v>
      </c>
      <c r="D9847" s="146" t="s">
        <v>4550</v>
      </c>
      <c r="E9847" s="145" t="s">
        <v>155</v>
      </c>
      <c r="F9847" s="149"/>
      <c r="G9847" s="149"/>
    </row>
    <row r="9848" spans="1:7" s="144" customFormat="1" ht="15" x14ac:dyDescent="0.2">
      <c r="A9848" s="146">
        <v>72029</v>
      </c>
      <c r="B9848" s="145">
        <v>7008</v>
      </c>
      <c r="C9848" s="146" t="s">
        <v>171</v>
      </c>
      <c r="D9848" s="146" t="s">
        <v>8219</v>
      </c>
      <c r="E9848" s="145" t="s">
        <v>155</v>
      </c>
      <c r="F9848" s="149"/>
      <c r="G9848" s="149"/>
    </row>
    <row r="9849" spans="1:7" s="144" customFormat="1" ht="15" x14ac:dyDescent="0.2">
      <c r="A9849" s="146">
        <v>72030</v>
      </c>
      <c r="B9849" s="145">
        <v>8026</v>
      </c>
      <c r="C9849" s="146" t="s">
        <v>2126</v>
      </c>
      <c r="D9849" s="146" t="s">
        <v>3036</v>
      </c>
      <c r="E9849" s="145" t="s">
        <v>155</v>
      </c>
      <c r="F9849" s="149"/>
      <c r="G9849" s="149"/>
    </row>
    <row r="9850" spans="1:7" s="144" customFormat="1" ht="15" x14ac:dyDescent="0.2">
      <c r="A9850" s="146">
        <v>72033</v>
      </c>
      <c r="B9850" s="145">
        <v>6015</v>
      </c>
      <c r="C9850" s="146" t="s">
        <v>2083</v>
      </c>
      <c r="D9850" s="146" t="s">
        <v>7707</v>
      </c>
      <c r="E9850" s="145" t="s">
        <v>155</v>
      </c>
      <c r="F9850" s="149"/>
      <c r="G9850" s="149"/>
    </row>
    <row r="9851" spans="1:7" s="144" customFormat="1" ht="15" x14ac:dyDescent="0.2">
      <c r="A9851" s="146">
        <v>72034</v>
      </c>
      <c r="B9851" s="145">
        <v>5001</v>
      </c>
      <c r="C9851" s="146" t="s">
        <v>1161</v>
      </c>
      <c r="D9851" s="146" t="s">
        <v>2470</v>
      </c>
      <c r="E9851" s="145" t="s">
        <v>150</v>
      </c>
      <c r="F9851" s="149"/>
      <c r="G9851" s="149"/>
    </row>
    <row r="9852" spans="1:7" s="144" customFormat="1" ht="15" x14ac:dyDescent="0.2">
      <c r="A9852" s="146">
        <v>72036</v>
      </c>
      <c r="B9852" s="145">
        <v>8006</v>
      </c>
      <c r="C9852" s="146" t="s">
        <v>287</v>
      </c>
      <c r="D9852" s="146" t="s">
        <v>460</v>
      </c>
      <c r="E9852" s="145" t="s">
        <v>155</v>
      </c>
      <c r="F9852" s="149"/>
      <c r="G9852" s="149"/>
    </row>
    <row r="9853" spans="1:7" s="144" customFormat="1" ht="15" x14ac:dyDescent="0.2">
      <c r="A9853" s="146">
        <v>72037</v>
      </c>
      <c r="B9853" s="145">
        <v>8006</v>
      </c>
      <c r="C9853" s="146" t="s">
        <v>287</v>
      </c>
      <c r="D9853" s="146" t="s">
        <v>8220</v>
      </c>
      <c r="E9853" s="145" t="s">
        <v>150</v>
      </c>
      <c r="F9853" s="149"/>
      <c r="G9853" s="149"/>
    </row>
    <row r="9854" spans="1:7" s="144" customFormat="1" ht="15" x14ac:dyDescent="0.2">
      <c r="A9854" s="146">
        <v>72039</v>
      </c>
      <c r="B9854" s="145">
        <v>8006</v>
      </c>
      <c r="C9854" s="146" t="s">
        <v>685</v>
      </c>
      <c r="D9854" s="146" t="s">
        <v>472</v>
      </c>
      <c r="E9854" s="145" t="s">
        <v>150</v>
      </c>
      <c r="F9854" s="149"/>
      <c r="G9854" s="149"/>
    </row>
    <row r="9855" spans="1:7" s="144" customFormat="1" ht="15" x14ac:dyDescent="0.2">
      <c r="A9855" s="146">
        <v>72042</v>
      </c>
      <c r="B9855" s="145">
        <v>8006</v>
      </c>
      <c r="C9855" s="146" t="s">
        <v>2699</v>
      </c>
      <c r="D9855" s="146" t="s">
        <v>1262</v>
      </c>
      <c r="E9855" s="145" t="s">
        <v>155</v>
      </c>
      <c r="F9855" s="149"/>
      <c r="G9855" s="149"/>
    </row>
    <row r="9856" spans="1:7" s="144" customFormat="1" ht="15" x14ac:dyDescent="0.2">
      <c r="A9856" s="146">
        <v>72043</v>
      </c>
      <c r="B9856" s="145">
        <v>7009</v>
      </c>
      <c r="C9856" s="146" t="s">
        <v>535</v>
      </c>
      <c r="D9856" s="146" t="s">
        <v>8221</v>
      </c>
      <c r="E9856" s="145" t="s">
        <v>155</v>
      </c>
      <c r="F9856" s="149"/>
      <c r="G9856" s="149"/>
    </row>
    <row r="9857" spans="1:7" s="144" customFormat="1" ht="15" x14ac:dyDescent="0.2">
      <c r="A9857" s="146">
        <v>72045</v>
      </c>
      <c r="B9857" s="145">
        <v>2017</v>
      </c>
      <c r="C9857" s="146" t="s">
        <v>202</v>
      </c>
      <c r="D9857" s="146" t="s">
        <v>5822</v>
      </c>
      <c r="E9857" s="145" t="s">
        <v>155</v>
      </c>
      <c r="F9857" s="149"/>
      <c r="G9857" s="149"/>
    </row>
    <row r="9858" spans="1:7" s="144" customFormat="1" ht="15" x14ac:dyDescent="0.2">
      <c r="A9858" s="146">
        <v>72048</v>
      </c>
      <c r="B9858" s="145">
        <v>7017</v>
      </c>
      <c r="C9858" s="146" t="s">
        <v>219</v>
      </c>
      <c r="D9858" s="146" t="s">
        <v>8222</v>
      </c>
      <c r="E9858" s="145" t="s">
        <v>155</v>
      </c>
      <c r="F9858" s="149"/>
      <c r="G9858" s="149"/>
    </row>
    <row r="9859" spans="1:7" s="144" customFormat="1" ht="15" x14ac:dyDescent="0.2">
      <c r="A9859" s="146">
        <v>72049</v>
      </c>
      <c r="B9859" s="145">
        <v>6006</v>
      </c>
      <c r="C9859" s="146" t="s">
        <v>867</v>
      </c>
      <c r="D9859" s="146" t="s">
        <v>8223</v>
      </c>
      <c r="E9859" s="145" t="s">
        <v>155</v>
      </c>
      <c r="F9859" s="149"/>
      <c r="G9859" s="149"/>
    </row>
    <row r="9860" spans="1:7" s="144" customFormat="1" ht="15" x14ac:dyDescent="0.2">
      <c r="A9860" s="146">
        <v>72050</v>
      </c>
      <c r="B9860" s="145">
        <v>7017</v>
      </c>
      <c r="C9860" s="146" t="s">
        <v>344</v>
      </c>
      <c r="D9860" s="146" t="s">
        <v>8224</v>
      </c>
      <c r="E9860" s="145" t="s">
        <v>150</v>
      </c>
      <c r="F9860" s="149"/>
      <c r="G9860" s="149"/>
    </row>
    <row r="9861" spans="1:7" s="144" customFormat="1" ht="15" x14ac:dyDescent="0.2">
      <c r="A9861" s="146">
        <v>72051</v>
      </c>
      <c r="B9861" s="145">
        <v>3018</v>
      </c>
      <c r="C9861" s="146" t="s">
        <v>8237</v>
      </c>
      <c r="D9861" s="146" t="s">
        <v>2838</v>
      </c>
      <c r="E9861" s="145" t="s">
        <v>155</v>
      </c>
      <c r="F9861" s="149"/>
      <c r="G9861" s="149"/>
    </row>
    <row r="9862" spans="1:7" s="144" customFormat="1" ht="15" x14ac:dyDescent="0.2">
      <c r="A9862" s="146">
        <v>72052</v>
      </c>
      <c r="B9862" s="145">
        <v>1017</v>
      </c>
      <c r="C9862" s="146" t="s">
        <v>219</v>
      </c>
      <c r="D9862" s="146" t="s">
        <v>8238</v>
      </c>
      <c r="E9862" s="145" t="s">
        <v>150</v>
      </c>
      <c r="F9862" s="149"/>
      <c r="G9862" s="149"/>
    </row>
    <row r="9863" spans="1:7" s="144" customFormat="1" ht="15" x14ac:dyDescent="0.2">
      <c r="A9863" s="146">
        <v>72055</v>
      </c>
      <c r="B9863" s="145">
        <v>8015</v>
      </c>
      <c r="C9863" s="146" t="s">
        <v>4178</v>
      </c>
      <c r="D9863" s="146" t="s">
        <v>1189</v>
      </c>
      <c r="E9863" s="145" t="s">
        <v>155</v>
      </c>
      <c r="F9863" s="149"/>
      <c r="G9863" s="149"/>
    </row>
    <row r="9864" spans="1:7" s="144" customFormat="1" ht="15" x14ac:dyDescent="0.2">
      <c r="A9864" s="146">
        <v>72057</v>
      </c>
      <c r="B9864" s="145">
        <v>6038</v>
      </c>
      <c r="C9864" s="146" t="s">
        <v>2883</v>
      </c>
      <c r="D9864" s="146" t="s">
        <v>941</v>
      </c>
      <c r="E9864" s="145" t="s">
        <v>150</v>
      </c>
      <c r="F9864" s="149"/>
      <c r="G9864" s="149"/>
    </row>
    <row r="9865" spans="1:7" s="144" customFormat="1" ht="15" x14ac:dyDescent="0.2">
      <c r="A9865" s="146">
        <v>72058</v>
      </c>
      <c r="B9865" s="145">
        <v>6038</v>
      </c>
      <c r="C9865" s="146" t="s">
        <v>2244</v>
      </c>
      <c r="D9865" s="146" t="s">
        <v>941</v>
      </c>
      <c r="E9865" s="145" t="s">
        <v>150</v>
      </c>
      <c r="F9865" s="149"/>
      <c r="G9865" s="149"/>
    </row>
    <row r="9866" spans="1:7" s="144" customFormat="1" ht="15" x14ac:dyDescent="0.2">
      <c r="A9866" s="146">
        <v>72059</v>
      </c>
      <c r="B9866" s="145">
        <v>3035</v>
      </c>
      <c r="C9866" s="146" t="s">
        <v>8239</v>
      </c>
      <c r="D9866" s="146" t="s">
        <v>8240</v>
      </c>
      <c r="E9866" s="145" t="s">
        <v>150</v>
      </c>
      <c r="F9866" s="149"/>
      <c r="G9866" s="149"/>
    </row>
    <row r="9867" spans="1:7" s="144" customFormat="1" ht="15" x14ac:dyDescent="0.2">
      <c r="A9867" s="146">
        <v>72062</v>
      </c>
      <c r="B9867" s="145">
        <v>6006</v>
      </c>
      <c r="C9867" s="146" t="s">
        <v>2152</v>
      </c>
      <c r="D9867" s="146" t="s">
        <v>2022</v>
      </c>
      <c r="E9867" s="145" t="s">
        <v>150</v>
      </c>
      <c r="F9867" s="149"/>
      <c r="G9867" s="149"/>
    </row>
    <row r="9868" spans="1:7" s="144" customFormat="1" ht="15" x14ac:dyDescent="0.2">
      <c r="A9868" s="146">
        <v>72063</v>
      </c>
      <c r="B9868" s="145">
        <v>6006</v>
      </c>
      <c r="C9868" s="146" t="s">
        <v>8241</v>
      </c>
      <c r="D9868" s="146" t="s">
        <v>2022</v>
      </c>
      <c r="E9868" s="145" t="s">
        <v>155</v>
      </c>
      <c r="F9868" s="149"/>
      <c r="G9868" s="149"/>
    </row>
    <row r="9869" spans="1:7" s="144" customFormat="1" ht="15" x14ac:dyDescent="0.2">
      <c r="A9869" s="146">
        <v>72064</v>
      </c>
      <c r="B9869" s="145">
        <v>3010</v>
      </c>
      <c r="C9869" s="146" t="s">
        <v>8059</v>
      </c>
      <c r="D9869" s="146" t="s">
        <v>4532</v>
      </c>
      <c r="E9869" s="145" t="s">
        <v>155</v>
      </c>
      <c r="F9869" s="149"/>
      <c r="G9869" s="149"/>
    </row>
    <row r="9870" spans="1:7" s="144" customFormat="1" ht="15" x14ac:dyDescent="0.2">
      <c r="A9870" s="146">
        <v>72066</v>
      </c>
      <c r="B9870" s="145">
        <v>6035</v>
      </c>
      <c r="C9870" s="146" t="s">
        <v>313</v>
      </c>
      <c r="D9870" s="146" t="s">
        <v>2065</v>
      </c>
      <c r="E9870" s="145" t="s">
        <v>155</v>
      </c>
      <c r="F9870" s="149"/>
      <c r="G9870" s="149"/>
    </row>
    <row r="9871" spans="1:7" s="144" customFormat="1" ht="15" x14ac:dyDescent="0.2">
      <c r="A9871" s="146">
        <v>72067</v>
      </c>
      <c r="B9871" s="145">
        <v>2006</v>
      </c>
      <c r="C9871" s="146" t="s">
        <v>155</v>
      </c>
      <c r="D9871" s="146" t="s">
        <v>8242</v>
      </c>
      <c r="E9871" s="145" t="s">
        <v>155</v>
      </c>
      <c r="F9871" s="149"/>
      <c r="G9871" s="149"/>
    </row>
    <row r="9872" spans="1:7" s="144" customFormat="1" ht="15" x14ac:dyDescent="0.2">
      <c r="A9872" s="146">
        <v>72068</v>
      </c>
      <c r="B9872" s="145">
        <v>6035</v>
      </c>
      <c r="C9872" s="146" t="s">
        <v>207</v>
      </c>
      <c r="D9872" s="146" t="s">
        <v>1101</v>
      </c>
      <c r="E9872" s="145" t="s">
        <v>150</v>
      </c>
      <c r="F9872" s="149"/>
      <c r="G9872" s="149"/>
    </row>
    <row r="9873" spans="1:7" s="144" customFormat="1" ht="15" x14ac:dyDescent="0.2">
      <c r="A9873" s="146">
        <v>72069</v>
      </c>
      <c r="B9873" s="145">
        <v>1005</v>
      </c>
      <c r="C9873" s="146" t="s">
        <v>662</v>
      </c>
      <c r="D9873" s="146" t="s">
        <v>7838</v>
      </c>
      <c r="E9873" s="145" t="s">
        <v>150</v>
      </c>
      <c r="F9873" s="149"/>
      <c r="G9873" s="149"/>
    </row>
    <row r="9874" spans="1:7" s="144" customFormat="1" ht="15" x14ac:dyDescent="0.2">
      <c r="A9874" s="146">
        <v>72070</v>
      </c>
      <c r="B9874" s="145">
        <v>2019</v>
      </c>
      <c r="C9874" s="146" t="s">
        <v>306</v>
      </c>
      <c r="D9874" s="146" t="s">
        <v>8243</v>
      </c>
      <c r="E9874" s="145" t="s">
        <v>155</v>
      </c>
      <c r="F9874" s="149"/>
      <c r="G9874" s="149"/>
    </row>
    <row r="9875" spans="1:7" s="144" customFormat="1" ht="15" x14ac:dyDescent="0.2">
      <c r="A9875" s="146">
        <v>72071</v>
      </c>
      <c r="B9875" s="145">
        <v>4009</v>
      </c>
      <c r="C9875" s="146" t="s">
        <v>8244</v>
      </c>
      <c r="D9875" s="146" t="s">
        <v>8245</v>
      </c>
      <c r="E9875" s="145" t="s">
        <v>155</v>
      </c>
      <c r="F9875" s="149"/>
      <c r="G9875" s="149"/>
    </row>
    <row r="9876" spans="1:7" s="144" customFormat="1" ht="15" x14ac:dyDescent="0.2">
      <c r="A9876" s="146">
        <v>72072</v>
      </c>
      <c r="B9876" s="145">
        <v>6013</v>
      </c>
      <c r="C9876" s="146" t="s">
        <v>156</v>
      </c>
      <c r="D9876" s="146" t="s">
        <v>8246</v>
      </c>
      <c r="E9876" s="145" t="s">
        <v>155</v>
      </c>
      <c r="F9876" s="149"/>
      <c r="G9876" s="149"/>
    </row>
    <row r="9877" spans="1:7" s="144" customFormat="1" ht="15" x14ac:dyDescent="0.2">
      <c r="A9877" s="146">
        <v>72073</v>
      </c>
      <c r="B9877" s="145">
        <v>6013</v>
      </c>
      <c r="C9877" s="146" t="s">
        <v>177</v>
      </c>
      <c r="D9877" s="146" t="s">
        <v>182</v>
      </c>
      <c r="E9877" s="145" t="s">
        <v>150</v>
      </c>
      <c r="F9877" s="149"/>
      <c r="G9877" s="149"/>
    </row>
    <row r="9878" spans="1:7" s="144" customFormat="1" ht="15" x14ac:dyDescent="0.2">
      <c r="A9878" s="146">
        <v>72074</v>
      </c>
      <c r="B9878" s="145">
        <v>8011</v>
      </c>
      <c r="C9878" s="146" t="s">
        <v>685</v>
      </c>
      <c r="D9878" s="146" t="s">
        <v>8247</v>
      </c>
      <c r="E9878" s="145" t="s">
        <v>155</v>
      </c>
      <c r="F9878" s="149"/>
      <c r="G9878" s="149"/>
    </row>
    <row r="9879" spans="1:7" s="144" customFormat="1" ht="15" x14ac:dyDescent="0.2">
      <c r="A9879" s="146">
        <v>72075</v>
      </c>
      <c r="B9879" s="145">
        <v>8011</v>
      </c>
      <c r="C9879" s="146" t="s">
        <v>2083</v>
      </c>
      <c r="D9879" s="146" t="s">
        <v>8248</v>
      </c>
      <c r="E9879" s="145" t="s">
        <v>150</v>
      </c>
      <c r="F9879" s="149"/>
      <c r="G9879" s="149"/>
    </row>
    <row r="9880" spans="1:7" s="144" customFormat="1" ht="15" x14ac:dyDescent="0.2">
      <c r="A9880" s="146">
        <v>72080</v>
      </c>
      <c r="B9880" s="145">
        <v>6001</v>
      </c>
      <c r="C9880" s="146" t="s">
        <v>5240</v>
      </c>
      <c r="D9880" s="146" t="s">
        <v>5576</v>
      </c>
      <c r="E9880" s="145" t="s">
        <v>150</v>
      </c>
      <c r="F9880" s="149"/>
      <c r="G9880" s="149"/>
    </row>
    <row r="9881" spans="1:7" s="144" customFormat="1" ht="15" x14ac:dyDescent="0.2">
      <c r="A9881" s="146">
        <v>72081</v>
      </c>
      <c r="B9881" s="145">
        <v>6001</v>
      </c>
      <c r="C9881" s="146" t="s">
        <v>4458</v>
      </c>
      <c r="D9881" s="146" t="s">
        <v>3260</v>
      </c>
      <c r="E9881" s="145" t="s">
        <v>155</v>
      </c>
      <c r="F9881" s="149"/>
      <c r="G9881" s="149"/>
    </row>
    <row r="9882" spans="1:7" s="144" customFormat="1" ht="15" x14ac:dyDescent="0.2">
      <c r="A9882" s="146">
        <v>72082</v>
      </c>
      <c r="B9882" s="145">
        <v>6001</v>
      </c>
      <c r="C9882" s="146" t="s">
        <v>156</v>
      </c>
      <c r="D9882" s="146" t="s">
        <v>8249</v>
      </c>
      <c r="E9882" s="145" t="s">
        <v>155</v>
      </c>
      <c r="F9882" s="149"/>
      <c r="G9882" s="149"/>
    </row>
    <row r="9883" spans="1:7" s="144" customFormat="1" ht="15" x14ac:dyDescent="0.2">
      <c r="A9883" s="146">
        <v>72083</v>
      </c>
      <c r="B9883" s="145">
        <v>2019</v>
      </c>
      <c r="C9883" s="146" t="s">
        <v>1300</v>
      </c>
      <c r="D9883" s="146" t="s">
        <v>8250</v>
      </c>
      <c r="E9883" s="145" t="s">
        <v>155</v>
      </c>
      <c r="F9883" s="149"/>
      <c r="G9883" s="149"/>
    </row>
    <row r="9884" spans="1:7" s="144" customFormat="1" ht="15" x14ac:dyDescent="0.2">
      <c r="A9884" s="146">
        <v>72085</v>
      </c>
      <c r="B9884" s="145">
        <v>6024</v>
      </c>
      <c r="C9884" s="146" t="s">
        <v>8251</v>
      </c>
      <c r="D9884" s="146" t="s">
        <v>8252</v>
      </c>
      <c r="E9884" s="145" t="s">
        <v>155</v>
      </c>
      <c r="F9884" s="149"/>
      <c r="G9884" s="149"/>
    </row>
    <row r="9885" spans="1:7" s="144" customFormat="1" ht="15" x14ac:dyDescent="0.2">
      <c r="A9885" s="146">
        <v>72086</v>
      </c>
      <c r="B9885" s="145">
        <v>7003</v>
      </c>
      <c r="C9885" s="146" t="s">
        <v>830</v>
      </c>
      <c r="D9885" s="146" t="s">
        <v>5525</v>
      </c>
      <c r="E9885" s="145" t="s">
        <v>150</v>
      </c>
      <c r="F9885" s="149"/>
      <c r="G9885" s="149"/>
    </row>
    <row r="9886" spans="1:7" s="144" customFormat="1" ht="15" x14ac:dyDescent="0.2">
      <c r="A9886" s="146">
        <v>72087</v>
      </c>
      <c r="B9886" s="145">
        <v>7003</v>
      </c>
      <c r="C9886" s="146" t="s">
        <v>165</v>
      </c>
      <c r="D9886" s="146" t="s">
        <v>8253</v>
      </c>
      <c r="E9886" s="145" t="s">
        <v>155</v>
      </c>
      <c r="F9886" s="149"/>
      <c r="G9886" s="149"/>
    </row>
    <row r="9887" spans="1:7" s="144" customFormat="1" ht="15" x14ac:dyDescent="0.2">
      <c r="A9887" s="146">
        <v>72089</v>
      </c>
      <c r="B9887" s="145">
        <v>3015</v>
      </c>
      <c r="C9887" s="146" t="s">
        <v>8254</v>
      </c>
      <c r="D9887" s="146" t="s">
        <v>8255</v>
      </c>
      <c r="E9887" s="145" t="s">
        <v>150</v>
      </c>
      <c r="F9887" s="149"/>
      <c r="G9887" s="149"/>
    </row>
    <row r="9888" spans="1:7" s="144" customFormat="1" ht="15" x14ac:dyDescent="0.2">
      <c r="A9888" s="146">
        <v>72090</v>
      </c>
      <c r="B9888" s="145">
        <v>3015</v>
      </c>
      <c r="C9888" s="146" t="s">
        <v>8256</v>
      </c>
      <c r="D9888" s="146" t="s">
        <v>8255</v>
      </c>
      <c r="E9888" s="145" t="s">
        <v>155</v>
      </c>
      <c r="F9888" s="149"/>
      <c r="G9888" s="149"/>
    </row>
    <row r="9889" spans="1:7" s="144" customFormat="1" ht="15" x14ac:dyDescent="0.2">
      <c r="A9889" s="146">
        <v>72094</v>
      </c>
      <c r="B9889" s="145">
        <v>3024</v>
      </c>
      <c r="C9889" s="146" t="s">
        <v>535</v>
      </c>
      <c r="D9889" s="146" t="s">
        <v>8265</v>
      </c>
      <c r="E9889" s="145" t="s">
        <v>155</v>
      </c>
      <c r="F9889" s="149"/>
      <c r="G9889" s="149"/>
    </row>
    <row r="9890" spans="1:7" s="144" customFormat="1" ht="15" x14ac:dyDescent="0.2">
      <c r="A9890" s="146">
        <v>72096</v>
      </c>
      <c r="B9890" s="145">
        <v>2018</v>
      </c>
      <c r="C9890" s="146" t="s">
        <v>596</v>
      </c>
      <c r="D9890" s="146" t="s">
        <v>536</v>
      </c>
      <c r="E9890" s="145" t="s">
        <v>155</v>
      </c>
      <c r="F9890" s="149"/>
      <c r="G9890" s="149"/>
    </row>
    <row r="9891" spans="1:7" s="144" customFormat="1" ht="15" x14ac:dyDescent="0.2">
      <c r="A9891" s="146">
        <v>72098</v>
      </c>
      <c r="B9891" s="145">
        <v>3029</v>
      </c>
      <c r="C9891" s="146" t="s">
        <v>1082</v>
      </c>
      <c r="D9891" s="146" t="s">
        <v>8266</v>
      </c>
      <c r="E9891" s="145" t="s">
        <v>155</v>
      </c>
      <c r="F9891" s="149"/>
      <c r="G9891" s="149"/>
    </row>
    <row r="9892" spans="1:7" s="144" customFormat="1" ht="15" x14ac:dyDescent="0.2">
      <c r="A9892" s="146">
        <v>72101</v>
      </c>
      <c r="B9892" s="145">
        <v>8015</v>
      </c>
      <c r="C9892" s="146" t="s">
        <v>3319</v>
      </c>
      <c r="D9892" s="146" t="s">
        <v>2778</v>
      </c>
      <c r="E9892" s="145" t="s">
        <v>155</v>
      </c>
      <c r="F9892" s="149"/>
      <c r="G9892" s="149"/>
    </row>
    <row r="9893" spans="1:7" s="144" customFormat="1" ht="15" x14ac:dyDescent="0.2">
      <c r="A9893" s="146">
        <v>72103</v>
      </c>
      <c r="B9893" s="145">
        <v>3004</v>
      </c>
      <c r="C9893" s="146" t="s">
        <v>3405</v>
      </c>
      <c r="D9893" s="146" t="s">
        <v>8267</v>
      </c>
      <c r="E9893" s="145" t="s">
        <v>155</v>
      </c>
      <c r="F9893" s="149"/>
      <c r="G9893" s="149"/>
    </row>
    <row r="9894" spans="1:7" s="144" customFormat="1" ht="15" x14ac:dyDescent="0.2">
      <c r="A9894" s="146">
        <v>72104</v>
      </c>
      <c r="B9894" s="145">
        <v>3004</v>
      </c>
      <c r="C9894" s="146" t="s">
        <v>558</v>
      </c>
      <c r="D9894" s="146" t="s">
        <v>206</v>
      </c>
      <c r="E9894" s="145" t="s">
        <v>150</v>
      </c>
      <c r="F9894" s="149"/>
      <c r="G9894" s="149"/>
    </row>
    <row r="9895" spans="1:7" s="144" customFormat="1" ht="15" x14ac:dyDescent="0.2">
      <c r="A9895" s="146">
        <v>72107</v>
      </c>
      <c r="B9895" s="145">
        <v>6014</v>
      </c>
      <c r="C9895" s="146" t="s">
        <v>887</v>
      </c>
      <c r="D9895" s="146" t="s">
        <v>8268</v>
      </c>
      <c r="E9895" s="145" t="s">
        <v>150</v>
      </c>
      <c r="F9895" s="149"/>
      <c r="G9895" s="149"/>
    </row>
    <row r="9896" spans="1:7" s="144" customFormat="1" ht="15" x14ac:dyDescent="0.2">
      <c r="A9896" s="146">
        <v>72108</v>
      </c>
      <c r="B9896" s="145">
        <v>6014</v>
      </c>
      <c r="C9896" s="146" t="s">
        <v>4859</v>
      </c>
      <c r="D9896" s="146" t="s">
        <v>8269</v>
      </c>
      <c r="E9896" s="145" t="s">
        <v>150</v>
      </c>
      <c r="F9896" s="149"/>
      <c r="G9896" s="149"/>
    </row>
    <row r="9897" spans="1:7" s="144" customFormat="1" ht="15" x14ac:dyDescent="0.2">
      <c r="A9897" s="146">
        <v>72113</v>
      </c>
      <c r="B9897" s="145">
        <v>3035</v>
      </c>
      <c r="C9897" s="146" t="s">
        <v>181</v>
      </c>
      <c r="D9897" s="146" t="s">
        <v>8270</v>
      </c>
      <c r="E9897" s="145" t="s">
        <v>155</v>
      </c>
      <c r="F9897" s="149"/>
      <c r="G9897" s="149"/>
    </row>
    <row r="9898" spans="1:7" s="144" customFormat="1" ht="15" x14ac:dyDescent="0.2">
      <c r="A9898" s="146">
        <v>72114</v>
      </c>
      <c r="B9898" s="145">
        <v>1007</v>
      </c>
      <c r="C9898" s="146" t="s">
        <v>4461</v>
      </c>
      <c r="D9898" s="146" t="s">
        <v>8271</v>
      </c>
      <c r="E9898" s="145" t="s">
        <v>150</v>
      </c>
      <c r="F9898" s="149"/>
      <c r="G9898" s="149"/>
    </row>
    <row r="9899" spans="1:7" s="144" customFormat="1" ht="15" x14ac:dyDescent="0.2">
      <c r="A9899" s="146">
        <v>72118</v>
      </c>
      <c r="B9899" s="145">
        <v>3002</v>
      </c>
      <c r="C9899" s="146" t="s">
        <v>2720</v>
      </c>
      <c r="D9899" s="146" t="s">
        <v>8272</v>
      </c>
      <c r="E9899" s="145" t="s">
        <v>150</v>
      </c>
      <c r="F9899" s="149"/>
      <c r="G9899" s="149"/>
    </row>
    <row r="9900" spans="1:7" s="144" customFormat="1" ht="15" x14ac:dyDescent="0.2">
      <c r="A9900" s="146">
        <v>72120</v>
      </c>
      <c r="B9900" s="145">
        <v>3025</v>
      </c>
      <c r="C9900" s="146" t="s">
        <v>2083</v>
      </c>
      <c r="D9900" s="146" t="s">
        <v>761</v>
      </c>
      <c r="E9900" s="145" t="s">
        <v>155</v>
      </c>
      <c r="F9900" s="149"/>
      <c r="G9900" s="149"/>
    </row>
    <row r="9901" spans="1:7" s="144" customFormat="1" ht="15" x14ac:dyDescent="0.2">
      <c r="A9901" s="146">
        <v>72124</v>
      </c>
      <c r="B9901" s="145">
        <v>2007</v>
      </c>
      <c r="C9901" s="146" t="s">
        <v>2367</v>
      </c>
      <c r="D9901" s="146" t="s">
        <v>8273</v>
      </c>
      <c r="E9901" s="145" t="s">
        <v>150</v>
      </c>
      <c r="F9901" s="149"/>
      <c r="G9901" s="149"/>
    </row>
    <row r="9902" spans="1:7" s="144" customFormat="1" ht="15" x14ac:dyDescent="0.2">
      <c r="A9902" s="146">
        <v>72125</v>
      </c>
      <c r="B9902" s="145">
        <v>7014</v>
      </c>
      <c r="C9902" s="146" t="s">
        <v>879</v>
      </c>
      <c r="D9902" s="146" t="s">
        <v>8274</v>
      </c>
      <c r="E9902" s="145" t="s">
        <v>150</v>
      </c>
      <c r="F9902" s="149"/>
      <c r="G9902" s="149"/>
    </row>
    <row r="9903" spans="1:7" s="144" customFormat="1" ht="15" x14ac:dyDescent="0.2">
      <c r="A9903" s="146">
        <v>72126</v>
      </c>
      <c r="B9903" s="145">
        <v>7014</v>
      </c>
      <c r="C9903" s="146" t="s">
        <v>535</v>
      </c>
      <c r="D9903" s="146" t="s">
        <v>7004</v>
      </c>
      <c r="E9903" s="145" t="s">
        <v>155</v>
      </c>
      <c r="F9903" s="149"/>
      <c r="G9903" s="149"/>
    </row>
    <row r="9904" spans="1:7" s="144" customFormat="1" ht="15" x14ac:dyDescent="0.2">
      <c r="A9904" s="146">
        <v>72127</v>
      </c>
      <c r="B9904" s="145">
        <v>3004</v>
      </c>
      <c r="C9904" s="146" t="s">
        <v>446</v>
      </c>
      <c r="D9904" s="146" t="s">
        <v>3957</v>
      </c>
      <c r="E9904" s="145" t="s">
        <v>155</v>
      </c>
      <c r="F9904" s="149"/>
      <c r="G9904" s="149"/>
    </row>
    <row r="9905" spans="1:7" s="144" customFormat="1" ht="15" x14ac:dyDescent="0.2">
      <c r="A9905" s="146">
        <v>72128</v>
      </c>
      <c r="B9905" s="145">
        <v>3004</v>
      </c>
      <c r="C9905" s="146" t="s">
        <v>8275</v>
      </c>
      <c r="D9905" s="146" t="s">
        <v>3957</v>
      </c>
      <c r="E9905" s="145" t="s">
        <v>150</v>
      </c>
      <c r="F9905" s="149"/>
      <c r="G9905" s="149"/>
    </row>
    <row r="9906" spans="1:7" s="144" customFormat="1" ht="15" x14ac:dyDescent="0.2">
      <c r="A9906" s="146">
        <v>72131</v>
      </c>
      <c r="B9906" s="145">
        <v>3003</v>
      </c>
      <c r="C9906" s="146" t="s">
        <v>158</v>
      </c>
      <c r="D9906" s="146" t="s">
        <v>1578</v>
      </c>
      <c r="E9906" s="145" t="s">
        <v>155</v>
      </c>
      <c r="F9906" s="149"/>
      <c r="G9906" s="149"/>
    </row>
    <row r="9907" spans="1:7" s="144" customFormat="1" ht="15" x14ac:dyDescent="0.2">
      <c r="A9907" s="146">
        <v>72132</v>
      </c>
      <c r="B9907" s="145">
        <v>3003</v>
      </c>
      <c r="C9907" s="146" t="s">
        <v>8276</v>
      </c>
      <c r="D9907" s="146" t="s">
        <v>9007</v>
      </c>
      <c r="E9907" s="145" t="s">
        <v>150</v>
      </c>
      <c r="F9907" s="149"/>
      <c r="G9907" s="149"/>
    </row>
    <row r="9908" spans="1:7" s="144" customFormat="1" ht="15" x14ac:dyDescent="0.2">
      <c r="A9908" s="146">
        <v>72133</v>
      </c>
      <c r="B9908" s="145">
        <v>8006</v>
      </c>
      <c r="C9908" s="146" t="s">
        <v>4141</v>
      </c>
      <c r="D9908" s="146" t="s">
        <v>239</v>
      </c>
      <c r="E9908" s="145" t="s">
        <v>150</v>
      </c>
      <c r="F9908" s="149"/>
      <c r="G9908" s="149"/>
    </row>
    <row r="9909" spans="1:7" s="144" customFormat="1" ht="15" x14ac:dyDescent="0.2">
      <c r="A9909" s="146">
        <v>72135</v>
      </c>
      <c r="B9909" s="145">
        <v>8006</v>
      </c>
      <c r="C9909" s="146" t="s">
        <v>8277</v>
      </c>
      <c r="D9909" s="146" t="s">
        <v>8278</v>
      </c>
      <c r="E9909" s="145" t="s">
        <v>150</v>
      </c>
      <c r="F9909" s="149"/>
      <c r="G9909" s="149"/>
    </row>
    <row r="9910" spans="1:7" s="144" customFormat="1" ht="15" x14ac:dyDescent="0.2">
      <c r="A9910" s="146">
        <v>72138</v>
      </c>
      <c r="B9910" s="145">
        <v>4004</v>
      </c>
      <c r="C9910" s="146" t="s">
        <v>9319</v>
      </c>
      <c r="D9910" s="146" t="s">
        <v>8016</v>
      </c>
      <c r="E9910" s="145" t="s">
        <v>155</v>
      </c>
      <c r="F9910" s="149"/>
      <c r="G9910" s="149"/>
    </row>
    <row r="9911" spans="1:7" s="144" customFormat="1" ht="15" x14ac:dyDescent="0.2">
      <c r="A9911" s="146">
        <v>72139</v>
      </c>
      <c r="B9911" s="145">
        <v>8022</v>
      </c>
      <c r="C9911" s="146" t="s">
        <v>1329</v>
      </c>
      <c r="D9911" s="146" t="s">
        <v>8279</v>
      </c>
      <c r="E9911" s="145" t="s">
        <v>155</v>
      </c>
      <c r="F9911" s="149"/>
      <c r="G9911" s="149"/>
    </row>
    <row r="9912" spans="1:7" s="144" customFormat="1" ht="15" x14ac:dyDescent="0.2">
      <c r="A9912" s="146">
        <v>72140</v>
      </c>
      <c r="B9912" s="145">
        <v>8022</v>
      </c>
      <c r="C9912" s="146" t="s">
        <v>1259</v>
      </c>
      <c r="D9912" s="146" t="s">
        <v>2815</v>
      </c>
      <c r="E9912" s="145" t="s">
        <v>155</v>
      </c>
      <c r="F9912" s="149"/>
      <c r="G9912" s="149"/>
    </row>
    <row r="9913" spans="1:7" s="144" customFormat="1" ht="15" x14ac:dyDescent="0.2">
      <c r="A9913" s="146">
        <v>72143</v>
      </c>
      <c r="B9913" s="145">
        <v>5010</v>
      </c>
      <c r="C9913" s="146" t="s">
        <v>535</v>
      </c>
      <c r="D9913" s="146" t="s">
        <v>8280</v>
      </c>
      <c r="E9913" s="145" t="s">
        <v>150</v>
      </c>
      <c r="F9913" s="149"/>
      <c r="G9913" s="149"/>
    </row>
    <row r="9914" spans="1:7" s="144" customFormat="1" ht="15" x14ac:dyDescent="0.2">
      <c r="A9914" s="146">
        <v>72144</v>
      </c>
      <c r="B9914" s="145">
        <v>5010</v>
      </c>
      <c r="C9914" s="146" t="s">
        <v>1329</v>
      </c>
      <c r="D9914" s="146" t="s">
        <v>8280</v>
      </c>
      <c r="E9914" s="145" t="s">
        <v>155</v>
      </c>
      <c r="F9914" s="149"/>
      <c r="G9914" s="149"/>
    </row>
    <row r="9915" spans="1:7" s="144" customFormat="1" ht="15" x14ac:dyDescent="0.2">
      <c r="A9915" s="146">
        <v>72145</v>
      </c>
      <c r="B9915" s="145">
        <v>1005</v>
      </c>
      <c r="C9915" s="146" t="s">
        <v>1049</v>
      </c>
      <c r="D9915" s="146" t="s">
        <v>8252</v>
      </c>
      <c r="E9915" s="145" t="s">
        <v>155</v>
      </c>
      <c r="F9915" s="149"/>
      <c r="G9915" s="149"/>
    </row>
    <row r="9916" spans="1:7" s="144" customFormat="1" ht="15" x14ac:dyDescent="0.2">
      <c r="A9916" s="146">
        <v>72147</v>
      </c>
      <c r="B9916" s="145">
        <v>4009</v>
      </c>
      <c r="C9916" s="146" t="s">
        <v>8281</v>
      </c>
      <c r="D9916" s="146" t="s">
        <v>8282</v>
      </c>
      <c r="E9916" s="145" t="s">
        <v>150</v>
      </c>
      <c r="F9916" s="149"/>
      <c r="G9916" s="149"/>
    </row>
    <row r="9917" spans="1:7" s="144" customFormat="1" ht="15" x14ac:dyDescent="0.2">
      <c r="A9917" s="146">
        <v>72148</v>
      </c>
      <c r="B9917" s="145">
        <v>4009</v>
      </c>
      <c r="C9917" s="146" t="s">
        <v>8283</v>
      </c>
      <c r="D9917" s="146" t="s">
        <v>2203</v>
      </c>
      <c r="E9917" s="145" t="s">
        <v>155</v>
      </c>
      <c r="F9917" s="149"/>
      <c r="G9917" s="149"/>
    </row>
    <row r="9918" spans="1:7" s="144" customFormat="1" ht="15" x14ac:dyDescent="0.2">
      <c r="A9918" s="146">
        <v>72149</v>
      </c>
      <c r="B9918" s="145">
        <v>7023</v>
      </c>
      <c r="C9918" s="146" t="s">
        <v>8284</v>
      </c>
      <c r="D9918" s="146" t="s">
        <v>1834</v>
      </c>
      <c r="E9918" s="145" t="s">
        <v>155</v>
      </c>
      <c r="F9918" s="149"/>
      <c r="G9918" s="149"/>
    </row>
    <row r="9919" spans="1:7" s="144" customFormat="1" ht="15" x14ac:dyDescent="0.2">
      <c r="A9919" s="146">
        <v>72150</v>
      </c>
      <c r="B9919" s="145">
        <v>2007</v>
      </c>
      <c r="C9919" s="146" t="s">
        <v>662</v>
      </c>
      <c r="D9919" s="146" t="s">
        <v>8285</v>
      </c>
      <c r="E9919" s="145" t="s">
        <v>150</v>
      </c>
      <c r="F9919" s="149"/>
      <c r="G9919" s="149"/>
    </row>
    <row r="9920" spans="1:7" s="144" customFormat="1" ht="15" x14ac:dyDescent="0.2">
      <c r="A9920" s="146">
        <v>72154</v>
      </c>
      <c r="B9920" s="145">
        <v>8003</v>
      </c>
      <c r="C9920" s="146" t="s">
        <v>254</v>
      </c>
      <c r="D9920" s="146" t="s">
        <v>8286</v>
      </c>
      <c r="E9920" s="145" t="s">
        <v>150</v>
      </c>
      <c r="F9920" s="149"/>
      <c r="G9920" s="149"/>
    </row>
    <row r="9921" spans="1:7" s="144" customFormat="1" ht="15" x14ac:dyDescent="0.2">
      <c r="A9921" s="146">
        <v>72155</v>
      </c>
      <c r="B9921" s="145">
        <v>8003</v>
      </c>
      <c r="C9921" s="146" t="s">
        <v>1688</v>
      </c>
      <c r="D9921" s="146" t="s">
        <v>3689</v>
      </c>
      <c r="E9921" s="145" t="s">
        <v>155</v>
      </c>
      <c r="F9921" s="149"/>
      <c r="G9921" s="149"/>
    </row>
    <row r="9922" spans="1:7" s="144" customFormat="1" ht="15" x14ac:dyDescent="0.2">
      <c r="A9922" s="146">
        <v>72156</v>
      </c>
      <c r="B9922" s="145">
        <v>6001</v>
      </c>
      <c r="C9922" s="146" t="s">
        <v>289</v>
      </c>
      <c r="D9922" s="146" t="s">
        <v>1207</v>
      </c>
      <c r="E9922" s="145" t="s">
        <v>150</v>
      </c>
      <c r="F9922" s="149"/>
      <c r="G9922" s="149"/>
    </row>
    <row r="9923" spans="1:7" s="144" customFormat="1" ht="15" x14ac:dyDescent="0.2">
      <c r="A9923" s="146">
        <v>72157</v>
      </c>
      <c r="B9923" s="145">
        <v>6013</v>
      </c>
      <c r="C9923" s="146" t="s">
        <v>188</v>
      </c>
      <c r="D9923" s="146" t="s">
        <v>8287</v>
      </c>
      <c r="E9923" s="145" t="s">
        <v>155</v>
      </c>
      <c r="F9923" s="149"/>
      <c r="G9923" s="149"/>
    </row>
    <row r="9924" spans="1:7" s="144" customFormat="1" ht="15" x14ac:dyDescent="0.2">
      <c r="A9924" s="146">
        <v>72159</v>
      </c>
      <c r="B9924" s="145">
        <v>1007</v>
      </c>
      <c r="C9924" s="146" t="s">
        <v>2083</v>
      </c>
      <c r="D9924" s="146" t="s">
        <v>1835</v>
      </c>
      <c r="E9924" s="145" t="s">
        <v>150</v>
      </c>
      <c r="F9924" s="149"/>
      <c r="G9924" s="149"/>
    </row>
    <row r="9925" spans="1:7" s="144" customFormat="1" ht="15" x14ac:dyDescent="0.2">
      <c r="A9925" s="146">
        <v>72162</v>
      </c>
      <c r="B9925" s="145">
        <v>5007</v>
      </c>
      <c r="C9925" s="146" t="s">
        <v>1856</v>
      </c>
      <c r="D9925" s="146" t="s">
        <v>8300</v>
      </c>
      <c r="E9925" s="145" t="s">
        <v>155</v>
      </c>
      <c r="F9925" s="149"/>
      <c r="G9925" s="149"/>
    </row>
    <row r="9926" spans="1:7" s="144" customFormat="1" ht="15" x14ac:dyDescent="0.2">
      <c r="A9926" s="146">
        <v>72164</v>
      </c>
      <c r="B9926" s="145">
        <v>6038</v>
      </c>
      <c r="C9926" s="146" t="s">
        <v>333</v>
      </c>
      <c r="D9926" s="146" t="s">
        <v>8301</v>
      </c>
      <c r="E9926" s="145" t="s">
        <v>155</v>
      </c>
      <c r="F9926" s="149"/>
      <c r="G9926" s="149"/>
    </row>
    <row r="9927" spans="1:7" s="144" customFormat="1" ht="15" x14ac:dyDescent="0.2">
      <c r="A9927" s="146">
        <v>72167</v>
      </c>
      <c r="B9927" s="145">
        <v>3035</v>
      </c>
      <c r="C9927" s="146" t="s">
        <v>8302</v>
      </c>
      <c r="D9927" s="146" t="s">
        <v>8303</v>
      </c>
      <c r="E9927" s="145" t="s">
        <v>150</v>
      </c>
      <c r="F9927" s="149"/>
      <c r="G9927" s="149"/>
    </row>
    <row r="9928" spans="1:7" s="144" customFormat="1" ht="15" x14ac:dyDescent="0.2">
      <c r="A9928" s="146">
        <v>72168</v>
      </c>
      <c r="B9928" s="145">
        <v>6024</v>
      </c>
      <c r="C9928" s="146" t="s">
        <v>8304</v>
      </c>
      <c r="D9928" s="146" t="s">
        <v>1951</v>
      </c>
      <c r="E9928" s="145" t="s">
        <v>155</v>
      </c>
      <c r="F9928" s="149"/>
      <c r="G9928" s="149"/>
    </row>
    <row r="9929" spans="1:7" s="144" customFormat="1" ht="15" x14ac:dyDescent="0.2">
      <c r="A9929" s="146">
        <v>72169</v>
      </c>
      <c r="B9929" s="145">
        <v>2001</v>
      </c>
      <c r="C9929" s="146" t="s">
        <v>449</v>
      </c>
      <c r="D9929" s="146" t="s">
        <v>8305</v>
      </c>
      <c r="E9929" s="145" t="s">
        <v>150</v>
      </c>
      <c r="F9929" s="149"/>
      <c r="G9929" s="149"/>
    </row>
    <row r="9930" spans="1:7" s="144" customFormat="1" ht="15" x14ac:dyDescent="0.2">
      <c r="A9930" s="146">
        <v>72171</v>
      </c>
      <c r="B9930" s="145">
        <v>6029</v>
      </c>
      <c r="C9930" s="146" t="s">
        <v>158</v>
      </c>
      <c r="D9930" s="146" t="s">
        <v>8306</v>
      </c>
      <c r="E9930" s="145" t="s">
        <v>155</v>
      </c>
      <c r="F9930" s="149"/>
      <c r="G9930" s="149"/>
    </row>
    <row r="9931" spans="1:7" s="144" customFormat="1" ht="15" x14ac:dyDescent="0.2">
      <c r="A9931" s="146">
        <v>72172</v>
      </c>
      <c r="B9931" s="145">
        <v>3015</v>
      </c>
      <c r="C9931" s="146" t="s">
        <v>1082</v>
      </c>
      <c r="D9931" s="146" t="s">
        <v>8307</v>
      </c>
      <c r="E9931" s="145" t="s">
        <v>150</v>
      </c>
      <c r="F9931" s="149"/>
      <c r="G9931" s="149"/>
    </row>
    <row r="9932" spans="1:7" s="144" customFormat="1" ht="15" x14ac:dyDescent="0.2">
      <c r="A9932" s="146">
        <v>72173</v>
      </c>
      <c r="B9932" s="145">
        <v>3015</v>
      </c>
      <c r="C9932" s="146" t="s">
        <v>845</v>
      </c>
      <c r="D9932" s="146" t="s">
        <v>8308</v>
      </c>
      <c r="E9932" s="145" t="s">
        <v>155</v>
      </c>
      <c r="F9932" s="149"/>
      <c r="G9932" s="149"/>
    </row>
    <row r="9933" spans="1:7" s="144" customFormat="1" ht="15" x14ac:dyDescent="0.2">
      <c r="A9933" s="146">
        <v>72174</v>
      </c>
      <c r="B9933" s="145">
        <v>5009</v>
      </c>
      <c r="C9933" s="146" t="s">
        <v>848</v>
      </c>
      <c r="D9933" s="146" t="s">
        <v>9693</v>
      </c>
      <c r="E9933" s="145" t="s">
        <v>150</v>
      </c>
      <c r="F9933" s="149"/>
      <c r="G9933" s="149"/>
    </row>
    <row r="9934" spans="1:7" s="144" customFormat="1" ht="15" x14ac:dyDescent="0.2">
      <c r="A9934" s="146">
        <v>72181</v>
      </c>
      <c r="B9934" s="145">
        <v>3029</v>
      </c>
      <c r="C9934" s="146" t="s">
        <v>8309</v>
      </c>
      <c r="D9934" s="146" t="s">
        <v>761</v>
      </c>
      <c r="E9934" s="145" t="s">
        <v>155</v>
      </c>
      <c r="F9934" s="149"/>
      <c r="G9934" s="149"/>
    </row>
    <row r="9935" spans="1:7" s="144" customFormat="1" ht="15" x14ac:dyDescent="0.2">
      <c r="A9935" s="146">
        <v>72182</v>
      </c>
      <c r="B9935" s="145">
        <v>6029</v>
      </c>
      <c r="C9935" s="146" t="s">
        <v>8310</v>
      </c>
      <c r="D9935" s="146" t="s">
        <v>5199</v>
      </c>
      <c r="E9935" s="145" t="s">
        <v>150</v>
      </c>
      <c r="F9935" s="149"/>
      <c r="G9935" s="149"/>
    </row>
    <row r="9936" spans="1:7" s="144" customFormat="1" ht="15" x14ac:dyDescent="0.2">
      <c r="A9936" s="146">
        <v>72183</v>
      </c>
      <c r="B9936" s="145">
        <v>6029</v>
      </c>
      <c r="C9936" s="146" t="s">
        <v>8311</v>
      </c>
      <c r="D9936" s="146" t="s">
        <v>5024</v>
      </c>
      <c r="E9936" s="145" t="s">
        <v>150</v>
      </c>
      <c r="F9936" s="149"/>
      <c r="G9936" s="149"/>
    </row>
    <row r="9937" spans="1:7" s="144" customFormat="1" ht="15" x14ac:dyDescent="0.2">
      <c r="A9937" s="146">
        <v>72184</v>
      </c>
      <c r="B9937" s="145">
        <v>8018</v>
      </c>
      <c r="C9937" s="146" t="s">
        <v>347</v>
      </c>
      <c r="D9937" s="146" t="s">
        <v>1281</v>
      </c>
      <c r="E9937" s="145" t="s">
        <v>155</v>
      </c>
      <c r="F9937" s="149"/>
      <c r="G9937" s="149"/>
    </row>
    <row r="9938" spans="1:7" s="144" customFormat="1" ht="15" x14ac:dyDescent="0.2">
      <c r="A9938" s="146">
        <v>72185</v>
      </c>
      <c r="B9938" s="145">
        <v>8018</v>
      </c>
      <c r="C9938" s="146" t="s">
        <v>280</v>
      </c>
      <c r="D9938" s="146" t="s">
        <v>8312</v>
      </c>
      <c r="E9938" s="145" t="s">
        <v>155</v>
      </c>
      <c r="F9938" s="149"/>
      <c r="G9938" s="149"/>
    </row>
    <row r="9939" spans="1:7" s="144" customFormat="1" ht="15" x14ac:dyDescent="0.2">
      <c r="A9939" s="146">
        <v>72187</v>
      </c>
      <c r="B9939" s="145">
        <v>5001</v>
      </c>
      <c r="C9939" s="146" t="s">
        <v>8313</v>
      </c>
      <c r="D9939" s="146" t="s">
        <v>8314</v>
      </c>
      <c r="E9939" s="145" t="s">
        <v>150</v>
      </c>
      <c r="F9939" s="149"/>
      <c r="G9939" s="149"/>
    </row>
    <row r="9940" spans="1:7" s="144" customFormat="1" ht="15" x14ac:dyDescent="0.2">
      <c r="A9940" s="146">
        <v>72188</v>
      </c>
      <c r="B9940" s="145">
        <v>5001</v>
      </c>
      <c r="C9940" s="146" t="s">
        <v>8315</v>
      </c>
      <c r="D9940" s="146" t="s">
        <v>8316</v>
      </c>
      <c r="E9940" s="145" t="s">
        <v>150</v>
      </c>
      <c r="F9940" s="149"/>
      <c r="G9940" s="149"/>
    </row>
    <row r="9941" spans="1:7" s="144" customFormat="1" ht="15" x14ac:dyDescent="0.2">
      <c r="A9941" s="146">
        <v>72189</v>
      </c>
      <c r="B9941" s="145">
        <v>5001</v>
      </c>
      <c r="C9941" s="146" t="s">
        <v>7201</v>
      </c>
      <c r="D9941" s="146" t="s">
        <v>8317</v>
      </c>
      <c r="E9941" s="145" t="s">
        <v>150</v>
      </c>
      <c r="F9941" s="149"/>
      <c r="G9941" s="149"/>
    </row>
    <row r="9942" spans="1:7" s="144" customFormat="1" ht="15" x14ac:dyDescent="0.2">
      <c r="A9942" s="146">
        <v>72190</v>
      </c>
      <c r="B9942" s="145">
        <v>5001</v>
      </c>
      <c r="C9942" s="146" t="s">
        <v>8318</v>
      </c>
      <c r="D9942" s="146" t="s">
        <v>3219</v>
      </c>
      <c r="E9942" s="145" t="s">
        <v>155</v>
      </c>
      <c r="F9942" s="149"/>
      <c r="G9942" s="149"/>
    </row>
    <row r="9943" spans="1:7" s="144" customFormat="1" ht="15" x14ac:dyDescent="0.2">
      <c r="A9943" s="146">
        <v>72192</v>
      </c>
      <c r="B9943" s="145">
        <v>5001</v>
      </c>
      <c r="C9943" s="146" t="s">
        <v>6346</v>
      </c>
      <c r="D9943" s="146" t="s">
        <v>8319</v>
      </c>
      <c r="E9943" s="145" t="s">
        <v>150</v>
      </c>
      <c r="F9943" s="149"/>
      <c r="G9943" s="149"/>
    </row>
    <row r="9944" spans="1:7" s="144" customFormat="1" ht="15" x14ac:dyDescent="0.2">
      <c r="A9944" s="146">
        <v>72193</v>
      </c>
      <c r="B9944" s="145">
        <v>5001</v>
      </c>
      <c r="C9944" s="146" t="s">
        <v>4937</v>
      </c>
      <c r="D9944" s="146" t="s">
        <v>447</v>
      </c>
      <c r="E9944" s="145" t="s">
        <v>150</v>
      </c>
      <c r="F9944" s="149"/>
      <c r="G9944" s="149"/>
    </row>
    <row r="9945" spans="1:7" s="144" customFormat="1" ht="15" x14ac:dyDescent="0.2">
      <c r="A9945" s="146">
        <v>72194</v>
      </c>
      <c r="B9945" s="145">
        <v>5001</v>
      </c>
      <c r="C9945" s="146" t="s">
        <v>8059</v>
      </c>
      <c r="D9945" s="146" t="s">
        <v>8320</v>
      </c>
      <c r="E9945" s="145" t="s">
        <v>150</v>
      </c>
      <c r="F9945" s="149"/>
      <c r="G9945" s="149"/>
    </row>
    <row r="9946" spans="1:7" s="144" customFormat="1" ht="15" x14ac:dyDescent="0.2">
      <c r="A9946" s="146">
        <v>72196</v>
      </c>
      <c r="B9946" s="145">
        <v>1004</v>
      </c>
      <c r="C9946" s="146" t="s">
        <v>4178</v>
      </c>
      <c r="D9946" s="146" t="s">
        <v>10548</v>
      </c>
      <c r="E9946" s="145" t="s">
        <v>150</v>
      </c>
      <c r="F9946" s="149"/>
      <c r="G9946" s="149"/>
    </row>
    <row r="9947" spans="1:7" s="144" customFormat="1" ht="15" x14ac:dyDescent="0.2">
      <c r="A9947" s="146">
        <v>72197</v>
      </c>
      <c r="B9947" s="145">
        <v>8026</v>
      </c>
      <c r="C9947" s="146" t="s">
        <v>722</v>
      </c>
      <c r="D9947" s="146" t="s">
        <v>220</v>
      </c>
      <c r="E9947" s="145" t="s">
        <v>155</v>
      </c>
      <c r="F9947" s="149"/>
      <c r="G9947" s="149"/>
    </row>
    <row r="9948" spans="1:7" s="144" customFormat="1" ht="15" x14ac:dyDescent="0.2">
      <c r="A9948" s="146">
        <v>72198</v>
      </c>
      <c r="B9948" s="145">
        <v>2001</v>
      </c>
      <c r="C9948" s="146" t="s">
        <v>442</v>
      </c>
      <c r="D9948" s="146" t="s">
        <v>8321</v>
      </c>
      <c r="E9948" s="145" t="s">
        <v>155</v>
      </c>
      <c r="F9948" s="149"/>
      <c r="G9948" s="149"/>
    </row>
    <row r="9949" spans="1:7" s="144" customFormat="1" ht="15" x14ac:dyDescent="0.2">
      <c r="A9949" s="146">
        <v>72202</v>
      </c>
      <c r="B9949" s="145">
        <v>5001</v>
      </c>
      <c r="C9949" s="146" t="s">
        <v>8322</v>
      </c>
      <c r="D9949" s="146" t="s">
        <v>3728</v>
      </c>
      <c r="E9949" s="145" t="s">
        <v>155</v>
      </c>
      <c r="F9949" s="149"/>
      <c r="G9949" s="149"/>
    </row>
    <row r="9950" spans="1:7" s="144" customFormat="1" ht="15" x14ac:dyDescent="0.2">
      <c r="A9950" s="146">
        <v>72205</v>
      </c>
      <c r="B9950" s="145">
        <v>5018</v>
      </c>
      <c r="C9950" s="146" t="s">
        <v>6310</v>
      </c>
      <c r="D9950" s="146" t="s">
        <v>3219</v>
      </c>
      <c r="E9950" s="145" t="s">
        <v>150</v>
      </c>
      <c r="F9950" s="149"/>
      <c r="G9950" s="149"/>
    </row>
    <row r="9951" spans="1:7" s="144" customFormat="1" ht="15" x14ac:dyDescent="0.2">
      <c r="A9951" s="146">
        <v>72206</v>
      </c>
      <c r="B9951" s="145">
        <v>6013</v>
      </c>
      <c r="C9951" s="146" t="s">
        <v>196</v>
      </c>
      <c r="D9951" s="146" t="s">
        <v>644</v>
      </c>
      <c r="E9951" s="145" t="s">
        <v>155</v>
      </c>
      <c r="F9951" s="149"/>
      <c r="G9951" s="149"/>
    </row>
    <row r="9952" spans="1:7" s="144" customFormat="1" ht="15" x14ac:dyDescent="0.2">
      <c r="A9952" s="146">
        <v>72207</v>
      </c>
      <c r="B9952" s="145">
        <v>3008</v>
      </c>
      <c r="C9952" s="146" t="s">
        <v>164</v>
      </c>
      <c r="D9952" s="146" t="s">
        <v>302</v>
      </c>
      <c r="E9952" s="145" t="s">
        <v>155</v>
      </c>
      <c r="F9952" s="149"/>
      <c r="G9952" s="149"/>
    </row>
    <row r="9953" spans="1:7" s="144" customFormat="1" ht="15" x14ac:dyDescent="0.2">
      <c r="A9953" s="146">
        <v>72208</v>
      </c>
      <c r="B9953" s="145">
        <v>3008</v>
      </c>
      <c r="C9953" s="146" t="s">
        <v>287</v>
      </c>
      <c r="D9953" s="146" t="s">
        <v>8323</v>
      </c>
      <c r="E9953" s="145" t="s">
        <v>150</v>
      </c>
      <c r="F9953" s="149"/>
      <c r="G9953" s="149"/>
    </row>
    <row r="9954" spans="1:7" s="144" customFormat="1" ht="15" x14ac:dyDescent="0.2">
      <c r="A9954" s="146">
        <v>72212</v>
      </c>
      <c r="B9954" s="145">
        <v>2011</v>
      </c>
      <c r="C9954" s="146" t="s">
        <v>1856</v>
      </c>
      <c r="D9954" s="146" t="s">
        <v>8324</v>
      </c>
      <c r="E9954" s="145" t="s">
        <v>155</v>
      </c>
      <c r="F9954" s="149"/>
      <c r="G9954" s="149"/>
    </row>
    <row r="9955" spans="1:7" s="144" customFormat="1" ht="15" x14ac:dyDescent="0.2">
      <c r="A9955" s="146">
        <v>72213</v>
      </c>
      <c r="B9955" s="145">
        <v>2011</v>
      </c>
      <c r="C9955" s="146" t="s">
        <v>1911</v>
      </c>
      <c r="D9955" s="146" t="s">
        <v>5822</v>
      </c>
      <c r="E9955" s="145" t="s">
        <v>150</v>
      </c>
      <c r="F9955" s="149"/>
      <c r="G9955" s="149"/>
    </row>
    <row r="9956" spans="1:7" s="144" customFormat="1" ht="15" x14ac:dyDescent="0.2">
      <c r="A9956" s="146">
        <v>72214</v>
      </c>
      <c r="B9956" s="145">
        <v>6025</v>
      </c>
      <c r="C9956" s="146" t="s">
        <v>879</v>
      </c>
      <c r="D9956" s="146" t="s">
        <v>8325</v>
      </c>
      <c r="E9956" s="145" t="s">
        <v>155</v>
      </c>
      <c r="F9956" s="149"/>
      <c r="G9956" s="149"/>
    </row>
    <row r="9957" spans="1:7" s="144" customFormat="1" ht="15" x14ac:dyDescent="0.2">
      <c r="A9957" s="146">
        <v>72216</v>
      </c>
      <c r="B9957" s="145">
        <v>3024</v>
      </c>
      <c r="C9957" s="146" t="s">
        <v>4461</v>
      </c>
      <c r="D9957" s="146" t="s">
        <v>8326</v>
      </c>
      <c r="E9957" s="145" t="s">
        <v>155</v>
      </c>
      <c r="F9957" s="149"/>
      <c r="G9957" s="149"/>
    </row>
    <row r="9958" spans="1:7" s="144" customFormat="1" ht="15" x14ac:dyDescent="0.2">
      <c r="A9958" s="146">
        <v>72219</v>
      </c>
      <c r="B9958" s="145">
        <v>8022</v>
      </c>
      <c r="C9958" s="146" t="s">
        <v>662</v>
      </c>
      <c r="D9958" s="146" t="s">
        <v>2263</v>
      </c>
      <c r="E9958" s="145" t="s">
        <v>155</v>
      </c>
      <c r="F9958" s="149"/>
      <c r="G9958" s="149"/>
    </row>
    <row r="9959" spans="1:7" s="144" customFormat="1" ht="15" x14ac:dyDescent="0.2">
      <c r="A9959" s="146">
        <v>72220</v>
      </c>
      <c r="B9959" s="145">
        <v>8022</v>
      </c>
      <c r="C9959" s="146" t="s">
        <v>259</v>
      </c>
      <c r="D9959" s="146" t="s">
        <v>237</v>
      </c>
      <c r="E9959" s="145" t="s">
        <v>155</v>
      </c>
      <c r="F9959" s="149"/>
      <c r="G9959" s="149"/>
    </row>
    <row r="9960" spans="1:7" s="144" customFormat="1" ht="15" x14ac:dyDescent="0.2">
      <c r="A9960" s="146">
        <v>72221</v>
      </c>
      <c r="B9960" s="145">
        <v>8022</v>
      </c>
      <c r="C9960" s="146" t="s">
        <v>8334</v>
      </c>
      <c r="D9960" s="146" t="s">
        <v>237</v>
      </c>
      <c r="E9960" s="145" t="s">
        <v>150</v>
      </c>
      <c r="F9960" s="149"/>
      <c r="G9960" s="149"/>
    </row>
    <row r="9961" spans="1:7" s="144" customFormat="1" ht="15" x14ac:dyDescent="0.2">
      <c r="A9961" s="146">
        <v>72223</v>
      </c>
      <c r="B9961" s="145">
        <v>5018</v>
      </c>
      <c r="C9961" s="146" t="s">
        <v>8335</v>
      </c>
      <c r="D9961" s="146" t="s">
        <v>739</v>
      </c>
      <c r="E9961" s="145" t="s">
        <v>150</v>
      </c>
      <c r="F9961" s="149"/>
      <c r="G9961" s="149"/>
    </row>
    <row r="9962" spans="1:7" s="144" customFormat="1" ht="15" x14ac:dyDescent="0.2">
      <c r="A9962" s="146">
        <v>72224</v>
      </c>
      <c r="B9962" s="145">
        <v>8026</v>
      </c>
      <c r="C9962" s="146" t="s">
        <v>4700</v>
      </c>
      <c r="D9962" s="146" t="s">
        <v>8465</v>
      </c>
      <c r="E9962" s="145" t="s">
        <v>155</v>
      </c>
      <c r="F9962" s="149"/>
      <c r="G9962" s="149"/>
    </row>
    <row r="9963" spans="1:7" s="144" customFormat="1" ht="15" x14ac:dyDescent="0.2">
      <c r="A9963" s="146">
        <v>72225</v>
      </c>
      <c r="B9963" s="145">
        <v>8026</v>
      </c>
      <c r="C9963" s="146" t="s">
        <v>156</v>
      </c>
      <c r="D9963" s="146" t="s">
        <v>8336</v>
      </c>
      <c r="E9963" s="145" t="s">
        <v>150</v>
      </c>
      <c r="F9963" s="149"/>
      <c r="G9963" s="149"/>
    </row>
    <row r="9964" spans="1:7" s="144" customFormat="1" ht="15" x14ac:dyDescent="0.2">
      <c r="A9964" s="146">
        <v>72226</v>
      </c>
      <c r="B9964" s="145">
        <v>3015</v>
      </c>
      <c r="C9964" s="146" t="s">
        <v>5439</v>
      </c>
      <c r="D9964" s="146" t="s">
        <v>3302</v>
      </c>
      <c r="E9964" s="145" t="s">
        <v>155</v>
      </c>
      <c r="F9964" s="149"/>
      <c r="G9964" s="149"/>
    </row>
    <row r="9965" spans="1:7" s="144" customFormat="1" ht="15" x14ac:dyDescent="0.2">
      <c r="A9965" s="146">
        <v>72228</v>
      </c>
      <c r="B9965" s="145">
        <v>7015</v>
      </c>
      <c r="C9965" s="146" t="s">
        <v>158</v>
      </c>
      <c r="D9965" s="146" t="s">
        <v>8337</v>
      </c>
      <c r="E9965" s="145" t="s">
        <v>155</v>
      </c>
      <c r="F9965" s="149"/>
      <c r="G9965" s="149"/>
    </row>
    <row r="9966" spans="1:7" s="144" customFormat="1" ht="15" x14ac:dyDescent="0.2">
      <c r="A9966" s="146">
        <v>72229</v>
      </c>
      <c r="B9966" s="145">
        <v>7008</v>
      </c>
      <c r="C9966" s="146" t="s">
        <v>181</v>
      </c>
      <c r="D9966" s="146" t="s">
        <v>406</v>
      </c>
      <c r="E9966" s="145" t="s">
        <v>150</v>
      </c>
      <c r="F9966" s="149"/>
      <c r="G9966" s="149"/>
    </row>
    <row r="9967" spans="1:7" s="144" customFormat="1" ht="15" x14ac:dyDescent="0.2">
      <c r="A9967" s="146">
        <v>72230</v>
      </c>
      <c r="B9967" s="145">
        <v>7008</v>
      </c>
      <c r="C9967" s="146" t="s">
        <v>196</v>
      </c>
      <c r="D9967" s="146" t="s">
        <v>8338</v>
      </c>
      <c r="E9967" s="145" t="s">
        <v>155</v>
      </c>
      <c r="F9967" s="149"/>
      <c r="G9967" s="149"/>
    </row>
    <row r="9968" spans="1:7" s="144" customFormat="1" ht="15" x14ac:dyDescent="0.2">
      <c r="A9968" s="146">
        <v>72231</v>
      </c>
      <c r="B9968" s="145">
        <v>7017</v>
      </c>
      <c r="C9968" s="146" t="s">
        <v>219</v>
      </c>
      <c r="D9968" s="146" t="s">
        <v>8339</v>
      </c>
      <c r="E9968" s="145" t="s">
        <v>150</v>
      </c>
      <c r="F9968" s="149"/>
      <c r="G9968" s="149"/>
    </row>
    <row r="9969" spans="1:7" s="144" customFormat="1" ht="15" x14ac:dyDescent="0.2">
      <c r="A9969" s="146">
        <v>72232</v>
      </c>
      <c r="B9969" s="145">
        <v>8027</v>
      </c>
      <c r="C9969" s="146" t="s">
        <v>1688</v>
      </c>
      <c r="D9969" s="146" t="s">
        <v>8340</v>
      </c>
      <c r="E9969" s="145" t="s">
        <v>155</v>
      </c>
      <c r="F9969" s="149"/>
      <c r="G9969" s="149"/>
    </row>
    <row r="9970" spans="1:7" s="144" customFormat="1" ht="15" x14ac:dyDescent="0.2">
      <c r="A9970" s="146">
        <v>72233</v>
      </c>
      <c r="B9970" s="145">
        <v>6015</v>
      </c>
      <c r="C9970" s="146" t="s">
        <v>8341</v>
      </c>
      <c r="D9970" s="146" t="s">
        <v>8342</v>
      </c>
      <c r="E9970" s="145" t="s">
        <v>155</v>
      </c>
      <c r="F9970" s="149"/>
      <c r="G9970" s="149"/>
    </row>
    <row r="9971" spans="1:7" s="144" customFormat="1" ht="15" x14ac:dyDescent="0.2">
      <c r="A9971" s="146">
        <v>72234</v>
      </c>
      <c r="B9971" s="145">
        <v>6015</v>
      </c>
      <c r="C9971" s="146" t="s">
        <v>2083</v>
      </c>
      <c r="D9971" s="146" t="s">
        <v>8343</v>
      </c>
      <c r="E9971" s="145" t="s">
        <v>150</v>
      </c>
      <c r="F9971" s="149"/>
      <c r="G9971" s="149"/>
    </row>
    <row r="9972" spans="1:7" s="144" customFormat="1" ht="15" x14ac:dyDescent="0.2">
      <c r="A9972" s="146">
        <v>72235</v>
      </c>
      <c r="B9972" s="145">
        <v>8015</v>
      </c>
      <c r="C9972" s="146" t="s">
        <v>300</v>
      </c>
      <c r="D9972" s="146" t="s">
        <v>8344</v>
      </c>
      <c r="E9972" s="145" t="s">
        <v>150</v>
      </c>
      <c r="F9972" s="149"/>
      <c r="G9972" s="149"/>
    </row>
    <row r="9973" spans="1:7" s="144" customFormat="1" ht="15" x14ac:dyDescent="0.2">
      <c r="A9973" s="146">
        <v>72236</v>
      </c>
      <c r="B9973" s="145">
        <v>6034</v>
      </c>
      <c r="C9973" s="146" t="s">
        <v>1094</v>
      </c>
      <c r="D9973" s="146" t="s">
        <v>303</v>
      </c>
      <c r="E9973" s="145" t="s">
        <v>155</v>
      </c>
      <c r="F9973" s="149"/>
      <c r="G9973" s="149"/>
    </row>
    <row r="9974" spans="1:7" s="144" customFormat="1" ht="15" x14ac:dyDescent="0.2">
      <c r="A9974" s="146">
        <v>72237</v>
      </c>
      <c r="B9974" s="145">
        <v>6034</v>
      </c>
      <c r="C9974" s="146" t="s">
        <v>2083</v>
      </c>
      <c r="D9974" s="146" t="s">
        <v>8345</v>
      </c>
      <c r="E9974" s="145" t="s">
        <v>150</v>
      </c>
      <c r="F9974" s="149"/>
      <c r="G9974" s="149"/>
    </row>
    <row r="9975" spans="1:7" s="144" customFormat="1" ht="15" x14ac:dyDescent="0.2">
      <c r="A9975" s="146">
        <v>72238</v>
      </c>
      <c r="B9975" s="145">
        <v>2001</v>
      </c>
      <c r="C9975" s="146" t="s">
        <v>181</v>
      </c>
      <c r="D9975" s="146" t="s">
        <v>6510</v>
      </c>
      <c r="E9975" s="145" t="s">
        <v>150</v>
      </c>
      <c r="F9975" s="149"/>
      <c r="G9975" s="149"/>
    </row>
    <row r="9976" spans="1:7" s="144" customFormat="1" ht="15" x14ac:dyDescent="0.2">
      <c r="A9976" s="146">
        <v>72239</v>
      </c>
      <c r="B9976" s="145">
        <v>2001</v>
      </c>
      <c r="C9976" s="146" t="s">
        <v>2102</v>
      </c>
      <c r="D9976" s="146" t="s">
        <v>5770</v>
      </c>
      <c r="E9976" s="145" t="s">
        <v>155</v>
      </c>
      <c r="F9976" s="149"/>
      <c r="G9976" s="149"/>
    </row>
    <row r="9977" spans="1:7" s="144" customFormat="1" ht="15" x14ac:dyDescent="0.2">
      <c r="A9977" s="146">
        <v>72240</v>
      </c>
      <c r="B9977" s="145">
        <v>5018</v>
      </c>
      <c r="C9977" s="146" t="s">
        <v>3369</v>
      </c>
      <c r="D9977" s="146" t="s">
        <v>247</v>
      </c>
      <c r="E9977" s="145" t="s">
        <v>150</v>
      </c>
      <c r="F9977" s="149"/>
      <c r="G9977" s="149"/>
    </row>
    <row r="9978" spans="1:7" s="144" customFormat="1" ht="15" x14ac:dyDescent="0.2">
      <c r="A9978" s="146">
        <v>72241</v>
      </c>
      <c r="B9978" s="145">
        <v>5018</v>
      </c>
      <c r="C9978" s="146" t="s">
        <v>181</v>
      </c>
      <c r="D9978" s="146" t="s">
        <v>247</v>
      </c>
      <c r="E9978" s="145" t="s">
        <v>155</v>
      </c>
      <c r="F9978" s="149"/>
      <c r="G9978" s="149"/>
    </row>
    <row r="9979" spans="1:7" s="144" customFormat="1" ht="15" x14ac:dyDescent="0.2">
      <c r="A9979" s="146">
        <v>72242</v>
      </c>
      <c r="B9979" s="145">
        <v>6020</v>
      </c>
      <c r="C9979" s="146" t="s">
        <v>181</v>
      </c>
      <c r="D9979" s="146" t="s">
        <v>282</v>
      </c>
      <c r="E9979" s="145" t="s">
        <v>155</v>
      </c>
      <c r="F9979" s="149"/>
      <c r="G9979" s="149"/>
    </row>
    <row r="9980" spans="1:7" s="144" customFormat="1" ht="15" x14ac:dyDescent="0.2">
      <c r="A9980" s="146">
        <v>72243</v>
      </c>
      <c r="B9980" s="145">
        <v>6020</v>
      </c>
      <c r="C9980" s="146" t="s">
        <v>169</v>
      </c>
      <c r="D9980" s="146" t="s">
        <v>8346</v>
      </c>
      <c r="E9980" s="145" t="s">
        <v>150</v>
      </c>
      <c r="F9980" s="149"/>
      <c r="G9980" s="149"/>
    </row>
    <row r="9981" spans="1:7" s="144" customFormat="1" ht="15" x14ac:dyDescent="0.2">
      <c r="A9981" s="146">
        <v>72244</v>
      </c>
      <c r="B9981" s="145">
        <v>6020</v>
      </c>
      <c r="C9981" s="146" t="s">
        <v>1942</v>
      </c>
      <c r="D9981" s="146" t="s">
        <v>1133</v>
      </c>
      <c r="E9981" s="145" t="s">
        <v>150</v>
      </c>
      <c r="F9981" s="149"/>
      <c r="G9981" s="149"/>
    </row>
    <row r="9982" spans="1:7" s="144" customFormat="1" ht="15" x14ac:dyDescent="0.2">
      <c r="A9982" s="146">
        <v>72245</v>
      </c>
      <c r="B9982" s="145">
        <v>6020</v>
      </c>
      <c r="C9982" s="146" t="s">
        <v>7918</v>
      </c>
      <c r="D9982" s="146" t="s">
        <v>1133</v>
      </c>
      <c r="E9982" s="145" t="s">
        <v>155</v>
      </c>
      <c r="F9982" s="149"/>
      <c r="G9982" s="149"/>
    </row>
    <row r="9983" spans="1:7" s="144" customFormat="1" ht="15" x14ac:dyDescent="0.2">
      <c r="A9983" s="146">
        <v>72246</v>
      </c>
      <c r="B9983" s="145">
        <v>6020</v>
      </c>
      <c r="C9983" s="146" t="s">
        <v>171</v>
      </c>
      <c r="D9983" s="146" t="s">
        <v>8347</v>
      </c>
      <c r="E9983" s="145" t="s">
        <v>155</v>
      </c>
      <c r="F9983" s="149"/>
      <c r="G9983" s="149"/>
    </row>
    <row r="9984" spans="1:7" s="144" customFormat="1" ht="15" x14ac:dyDescent="0.2">
      <c r="A9984" s="146">
        <v>72247</v>
      </c>
      <c r="B9984" s="145">
        <v>6020</v>
      </c>
      <c r="C9984" s="146" t="s">
        <v>4796</v>
      </c>
      <c r="D9984" s="146" t="s">
        <v>8348</v>
      </c>
      <c r="E9984" s="145" t="s">
        <v>150</v>
      </c>
      <c r="F9984" s="149"/>
      <c r="G9984" s="149"/>
    </row>
    <row r="9985" spans="1:7" s="144" customFormat="1" ht="15" x14ac:dyDescent="0.2">
      <c r="A9985" s="146">
        <v>72254</v>
      </c>
      <c r="B9985" s="145">
        <v>1009</v>
      </c>
      <c r="C9985" s="146" t="s">
        <v>8349</v>
      </c>
      <c r="D9985" s="146" t="s">
        <v>5175</v>
      </c>
      <c r="E9985" s="145" t="s">
        <v>155</v>
      </c>
      <c r="F9985" s="149"/>
      <c r="G9985" s="149"/>
    </row>
    <row r="9986" spans="1:7" s="144" customFormat="1" ht="15" x14ac:dyDescent="0.2">
      <c r="A9986" s="146">
        <v>72255</v>
      </c>
      <c r="B9986" s="145">
        <v>1005</v>
      </c>
      <c r="C9986" s="146" t="s">
        <v>3314</v>
      </c>
      <c r="D9986" s="146" t="s">
        <v>190</v>
      </c>
      <c r="E9986" s="145" t="s">
        <v>155</v>
      </c>
      <c r="F9986" s="149"/>
      <c r="G9986" s="149"/>
    </row>
    <row r="9987" spans="1:7" s="144" customFormat="1" ht="15" x14ac:dyDescent="0.2">
      <c r="A9987" s="146">
        <v>72256</v>
      </c>
      <c r="B9987" s="145">
        <v>1010</v>
      </c>
      <c r="C9987" s="146" t="s">
        <v>2539</v>
      </c>
      <c r="D9987" s="146" t="s">
        <v>2745</v>
      </c>
      <c r="E9987" s="145" t="s">
        <v>155</v>
      </c>
      <c r="F9987" s="149"/>
      <c r="G9987" s="149"/>
    </row>
    <row r="9988" spans="1:7" s="144" customFormat="1" ht="15" x14ac:dyDescent="0.2">
      <c r="A9988" s="146">
        <v>72257</v>
      </c>
      <c r="B9988" s="145">
        <v>1005</v>
      </c>
      <c r="C9988" s="146" t="s">
        <v>171</v>
      </c>
      <c r="D9988" s="146" t="s">
        <v>8350</v>
      </c>
      <c r="E9988" s="145" t="s">
        <v>155</v>
      </c>
      <c r="F9988" s="149"/>
      <c r="G9988" s="149"/>
    </row>
    <row r="9989" spans="1:7" s="144" customFormat="1" ht="15" x14ac:dyDescent="0.2">
      <c r="A9989" s="146">
        <v>72258</v>
      </c>
      <c r="B9989" s="145">
        <v>7010</v>
      </c>
      <c r="C9989" s="146" t="s">
        <v>621</v>
      </c>
      <c r="D9989" s="146" t="s">
        <v>8351</v>
      </c>
      <c r="E9989" s="145" t="s">
        <v>155</v>
      </c>
      <c r="F9989" s="149"/>
      <c r="G9989" s="149"/>
    </row>
    <row r="9990" spans="1:7" s="144" customFormat="1" ht="15" x14ac:dyDescent="0.2">
      <c r="A9990" s="146">
        <v>72259</v>
      </c>
      <c r="B9990" s="145">
        <v>2019</v>
      </c>
      <c r="C9990" s="146" t="s">
        <v>171</v>
      </c>
      <c r="D9990" s="146" t="s">
        <v>2161</v>
      </c>
      <c r="E9990" s="145" t="s">
        <v>155</v>
      </c>
      <c r="F9990" s="149"/>
      <c r="G9990" s="149"/>
    </row>
    <row r="9991" spans="1:7" s="144" customFormat="1" ht="15" x14ac:dyDescent="0.2">
      <c r="A9991" s="146">
        <v>72264</v>
      </c>
      <c r="B9991" s="145">
        <v>8009</v>
      </c>
      <c r="C9991" s="146" t="s">
        <v>918</v>
      </c>
      <c r="D9991" s="146" t="s">
        <v>1069</v>
      </c>
      <c r="E9991" s="145" t="s">
        <v>155</v>
      </c>
      <c r="F9991" s="149"/>
      <c r="G9991" s="149"/>
    </row>
    <row r="9992" spans="1:7" s="144" customFormat="1" ht="15" x14ac:dyDescent="0.2">
      <c r="A9992" s="146">
        <v>72266</v>
      </c>
      <c r="B9992" s="145">
        <v>2012</v>
      </c>
      <c r="C9992" s="146" t="s">
        <v>263</v>
      </c>
      <c r="D9992" s="146" t="s">
        <v>8352</v>
      </c>
      <c r="E9992" s="145" t="s">
        <v>150</v>
      </c>
      <c r="F9992" s="149"/>
      <c r="G9992" s="149"/>
    </row>
    <row r="9993" spans="1:7" s="144" customFormat="1" ht="15" x14ac:dyDescent="0.2">
      <c r="A9993" s="146">
        <v>72268</v>
      </c>
      <c r="B9993" s="145">
        <v>1014</v>
      </c>
      <c r="C9993" s="146" t="s">
        <v>1329</v>
      </c>
      <c r="D9993" s="146" t="s">
        <v>170</v>
      </c>
      <c r="E9993" s="145" t="s">
        <v>155</v>
      </c>
      <c r="F9993" s="149"/>
      <c r="G9993" s="149"/>
    </row>
    <row r="9994" spans="1:7" s="144" customFormat="1" ht="15" x14ac:dyDescent="0.2">
      <c r="A9994" s="146">
        <v>72269</v>
      </c>
      <c r="B9994" s="145">
        <v>5009</v>
      </c>
      <c r="C9994" s="146" t="s">
        <v>8353</v>
      </c>
      <c r="D9994" s="146" t="s">
        <v>8354</v>
      </c>
      <c r="E9994" s="145" t="s">
        <v>155</v>
      </c>
      <c r="F9994" s="149"/>
      <c r="G9994" s="149"/>
    </row>
    <row r="9995" spans="1:7" s="144" customFormat="1" ht="15" x14ac:dyDescent="0.2">
      <c r="A9995" s="146">
        <v>72271</v>
      </c>
      <c r="B9995" s="145">
        <v>8022</v>
      </c>
      <c r="C9995" s="146" t="s">
        <v>806</v>
      </c>
      <c r="D9995" s="146" t="s">
        <v>8129</v>
      </c>
      <c r="E9995" s="145" t="s">
        <v>155</v>
      </c>
      <c r="F9995" s="149"/>
      <c r="G9995" s="149"/>
    </row>
    <row r="9996" spans="1:7" s="144" customFormat="1" ht="15" x14ac:dyDescent="0.2">
      <c r="A9996" s="146">
        <v>72273</v>
      </c>
      <c r="B9996" s="145">
        <v>7004</v>
      </c>
      <c r="C9996" s="146" t="s">
        <v>2586</v>
      </c>
      <c r="D9996" s="146" t="s">
        <v>799</v>
      </c>
      <c r="E9996" s="145" t="s">
        <v>155</v>
      </c>
      <c r="F9996" s="149"/>
      <c r="G9996" s="149"/>
    </row>
    <row r="9997" spans="1:7" s="144" customFormat="1" ht="15" x14ac:dyDescent="0.2">
      <c r="A9997" s="146">
        <v>72277</v>
      </c>
      <c r="B9997" s="145">
        <v>6023</v>
      </c>
      <c r="C9997" s="146" t="s">
        <v>1560</v>
      </c>
      <c r="D9997" s="146" t="s">
        <v>8355</v>
      </c>
      <c r="E9997" s="145" t="s">
        <v>155</v>
      </c>
      <c r="F9997" s="149"/>
      <c r="G9997" s="149"/>
    </row>
    <row r="9998" spans="1:7" s="144" customFormat="1" ht="15" x14ac:dyDescent="0.2">
      <c r="A9998" s="146">
        <v>72278</v>
      </c>
      <c r="B9998" s="145">
        <v>6002</v>
      </c>
      <c r="C9998" s="146" t="s">
        <v>158</v>
      </c>
      <c r="D9998" s="146" t="s">
        <v>683</v>
      </c>
      <c r="E9998" s="145" t="s">
        <v>155</v>
      </c>
      <c r="F9998" s="149"/>
      <c r="G9998" s="149"/>
    </row>
    <row r="9999" spans="1:7" s="144" customFormat="1" ht="15" x14ac:dyDescent="0.2">
      <c r="A9999" s="146">
        <v>72283</v>
      </c>
      <c r="B9999" s="145">
        <v>3009</v>
      </c>
      <c r="C9999" s="146" t="s">
        <v>8356</v>
      </c>
      <c r="D9999" s="146" t="s">
        <v>4909</v>
      </c>
      <c r="E9999" s="145" t="s">
        <v>155</v>
      </c>
      <c r="F9999" s="149"/>
      <c r="G9999" s="149"/>
    </row>
    <row r="10000" spans="1:7" s="144" customFormat="1" ht="15" x14ac:dyDescent="0.2">
      <c r="A10000" s="146">
        <v>72285</v>
      </c>
      <c r="B10000" s="145">
        <v>8023</v>
      </c>
      <c r="C10000" s="146" t="s">
        <v>7512</v>
      </c>
      <c r="D10000" s="146" t="s">
        <v>8357</v>
      </c>
      <c r="E10000" s="145" t="s">
        <v>155</v>
      </c>
      <c r="F10000" s="149"/>
      <c r="G10000" s="149"/>
    </row>
    <row r="10001" spans="1:7" s="144" customFormat="1" ht="15" x14ac:dyDescent="0.2">
      <c r="A10001" s="146">
        <v>72286</v>
      </c>
      <c r="B10001" s="145">
        <v>2007</v>
      </c>
      <c r="C10001" s="146" t="s">
        <v>245</v>
      </c>
      <c r="D10001" s="146" t="s">
        <v>8358</v>
      </c>
      <c r="E10001" s="145" t="s">
        <v>155</v>
      </c>
      <c r="F10001" s="149"/>
      <c r="G10001" s="149"/>
    </row>
    <row r="10002" spans="1:7" s="144" customFormat="1" ht="15" x14ac:dyDescent="0.2">
      <c r="A10002" s="146">
        <v>72287</v>
      </c>
      <c r="B10002" s="145">
        <v>1014</v>
      </c>
      <c r="C10002" s="146" t="s">
        <v>1856</v>
      </c>
      <c r="D10002" s="146" t="s">
        <v>307</v>
      </c>
      <c r="E10002" s="145" t="s">
        <v>155</v>
      </c>
      <c r="F10002" s="149"/>
      <c r="G10002" s="149"/>
    </row>
    <row r="10003" spans="1:7" s="144" customFormat="1" ht="15" x14ac:dyDescent="0.2">
      <c r="A10003" s="146">
        <v>72293</v>
      </c>
      <c r="B10003" s="145">
        <v>6014</v>
      </c>
      <c r="C10003" s="146" t="s">
        <v>313</v>
      </c>
      <c r="D10003" s="146" t="s">
        <v>4106</v>
      </c>
      <c r="E10003" s="145" t="s">
        <v>155</v>
      </c>
      <c r="F10003" s="149"/>
      <c r="G10003" s="149"/>
    </row>
    <row r="10004" spans="1:7" s="144" customFormat="1" ht="15" x14ac:dyDescent="0.2">
      <c r="A10004" s="146">
        <v>72294</v>
      </c>
      <c r="B10004" s="145">
        <v>6014</v>
      </c>
      <c r="C10004" s="146" t="s">
        <v>4573</v>
      </c>
      <c r="D10004" s="146" t="s">
        <v>3075</v>
      </c>
      <c r="E10004" s="145" t="s">
        <v>155</v>
      </c>
      <c r="F10004" s="149"/>
      <c r="G10004" s="149"/>
    </row>
    <row r="10005" spans="1:7" s="144" customFormat="1" ht="15" x14ac:dyDescent="0.2">
      <c r="A10005" s="146">
        <v>72295</v>
      </c>
      <c r="B10005" s="145">
        <v>2014</v>
      </c>
      <c r="C10005" s="146" t="s">
        <v>209</v>
      </c>
      <c r="D10005" s="146" t="s">
        <v>5175</v>
      </c>
      <c r="E10005" s="145" t="s">
        <v>155</v>
      </c>
      <c r="F10005" s="149"/>
      <c r="G10005" s="149"/>
    </row>
    <row r="10006" spans="1:7" s="144" customFormat="1" ht="15" x14ac:dyDescent="0.2">
      <c r="A10006" s="146">
        <v>72296</v>
      </c>
      <c r="B10006" s="145">
        <v>2006</v>
      </c>
      <c r="C10006" s="146" t="s">
        <v>8359</v>
      </c>
      <c r="D10006" s="146" t="s">
        <v>8360</v>
      </c>
      <c r="E10006" s="145" t="s">
        <v>150</v>
      </c>
      <c r="F10006" s="149"/>
      <c r="G10006" s="149"/>
    </row>
    <row r="10007" spans="1:7" s="144" customFormat="1" ht="15" x14ac:dyDescent="0.2">
      <c r="A10007" s="146">
        <v>72297</v>
      </c>
      <c r="B10007" s="145">
        <v>2019</v>
      </c>
      <c r="C10007" s="146" t="s">
        <v>156</v>
      </c>
      <c r="D10007" s="146" t="s">
        <v>8361</v>
      </c>
      <c r="E10007" s="145" t="s">
        <v>150</v>
      </c>
      <c r="F10007" s="149"/>
      <c r="G10007" s="149"/>
    </row>
    <row r="10008" spans="1:7" s="144" customFormat="1" ht="15" x14ac:dyDescent="0.2">
      <c r="A10008" s="146">
        <v>72298</v>
      </c>
      <c r="B10008" s="145">
        <v>5009</v>
      </c>
      <c r="C10008" s="146" t="s">
        <v>630</v>
      </c>
      <c r="D10008" s="146" t="s">
        <v>5203</v>
      </c>
      <c r="E10008" s="145" t="s">
        <v>150</v>
      </c>
      <c r="F10008" s="149"/>
      <c r="G10008" s="149"/>
    </row>
    <row r="10009" spans="1:7" s="144" customFormat="1" ht="15" x14ac:dyDescent="0.2">
      <c r="A10009" s="146">
        <v>72300</v>
      </c>
      <c r="B10009" s="145">
        <v>5009</v>
      </c>
      <c r="C10009" s="146" t="s">
        <v>207</v>
      </c>
      <c r="D10009" s="146" t="s">
        <v>610</v>
      </c>
      <c r="E10009" s="145" t="s">
        <v>155</v>
      </c>
      <c r="F10009" s="149"/>
      <c r="G10009" s="149"/>
    </row>
    <row r="10010" spans="1:7" s="144" customFormat="1" ht="15" x14ac:dyDescent="0.2">
      <c r="A10010" s="146">
        <v>72301</v>
      </c>
      <c r="B10010" s="145">
        <v>5006</v>
      </c>
      <c r="C10010" s="146" t="s">
        <v>250</v>
      </c>
      <c r="D10010" s="146" t="s">
        <v>8362</v>
      </c>
      <c r="E10010" s="145" t="s">
        <v>150</v>
      </c>
      <c r="F10010" s="149"/>
      <c r="G10010" s="149"/>
    </row>
    <row r="10011" spans="1:7" s="144" customFormat="1" ht="15" x14ac:dyDescent="0.2">
      <c r="A10011" s="146">
        <v>72302</v>
      </c>
      <c r="B10011" s="145">
        <v>5006</v>
      </c>
      <c r="C10011" s="146" t="s">
        <v>451</v>
      </c>
      <c r="D10011" s="146" t="s">
        <v>2896</v>
      </c>
      <c r="E10011" s="145" t="s">
        <v>150</v>
      </c>
      <c r="F10011" s="149"/>
      <c r="G10011" s="149"/>
    </row>
    <row r="10012" spans="1:7" s="144" customFormat="1" ht="15" x14ac:dyDescent="0.2">
      <c r="A10012" s="146">
        <v>72304</v>
      </c>
      <c r="B10012" s="145">
        <v>2007</v>
      </c>
      <c r="C10012" s="146" t="s">
        <v>2083</v>
      </c>
      <c r="D10012" s="146" t="s">
        <v>8363</v>
      </c>
      <c r="E10012" s="145" t="s">
        <v>155</v>
      </c>
      <c r="F10012" s="149"/>
      <c r="G10012" s="149"/>
    </row>
    <row r="10013" spans="1:7" s="144" customFormat="1" ht="15" x14ac:dyDescent="0.2">
      <c r="A10013" s="146">
        <v>72307</v>
      </c>
      <c r="B10013" s="145">
        <v>6038</v>
      </c>
      <c r="C10013" s="146" t="s">
        <v>1688</v>
      </c>
      <c r="D10013" s="146" t="s">
        <v>3827</v>
      </c>
      <c r="E10013" s="145" t="s">
        <v>155</v>
      </c>
      <c r="F10013" s="149"/>
      <c r="G10013" s="149"/>
    </row>
    <row r="10014" spans="1:7" s="144" customFormat="1" ht="15" x14ac:dyDescent="0.2">
      <c r="A10014" s="146">
        <v>72308</v>
      </c>
      <c r="B10014" s="145">
        <v>3010</v>
      </c>
      <c r="C10014" s="146" t="s">
        <v>2655</v>
      </c>
      <c r="D10014" s="146" t="s">
        <v>3164</v>
      </c>
      <c r="E10014" s="145" t="s">
        <v>150</v>
      </c>
      <c r="F10014" s="149"/>
      <c r="G10014" s="149"/>
    </row>
    <row r="10015" spans="1:7" s="144" customFormat="1" ht="15" x14ac:dyDescent="0.2">
      <c r="A10015" s="146">
        <v>72309</v>
      </c>
      <c r="B10015" s="145">
        <v>3010</v>
      </c>
      <c r="C10015" s="146" t="s">
        <v>7521</v>
      </c>
      <c r="D10015" s="146" t="s">
        <v>1831</v>
      </c>
      <c r="E10015" s="145" t="s">
        <v>155</v>
      </c>
      <c r="F10015" s="149"/>
      <c r="G10015" s="149"/>
    </row>
    <row r="10016" spans="1:7" s="144" customFormat="1" ht="15" x14ac:dyDescent="0.2">
      <c r="A10016" s="146">
        <v>72310</v>
      </c>
      <c r="B10016" s="145">
        <v>6019</v>
      </c>
      <c r="C10016" s="146" t="s">
        <v>219</v>
      </c>
      <c r="D10016" s="146" t="s">
        <v>8466</v>
      </c>
      <c r="E10016" s="145" t="s">
        <v>155</v>
      </c>
      <c r="F10016" s="149"/>
      <c r="G10016" s="149"/>
    </row>
    <row r="10017" spans="1:7" s="144" customFormat="1" ht="15" x14ac:dyDescent="0.2">
      <c r="A10017" s="146">
        <v>72311</v>
      </c>
      <c r="B10017" s="145">
        <v>6019</v>
      </c>
      <c r="C10017" s="146" t="s">
        <v>6933</v>
      </c>
      <c r="D10017" s="146" t="s">
        <v>8467</v>
      </c>
      <c r="E10017" s="145" t="s">
        <v>150</v>
      </c>
      <c r="F10017" s="149"/>
      <c r="G10017" s="149"/>
    </row>
    <row r="10018" spans="1:7" s="144" customFormat="1" ht="15" x14ac:dyDescent="0.2">
      <c r="A10018" s="146">
        <v>72312</v>
      </c>
      <c r="B10018" s="145">
        <v>1013</v>
      </c>
      <c r="C10018" s="146" t="s">
        <v>4273</v>
      </c>
      <c r="D10018" s="146" t="s">
        <v>715</v>
      </c>
      <c r="E10018" s="145" t="s">
        <v>150</v>
      </c>
      <c r="F10018" s="149"/>
      <c r="G10018" s="149"/>
    </row>
    <row r="10019" spans="1:7" s="144" customFormat="1" ht="15" x14ac:dyDescent="0.2">
      <c r="A10019" s="146">
        <v>72313</v>
      </c>
      <c r="B10019" s="145">
        <v>3015</v>
      </c>
      <c r="C10019" s="146" t="s">
        <v>8369</v>
      </c>
      <c r="D10019" s="146" t="s">
        <v>8370</v>
      </c>
      <c r="E10019" s="145" t="s">
        <v>155</v>
      </c>
      <c r="F10019" s="149"/>
      <c r="G10019" s="149"/>
    </row>
    <row r="10020" spans="1:7" s="144" customFormat="1" ht="15" x14ac:dyDescent="0.2">
      <c r="A10020" s="146">
        <v>72315</v>
      </c>
      <c r="B10020" s="145">
        <v>3010</v>
      </c>
      <c r="C10020" s="146" t="s">
        <v>8368</v>
      </c>
      <c r="D10020" s="146" t="s">
        <v>1831</v>
      </c>
      <c r="E10020" s="145" t="s">
        <v>150</v>
      </c>
      <c r="F10020" s="149"/>
      <c r="G10020" s="149"/>
    </row>
    <row r="10021" spans="1:7" s="144" customFormat="1" ht="15" x14ac:dyDescent="0.2">
      <c r="A10021" s="146">
        <v>72316</v>
      </c>
      <c r="B10021" s="145">
        <v>6017</v>
      </c>
      <c r="C10021" s="146" t="s">
        <v>7734</v>
      </c>
      <c r="D10021" s="146" t="s">
        <v>8371</v>
      </c>
      <c r="E10021" s="145" t="s">
        <v>155</v>
      </c>
      <c r="F10021" s="149"/>
      <c r="G10021" s="149"/>
    </row>
    <row r="10022" spans="1:7" s="144" customFormat="1" ht="15" x14ac:dyDescent="0.2">
      <c r="A10022" s="146">
        <v>72317</v>
      </c>
      <c r="B10022" s="145">
        <v>8026</v>
      </c>
      <c r="C10022" s="146" t="s">
        <v>359</v>
      </c>
      <c r="D10022" s="146" t="s">
        <v>8468</v>
      </c>
      <c r="E10022" s="145" t="s">
        <v>150</v>
      </c>
      <c r="F10022" s="149"/>
      <c r="G10022" s="149"/>
    </row>
    <row r="10023" spans="1:7" s="144" customFormat="1" ht="15" x14ac:dyDescent="0.2">
      <c r="A10023" s="146">
        <v>72318</v>
      </c>
      <c r="B10023" s="145">
        <v>6006</v>
      </c>
      <c r="C10023" s="146" t="s">
        <v>2162</v>
      </c>
      <c r="D10023" s="146" t="s">
        <v>2916</v>
      </c>
      <c r="E10023" s="145" t="s">
        <v>150</v>
      </c>
      <c r="F10023" s="149"/>
      <c r="G10023" s="149"/>
    </row>
    <row r="10024" spans="1:7" s="144" customFormat="1" ht="15" x14ac:dyDescent="0.2">
      <c r="A10024" s="146">
        <v>72319</v>
      </c>
      <c r="B10024" s="145">
        <v>7015</v>
      </c>
      <c r="C10024" s="146" t="s">
        <v>879</v>
      </c>
      <c r="D10024" s="146" t="s">
        <v>8372</v>
      </c>
      <c r="E10024" s="145" t="s">
        <v>155</v>
      </c>
      <c r="F10024" s="149"/>
      <c r="G10024" s="149"/>
    </row>
    <row r="10025" spans="1:7" s="144" customFormat="1" ht="15" x14ac:dyDescent="0.2">
      <c r="A10025" s="146">
        <v>72321</v>
      </c>
      <c r="B10025" s="145">
        <v>3022</v>
      </c>
      <c r="C10025" s="146" t="s">
        <v>8373</v>
      </c>
      <c r="D10025" s="146" t="s">
        <v>8374</v>
      </c>
      <c r="E10025" s="145" t="s">
        <v>155</v>
      </c>
      <c r="F10025" s="149"/>
      <c r="G10025" s="149"/>
    </row>
    <row r="10026" spans="1:7" s="144" customFormat="1" ht="15" x14ac:dyDescent="0.2">
      <c r="A10026" s="146">
        <v>72322</v>
      </c>
      <c r="B10026" s="145">
        <v>1013</v>
      </c>
      <c r="C10026" s="146" t="s">
        <v>1688</v>
      </c>
      <c r="D10026" s="146" t="s">
        <v>715</v>
      </c>
      <c r="E10026" s="145" t="s">
        <v>155</v>
      </c>
      <c r="F10026" s="149"/>
      <c r="G10026" s="149"/>
    </row>
    <row r="10027" spans="1:7" s="144" customFormat="1" ht="15" x14ac:dyDescent="0.2">
      <c r="A10027" s="146">
        <v>72325</v>
      </c>
      <c r="B10027" s="145">
        <v>3015</v>
      </c>
      <c r="C10027" s="146" t="s">
        <v>845</v>
      </c>
      <c r="D10027" s="146" t="s">
        <v>8382</v>
      </c>
      <c r="E10027" s="145" t="s">
        <v>150</v>
      </c>
      <c r="F10027" s="149"/>
      <c r="G10027" s="149"/>
    </row>
    <row r="10028" spans="1:7" s="144" customFormat="1" ht="15" x14ac:dyDescent="0.2">
      <c r="A10028" s="146">
        <v>72326</v>
      </c>
      <c r="B10028" s="145">
        <v>3015</v>
      </c>
      <c r="C10028" s="146" t="s">
        <v>1221</v>
      </c>
      <c r="D10028" s="146" t="s">
        <v>2923</v>
      </c>
      <c r="E10028" s="145" t="s">
        <v>155</v>
      </c>
      <c r="F10028" s="149"/>
      <c r="G10028" s="149"/>
    </row>
    <row r="10029" spans="1:7" s="144" customFormat="1" ht="15" x14ac:dyDescent="0.2">
      <c r="A10029" s="146">
        <v>72327</v>
      </c>
      <c r="B10029" s="145">
        <v>5009</v>
      </c>
      <c r="C10029" s="146" t="s">
        <v>8375</v>
      </c>
      <c r="D10029" s="146" t="s">
        <v>2846</v>
      </c>
      <c r="E10029" s="145" t="s">
        <v>155</v>
      </c>
      <c r="F10029" s="149"/>
      <c r="G10029" s="149"/>
    </row>
    <row r="10030" spans="1:7" s="144" customFormat="1" ht="15" x14ac:dyDescent="0.2">
      <c r="A10030" s="146">
        <v>72330</v>
      </c>
      <c r="B10030" s="145">
        <v>6024</v>
      </c>
      <c r="C10030" s="146" t="s">
        <v>662</v>
      </c>
      <c r="D10030" s="146" t="s">
        <v>8376</v>
      </c>
      <c r="E10030" s="145" t="s">
        <v>155</v>
      </c>
      <c r="F10030" s="149"/>
      <c r="G10030" s="149"/>
    </row>
    <row r="10031" spans="1:7" s="144" customFormat="1" ht="15" x14ac:dyDescent="0.2">
      <c r="A10031" s="146">
        <v>72331</v>
      </c>
      <c r="B10031" s="145">
        <v>8009</v>
      </c>
      <c r="C10031" s="146" t="s">
        <v>317</v>
      </c>
      <c r="D10031" s="146" t="s">
        <v>11260</v>
      </c>
      <c r="E10031" s="145" t="s">
        <v>155</v>
      </c>
      <c r="F10031" s="149"/>
      <c r="G10031" s="149"/>
    </row>
    <row r="10032" spans="1:7" s="144" customFormat="1" ht="15" x14ac:dyDescent="0.2">
      <c r="A10032" s="146">
        <v>72332</v>
      </c>
      <c r="B10032" s="145">
        <v>8010</v>
      </c>
      <c r="C10032" s="146" t="s">
        <v>4273</v>
      </c>
      <c r="D10032" s="146" t="s">
        <v>8377</v>
      </c>
      <c r="E10032" s="145" t="s">
        <v>155</v>
      </c>
      <c r="F10032" s="149"/>
      <c r="G10032" s="149"/>
    </row>
    <row r="10033" spans="1:7" s="144" customFormat="1" ht="15" x14ac:dyDescent="0.2">
      <c r="A10033" s="146">
        <v>72333</v>
      </c>
      <c r="B10033" s="145">
        <v>7010</v>
      </c>
      <c r="C10033" s="146" t="s">
        <v>8383</v>
      </c>
      <c r="D10033" s="146" t="s">
        <v>170</v>
      </c>
      <c r="E10033" s="145" t="s">
        <v>155</v>
      </c>
      <c r="F10033" s="149"/>
      <c r="G10033" s="149"/>
    </row>
    <row r="10034" spans="1:7" s="144" customFormat="1" ht="15" x14ac:dyDescent="0.2">
      <c r="A10034" s="146">
        <v>72334</v>
      </c>
      <c r="B10034" s="145">
        <v>7010</v>
      </c>
      <c r="C10034" s="146" t="s">
        <v>315</v>
      </c>
      <c r="D10034" s="146" t="s">
        <v>8384</v>
      </c>
      <c r="E10034" s="145" t="s">
        <v>150</v>
      </c>
      <c r="F10034" s="149"/>
      <c r="G10034" s="149"/>
    </row>
    <row r="10035" spans="1:7" s="144" customFormat="1" ht="15" x14ac:dyDescent="0.2">
      <c r="A10035" s="146">
        <v>72335</v>
      </c>
      <c r="B10035" s="145">
        <v>8006</v>
      </c>
      <c r="C10035" s="146" t="s">
        <v>1592</v>
      </c>
      <c r="D10035" s="146" t="s">
        <v>680</v>
      </c>
      <c r="E10035" s="145" t="s">
        <v>150</v>
      </c>
      <c r="F10035" s="149"/>
      <c r="G10035" s="149"/>
    </row>
    <row r="10036" spans="1:7" s="144" customFormat="1" ht="15" x14ac:dyDescent="0.2">
      <c r="A10036" s="146">
        <v>72336</v>
      </c>
      <c r="B10036" s="145">
        <v>6019</v>
      </c>
      <c r="C10036" s="146" t="s">
        <v>851</v>
      </c>
      <c r="D10036" s="146" t="s">
        <v>533</v>
      </c>
      <c r="E10036" s="145" t="s">
        <v>155</v>
      </c>
      <c r="F10036" s="149"/>
      <c r="G10036" s="149"/>
    </row>
    <row r="10037" spans="1:7" s="144" customFormat="1" ht="15" x14ac:dyDescent="0.2">
      <c r="A10037" s="146">
        <v>72337</v>
      </c>
      <c r="B10037" s="145">
        <v>8011</v>
      </c>
      <c r="C10037" s="146" t="s">
        <v>171</v>
      </c>
      <c r="D10037" s="146" t="s">
        <v>3480</v>
      </c>
      <c r="E10037" s="145" t="s">
        <v>155</v>
      </c>
      <c r="F10037" s="149"/>
      <c r="G10037" s="149"/>
    </row>
    <row r="10038" spans="1:7" s="144" customFormat="1" ht="15" x14ac:dyDescent="0.2">
      <c r="A10038" s="146">
        <v>72340</v>
      </c>
      <c r="B10038" s="145">
        <v>3029</v>
      </c>
      <c r="C10038" s="146" t="s">
        <v>6876</v>
      </c>
      <c r="D10038" s="146" t="s">
        <v>1945</v>
      </c>
      <c r="E10038" s="145" t="s">
        <v>150</v>
      </c>
      <c r="F10038" s="149"/>
      <c r="G10038" s="149"/>
    </row>
    <row r="10039" spans="1:7" s="144" customFormat="1" ht="15" x14ac:dyDescent="0.2">
      <c r="A10039" s="146">
        <v>72343</v>
      </c>
      <c r="B10039" s="145">
        <v>7015</v>
      </c>
      <c r="C10039" s="146" t="s">
        <v>165</v>
      </c>
      <c r="D10039" s="146" t="s">
        <v>8385</v>
      </c>
      <c r="E10039" s="145" t="s">
        <v>150</v>
      </c>
      <c r="F10039" s="149"/>
      <c r="G10039" s="149"/>
    </row>
    <row r="10040" spans="1:7" s="144" customFormat="1" ht="15" x14ac:dyDescent="0.2">
      <c r="A10040" s="146">
        <v>72346</v>
      </c>
      <c r="B10040" s="145">
        <v>3003</v>
      </c>
      <c r="C10040" s="146" t="s">
        <v>165</v>
      </c>
      <c r="D10040" s="146" t="s">
        <v>8386</v>
      </c>
      <c r="E10040" s="145" t="s">
        <v>155</v>
      </c>
      <c r="F10040" s="149"/>
      <c r="G10040" s="149"/>
    </row>
    <row r="10041" spans="1:7" s="144" customFormat="1" ht="15" x14ac:dyDescent="0.2">
      <c r="A10041" s="146">
        <v>72347</v>
      </c>
      <c r="B10041" s="145">
        <v>3003</v>
      </c>
      <c r="C10041" s="146" t="s">
        <v>8387</v>
      </c>
      <c r="D10041" s="146" t="s">
        <v>282</v>
      </c>
      <c r="E10041" s="145" t="s">
        <v>150</v>
      </c>
      <c r="F10041" s="149"/>
      <c r="G10041" s="149"/>
    </row>
    <row r="10042" spans="1:7" s="144" customFormat="1" ht="15" x14ac:dyDescent="0.2">
      <c r="A10042" s="146">
        <v>72348</v>
      </c>
      <c r="B10042" s="145">
        <v>6013</v>
      </c>
      <c r="C10042" s="146" t="s">
        <v>2152</v>
      </c>
      <c r="D10042" s="146" t="s">
        <v>8388</v>
      </c>
      <c r="E10042" s="145" t="s">
        <v>155</v>
      </c>
      <c r="F10042" s="149"/>
      <c r="G10042" s="149"/>
    </row>
    <row r="10043" spans="1:7" s="144" customFormat="1" ht="15" x14ac:dyDescent="0.2">
      <c r="A10043" s="146">
        <v>72350</v>
      </c>
      <c r="B10043" s="145">
        <v>7013</v>
      </c>
      <c r="C10043" s="146" t="s">
        <v>164</v>
      </c>
      <c r="D10043" s="146" t="s">
        <v>8380</v>
      </c>
      <c r="E10043" s="145" t="s">
        <v>150</v>
      </c>
      <c r="F10043" s="149"/>
      <c r="G10043" s="149"/>
    </row>
    <row r="10044" spans="1:7" s="144" customFormat="1" ht="15" x14ac:dyDescent="0.2">
      <c r="A10044" s="146">
        <v>72352</v>
      </c>
      <c r="B10044" s="145">
        <v>3004</v>
      </c>
      <c r="C10044" s="146" t="s">
        <v>1234</v>
      </c>
      <c r="D10044" s="146" t="s">
        <v>5322</v>
      </c>
      <c r="E10044" s="145" t="s">
        <v>150</v>
      </c>
      <c r="F10044" s="149"/>
      <c r="G10044" s="149"/>
    </row>
    <row r="10045" spans="1:7" s="144" customFormat="1" ht="15" x14ac:dyDescent="0.2">
      <c r="A10045" s="146">
        <v>72353</v>
      </c>
      <c r="B10045" s="145">
        <v>4010</v>
      </c>
      <c r="C10045" s="146" t="s">
        <v>6372</v>
      </c>
      <c r="D10045" s="146" t="s">
        <v>8390</v>
      </c>
      <c r="E10045" s="145" t="s">
        <v>155</v>
      </c>
      <c r="F10045" s="149"/>
      <c r="G10045" s="149"/>
    </row>
    <row r="10046" spans="1:7" s="144" customFormat="1" ht="15" x14ac:dyDescent="0.2">
      <c r="A10046" s="146">
        <v>72356</v>
      </c>
      <c r="B10046" s="145">
        <v>6013</v>
      </c>
      <c r="C10046" s="146" t="s">
        <v>179</v>
      </c>
      <c r="D10046" s="146" t="s">
        <v>8391</v>
      </c>
      <c r="E10046" s="145" t="s">
        <v>150</v>
      </c>
      <c r="F10046" s="149"/>
      <c r="G10046" s="149"/>
    </row>
    <row r="10047" spans="1:7" s="144" customFormat="1" ht="15" x14ac:dyDescent="0.2">
      <c r="A10047" s="146">
        <v>72357</v>
      </c>
      <c r="B10047" s="145">
        <v>3029</v>
      </c>
      <c r="C10047" s="146" t="s">
        <v>2120</v>
      </c>
      <c r="D10047" s="146" t="s">
        <v>8392</v>
      </c>
      <c r="E10047" s="145" t="s">
        <v>150</v>
      </c>
      <c r="F10047" s="149"/>
      <c r="G10047" s="149"/>
    </row>
    <row r="10048" spans="1:7" s="144" customFormat="1" ht="15" x14ac:dyDescent="0.2">
      <c r="A10048" s="146">
        <v>72358</v>
      </c>
      <c r="B10048" s="145">
        <v>5002</v>
      </c>
      <c r="C10048" s="146" t="s">
        <v>685</v>
      </c>
      <c r="D10048" s="146" t="s">
        <v>8407</v>
      </c>
      <c r="E10048" s="145" t="s">
        <v>155</v>
      </c>
      <c r="F10048" s="149"/>
      <c r="G10048" s="149"/>
    </row>
    <row r="10049" spans="1:7" s="144" customFormat="1" ht="15" x14ac:dyDescent="0.2">
      <c r="A10049" s="146">
        <v>72359</v>
      </c>
      <c r="B10049" s="145">
        <v>3029</v>
      </c>
      <c r="C10049" s="146" t="s">
        <v>8393</v>
      </c>
      <c r="D10049" s="146" t="s">
        <v>769</v>
      </c>
      <c r="E10049" s="145" t="s">
        <v>150</v>
      </c>
      <c r="F10049" s="149"/>
      <c r="G10049" s="149"/>
    </row>
    <row r="10050" spans="1:7" s="144" customFormat="1" ht="15" x14ac:dyDescent="0.2">
      <c r="A10050" s="146">
        <v>72360</v>
      </c>
      <c r="B10050" s="145">
        <v>3029</v>
      </c>
      <c r="C10050" s="146" t="s">
        <v>804</v>
      </c>
      <c r="D10050" s="146" t="s">
        <v>769</v>
      </c>
      <c r="E10050" s="145" t="s">
        <v>155</v>
      </c>
      <c r="F10050" s="149"/>
      <c r="G10050" s="149"/>
    </row>
    <row r="10051" spans="1:7" s="144" customFormat="1" ht="15" x14ac:dyDescent="0.2">
      <c r="A10051" s="146">
        <v>72361</v>
      </c>
      <c r="B10051" s="145">
        <v>6017</v>
      </c>
      <c r="C10051" s="146" t="s">
        <v>8394</v>
      </c>
      <c r="D10051" s="146" t="s">
        <v>8395</v>
      </c>
      <c r="E10051" s="145" t="s">
        <v>150</v>
      </c>
      <c r="F10051" s="149"/>
      <c r="G10051" s="149"/>
    </row>
    <row r="10052" spans="1:7" s="144" customFormat="1" ht="15" x14ac:dyDescent="0.2">
      <c r="A10052" s="146">
        <v>72362</v>
      </c>
      <c r="B10052" s="145">
        <v>6017</v>
      </c>
      <c r="C10052" s="146" t="s">
        <v>8396</v>
      </c>
      <c r="D10052" s="146" t="s">
        <v>332</v>
      </c>
      <c r="E10052" s="145" t="s">
        <v>155</v>
      </c>
      <c r="F10052" s="149"/>
      <c r="G10052" s="149"/>
    </row>
    <row r="10053" spans="1:7" s="144" customFormat="1" ht="15" x14ac:dyDescent="0.2">
      <c r="A10053" s="146">
        <v>72363</v>
      </c>
      <c r="B10053" s="145">
        <v>1009</v>
      </c>
      <c r="C10053" s="146" t="s">
        <v>198</v>
      </c>
      <c r="D10053" s="146" t="s">
        <v>8397</v>
      </c>
      <c r="E10053" s="145" t="s">
        <v>155</v>
      </c>
      <c r="F10053" s="149"/>
      <c r="G10053" s="149"/>
    </row>
    <row r="10054" spans="1:7" s="144" customFormat="1" ht="15" x14ac:dyDescent="0.2">
      <c r="A10054" s="146">
        <v>72364</v>
      </c>
      <c r="B10054" s="145">
        <v>3022</v>
      </c>
      <c r="C10054" s="146" t="s">
        <v>155</v>
      </c>
      <c r="D10054" s="146" t="s">
        <v>430</v>
      </c>
      <c r="E10054" s="145" t="s">
        <v>155</v>
      </c>
      <c r="F10054" s="149"/>
      <c r="G10054" s="149"/>
    </row>
    <row r="10055" spans="1:7" s="144" customFormat="1" ht="15" x14ac:dyDescent="0.2">
      <c r="A10055" s="146">
        <v>72365</v>
      </c>
      <c r="B10055" s="145">
        <v>3029</v>
      </c>
      <c r="C10055" s="146" t="s">
        <v>198</v>
      </c>
      <c r="D10055" s="146" t="s">
        <v>8398</v>
      </c>
      <c r="E10055" s="145" t="s">
        <v>155</v>
      </c>
      <c r="F10055" s="149"/>
      <c r="G10055" s="149"/>
    </row>
    <row r="10056" spans="1:7" s="144" customFormat="1" ht="15" x14ac:dyDescent="0.2">
      <c r="A10056" s="146">
        <v>72366</v>
      </c>
      <c r="B10056" s="145">
        <v>3029</v>
      </c>
      <c r="C10056" s="146" t="s">
        <v>204</v>
      </c>
      <c r="D10056" s="146" t="s">
        <v>8398</v>
      </c>
      <c r="E10056" s="145" t="s">
        <v>150</v>
      </c>
      <c r="F10056" s="149"/>
      <c r="G10056" s="149"/>
    </row>
    <row r="10057" spans="1:7" s="144" customFormat="1" ht="15" x14ac:dyDescent="0.2">
      <c r="A10057" s="146">
        <v>72367</v>
      </c>
      <c r="B10057" s="145">
        <v>2013</v>
      </c>
      <c r="C10057" s="146" t="s">
        <v>214</v>
      </c>
      <c r="D10057" s="146" t="s">
        <v>8399</v>
      </c>
      <c r="E10057" s="145" t="s">
        <v>155</v>
      </c>
      <c r="F10057" s="149"/>
      <c r="G10057" s="149"/>
    </row>
    <row r="10058" spans="1:7" s="144" customFormat="1" ht="15" x14ac:dyDescent="0.2">
      <c r="A10058" s="146">
        <v>72372</v>
      </c>
      <c r="B10058" s="145">
        <v>8012</v>
      </c>
      <c r="C10058" s="146" t="s">
        <v>219</v>
      </c>
      <c r="D10058" s="146" t="s">
        <v>8400</v>
      </c>
      <c r="E10058" s="145" t="s">
        <v>155</v>
      </c>
      <c r="F10058" s="149"/>
      <c r="G10058" s="149"/>
    </row>
    <row r="10059" spans="1:7" s="144" customFormat="1" ht="15" x14ac:dyDescent="0.2">
      <c r="A10059" s="146">
        <v>72373</v>
      </c>
      <c r="B10059" s="145">
        <v>8012</v>
      </c>
      <c r="C10059" s="146" t="s">
        <v>181</v>
      </c>
      <c r="D10059" s="146" t="s">
        <v>8400</v>
      </c>
      <c r="E10059" s="145" t="s">
        <v>155</v>
      </c>
      <c r="F10059" s="149"/>
      <c r="G10059" s="149"/>
    </row>
    <row r="10060" spans="1:7" s="144" customFormat="1" ht="15" x14ac:dyDescent="0.2">
      <c r="A10060" s="146">
        <v>72375</v>
      </c>
      <c r="B10060" s="145">
        <v>6013</v>
      </c>
      <c r="C10060" s="146" t="s">
        <v>306</v>
      </c>
      <c r="D10060" s="146" t="s">
        <v>8401</v>
      </c>
      <c r="E10060" s="145" t="s">
        <v>150</v>
      </c>
      <c r="F10060" s="149"/>
      <c r="G10060" s="149"/>
    </row>
    <row r="10061" spans="1:7" s="144" customFormat="1" ht="15" x14ac:dyDescent="0.2">
      <c r="A10061" s="146">
        <v>72376</v>
      </c>
      <c r="B10061" s="145">
        <v>8002</v>
      </c>
      <c r="C10061" s="146" t="s">
        <v>331</v>
      </c>
      <c r="D10061" s="146" t="s">
        <v>7561</v>
      </c>
      <c r="E10061" s="145" t="s">
        <v>155</v>
      </c>
      <c r="F10061" s="149"/>
      <c r="G10061" s="149"/>
    </row>
    <row r="10062" spans="1:7" s="144" customFormat="1" ht="15" x14ac:dyDescent="0.2">
      <c r="A10062" s="146">
        <v>72378</v>
      </c>
      <c r="B10062" s="145">
        <v>2012</v>
      </c>
      <c r="C10062" s="146" t="s">
        <v>289</v>
      </c>
      <c r="D10062" s="146" t="s">
        <v>223</v>
      </c>
      <c r="E10062" s="145" t="s">
        <v>155</v>
      </c>
      <c r="F10062" s="149"/>
      <c r="G10062" s="149"/>
    </row>
    <row r="10063" spans="1:7" s="144" customFormat="1" ht="15" x14ac:dyDescent="0.2">
      <c r="A10063" s="146">
        <v>72379</v>
      </c>
      <c r="B10063" s="145">
        <v>2012</v>
      </c>
      <c r="C10063" s="146" t="s">
        <v>3419</v>
      </c>
      <c r="D10063" s="146" t="s">
        <v>5022</v>
      </c>
      <c r="E10063" s="145" t="s">
        <v>155</v>
      </c>
      <c r="F10063" s="149"/>
      <c r="G10063" s="149"/>
    </row>
    <row r="10064" spans="1:7" s="144" customFormat="1" ht="15" x14ac:dyDescent="0.2">
      <c r="A10064" s="146">
        <v>72381</v>
      </c>
      <c r="B10064" s="145">
        <v>8026</v>
      </c>
      <c r="C10064" s="146" t="s">
        <v>649</v>
      </c>
      <c r="D10064" s="146" t="s">
        <v>8739</v>
      </c>
      <c r="E10064" s="145" t="s">
        <v>150</v>
      </c>
      <c r="F10064" s="149"/>
      <c r="G10064" s="149"/>
    </row>
    <row r="10065" spans="1:7" s="144" customFormat="1" ht="15" x14ac:dyDescent="0.2">
      <c r="A10065" s="146">
        <v>72382</v>
      </c>
      <c r="B10065" s="145">
        <v>8026</v>
      </c>
      <c r="C10065" s="146" t="s">
        <v>3770</v>
      </c>
      <c r="D10065" s="146" t="s">
        <v>8740</v>
      </c>
      <c r="E10065" s="145" t="s">
        <v>155</v>
      </c>
      <c r="F10065" s="149"/>
      <c r="G10065" s="149"/>
    </row>
    <row r="10066" spans="1:7" s="144" customFormat="1" ht="15" x14ac:dyDescent="0.2">
      <c r="A10066" s="146">
        <v>72383</v>
      </c>
      <c r="B10066" s="145">
        <v>8026</v>
      </c>
      <c r="C10066" s="146" t="s">
        <v>188</v>
      </c>
      <c r="D10066" s="146" t="s">
        <v>8741</v>
      </c>
      <c r="E10066" s="145" t="s">
        <v>155</v>
      </c>
      <c r="F10066" s="149"/>
      <c r="G10066" s="149"/>
    </row>
    <row r="10067" spans="1:7" s="144" customFormat="1" ht="15" x14ac:dyDescent="0.2">
      <c r="A10067" s="146">
        <v>72385</v>
      </c>
      <c r="B10067" s="145">
        <v>2014</v>
      </c>
      <c r="C10067" s="146" t="s">
        <v>722</v>
      </c>
      <c r="D10067" s="146" t="s">
        <v>8469</v>
      </c>
      <c r="E10067" s="145" t="s">
        <v>155</v>
      </c>
      <c r="F10067" s="149"/>
      <c r="G10067" s="149"/>
    </row>
    <row r="10068" spans="1:7" s="144" customFormat="1" ht="15" x14ac:dyDescent="0.2">
      <c r="A10068" s="146">
        <v>72389</v>
      </c>
      <c r="B10068" s="145">
        <v>7024</v>
      </c>
      <c r="C10068" s="146" t="s">
        <v>5359</v>
      </c>
      <c r="D10068" s="146" t="s">
        <v>839</v>
      </c>
      <c r="E10068" s="145" t="s">
        <v>155</v>
      </c>
      <c r="F10068" s="149"/>
      <c r="G10068" s="149"/>
    </row>
    <row r="10069" spans="1:7" s="144" customFormat="1" ht="15" x14ac:dyDescent="0.2">
      <c r="A10069" s="146">
        <v>72390</v>
      </c>
      <c r="B10069" s="145">
        <v>7024</v>
      </c>
      <c r="C10069" s="146" t="s">
        <v>8409</v>
      </c>
      <c r="D10069" s="146" t="s">
        <v>839</v>
      </c>
      <c r="E10069" s="145" t="s">
        <v>150</v>
      </c>
      <c r="F10069" s="149"/>
      <c r="G10069" s="149"/>
    </row>
    <row r="10070" spans="1:7" s="144" customFormat="1" ht="15" x14ac:dyDescent="0.2">
      <c r="A10070" s="146">
        <v>72391</v>
      </c>
      <c r="B10070" s="145">
        <v>7024</v>
      </c>
      <c r="C10070" s="146" t="s">
        <v>8410</v>
      </c>
      <c r="D10070" s="146" t="s">
        <v>1332</v>
      </c>
      <c r="E10070" s="145" t="s">
        <v>150</v>
      </c>
      <c r="F10070" s="149"/>
      <c r="G10070" s="149"/>
    </row>
    <row r="10071" spans="1:7" s="144" customFormat="1" ht="15" x14ac:dyDescent="0.2">
      <c r="A10071" s="146">
        <v>72392</v>
      </c>
      <c r="B10071" s="145">
        <v>3018</v>
      </c>
      <c r="C10071" s="146" t="s">
        <v>8411</v>
      </c>
      <c r="D10071" s="146" t="s">
        <v>4945</v>
      </c>
      <c r="E10071" s="145" t="s">
        <v>155</v>
      </c>
      <c r="F10071" s="149"/>
      <c r="G10071" s="149"/>
    </row>
    <row r="10072" spans="1:7" s="144" customFormat="1" ht="15" x14ac:dyDescent="0.2">
      <c r="A10072" s="146">
        <v>72393</v>
      </c>
      <c r="B10072" s="145">
        <v>3018</v>
      </c>
      <c r="C10072" s="146" t="s">
        <v>8412</v>
      </c>
      <c r="D10072" s="146" t="s">
        <v>4945</v>
      </c>
      <c r="E10072" s="145" t="s">
        <v>150</v>
      </c>
      <c r="F10072" s="149"/>
      <c r="G10072" s="149"/>
    </row>
    <row r="10073" spans="1:7" s="144" customFormat="1" ht="15" x14ac:dyDescent="0.2">
      <c r="A10073" s="146">
        <v>72396</v>
      </c>
      <c r="B10073" s="145">
        <v>6025</v>
      </c>
      <c r="C10073" s="146" t="s">
        <v>155</v>
      </c>
      <c r="D10073" s="146" t="s">
        <v>4894</v>
      </c>
      <c r="E10073" s="145" t="s">
        <v>155</v>
      </c>
      <c r="F10073" s="149"/>
      <c r="G10073" s="149"/>
    </row>
    <row r="10074" spans="1:7" s="144" customFormat="1" ht="15" x14ac:dyDescent="0.2">
      <c r="A10074" s="146">
        <v>72397</v>
      </c>
      <c r="B10074" s="145">
        <v>6025</v>
      </c>
      <c r="C10074" s="146" t="s">
        <v>2945</v>
      </c>
      <c r="D10074" s="146" t="s">
        <v>4894</v>
      </c>
      <c r="E10074" s="145" t="s">
        <v>150</v>
      </c>
      <c r="F10074" s="149"/>
      <c r="G10074" s="149"/>
    </row>
    <row r="10075" spans="1:7" s="144" customFormat="1" ht="15" x14ac:dyDescent="0.2">
      <c r="A10075" s="146">
        <v>72398</v>
      </c>
      <c r="B10075" s="145">
        <v>6025</v>
      </c>
      <c r="C10075" s="146" t="s">
        <v>1512</v>
      </c>
      <c r="D10075" s="146" t="s">
        <v>8413</v>
      </c>
      <c r="E10075" s="145" t="s">
        <v>155</v>
      </c>
      <c r="F10075" s="149"/>
      <c r="G10075" s="149"/>
    </row>
    <row r="10076" spans="1:7" s="144" customFormat="1" ht="15" x14ac:dyDescent="0.2">
      <c r="A10076" s="146">
        <v>72399</v>
      </c>
      <c r="B10076" s="145">
        <v>6013</v>
      </c>
      <c r="C10076" s="146" t="s">
        <v>8414</v>
      </c>
      <c r="D10076" s="146" t="s">
        <v>8391</v>
      </c>
      <c r="E10076" s="145" t="s">
        <v>155</v>
      </c>
      <c r="F10076" s="149"/>
      <c r="G10076" s="149"/>
    </row>
    <row r="10077" spans="1:7" s="144" customFormat="1" ht="15" x14ac:dyDescent="0.2">
      <c r="A10077" s="146">
        <v>72401</v>
      </c>
      <c r="B10077" s="145">
        <v>8026</v>
      </c>
      <c r="C10077" s="146" t="s">
        <v>8470</v>
      </c>
      <c r="D10077" s="146" t="s">
        <v>8471</v>
      </c>
      <c r="E10077" s="145" t="s">
        <v>155</v>
      </c>
      <c r="F10077" s="149"/>
      <c r="G10077" s="149"/>
    </row>
    <row r="10078" spans="1:7" s="144" customFormat="1" ht="15" x14ac:dyDescent="0.2">
      <c r="A10078" s="146">
        <v>72402</v>
      </c>
      <c r="B10078" s="145">
        <v>2017</v>
      </c>
      <c r="C10078" s="146" t="s">
        <v>4263</v>
      </c>
      <c r="D10078" s="146" t="s">
        <v>7456</v>
      </c>
      <c r="E10078" s="145" t="s">
        <v>155</v>
      </c>
      <c r="F10078" s="149"/>
      <c r="G10078" s="149"/>
    </row>
    <row r="10079" spans="1:7" s="144" customFormat="1" ht="15" x14ac:dyDescent="0.2">
      <c r="A10079" s="146">
        <v>72403</v>
      </c>
      <c r="B10079" s="145">
        <v>2017</v>
      </c>
      <c r="C10079" s="146" t="s">
        <v>306</v>
      </c>
      <c r="D10079" s="146" t="s">
        <v>5114</v>
      </c>
      <c r="E10079" s="145" t="s">
        <v>155</v>
      </c>
      <c r="F10079" s="149"/>
      <c r="G10079" s="149"/>
    </row>
    <row r="10080" spans="1:7" s="144" customFormat="1" ht="15" x14ac:dyDescent="0.2">
      <c r="A10080" s="146">
        <v>72404</v>
      </c>
      <c r="B10080" s="145">
        <v>3009</v>
      </c>
      <c r="C10080" s="146" t="s">
        <v>722</v>
      </c>
      <c r="D10080" s="146" t="s">
        <v>6081</v>
      </c>
      <c r="E10080" s="145" t="s">
        <v>155</v>
      </c>
      <c r="F10080" s="149"/>
      <c r="G10080" s="149"/>
    </row>
    <row r="10081" spans="1:7" s="144" customFormat="1" ht="15" x14ac:dyDescent="0.2">
      <c r="A10081" s="146">
        <v>72405</v>
      </c>
      <c r="B10081" s="145">
        <v>5010</v>
      </c>
      <c r="C10081" s="146" t="s">
        <v>8472</v>
      </c>
      <c r="D10081" s="146" t="s">
        <v>8473</v>
      </c>
      <c r="E10081" s="145" t="s">
        <v>150</v>
      </c>
      <c r="F10081" s="149"/>
      <c r="G10081" s="149"/>
    </row>
    <row r="10082" spans="1:7" s="144" customFormat="1" ht="15" x14ac:dyDescent="0.2">
      <c r="A10082" s="146">
        <v>72409</v>
      </c>
      <c r="B10082" s="145">
        <v>3008</v>
      </c>
      <c r="C10082" s="146" t="s">
        <v>8415</v>
      </c>
      <c r="D10082" s="146" t="s">
        <v>8416</v>
      </c>
      <c r="E10082" s="145" t="s">
        <v>155</v>
      </c>
      <c r="F10082" s="149"/>
      <c r="G10082" s="149"/>
    </row>
    <row r="10083" spans="1:7" s="144" customFormat="1" ht="15" x14ac:dyDescent="0.2">
      <c r="A10083" s="146">
        <v>72411</v>
      </c>
      <c r="B10083" s="145">
        <v>3015</v>
      </c>
      <c r="C10083" s="146" t="s">
        <v>709</v>
      </c>
      <c r="D10083" s="146" t="s">
        <v>9694</v>
      </c>
      <c r="E10083" s="145" t="s">
        <v>150</v>
      </c>
      <c r="F10083" s="149"/>
      <c r="G10083" s="149"/>
    </row>
    <row r="10084" spans="1:7" s="144" customFormat="1" ht="15" x14ac:dyDescent="0.2">
      <c r="A10084" s="146">
        <v>72412</v>
      </c>
      <c r="B10084" s="145">
        <v>3015</v>
      </c>
      <c r="C10084" s="146" t="s">
        <v>188</v>
      </c>
      <c r="D10084" s="146" t="s">
        <v>1017</v>
      </c>
      <c r="E10084" s="145" t="s">
        <v>155</v>
      </c>
      <c r="F10084" s="149"/>
      <c r="G10084" s="149"/>
    </row>
    <row r="10085" spans="1:7" s="144" customFormat="1" ht="15" x14ac:dyDescent="0.2">
      <c r="A10085" s="146">
        <v>72414</v>
      </c>
      <c r="B10085" s="145">
        <v>7006</v>
      </c>
      <c r="C10085" s="146" t="s">
        <v>155</v>
      </c>
      <c r="D10085" s="146" t="s">
        <v>8417</v>
      </c>
      <c r="E10085" s="145" t="s">
        <v>155</v>
      </c>
      <c r="F10085" s="149"/>
      <c r="G10085" s="149"/>
    </row>
    <row r="10086" spans="1:7" s="144" customFormat="1" ht="15" x14ac:dyDescent="0.2">
      <c r="A10086" s="146">
        <v>72415</v>
      </c>
      <c r="B10086" s="145">
        <v>5002</v>
      </c>
      <c r="C10086" s="146" t="s">
        <v>8418</v>
      </c>
      <c r="D10086" s="146" t="s">
        <v>538</v>
      </c>
      <c r="E10086" s="145" t="s">
        <v>155</v>
      </c>
      <c r="F10086" s="149"/>
      <c r="G10086" s="149"/>
    </row>
    <row r="10087" spans="1:7" s="144" customFormat="1" ht="15" x14ac:dyDescent="0.2">
      <c r="A10087" s="146">
        <v>72416</v>
      </c>
      <c r="B10087" s="145">
        <v>3008</v>
      </c>
      <c r="C10087" s="146" t="s">
        <v>8419</v>
      </c>
      <c r="D10087" s="146" t="s">
        <v>8420</v>
      </c>
      <c r="E10087" s="145" t="s">
        <v>155</v>
      </c>
      <c r="F10087" s="149"/>
      <c r="G10087" s="149"/>
    </row>
    <row r="10088" spans="1:7" s="144" customFormat="1" ht="15" x14ac:dyDescent="0.2">
      <c r="A10088" s="146">
        <v>72417</v>
      </c>
      <c r="B10088" s="145">
        <v>7017</v>
      </c>
      <c r="C10088" s="146" t="s">
        <v>8421</v>
      </c>
      <c r="D10088" s="146" t="s">
        <v>8422</v>
      </c>
      <c r="E10088" s="145" t="s">
        <v>155</v>
      </c>
      <c r="F10088" s="149"/>
      <c r="G10088" s="149"/>
    </row>
    <row r="10089" spans="1:7" s="144" customFormat="1" ht="15" x14ac:dyDescent="0.2">
      <c r="A10089" s="146">
        <v>72418</v>
      </c>
      <c r="B10089" s="145">
        <v>7015</v>
      </c>
      <c r="C10089" s="146" t="s">
        <v>174</v>
      </c>
      <c r="D10089" s="146" t="s">
        <v>380</v>
      </c>
      <c r="E10089" s="145" t="s">
        <v>155</v>
      </c>
      <c r="F10089" s="149"/>
      <c r="G10089" s="149"/>
    </row>
    <row r="10090" spans="1:7" s="144" customFormat="1" ht="15" x14ac:dyDescent="0.2">
      <c r="A10090" s="146">
        <v>72419</v>
      </c>
      <c r="B10090" s="145">
        <v>8024</v>
      </c>
      <c r="C10090" s="146" t="s">
        <v>306</v>
      </c>
      <c r="D10090" s="146" t="s">
        <v>8423</v>
      </c>
      <c r="E10090" s="145" t="s">
        <v>150</v>
      </c>
      <c r="F10090" s="149"/>
      <c r="G10090" s="149"/>
    </row>
    <row r="10091" spans="1:7" s="144" customFormat="1" ht="15" x14ac:dyDescent="0.2">
      <c r="A10091" s="146">
        <v>72420</v>
      </c>
      <c r="B10091" s="145">
        <v>8024</v>
      </c>
      <c r="C10091" s="146" t="s">
        <v>181</v>
      </c>
      <c r="D10091" s="146" t="s">
        <v>8424</v>
      </c>
      <c r="E10091" s="145" t="s">
        <v>150</v>
      </c>
      <c r="F10091" s="149"/>
      <c r="G10091" s="149"/>
    </row>
    <row r="10092" spans="1:7" s="144" customFormat="1" ht="15" x14ac:dyDescent="0.2">
      <c r="A10092" s="146">
        <v>72421</v>
      </c>
      <c r="B10092" s="145">
        <v>8024</v>
      </c>
      <c r="C10092" s="146" t="s">
        <v>867</v>
      </c>
      <c r="D10092" s="146" t="s">
        <v>8425</v>
      </c>
      <c r="E10092" s="145" t="s">
        <v>150</v>
      </c>
      <c r="F10092" s="149"/>
      <c r="G10092" s="149"/>
    </row>
    <row r="10093" spans="1:7" s="144" customFormat="1" ht="15" x14ac:dyDescent="0.2">
      <c r="A10093" s="146">
        <v>72422</v>
      </c>
      <c r="B10093" s="145">
        <v>8024</v>
      </c>
      <c r="C10093" s="146" t="s">
        <v>5603</v>
      </c>
      <c r="D10093" s="146" t="s">
        <v>8426</v>
      </c>
      <c r="E10093" s="145" t="s">
        <v>150</v>
      </c>
      <c r="F10093" s="149"/>
      <c r="G10093" s="149"/>
    </row>
    <row r="10094" spans="1:7" s="144" customFormat="1" ht="15" x14ac:dyDescent="0.2">
      <c r="A10094" s="146">
        <v>72423</v>
      </c>
      <c r="B10094" s="145">
        <v>8024</v>
      </c>
      <c r="C10094" s="146" t="s">
        <v>188</v>
      </c>
      <c r="D10094" s="146" t="s">
        <v>6708</v>
      </c>
      <c r="E10094" s="145" t="s">
        <v>155</v>
      </c>
      <c r="F10094" s="149"/>
      <c r="G10094" s="149"/>
    </row>
    <row r="10095" spans="1:7" s="144" customFormat="1" ht="15" x14ac:dyDescent="0.2">
      <c r="A10095" s="146">
        <v>72424</v>
      </c>
      <c r="B10095" s="145">
        <v>8022</v>
      </c>
      <c r="C10095" s="146" t="s">
        <v>1521</v>
      </c>
      <c r="D10095" s="146" t="s">
        <v>8427</v>
      </c>
      <c r="E10095" s="145" t="s">
        <v>155</v>
      </c>
      <c r="F10095" s="149"/>
      <c r="G10095" s="149"/>
    </row>
    <row r="10096" spans="1:7" s="144" customFormat="1" ht="15" x14ac:dyDescent="0.2">
      <c r="A10096" s="146">
        <v>72425</v>
      </c>
      <c r="B10096" s="145">
        <v>6019</v>
      </c>
      <c r="C10096" s="146" t="s">
        <v>1240</v>
      </c>
      <c r="D10096" s="146" t="s">
        <v>6623</v>
      </c>
      <c r="E10096" s="145" t="s">
        <v>155</v>
      </c>
      <c r="F10096" s="149"/>
      <c r="G10096" s="149"/>
    </row>
    <row r="10097" spans="1:7" s="144" customFormat="1" ht="15" x14ac:dyDescent="0.2">
      <c r="A10097" s="146">
        <v>72426</v>
      </c>
      <c r="B10097" s="145">
        <v>6019</v>
      </c>
      <c r="C10097" s="146" t="s">
        <v>1691</v>
      </c>
      <c r="D10097" s="146" t="s">
        <v>8428</v>
      </c>
      <c r="E10097" s="145" t="s">
        <v>150</v>
      </c>
      <c r="F10097" s="149"/>
      <c r="G10097" s="149"/>
    </row>
    <row r="10098" spans="1:7" s="144" customFormat="1" ht="15" x14ac:dyDescent="0.2">
      <c r="A10098" s="146">
        <v>72428</v>
      </c>
      <c r="B10098" s="145">
        <v>6019</v>
      </c>
      <c r="C10098" s="146" t="s">
        <v>1817</v>
      </c>
      <c r="D10098" s="146" t="s">
        <v>1028</v>
      </c>
      <c r="E10098" s="145" t="s">
        <v>155</v>
      </c>
      <c r="F10098" s="149"/>
      <c r="G10098" s="149"/>
    </row>
    <row r="10099" spans="1:7" s="144" customFormat="1" ht="15" x14ac:dyDescent="0.2">
      <c r="A10099" s="146">
        <v>72429</v>
      </c>
      <c r="B10099" s="145">
        <v>6019</v>
      </c>
      <c r="C10099" s="146" t="s">
        <v>8429</v>
      </c>
      <c r="D10099" s="146" t="s">
        <v>7322</v>
      </c>
      <c r="E10099" s="145" t="s">
        <v>155</v>
      </c>
      <c r="F10099" s="149"/>
      <c r="G10099" s="149"/>
    </row>
    <row r="10100" spans="1:7" s="144" customFormat="1" ht="15" x14ac:dyDescent="0.2">
      <c r="A10100" s="146">
        <v>72430</v>
      </c>
      <c r="B10100" s="145">
        <v>6019</v>
      </c>
      <c r="C10100" s="146" t="s">
        <v>630</v>
      </c>
      <c r="D10100" s="146" t="s">
        <v>1242</v>
      </c>
      <c r="E10100" s="145" t="s">
        <v>150</v>
      </c>
      <c r="F10100" s="149"/>
      <c r="G10100" s="149"/>
    </row>
    <row r="10101" spans="1:7" s="144" customFormat="1" ht="15" x14ac:dyDescent="0.2">
      <c r="A10101" s="146">
        <v>72433</v>
      </c>
      <c r="B10101" s="145">
        <v>6019</v>
      </c>
      <c r="C10101" s="146" t="s">
        <v>485</v>
      </c>
      <c r="D10101" s="146" t="s">
        <v>8430</v>
      </c>
      <c r="E10101" s="145" t="s">
        <v>150</v>
      </c>
      <c r="F10101" s="149"/>
      <c r="G10101" s="149"/>
    </row>
    <row r="10102" spans="1:7" s="144" customFormat="1" ht="15" x14ac:dyDescent="0.2">
      <c r="A10102" s="146">
        <v>72434</v>
      </c>
      <c r="B10102" s="145">
        <v>6019</v>
      </c>
      <c r="C10102" s="146" t="s">
        <v>655</v>
      </c>
      <c r="D10102" s="146" t="s">
        <v>8430</v>
      </c>
      <c r="E10102" s="145" t="s">
        <v>155</v>
      </c>
      <c r="F10102" s="149"/>
      <c r="G10102" s="149"/>
    </row>
    <row r="10103" spans="1:7" s="144" customFormat="1" ht="15" x14ac:dyDescent="0.2">
      <c r="A10103" s="146">
        <v>72435</v>
      </c>
      <c r="B10103" s="145">
        <v>6019</v>
      </c>
      <c r="C10103" s="146" t="s">
        <v>446</v>
      </c>
      <c r="D10103" s="146" t="s">
        <v>8431</v>
      </c>
      <c r="E10103" s="145" t="s">
        <v>150</v>
      </c>
      <c r="F10103" s="149"/>
      <c r="G10103" s="149"/>
    </row>
    <row r="10104" spans="1:7" s="144" customFormat="1" ht="15" x14ac:dyDescent="0.2">
      <c r="A10104" s="146">
        <v>72436</v>
      </c>
      <c r="B10104" s="145">
        <v>6019</v>
      </c>
      <c r="C10104" s="146" t="s">
        <v>8432</v>
      </c>
      <c r="D10104" s="146" t="s">
        <v>2878</v>
      </c>
      <c r="E10104" s="145" t="s">
        <v>150</v>
      </c>
      <c r="F10104" s="149"/>
      <c r="G10104" s="149"/>
    </row>
    <row r="10105" spans="1:7" s="144" customFormat="1" ht="15" x14ac:dyDescent="0.2">
      <c r="A10105" s="146">
        <v>72438</v>
      </c>
      <c r="B10105" s="145">
        <v>6019</v>
      </c>
      <c r="C10105" s="146" t="s">
        <v>219</v>
      </c>
      <c r="D10105" s="146" t="s">
        <v>3786</v>
      </c>
      <c r="E10105" s="145" t="s">
        <v>155</v>
      </c>
      <c r="F10105" s="149"/>
      <c r="G10105" s="149"/>
    </row>
    <row r="10106" spans="1:7" s="144" customFormat="1" ht="15" x14ac:dyDescent="0.2">
      <c r="A10106" s="146">
        <v>72439</v>
      </c>
      <c r="B10106" s="145">
        <v>6019</v>
      </c>
      <c r="C10106" s="146" t="s">
        <v>10649</v>
      </c>
      <c r="D10106" s="146" t="s">
        <v>1509</v>
      </c>
      <c r="E10106" s="145" t="s">
        <v>150</v>
      </c>
      <c r="F10106" s="149"/>
      <c r="G10106" s="149"/>
    </row>
    <row r="10107" spans="1:7" s="144" customFormat="1" ht="15" x14ac:dyDescent="0.2">
      <c r="A10107" s="146">
        <v>72440</v>
      </c>
      <c r="B10107" s="145">
        <v>6019</v>
      </c>
      <c r="C10107" s="146" t="s">
        <v>756</v>
      </c>
      <c r="D10107" s="146" t="s">
        <v>3086</v>
      </c>
      <c r="E10107" s="145" t="s">
        <v>155</v>
      </c>
      <c r="F10107" s="149"/>
      <c r="G10107" s="149"/>
    </row>
    <row r="10108" spans="1:7" s="144" customFormat="1" ht="15" x14ac:dyDescent="0.2">
      <c r="A10108" s="146">
        <v>72441</v>
      </c>
      <c r="B10108" s="145">
        <v>6019</v>
      </c>
      <c r="C10108" s="146" t="s">
        <v>156</v>
      </c>
      <c r="D10108" s="146" t="s">
        <v>8433</v>
      </c>
      <c r="E10108" s="145" t="s">
        <v>155</v>
      </c>
      <c r="F10108" s="149"/>
      <c r="G10108" s="149"/>
    </row>
    <row r="10109" spans="1:7" s="144" customFormat="1" ht="15" x14ac:dyDescent="0.2">
      <c r="A10109" s="146">
        <v>72444</v>
      </c>
      <c r="B10109" s="145">
        <v>3030</v>
      </c>
      <c r="C10109" s="146" t="s">
        <v>6880</v>
      </c>
      <c r="D10109" s="146" t="s">
        <v>2846</v>
      </c>
      <c r="E10109" s="145" t="s">
        <v>155</v>
      </c>
      <c r="F10109" s="149"/>
      <c r="G10109" s="149"/>
    </row>
    <row r="10110" spans="1:7" s="144" customFormat="1" ht="15" x14ac:dyDescent="0.2">
      <c r="A10110" s="146">
        <v>72445</v>
      </c>
      <c r="B10110" s="145">
        <v>3030</v>
      </c>
      <c r="C10110" s="146" t="s">
        <v>1003</v>
      </c>
      <c r="D10110" s="146" t="s">
        <v>8434</v>
      </c>
      <c r="E10110" s="145" t="s">
        <v>150</v>
      </c>
      <c r="F10110" s="149"/>
      <c r="G10110" s="149"/>
    </row>
    <row r="10111" spans="1:7" s="144" customFormat="1" ht="15" x14ac:dyDescent="0.2">
      <c r="A10111" s="146">
        <v>72450</v>
      </c>
      <c r="B10111" s="145">
        <v>8010</v>
      </c>
      <c r="C10111" s="146" t="s">
        <v>879</v>
      </c>
      <c r="D10111" s="146" t="s">
        <v>482</v>
      </c>
      <c r="E10111" s="145" t="s">
        <v>155</v>
      </c>
      <c r="F10111" s="149"/>
      <c r="G10111" s="149"/>
    </row>
    <row r="10112" spans="1:7" s="144" customFormat="1" ht="15" x14ac:dyDescent="0.2">
      <c r="A10112" s="146">
        <v>72452</v>
      </c>
      <c r="B10112" s="145">
        <v>3024</v>
      </c>
      <c r="C10112" s="146" t="s">
        <v>2088</v>
      </c>
      <c r="D10112" s="146" t="s">
        <v>1611</v>
      </c>
      <c r="E10112" s="145" t="s">
        <v>155</v>
      </c>
      <c r="F10112" s="149"/>
      <c r="G10112" s="149"/>
    </row>
    <row r="10113" spans="1:7" s="144" customFormat="1" ht="15" x14ac:dyDescent="0.2">
      <c r="A10113" s="146">
        <v>72453</v>
      </c>
      <c r="B10113" s="145">
        <v>3024</v>
      </c>
      <c r="C10113" s="146" t="s">
        <v>4273</v>
      </c>
      <c r="D10113" s="146" t="s">
        <v>8474</v>
      </c>
      <c r="E10113" s="145" t="s">
        <v>150</v>
      </c>
      <c r="F10113" s="149"/>
      <c r="G10113" s="149"/>
    </row>
    <row r="10114" spans="1:7" s="144" customFormat="1" ht="15" x14ac:dyDescent="0.2">
      <c r="A10114" s="146">
        <v>72454</v>
      </c>
      <c r="B10114" s="145">
        <v>4002</v>
      </c>
      <c r="C10114" s="146" t="s">
        <v>7194</v>
      </c>
      <c r="D10114" s="146" t="s">
        <v>8475</v>
      </c>
      <c r="E10114" s="145" t="s">
        <v>155</v>
      </c>
      <c r="F10114" s="149"/>
      <c r="G10114" s="149"/>
    </row>
    <row r="10115" spans="1:7" s="144" customFormat="1" ht="15" x14ac:dyDescent="0.2">
      <c r="A10115" s="146">
        <v>72455</v>
      </c>
      <c r="B10115" s="145">
        <v>4002</v>
      </c>
      <c r="C10115" s="146" t="s">
        <v>8476</v>
      </c>
      <c r="D10115" s="146" t="s">
        <v>8477</v>
      </c>
      <c r="E10115" s="145" t="s">
        <v>150</v>
      </c>
      <c r="F10115" s="149"/>
      <c r="G10115" s="149"/>
    </row>
    <row r="10116" spans="1:7" s="144" customFormat="1" ht="15" x14ac:dyDescent="0.2">
      <c r="A10116" s="146">
        <v>72456</v>
      </c>
      <c r="B10116" s="145">
        <v>4002</v>
      </c>
      <c r="C10116" s="146" t="s">
        <v>8478</v>
      </c>
      <c r="D10116" s="146" t="s">
        <v>8479</v>
      </c>
      <c r="E10116" s="145" t="s">
        <v>155</v>
      </c>
      <c r="F10116" s="149"/>
      <c r="G10116" s="149"/>
    </row>
    <row r="10117" spans="1:7" s="144" customFormat="1" ht="15" x14ac:dyDescent="0.2">
      <c r="A10117" s="146">
        <v>72457</v>
      </c>
      <c r="B10117" s="145">
        <v>4002</v>
      </c>
      <c r="C10117" s="146" t="s">
        <v>8480</v>
      </c>
      <c r="D10117" s="146" t="s">
        <v>8481</v>
      </c>
      <c r="E10117" s="145" t="s">
        <v>150</v>
      </c>
      <c r="F10117" s="149"/>
      <c r="G10117" s="149"/>
    </row>
    <row r="10118" spans="1:7" s="144" customFormat="1" ht="15" x14ac:dyDescent="0.2">
      <c r="A10118" s="146">
        <v>72458</v>
      </c>
      <c r="B10118" s="145">
        <v>3024</v>
      </c>
      <c r="C10118" s="146" t="s">
        <v>204</v>
      </c>
      <c r="D10118" s="146" t="s">
        <v>8482</v>
      </c>
      <c r="E10118" s="145" t="s">
        <v>150</v>
      </c>
      <c r="F10118" s="149"/>
      <c r="G10118" s="149"/>
    </row>
    <row r="10119" spans="1:7" s="144" customFormat="1" ht="15" x14ac:dyDescent="0.2">
      <c r="A10119" s="146">
        <v>72459</v>
      </c>
      <c r="B10119" s="145">
        <v>3024</v>
      </c>
      <c r="C10119" s="146" t="s">
        <v>287</v>
      </c>
      <c r="D10119" s="146" t="s">
        <v>8483</v>
      </c>
      <c r="E10119" s="145" t="s">
        <v>155</v>
      </c>
      <c r="F10119" s="149"/>
      <c r="G10119" s="149"/>
    </row>
    <row r="10120" spans="1:7" s="144" customFormat="1" ht="15" x14ac:dyDescent="0.2">
      <c r="A10120" s="146">
        <v>72460</v>
      </c>
      <c r="B10120" s="145">
        <v>3024</v>
      </c>
      <c r="C10120" s="146" t="s">
        <v>685</v>
      </c>
      <c r="D10120" s="146" t="s">
        <v>8484</v>
      </c>
      <c r="E10120" s="145" t="s">
        <v>155</v>
      </c>
      <c r="F10120" s="149"/>
      <c r="G10120" s="149"/>
    </row>
    <row r="10121" spans="1:7" s="144" customFormat="1" ht="15" x14ac:dyDescent="0.2">
      <c r="A10121" s="146">
        <v>72461</v>
      </c>
      <c r="B10121" s="145">
        <v>3024</v>
      </c>
      <c r="C10121" s="146" t="s">
        <v>2083</v>
      </c>
      <c r="D10121" s="146" t="s">
        <v>8485</v>
      </c>
      <c r="E10121" s="145" t="s">
        <v>150</v>
      </c>
      <c r="F10121" s="149"/>
      <c r="G10121" s="149"/>
    </row>
    <row r="10122" spans="1:7" s="144" customFormat="1" ht="15" x14ac:dyDescent="0.2">
      <c r="A10122" s="146">
        <v>72462</v>
      </c>
      <c r="B10122" s="145">
        <v>3024</v>
      </c>
      <c r="C10122" s="146" t="s">
        <v>1492</v>
      </c>
      <c r="D10122" s="146" t="s">
        <v>8486</v>
      </c>
      <c r="E10122" s="145" t="s">
        <v>150</v>
      </c>
      <c r="F10122" s="149"/>
      <c r="G10122" s="149"/>
    </row>
    <row r="10123" spans="1:7" s="144" customFormat="1" ht="15" x14ac:dyDescent="0.2">
      <c r="A10123" s="146">
        <v>72463</v>
      </c>
      <c r="B10123" s="145">
        <v>3024</v>
      </c>
      <c r="C10123" s="146" t="s">
        <v>287</v>
      </c>
      <c r="D10123" s="146" t="s">
        <v>8487</v>
      </c>
      <c r="E10123" s="145" t="s">
        <v>155</v>
      </c>
      <c r="F10123" s="149"/>
      <c r="G10123" s="149"/>
    </row>
    <row r="10124" spans="1:7" s="144" customFormat="1" ht="15" x14ac:dyDescent="0.2">
      <c r="A10124" s="146">
        <v>72464</v>
      </c>
      <c r="B10124" s="145">
        <v>3024</v>
      </c>
      <c r="C10124" s="146" t="s">
        <v>287</v>
      </c>
      <c r="D10124" s="146" t="s">
        <v>547</v>
      </c>
      <c r="E10124" s="145" t="s">
        <v>155</v>
      </c>
      <c r="F10124" s="149"/>
      <c r="G10124" s="149"/>
    </row>
    <row r="10125" spans="1:7" s="144" customFormat="1" ht="15" x14ac:dyDescent="0.2">
      <c r="A10125" s="146">
        <v>72465</v>
      </c>
      <c r="B10125" s="145">
        <v>3030</v>
      </c>
      <c r="C10125" s="146" t="s">
        <v>8488</v>
      </c>
      <c r="D10125" s="146" t="s">
        <v>8489</v>
      </c>
      <c r="E10125" s="145" t="s">
        <v>150</v>
      </c>
      <c r="F10125" s="149"/>
      <c r="G10125" s="149"/>
    </row>
    <row r="10126" spans="1:7" s="144" customFormat="1" ht="15" x14ac:dyDescent="0.2">
      <c r="A10126" s="146">
        <v>72466</v>
      </c>
      <c r="B10126" s="145">
        <v>3030</v>
      </c>
      <c r="C10126" s="146" t="s">
        <v>1003</v>
      </c>
      <c r="D10126" s="146" t="s">
        <v>8489</v>
      </c>
      <c r="E10126" s="145" t="s">
        <v>150</v>
      </c>
      <c r="F10126" s="149"/>
      <c r="G10126" s="149"/>
    </row>
    <row r="10127" spans="1:7" s="144" customFormat="1" ht="15" x14ac:dyDescent="0.2">
      <c r="A10127" s="146">
        <v>72467</v>
      </c>
      <c r="B10127" s="145">
        <v>3030</v>
      </c>
      <c r="C10127" s="146" t="s">
        <v>4324</v>
      </c>
      <c r="D10127" s="146" t="s">
        <v>8490</v>
      </c>
      <c r="E10127" s="145" t="s">
        <v>155</v>
      </c>
      <c r="F10127" s="149"/>
      <c r="G10127" s="149"/>
    </row>
    <row r="10128" spans="1:7" s="144" customFormat="1" ht="15" x14ac:dyDescent="0.2">
      <c r="A10128" s="146">
        <v>72468</v>
      </c>
      <c r="B10128" s="145">
        <v>3030</v>
      </c>
      <c r="C10128" s="146" t="s">
        <v>1053</v>
      </c>
      <c r="D10128" s="146" t="s">
        <v>8490</v>
      </c>
      <c r="E10128" s="145" t="s">
        <v>150</v>
      </c>
      <c r="F10128" s="149"/>
      <c r="G10128" s="149"/>
    </row>
    <row r="10129" spans="1:7" s="144" customFormat="1" ht="15" x14ac:dyDescent="0.2">
      <c r="A10129" s="146">
        <v>72469</v>
      </c>
      <c r="B10129" s="145">
        <v>3030</v>
      </c>
      <c r="C10129" s="146" t="s">
        <v>1375</v>
      </c>
      <c r="D10129" s="146" t="s">
        <v>8491</v>
      </c>
      <c r="E10129" s="145" t="s">
        <v>155</v>
      </c>
      <c r="F10129" s="149"/>
      <c r="G10129" s="149"/>
    </row>
    <row r="10130" spans="1:7" s="144" customFormat="1" ht="15" x14ac:dyDescent="0.2">
      <c r="A10130" s="146">
        <v>72471</v>
      </c>
      <c r="B10130" s="145">
        <v>7003</v>
      </c>
      <c r="C10130" s="146" t="s">
        <v>171</v>
      </c>
      <c r="D10130" s="146" t="s">
        <v>6116</v>
      </c>
      <c r="E10130" s="145" t="s">
        <v>155</v>
      </c>
      <c r="F10130" s="149"/>
      <c r="G10130" s="149"/>
    </row>
    <row r="10131" spans="1:7" s="144" customFormat="1" ht="15" x14ac:dyDescent="0.2">
      <c r="A10131" s="146">
        <v>72473</v>
      </c>
      <c r="B10131" s="145">
        <v>7003</v>
      </c>
      <c r="C10131" s="146" t="s">
        <v>171</v>
      </c>
      <c r="D10131" s="146" t="s">
        <v>8493</v>
      </c>
      <c r="E10131" s="145" t="s">
        <v>150</v>
      </c>
      <c r="F10131" s="149"/>
      <c r="G10131" s="149"/>
    </row>
    <row r="10132" spans="1:7" s="144" customFormat="1" ht="15" x14ac:dyDescent="0.2">
      <c r="A10132" s="146">
        <v>72474</v>
      </c>
      <c r="B10132" s="145">
        <v>7003</v>
      </c>
      <c r="C10132" s="146" t="s">
        <v>1560</v>
      </c>
      <c r="D10132" s="146" t="s">
        <v>1224</v>
      </c>
      <c r="E10132" s="145" t="s">
        <v>150</v>
      </c>
      <c r="F10132" s="149"/>
      <c r="G10132" s="149"/>
    </row>
    <row r="10133" spans="1:7" s="144" customFormat="1" ht="15" x14ac:dyDescent="0.2">
      <c r="A10133" s="146">
        <v>72475</v>
      </c>
      <c r="B10133" s="145">
        <v>3029</v>
      </c>
      <c r="C10133" s="146" t="s">
        <v>4756</v>
      </c>
      <c r="D10133" s="146" t="s">
        <v>5656</v>
      </c>
      <c r="E10133" s="145" t="s">
        <v>150</v>
      </c>
      <c r="F10133" s="149"/>
      <c r="G10133" s="149"/>
    </row>
    <row r="10134" spans="1:7" s="144" customFormat="1" ht="15" x14ac:dyDescent="0.2">
      <c r="A10134" s="146">
        <v>72476</v>
      </c>
      <c r="B10134" s="145">
        <v>5015</v>
      </c>
      <c r="C10134" s="146" t="s">
        <v>8494</v>
      </c>
      <c r="D10134" s="146" t="s">
        <v>249</v>
      </c>
      <c r="E10134" s="145" t="s">
        <v>155</v>
      </c>
      <c r="F10134" s="149"/>
      <c r="G10134" s="149"/>
    </row>
    <row r="10135" spans="1:7" s="144" customFormat="1" ht="15" x14ac:dyDescent="0.2">
      <c r="A10135" s="146">
        <v>72477</v>
      </c>
      <c r="B10135" s="145">
        <v>5015</v>
      </c>
      <c r="C10135" s="146" t="s">
        <v>8495</v>
      </c>
      <c r="D10135" s="146" t="s">
        <v>8496</v>
      </c>
      <c r="E10135" s="145" t="s">
        <v>155</v>
      </c>
      <c r="F10135" s="149"/>
      <c r="G10135" s="149"/>
    </row>
    <row r="10136" spans="1:7" s="144" customFormat="1" ht="15" x14ac:dyDescent="0.2">
      <c r="A10136" s="146">
        <v>72478</v>
      </c>
      <c r="B10136" s="145">
        <v>5015</v>
      </c>
      <c r="C10136" s="146" t="s">
        <v>5396</v>
      </c>
      <c r="D10136" s="146" t="s">
        <v>1696</v>
      </c>
      <c r="E10136" s="145" t="s">
        <v>155</v>
      </c>
      <c r="F10136" s="149"/>
      <c r="G10136" s="149"/>
    </row>
    <row r="10137" spans="1:7" s="144" customFormat="1" ht="15" x14ac:dyDescent="0.2">
      <c r="A10137" s="146">
        <v>72479</v>
      </c>
      <c r="B10137" s="145">
        <v>5015</v>
      </c>
      <c r="C10137" s="146" t="s">
        <v>1911</v>
      </c>
      <c r="D10137" s="146" t="s">
        <v>7456</v>
      </c>
      <c r="E10137" s="145" t="s">
        <v>155</v>
      </c>
      <c r="F10137" s="149"/>
      <c r="G10137" s="149"/>
    </row>
    <row r="10138" spans="1:7" s="144" customFormat="1" ht="15" x14ac:dyDescent="0.2">
      <c r="A10138" s="146">
        <v>72480</v>
      </c>
      <c r="B10138" s="145">
        <v>5015</v>
      </c>
      <c r="C10138" s="146" t="s">
        <v>8497</v>
      </c>
      <c r="D10138" s="146" t="s">
        <v>8498</v>
      </c>
      <c r="E10138" s="145" t="s">
        <v>150</v>
      </c>
      <c r="F10138" s="149"/>
      <c r="G10138" s="149"/>
    </row>
    <row r="10139" spans="1:7" s="144" customFormat="1" ht="15" x14ac:dyDescent="0.2">
      <c r="A10139" s="146">
        <v>72481</v>
      </c>
      <c r="B10139" s="145">
        <v>5015</v>
      </c>
      <c r="C10139" s="146" t="s">
        <v>1688</v>
      </c>
      <c r="D10139" s="146" t="s">
        <v>8499</v>
      </c>
      <c r="E10139" s="145" t="s">
        <v>155</v>
      </c>
      <c r="F10139" s="149"/>
      <c r="G10139" s="149"/>
    </row>
    <row r="10140" spans="1:7" s="144" customFormat="1" ht="15" x14ac:dyDescent="0.2">
      <c r="A10140" s="146">
        <v>72482</v>
      </c>
      <c r="B10140" s="145">
        <v>7003</v>
      </c>
      <c r="C10140" s="146" t="s">
        <v>198</v>
      </c>
      <c r="D10140" s="146" t="s">
        <v>7868</v>
      </c>
      <c r="E10140" s="145" t="s">
        <v>155</v>
      </c>
      <c r="F10140" s="149"/>
      <c r="G10140" s="149"/>
    </row>
    <row r="10141" spans="1:7" s="144" customFormat="1" ht="15" x14ac:dyDescent="0.2">
      <c r="A10141" s="146">
        <v>72484</v>
      </c>
      <c r="B10141" s="145">
        <v>3025</v>
      </c>
      <c r="C10141" s="146" t="s">
        <v>756</v>
      </c>
      <c r="D10141" s="146" t="s">
        <v>2654</v>
      </c>
      <c r="E10141" s="145" t="s">
        <v>150</v>
      </c>
      <c r="F10141" s="149"/>
      <c r="G10141" s="149"/>
    </row>
    <row r="10142" spans="1:7" s="144" customFormat="1" ht="15" x14ac:dyDescent="0.2">
      <c r="A10142" s="146">
        <v>72486</v>
      </c>
      <c r="B10142" s="145">
        <v>3025</v>
      </c>
      <c r="C10142" s="146" t="s">
        <v>1729</v>
      </c>
      <c r="D10142" s="146" t="s">
        <v>2615</v>
      </c>
      <c r="E10142" s="145" t="s">
        <v>155</v>
      </c>
      <c r="F10142" s="149"/>
      <c r="G10142" s="149"/>
    </row>
    <row r="10143" spans="1:7" s="144" customFormat="1" ht="15" x14ac:dyDescent="0.2">
      <c r="A10143" s="146">
        <v>72487</v>
      </c>
      <c r="B10143" s="145">
        <v>3025</v>
      </c>
      <c r="C10143" s="146" t="s">
        <v>8500</v>
      </c>
      <c r="D10143" s="146" t="s">
        <v>9930</v>
      </c>
      <c r="E10143" s="145" t="s">
        <v>150</v>
      </c>
      <c r="F10143" s="149"/>
      <c r="G10143" s="149"/>
    </row>
    <row r="10144" spans="1:7" s="144" customFormat="1" ht="15" x14ac:dyDescent="0.2">
      <c r="A10144" s="146">
        <v>72488</v>
      </c>
      <c r="B10144" s="145">
        <v>3025</v>
      </c>
      <c r="C10144" s="146" t="s">
        <v>1046</v>
      </c>
      <c r="D10144" s="146" t="s">
        <v>2553</v>
      </c>
      <c r="E10144" s="145" t="s">
        <v>150</v>
      </c>
      <c r="F10144" s="149"/>
      <c r="G10144" s="149"/>
    </row>
    <row r="10145" spans="1:7" s="144" customFormat="1" ht="15" x14ac:dyDescent="0.2">
      <c r="A10145" s="146">
        <v>72490</v>
      </c>
      <c r="B10145" s="145">
        <v>1017</v>
      </c>
      <c r="C10145" s="146" t="s">
        <v>155</v>
      </c>
      <c r="D10145" s="146" t="s">
        <v>8501</v>
      </c>
      <c r="E10145" s="145" t="s">
        <v>150</v>
      </c>
      <c r="F10145" s="149"/>
      <c r="G10145" s="149"/>
    </row>
    <row r="10146" spans="1:7" s="144" customFormat="1" ht="15" x14ac:dyDescent="0.2">
      <c r="A10146" s="146">
        <v>72491</v>
      </c>
      <c r="B10146" s="145">
        <v>3015</v>
      </c>
      <c r="C10146" s="146" t="s">
        <v>177</v>
      </c>
      <c r="D10146" s="146" t="s">
        <v>8933</v>
      </c>
      <c r="E10146" s="145" t="s">
        <v>150</v>
      </c>
      <c r="F10146" s="149"/>
      <c r="G10146" s="149"/>
    </row>
    <row r="10147" spans="1:7" s="144" customFormat="1" ht="15" x14ac:dyDescent="0.2">
      <c r="A10147" s="146">
        <v>72492</v>
      </c>
      <c r="B10147" s="145">
        <v>1007</v>
      </c>
      <c r="C10147" s="146" t="s">
        <v>34</v>
      </c>
      <c r="D10147" s="146" t="s">
        <v>8502</v>
      </c>
      <c r="E10147" s="145" t="s">
        <v>155</v>
      </c>
      <c r="F10147" s="149"/>
      <c r="G10147" s="149"/>
    </row>
    <row r="10148" spans="1:7" s="144" customFormat="1" ht="15" x14ac:dyDescent="0.2">
      <c r="A10148" s="146">
        <v>72493</v>
      </c>
      <c r="B10148" s="145">
        <v>1007</v>
      </c>
      <c r="C10148" s="146" t="s">
        <v>8503</v>
      </c>
      <c r="D10148" s="146" t="s">
        <v>8504</v>
      </c>
      <c r="E10148" s="145" t="s">
        <v>155</v>
      </c>
      <c r="F10148" s="149"/>
      <c r="G10148" s="149"/>
    </row>
    <row r="10149" spans="1:7" s="144" customFormat="1" ht="15" x14ac:dyDescent="0.2">
      <c r="A10149" s="146">
        <v>72495</v>
      </c>
      <c r="B10149" s="145">
        <v>3015</v>
      </c>
      <c r="C10149" s="146" t="s">
        <v>280</v>
      </c>
      <c r="D10149" s="146" t="s">
        <v>1181</v>
      </c>
      <c r="E10149" s="145" t="s">
        <v>155</v>
      </c>
      <c r="F10149" s="149"/>
      <c r="G10149" s="149"/>
    </row>
    <row r="10150" spans="1:7" s="144" customFormat="1" ht="15" x14ac:dyDescent="0.2">
      <c r="A10150" s="146">
        <v>72496</v>
      </c>
      <c r="B10150" s="145">
        <v>3008</v>
      </c>
      <c r="C10150" s="146" t="s">
        <v>8408</v>
      </c>
      <c r="D10150" s="146" t="s">
        <v>8505</v>
      </c>
      <c r="E10150" s="145" t="s">
        <v>150</v>
      </c>
      <c r="F10150" s="149"/>
      <c r="G10150" s="149"/>
    </row>
    <row r="10151" spans="1:7" s="144" customFormat="1" ht="15" x14ac:dyDescent="0.2">
      <c r="A10151" s="146">
        <v>72501</v>
      </c>
      <c r="B10151" s="145">
        <v>6013</v>
      </c>
      <c r="C10151" s="146" t="s">
        <v>165</v>
      </c>
      <c r="D10151" s="146" t="s">
        <v>302</v>
      </c>
      <c r="E10151" s="145" t="s">
        <v>150</v>
      </c>
      <c r="F10151" s="149"/>
      <c r="G10151" s="149"/>
    </row>
    <row r="10152" spans="1:7" s="144" customFormat="1" ht="15" x14ac:dyDescent="0.2">
      <c r="A10152" s="146">
        <v>72502</v>
      </c>
      <c r="B10152" s="145">
        <v>6013</v>
      </c>
      <c r="C10152" s="146" t="s">
        <v>158</v>
      </c>
      <c r="D10152" s="146" t="s">
        <v>5322</v>
      </c>
      <c r="E10152" s="145" t="s">
        <v>150</v>
      </c>
      <c r="F10152" s="149"/>
      <c r="G10152" s="149"/>
    </row>
    <row r="10153" spans="1:7" s="144" customFormat="1" ht="15" x14ac:dyDescent="0.2">
      <c r="A10153" s="146">
        <v>72504</v>
      </c>
      <c r="B10153" s="145">
        <v>7008</v>
      </c>
      <c r="C10153" s="146" t="s">
        <v>598</v>
      </c>
      <c r="D10153" s="146" t="s">
        <v>486</v>
      </c>
      <c r="E10153" s="145" t="s">
        <v>155</v>
      </c>
      <c r="F10153" s="149"/>
      <c r="G10153" s="149"/>
    </row>
    <row r="10154" spans="1:7" s="144" customFormat="1" ht="15" x14ac:dyDescent="0.2">
      <c r="A10154" s="146">
        <v>72505</v>
      </c>
      <c r="B10154" s="145">
        <v>7008</v>
      </c>
      <c r="C10154" s="146" t="s">
        <v>347</v>
      </c>
      <c r="D10154" s="146" t="s">
        <v>8506</v>
      </c>
      <c r="E10154" s="145" t="s">
        <v>155</v>
      </c>
      <c r="F10154" s="149"/>
      <c r="G10154" s="149"/>
    </row>
    <row r="10155" spans="1:7" s="144" customFormat="1" ht="15" x14ac:dyDescent="0.2">
      <c r="A10155" s="146">
        <v>72507</v>
      </c>
      <c r="B10155" s="145">
        <v>7008</v>
      </c>
      <c r="C10155" s="146" t="s">
        <v>158</v>
      </c>
      <c r="D10155" s="146" t="s">
        <v>8507</v>
      </c>
      <c r="E10155" s="145" t="s">
        <v>155</v>
      </c>
      <c r="F10155" s="149"/>
      <c r="G10155" s="149"/>
    </row>
    <row r="10156" spans="1:7" s="144" customFormat="1" ht="15" x14ac:dyDescent="0.2">
      <c r="A10156" s="146">
        <v>72508</v>
      </c>
      <c r="B10156" s="145">
        <v>7008</v>
      </c>
      <c r="C10156" s="146" t="s">
        <v>347</v>
      </c>
      <c r="D10156" s="146" t="s">
        <v>7732</v>
      </c>
      <c r="E10156" s="145" t="s">
        <v>150</v>
      </c>
      <c r="F10156" s="149"/>
      <c r="G10156" s="149"/>
    </row>
    <row r="10157" spans="1:7" s="144" customFormat="1" ht="15" x14ac:dyDescent="0.2">
      <c r="A10157" s="146">
        <v>72509</v>
      </c>
      <c r="B10157" s="145">
        <v>7008</v>
      </c>
      <c r="C10157" s="146" t="s">
        <v>3920</v>
      </c>
      <c r="D10157" s="146" t="s">
        <v>7732</v>
      </c>
      <c r="E10157" s="145" t="s">
        <v>155</v>
      </c>
      <c r="F10157" s="149"/>
      <c r="G10157" s="149"/>
    </row>
    <row r="10158" spans="1:7" s="144" customFormat="1" ht="15" x14ac:dyDescent="0.2">
      <c r="A10158" s="146">
        <v>72510</v>
      </c>
      <c r="B10158" s="145">
        <v>7008</v>
      </c>
      <c r="C10158" s="146" t="s">
        <v>158</v>
      </c>
      <c r="D10158" s="146" t="s">
        <v>8508</v>
      </c>
      <c r="E10158" s="145" t="s">
        <v>155</v>
      </c>
      <c r="F10158" s="149"/>
      <c r="G10158" s="149"/>
    </row>
    <row r="10159" spans="1:7" s="144" customFormat="1" ht="15" x14ac:dyDescent="0.2">
      <c r="A10159" s="146">
        <v>72511</v>
      </c>
      <c r="B10159" s="145">
        <v>8026</v>
      </c>
      <c r="C10159" s="146" t="s">
        <v>181</v>
      </c>
      <c r="D10159" s="146" t="s">
        <v>8742</v>
      </c>
      <c r="E10159" s="145" t="s">
        <v>155</v>
      </c>
      <c r="F10159" s="149"/>
      <c r="G10159" s="149"/>
    </row>
    <row r="10160" spans="1:7" s="144" customFormat="1" ht="15" x14ac:dyDescent="0.2">
      <c r="A10160" s="146">
        <v>72513</v>
      </c>
      <c r="B10160" s="145">
        <v>8024</v>
      </c>
      <c r="C10160" s="146" t="s">
        <v>156</v>
      </c>
      <c r="D10160" s="146" t="s">
        <v>8509</v>
      </c>
      <c r="E10160" s="145" t="s">
        <v>150</v>
      </c>
      <c r="F10160" s="149"/>
      <c r="G10160" s="149"/>
    </row>
    <row r="10161" spans="1:7" s="144" customFormat="1" ht="15" x14ac:dyDescent="0.2">
      <c r="A10161" s="146">
        <v>72514</v>
      </c>
      <c r="B10161" s="145">
        <v>3003</v>
      </c>
      <c r="C10161" s="146" t="s">
        <v>2936</v>
      </c>
      <c r="D10161" s="146" t="s">
        <v>8510</v>
      </c>
      <c r="E10161" s="145" t="s">
        <v>155</v>
      </c>
      <c r="F10161" s="149"/>
      <c r="G10161" s="149"/>
    </row>
    <row r="10162" spans="1:7" s="144" customFormat="1" ht="15" x14ac:dyDescent="0.2">
      <c r="A10162" s="146">
        <v>72515</v>
      </c>
      <c r="B10162" s="145">
        <v>3021</v>
      </c>
      <c r="C10162" s="146" t="s">
        <v>287</v>
      </c>
      <c r="D10162" s="146" t="s">
        <v>3404</v>
      </c>
      <c r="E10162" s="145" t="s">
        <v>155</v>
      </c>
      <c r="F10162" s="149"/>
      <c r="G10162" s="149"/>
    </row>
    <row r="10163" spans="1:7" s="144" customFormat="1" ht="15" x14ac:dyDescent="0.2">
      <c r="A10163" s="146">
        <v>72516</v>
      </c>
      <c r="B10163" s="145">
        <v>3021</v>
      </c>
      <c r="C10163" s="146" t="s">
        <v>8511</v>
      </c>
      <c r="D10163" s="146" t="s">
        <v>447</v>
      </c>
      <c r="E10163" s="145" t="s">
        <v>150</v>
      </c>
      <c r="F10163" s="149"/>
      <c r="G10163" s="149"/>
    </row>
    <row r="10164" spans="1:7" s="144" customFormat="1" ht="15" x14ac:dyDescent="0.2">
      <c r="A10164" s="146">
        <v>72517</v>
      </c>
      <c r="B10164" s="145">
        <v>3021</v>
      </c>
      <c r="C10164" s="146" t="s">
        <v>8512</v>
      </c>
      <c r="D10164" s="146" t="s">
        <v>8513</v>
      </c>
      <c r="E10164" s="145" t="s">
        <v>155</v>
      </c>
      <c r="F10164" s="149"/>
      <c r="G10164" s="149"/>
    </row>
    <row r="10165" spans="1:7" s="144" customFormat="1" ht="15" x14ac:dyDescent="0.2">
      <c r="A10165" s="146">
        <v>72518</v>
      </c>
      <c r="B10165" s="145">
        <v>3021</v>
      </c>
      <c r="C10165" s="146" t="s">
        <v>8514</v>
      </c>
      <c r="D10165" s="146" t="s">
        <v>8513</v>
      </c>
      <c r="E10165" s="145" t="s">
        <v>150</v>
      </c>
      <c r="F10165" s="149"/>
      <c r="G10165" s="149"/>
    </row>
    <row r="10166" spans="1:7" s="144" customFormat="1" ht="15" x14ac:dyDescent="0.2">
      <c r="A10166" s="146">
        <v>72519</v>
      </c>
      <c r="B10166" s="145">
        <v>3021</v>
      </c>
      <c r="C10166" s="146" t="s">
        <v>8515</v>
      </c>
      <c r="D10166" s="146" t="s">
        <v>4108</v>
      </c>
      <c r="E10166" s="145" t="s">
        <v>150</v>
      </c>
      <c r="F10166" s="149"/>
      <c r="G10166" s="149"/>
    </row>
    <row r="10167" spans="1:7" s="144" customFormat="1" ht="15" x14ac:dyDescent="0.2">
      <c r="A10167" s="146">
        <v>72522</v>
      </c>
      <c r="B10167" s="145">
        <v>3029</v>
      </c>
      <c r="C10167" s="146" t="s">
        <v>8779</v>
      </c>
      <c r="D10167" s="146" t="s">
        <v>1608</v>
      </c>
      <c r="E10167" s="145" t="s">
        <v>150</v>
      </c>
      <c r="F10167" s="149"/>
      <c r="G10167" s="149"/>
    </row>
    <row r="10168" spans="1:7" s="144" customFormat="1" ht="15" x14ac:dyDescent="0.2">
      <c r="A10168" s="146">
        <v>72523</v>
      </c>
      <c r="B10168" s="145">
        <v>3029</v>
      </c>
      <c r="C10168" s="146" t="s">
        <v>8516</v>
      </c>
      <c r="D10168" s="146" t="s">
        <v>8517</v>
      </c>
      <c r="E10168" s="145" t="s">
        <v>155</v>
      </c>
      <c r="F10168" s="149"/>
      <c r="G10168" s="149"/>
    </row>
    <row r="10169" spans="1:7" s="144" customFormat="1" ht="15" x14ac:dyDescent="0.2">
      <c r="A10169" s="146">
        <v>72524</v>
      </c>
      <c r="B10169" s="145">
        <v>1017</v>
      </c>
      <c r="C10169" s="146" t="s">
        <v>617</v>
      </c>
      <c r="D10169" s="146" t="s">
        <v>8518</v>
      </c>
      <c r="E10169" s="145" t="s">
        <v>155</v>
      </c>
      <c r="F10169" s="149"/>
      <c r="G10169" s="149"/>
    </row>
    <row r="10170" spans="1:7" s="144" customFormat="1" ht="15" x14ac:dyDescent="0.2">
      <c r="A10170" s="146">
        <v>72525</v>
      </c>
      <c r="B10170" s="145">
        <v>1004</v>
      </c>
      <c r="C10170" s="146" t="s">
        <v>155</v>
      </c>
      <c r="D10170" s="146" t="s">
        <v>8519</v>
      </c>
      <c r="E10170" s="145" t="s">
        <v>155</v>
      </c>
      <c r="F10170" s="149"/>
      <c r="G10170" s="149"/>
    </row>
    <row r="10171" spans="1:7" s="144" customFormat="1" ht="15" x14ac:dyDescent="0.2">
      <c r="A10171" s="146">
        <v>72526</v>
      </c>
      <c r="B10171" s="145">
        <v>1004</v>
      </c>
      <c r="C10171" s="146" t="s">
        <v>662</v>
      </c>
      <c r="D10171" s="146" t="s">
        <v>8520</v>
      </c>
      <c r="E10171" s="145" t="s">
        <v>155</v>
      </c>
      <c r="F10171" s="149"/>
      <c r="G10171" s="149"/>
    </row>
    <row r="10172" spans="1:7" s="144" customFormat="1" ht="15" x14ac:dyDescent="0.2">
      <c r="A10172" s="146">
        <v>72527</v>
      </c>
      <c r="B10172" s="145">
        <v>7028</v>
      </c>
      <c r="C10172" s="146" t="s">
        <v>198</v>
      </c>
      <c r="D10172" s="146" t="s">
        <v>8521</v>
      </c>
      <c r="E10172" s="145" t="s">
        <v>150</v>
      </c>
      <c r="F10172" s="149"/>
      <c r="G10172" s="149"/>
    </row>
    <row r="10173" spans="1:7" s="144" customFormat="1" ht="15" x14ac:dyDescent="0.2">
      <c r="A10173" s="146">
        <v>72529</v>
      </c>
      <c r="B10173" s="145">
        <v>1007</v>
      </c>
      <c r="C10173" s="146" t="s">
        <v>662</v>
      </c>
      <c r="D10173" s="146" t="s">
        <v>180</v>
      </c>
      <c r="E10173" s="145" t="s">
        <v>150</v>
      </c>
      <c r="F10173" s="149"/>
      <c r="G10173" s="149"/>
    </row>
    <row r="10174" spans="1:7" s="144" customFormat="1" ht="15" x14ac:dyDescent="0.2">
      <c r="A10174" s="146">
        <v>72533</v>
      </c>
      <c r="B10174" s="145">
        <v>7003</v>
      </c>
      <c r="C10174" s="146" t="s">
        <v>1479</v>
      </c>
      <c r="D10174" s="146" t="s">
        <v>8492</v>
      </c>
      <c r="E10174" s="145" t="s">
        <v>150</v>
      </c>
      <c r="F10174" s="149"/>
      <c r="G10174" s="149"/>
    </row>
    <row r="10175" spans="1:7" s="144" customFormat="1" ht="15" x14ac:dyDescent="0.2">
      <c r="A10175" s="146">
        <v>72534</v>
      </c>
      <c r="B10175" s="145">
        <v>7022</v>
      </c>
      <c r="C10175" s="146" t="s">
        <v>4461</v>
      </c>
      <c r="D10175" s="146" t="s">
        <v>1332</v>
      </c>
      <c r="E10175" s="145" t="s">
        <v>155</v>
      </c>
      <c r="F10175" s="149"/>
      <c r="G10175" s="149"/>
    </row>
    <row r="10176" spans="1:7" s="144" customFormat="1" ht="15" x14ac:dyDescent="0.2">
      <c r="A10176" s="146">
        <v>72535</v>
      </c>
      <c r="B10176" s="145">
        <v>6010</v>
      </c>
      <c r="C10176" s="146" t="s">
        <v>181</v>
      </c>
      <c r="D10176" s="146" t="s">
        <v>8522</v>
      </c>
      <c r="E10176" s="145" t="s">
        <v>155</v>
      </c>
      <c r="F10176" s="149"/>
      <c r="G10176" s="149"/>
    </row>
    <row r="10177" spans="1:7" s="144" customFormat="1" ht="15" x14ac:dyDescent="0.2">
      <c r="A10177" s="146">
        <v>72536</v>
      </c>
      <c r="B10177" s="145">
        <v>7003</v>
      </c>
      <c r="C10177" s="146" t="s">
        <v>287</v>
      </c>
      <c r="D10177" s="146" t="s">
        <v>8523</v>
      </c>
      <c r="E10177" s="145" t="s">
        <v>150</v>
      </c>
      <c r="F10177" s="149"/>
      <c r="G10177" s="149"/>
    </row>
    <row r="10178" spans="1:7" s="144" customFormat="1" ht="15" x14ac:dyDescent="0.2">
      <c r="A10178" s="146">
        <v>72540</v>
      </c>
      <c r="B10178" s="145">
        <v>8014</v>
      </c>
      <c r="C10178" s="146" t="s">
        <v>7251</v>
      </c>
      <c r="D10178" s="146" t="s">
        <v>8524</v>
      </c>
      <c r="E10178" s="145" t="s">
        <v>155</v>
      </c>
      <c r="F10178" s="149"/>
      <c r="G10178" s="149"/>
    </row>
    <row r="10179" spans="1:7" s="144" customFormat="1" ht="15" x14ac:dyDescent="0.2">
      <c r="A10179" s="146">
        <v>72541</v>
      </c>
      <c r="B10179" s="145">
        <v>8014</v>
      </c>
      <c r="C10179" s="146" t="s">
        <v>209</v>
      </c>
      <c r="D10179" s="146" t="s">
        <v>8525</v>
      </c>
      <c r="E10179" s="145" t="s">
        <v>150</v>
      </c>
      <c r="F10179" s="149"/>
      <c r="G10179" s="149"/>
    </row>
    <row r="10180" spans="1:7" s="144" customFormat="1" ht="15" x14ac:dyDescent="0.2">
      <c r="A10180" s="146">
        <v>72543</v>
      </c>
      <c r="B10180" s="145">
        <v>3012</v>
      </c>
      <c r="C10180" s="146" t="s">
        <v>8526</v>
      </c>
      <c r="D10180" s="146" t="s">
        <v>3161</v>
      </c>
      <c r="E10180" s="145" t="s">
        <v>155</v>
      </c>
      <c r="F10180" s="149"/>
      <c r="G10180" s="149"/>
    </row>
    <row r="10181" spans="1:7" s="144" customFormat="1" ht="15" x14ac:dyDescent="0.2">
      <c r="A10181" s="146">
        <v>72546</v>
      </c>
      <c r="B10181" s="145">
        <v>3012</v>
      </c>
      <c r="C10181" s="146" t="s">
        <v>8527</v>
      </c>
      <c r="D10181" s="146" t="s">
        <v>8528</v>
      </c>
      <c r="E10181" s="145" t="s">
        <v>150</v>
      </c>
      <c r="F10181" s="149"/>
      <c r="G10181" s="149"/>
    </row>
    <row r="10182" spans="1:7" s="144" customFormat="1" ht="15" x14ac:dyDescent="0.2">
      <c r="A10182" s="146">
        <v>72547</v>
      </c>
      <c r="B10182" s="145">
        <v>3012</v>
      </c>
      <c r="C10182" s="146" t="s">
        <v>8529</v>
      </c>
      <c r="D10182" s="146" t="s">
        <v>1101</v>
      </c>
      <c r="E10182" s="145" t="s">
        <v>150</v>
      </c>
      <c r="F10182" s="149"/>
      <c r="G10182" s="149"/>
    </row>
    <row r="10183" spans="1:7" s="144" customFormat="1" ht="15" x14ac:dyDescent="0.2">
      <c r="A10183" s="146">
        <v>72548</v>
      </c>
      <c r="B10183" s="145">
        <v>3012</v>
      </c>
      <c r="C10183" s="146" t="s">
        <v>4224</v>
      </c>
      <c r="D10183" s="146" t="s">
        <v>4735</v>
      </c>
      <c r="E10183" s="145" t="s">
        <v>150</v>
      </c>
      <c r="F10183" s="149"/>
      <c r="G10183" s="149"/>
    </row>
    <row r="10184" spans="1:7" s="144" customFormat="1" ht="15" x14ac:dyDescent="0.2">
      <c r="A10184" s="146">
        <v>72549</v>
      </c>
      <c r="B10184" s="145">
        <v>3012</v>
      </c>
      <c r="C10184" s="146" t="s">
        <v>5273</v>
      </c>
      <c r="D10184" s="146" t="s">
        <v>4735</v>
      </c>
      <c r="E10184" s="145" t="s">
        <v>155</v>
      </c>
      <c r="F10184" s="149"/>
      <c r="G10184" s="149"/>
    </row>
    <row r="10185" spans="1:7" s="144" customFormat="1" ht="15" x14ac:dyDescent="0.2">
      <c r="A10185" s="146">
        <v>72552</v>
      </c>
      <c r="B10185" s="145">
        <v>3012</v>
      </c>
      <c r="C10185" s="146" t="s">
        <v>7168</v>
      </c>
      <c r="D10185" s="146" t="s">
        <v>8530</v>
      </c>
      <c r="E10185" s="145" t="s">
        <v>155</v>
      </c>
      <c r="F10185" s="149"/>
      <c r="G10185" s="149"/>
    </row>
    <row r="10186" spans="1:7" s="144" customFormat="1" ht="15" x14ac:dyDescent="0.2">
      <c r="A10186" s="146">
        <v>72553</v>
      </c>
      <c r="B10186" s="145">
        <v>3012</v>
      </c>
      <c r="C10186" s="146" t="s">
        <v>8531</v>
      </c>
      <c r="D10186" s="146" t="s">
        <v>2951</v>
      </c>
      <c r="E10186" s="145" t="s">
        <v>155</v>
      </c>
      <c r="F10186" s="149"/>
      <c r="G10186" s="149"/>
    </row>
    <row r="10187" spans="1:7" s="144" customFormat="1" ht="15" x14ac:dyDescent="0.2">
      <c r="A10187" s="146">
        <v>72554</v>
      </c>
      <c r="B10187" s="145">
        <v>3012</v>
      </c>
      <c r="C10187" s="146" t="s">
        <v>8532</v>
      </c>
      <c r="D10187" s="146" t="s">
        <v>8533</v>
      </c>
      <c r="E10187" s="145" t="s">
        <v>155</v>
      </c>
      <c r="F10187" s="149"/>
      <c r="G10187" s="149"/>
    </row>
    <row r="10188" spans="1:7" s="144" customFormat="1" ht="15" x14ac:dyDescent="0.2">
      <c r="A10188" s="146">
        <v>72555</v>
      </c>
      <c r="B10188" s="145">
        <v>3012</v>
      </c>
      <c r="C10188" s="146" t="s">
        <v>8534</v>
      </c>
      <c r="D10188" s="146" t="s">
        <v>8533</v>
      </c>
      <c r="E10188" s="145" t="s">
        <v>150</v>
      </c>
      <c r="F10188" s="149"/>
      <c r="G10188" s="149"/>
    </row>
    <row r="10189" spans="1:7" s="144" customFormat="1" ht="15" x14ac:dyDescent="0.2">
      <c r="A10189" s="146">
        <v>72557</v>
      </c>
      <c r="B10189" s="145">
        <v>3012</v>
      </c>
      <c r="C10189" s="146" t="s">
        <v>8535</v>
      </c>
      <c r="D10189" s="146" t="s">
        <v>8536</v>
      </c>
      <c r="E10189" s="145" t="s">
        <v>150</v>
      </c>
      <c r="F10189" s="149"/>
      <c r="G10189" s="149"/>
    </row>
    <row r="10190" spans="1:7" s="144" customFormat="1" ht="15" x14ac:dyDescent="0.2">
      <c r="A10190" s="146">
        <v>72558</v>
      </c>
      <c r="B10190" s="145">
        <v>3012</v>
      </c>
      <c r="C10190" s="146" t="s">
        <v>8537</v>
      </c>
      <c r="D10190" s="146" t="s">
        <v>8536</v>
      </c>
      <c r="E10190" s="145" t="s">
        <v>155</v>
      </c>
      <c r="F10190" s="149"/>
      <c r="G10190" s="149"/>
    </row>
    <row r="10191" spans="1:7" s="144" customFormat="1" ht="15" x14ac:dyDescent="0.2">
      <c r="A10191" s="146">
        <v>72559</v>
      </c>
      <c r="B10191" s="145">
        <v>3012</v>
      </c>
      <c r="C10191" s="146" t="s">
        <v>8538</v>
      </c>
      <c r="D10191" s="146" t="s">
        <v>2447</v>
      </c>
      <c r="E10191" s="145" t="s">
        <v>150</v>
      </c>
      <c r="F10191" s="149"/>
      <c r="G10191" s="149"/>
    </row>
    <row r="10192" spans="1:7" s="144" customFormat="1" ht="15" x14ac:dyDescent="0.2">
      <c r="A10192" s="146">
        <v>72560</v>
      </c>
      <c r="B10192" s="145">
        <v>3012</v>
      </c>
      <c r="C10192" s="146" t="s">
        <v>8539</v>
      </c>
      <c r="D10192" s="146" t="s">
        <v>8540</v>
      </c>
      <c r="E10192" s="145" t="s">
        <v>150</v>
      </c>
      <c r="F10192" s="149"/>
      <c r="G10192" s="149"/>
    </row>
    <row r="10193" spans="1:7" s="144" customFormat="1" ht="15" x14ac:dyDescent="0.2">
      <c r="A10193" s="146">
        <v>72561</v>
      </c>
      <c r="B10193" s="145">
        <v>3012</v>
      </c>
      <c r="C10193" s="146" t="s">
        <v>8531</v>
      </c>
      <c r="D10193" s="146" t="s">
        <v>8540</v>
      </c>
      <c r="E10193" s="145" t="s">
        <v>155</v>
      </c>
      <c r="F10193" s="149"/>
      <c r="G10193" s="149"/>
    </row>
    <row r="10194" spans="1:7" s="144" customFormat="1" ht="15" x14ac:dyDescent="0.2">
      <c r="A10194" s="146">
        <v>72562</v>
      </c>
      <c r="B10194" s="145">
        <v>3012</v>
      </c>
      <c r="C10194" s="146" t="s">
        <v>5484</v>
      </c>
      <c r="D10194" s="146" t="s">
        <v>3167</v>
      </c>
      <c r="E10194" s="145" t="s">
        <v>155</v>
      </c>
      <c r="F10194" s="149"/>
      <c r="G10194" s="149"/>
    </row>
    <row r="10195" spans="1:7" s="144" customFormat="1" ht="15" x14ac:dyDescent="0.2">
      <c r="A10195" s="146">
        <v>72563</v>
      </c>
      <c r="B10195" s="145">
        <v>3012</v>
      </c>
      <c r="C10195" s="146" t="s">
        <v>5396</v>
      </c>
      <c r="D10195" s="146" t="s">
        <v>3167</v>
      </c>
      <c r="E10195" s="145" t="s">
        <v>150</v>
      </c>
      <c r="F10195" s="149"/>
      <c r="G10195" s="149"/>
    </row>
    <row r="10196" spans="1:7" s="144" customFormat="1" ht="15" x14ac:dyDescent="0.2">
      <c r="A10196" s="146">
        <v>72564</v>
      </c>
      <c r="B10196" s="145">
        <v>3012</v>
      </c>
      <c r="C10196" s="146" t="s">
        <v>198</v>
      </c>
      <c r="D10196" s="146" t="s">
        <v>2969</v>
      </c>
      <c r="E10196" s="145" t="s">
        <v>155</v>
      </c>
      <c r="F10196" s="149"/>
      <c r="G10196" s="149"/>
    </row>
    <row r="10197" spans="1:7" s="144" customFormat="1" ht="15" x14ac:dyDescent="0.2">
      <c r="A10197" s="146">
        <v>72565</v>
      </c>
      <c r="B10197" s="145">
        <v>3012</v>
      </c>
      <c r="C10197" s="146" t="s">
        <v>8541</v>
      </c>
      <c r="D10197" s="146" t="s">
        <v>5010</v>
      </c>
      <c r="E10197" s="145" t="s">
        <v>155</v>
      </c>
      <c r="F10197" s="149"/>
      <c r="G10197" s="149"/>
    </row>
    <row r="10198" spans="1:7" s="144" customFormat="1" ht="15" x14ac:dyDescent="0.2">
      <c r="A10198" s="146">
        <v>72566</v>
      </c>
      <c r="B10198" s="145">
        <v>3012</v>
      </c>
      <c r="C10198" s="146" t="s">
        <v>8542</v>
      </c>
      <c r="D10198" s="146" t="s">
        <v>801</v>
      </c>
      <c r="E10198" s="145" t="s">
        <v>150</v>
      </c>
      <c r="F10198" s="149"/>
      <c r="G10198" s="149"/>
    </row>
    <row r="10199" spans="1:7" s="144" customFormat="1" ht="15" x14ac:dyDescent="0.2">
      <c r="A10199" s="146">
        <v>72567</v>
      </c>
      <c r="B10199" s="145">
        <v>3012</v>
      </c>
      <c r="C10199" s="146" t="s">
        <v>8543</v>
      </c>
      <c r="D10199" s="146" t="s">
        <v>801</v>
      </c>
      <c r="E10199" s="145" t="s">
        <v>155</v>
      </c>
      <c r="F10199" s="149"/>
      <c r="G10199" s="149"/>
    </row>
    <row r="10200" spans="1:7" s="144" customFormat="1" ht="15" x14ac:dyDescent="0.2">
      <c r="A10200" s="146">
        <v>72569</v>
      </c>
      <c r="B10200" s="145">
        <v>3012</v>
      </c>
      <c r="C10200" s="146" t="s">
        <v>8544</v>
      </c>
      <c r="D10200" s="146" t="s">
        <v>8545</v>
      </c>
      <c r="E10200" s="145" t="s">
        <v>150</v>
      </c>
      <c r="F10200" s="149"/>
      <c r="G10200" s="149"/>
    </row>
    <row r="10201" spans="1:7" s="144" customFormat="1" ht="15" x14ac:dyDescent="0.2">
      <c r="A10201" s="146">
        <v>72570</v>
      </c>
      <c r="B10201" s="145">
        <v>1005</v>
      </c>
      <c r="C10201" s="146" t="s">
        <v>558</v>
      </c>
      <c r="D10201" s="146" t="s">
        <v>8546</v>
      </c>
      <c r="E10201" s="145" t="s">
        <v>155</v>
      </c>
      <c r="F10201" s="149"/>
      <c r="G10201" s="149"/>
    </row>
    <row r="10202" spans="1:7" s="144" customFormat="1" ht="15" x14ac:dyDescent="0.2">
      <c r="A10202" s="146">
        <v>72571</v>
      </c>
      <c r="B10202" s="145">
        <v>6010</v>
      </c>
      <c r="C10202" s="146" t="s">
        <v>830</v>
      </c>
      <c r="D10202" s="146" t="s">
        <v>10082</v>
      </c>
      <c r="E10202" s="145" t="s">
        <v>150</v>
      </c>
      <c r="F10202" s="149"/>
      <c r="G10202" s="149"/>
    </row>
    <row r="10203" spans="1:7" s="144" customFormat="1" ht="15" x14ac:dyDescent="0.2">
      <c r="A10203" s="146">
        <v>72572</v>
      </c>
      <c r="B10203" s="145">
        <v>6023</v>
      </c>
      <c r="C10203" s="146" t="s">
        <v>158</v>
      </c>
      <c r="D10203" s="146" t="s">
        <v>1814</v>
      </c>
      <c r="E10203" s="145" t="s">
        <v>155</v>
      </c>
      <c r="F10203" s="149"/>
      <c r="G10203" s="149"/>
    </row>
    <row r="10204" spans="1:7" s="144" customFormat="1" ht="15" x14ac:dyDescent="0.2">
      <c r="A10204" s="146">
        <v>72573</v>
      </c>
      <c r="B10204" s="145">
        <v>6013</v>
      </c>
      <c r="C10204" s="146" t="s">
        <v>300</v>
      </c>
      <c r="D10204" s="146" t="s">
        <v>8547</v>
      </c>
      <c r="E10204" s="145" t="s">
        <v>150</v>
      </c>
      <c r="F10204" s="149"/>
      <c r="G10204" s="149"/>
    </row>
    <row r="10205" spans="1:7" s="144" customFormat="1" ht="15" x14ac:dyDescent="0.2">
      <c r="A10205" s="146">
        <v>72574</v>
      </c>
      <c r="B10205" s="145">
        <v>8023</v>
      </c>
      <c r="C10205" s="146" t="s">
        <v>2083</v>
      </c>
      <c r="D10205" s="146" t="s">
        <v>8548</v>
      </c>
      <c r="E10205" s="145" t="s">
        <v>155</v>
      </c>
      <c r="F10205" s="149"/>
      <c r="G10205" s="149"/>
    </row>
    <row r="10206" spans="1:7" s="144" customFormat="1" ht="15" x14ac:dyDescent="0.2">
      <c r="A10206" s="146">
        <v>72575</v>
      </c>
      <c r="B10206" s="145">
        <v>8007</v>
      </c>
      <c r="C10206" s="146" t="s">
        <v>886</v>
      </c>
      <c r="D10206" s="146" t="s">
        <v>3386</v>
      </c>
      <c r="E10206" s="145" t="s">
        <v>155</v>
      </c>
      <c r="F10206" s="149"/>
      <c r="G10206" s="149"/>
    </row>
    <row r="10207" spans="1:7" s="144" customFormat="1" ht="15" x14ac:dyDescent="0.2">
      <c r="A10207" s="146">
        <v>72576</v>
      </c>
      <c r="B10207" s="145">
        <v>8023</v>
      </c>
      <c r="C10207" s="146" t="s">
        <v>714</v>
      </c>
      <c r="D10207" s="146" t="s">
        <v>3336</v>
      </c>
      <c r="E10207" s="145" t="s">
        <v>155</v>
      </c>
      <c r="F10207" s="149"/>
      <c r="G10207" s="149"/>
    </row>
    <row r="10208" spans="1:7" s="144" customFormat="1" ht="15" x14ac:dyDescent="0.2">
      <c r="A10208" s="146">
        <v>72577</v>
      </c>
      <c r="B10208" s="145">
        <v>3011</v>
      </c>
      <c r="C10208" s="146" t="s">
        <v>1121</v>
      </c>
      <c r="D10208" s="146" t="s">
        <v>1577</v>
      </c>
      <c r="E10208" s="145" t="s">
        <v>155</v>
      </c>
      <c r="F10208" s="149"/>
      <c r="G10208" s="149"/>
    </row>
    <row r="10209" spans="1:7" s="144" customFormat="1" ht="15" x14ac:dyDescent="0.2">
      <c r="A10209" s="146">
        <v>72579</v>
      </c>
      <c r="B10209" s="145">
        <v>3011</v>
      </c>
      <c r="C10209" s="146" t="s">
        <v>2449</v>
      </c>
      <c r="D10209" s="146" t="s">
        <v>663</v>
      </c>
      <c r="E10209" s="145" t="s">
        <v>155</v>
      </c>
      <c r="F10209" s="149"/>
      <c r="G10209" s="149"/>
    </row>
    <row r="10210" spans="1:7" s="144" customFormat="1" ht="15" x14ac:dyDescent="0.2">
      <c r="A10210" s="146">
        <v>72580</v>
      </c>
      <c r="B10210" s="145">
        <v>3011</v>
      </c>
      <c r="C10210" s="146" t="s">
        <v>3740</v>
      </c>
      <c r="D10210" s="146" t="s">
        <v>4609</v>
      </c>
      <c r="E10210" s="145" t="s">
        <v>155</v>
      </c>
      <c r="F10210" s="149"/>
      <c r="G10210" s="149"/>
    </row>
    <row r="10211" spans="1:7" s="144" customFormat="1" ht="15" x14ac:dyDescent="0.2">
      <c r="A10211" s="146">
        <v>72581</v>
      </c>
      <c r="B10211" s="145">
        <v>6010</v>
      </c>
      <c r="C10211" s="146" t="s">
        <v>1651</v>
      </c>
      <c r="D10211" s="146" t="s">
        <v>6950</v>
      </c>
      <c r="E10211" s="145" t="s">
        <v>155</v>
      </c>
      <c r="F10211" s="149"/>
      <c r="G10211" s="149"/>
    </row>
    <row r="10212" spans="1:7" s="144" customFormat="1" ht="15" x14ac:dyDescent="0.2">
      <c r="A10212" s="146">
        <v>72582</v>
      </c>
      <c r="B10212" s="145">
        <v>7017</v>
      </c>
      <c r="C10212" s="146" t="s">
        <v>289</v>
      </c>
      <c r="D10212" s="146" t="s">
        <v>5585</v>
      </c>
      <c r="E10212" s="145" t="s">
        <v>155</v>
      </c>
      <c r="F10212" s="149"/>
      <c r="G10212" s="149"/>
    </row>
    <row r="10213" spans="1:7" s="144" customFormat="1" ht="15" x14ac:dyDescent="0.2">
      <c r="A10213" s="146">
        <v>72583</v>
      </c>
      <c r="B10213" s="145">
        <v>3012</v>
      </c>
      <c r="C10213" s="146" t="s">
        <v>4521</v>
      </c>
      <c r="D10213" s="146" t="s">
        <v>7694</v>
      </c>
      <c r="E10213" s="145" t="s">
        <v>155</v>
      </c>
      <c r="F10213" s="149"/>
      <c r="G10213" s="149"/>
    </row>
    <row r="10214" spans="1:7" s="144" customFormat="1" ht="15" x14ac:dyDescent="0.2">
      <c r="A10214" s="146">
        <v>72587</v>
      </c>
      <c r="B10214" s="145">
        <v>7022</v>
      </c>
      <c r="C10214" s="146" t="s">
        <v>8549</v>
      </c>
      <c r="D10214" s="146" t="s">
        <v>547</v>
      </c>
      <c r="E10214" s="145" t="s">
        <v>150</v>
      </c>
      <c r="F10214" s="149"/>
      <c r="G10214" s="149"/>
    </row>
    <row r="10215" spans="1:7" s="144" customFormat="1" ht="15" x14ac:dyDescent="0.2">
      <c r="A10215" s="146">
        <v>72588</v>
      </c>
      <c r="B10215" s="145">
        <v>7022</v>
      </c>
      <c r="C10215" s="146" t="s">
        <v>287</v>
      </c>
      <c r="D10215" s="146" t="s">
        <v>4062</v>
      </c>
      <c r="E10215" s="145" t="s">
        <v>150</v>
      </c>
      <c r="F10215" s="149"/>
      <c r="G10215" s="149"/>
    </row>
    <row r="10216" spans="1:7" s="144" customFormat="1" ht="15" x14ac:dyDescent="0.2">
      <c r="A10216" s="146">
        <v>72589</v>
      </c>
      <c r="B10216" s="145">
        <v>7022</v>
      </c>
      <c r="C10216" s="146" t="s">
        <v>4742</v>
      </c>
      <c r="D10216" s="146" t="s">
        <v>8550</v>
      </c>
      <c r="E10216" s="145" t="s">
        <v>155</v>
      </c>
      <c r="F10216" s="149"/>
      <c r="G10216" s="149"/>
    </row>
    <row r="10217" spans="1:7" s="144" customFormat="1" ht="15" x14ac:dyDescent="0.2">
      <c r="A10217" s="146">
        <v>72590</v>
      </c>
      <c r="B10217" s="145">
        <v>7022</v>
      </c>
      <c r="C10217" s="146" t="s">
        <v>34</v>
      </c>
      <c r="D10217" s="146" t="s">
        <v>8551</v>
      </c>
      <c r="E10217" s="145" t="s">
        <v>155</v>
      </c>
      <c r="F10217" s="149"/>
      <c r="G10217" s="149"/>
    </row>
    <row r="10218" spans="1:7" s="144" customFormat="1" ht="15" x14ac:dyDescent="0.2">
      <c r="A10218" s="146">
        <v>72591</v>
      </c>
      <c r="B10218" s="145">
        <v>7022</v>
      </c>
      <c r="C10218" s="146" t="s">
        <v>34</v>
      </c>
      <c r="D10218" s="146" t="s">
        <v>8551</v>
      </c>
      <c r="E10218" s="145" t="s">
        <v>150</v>
      </c>
      <c r="F10218" s="149"/>
      <c r="G10218" s="149"/>
    </row>
    <row r="10219" spans="1:7" s="144" customFormat="1" ht="15" x14ac:dyDescent="0.2">
      <c r="A10219" s="146">
        <v>72592</v>
      </c>
      <c r="B10219" s="145">
        <v>7022</v>
      </c>
      <c r="C10219" s="146" t="s">
        <v>848</v>
      </c>
      <c r="D10219" s="146" t="s">
        <v>4619</v>
      </c>
      <c r="E10219" s="145" t="s">
        <v>150</v>
      </c>
      <c r="F10219" s="149"/>
      <c r="G10219" s="149"/>
    </row>
    <row r="10220" spans="1:7" s="144" customFormat="1" ht="15" x14ac:dyDescent="0.2">
      <c r="A10220" s="146">
        <v>72593</v>
      </c>
      <c r="B10220" s="145">
        <v>7022</v>
      </c>
      <c r="C10220" s="146" t="s">
        <v>442</v>
      </c>
      <c r="D10220" s="146" t="s">
        <v>8552</v>
      </c>
      <c r="E10220" s="145" t="s">
        <v>155</v>
      </c>
      <c r="F10220" s="149"/>
      <c r="G10220" s="149"/>
    </row>
    <row r="10221" spans="1:7" s="144" customFormat="1" ht="15" x14ac:dyDescent="0.2">
      <c r="A10221" s="146">
        <v>72594</v>
      </c>
      <c r="B10221" s="145">
        <v>6029</v>
      </c>
      <c r="C10221" s="146" t="s">
        <v>6970</v>
      </c>
      <c r="D10221" s="146" t="s">
        <v>8553</v>
      </c>
      <c r="E10221" s="145" t="s">
        <v>150</v>
      </c>
      <c r="F10221" s="149"/>
      <c r="G10221" s="149"/>
    </row>
    <row r="10222" spans="1:7" s="144" customFormat="1" ht="15" x14ac:dyDescent="0.2">
      <c r="A10222" s="146">
        <v>72595</v>
      </c>
      <c r="B10222" s="145">
        <v>6029</v>
      </c>
      <c r="C10222" s="146" t="s">
        <v>5893</v>
      </c>
      <c r="D10222" s="146" t="s">
        <v>8554</v>
      </c>
      <c r="E10222" s="145" t="s">
        <v>150</v>
      </c>
      <c r="F10222" s="149"/>
      <c r="G10222" s="149"/>
    </row>
    <row r="10223" spans="1:7" s="144" customFormat="1" ht="15" x14ac:dyDescent="0.2">
      <c r="A10223" s="146">
        <v>72596</v>
      </c>
      <c r="B10223" s="145">
        <v>6029</v>
      </c>
      <c r="C10223" s="146" t="s">
        <v>7796</v>
      </c>
      <c r="D10223" s="146" t="s">
        <v>7587</v>
      </c>
      <c r="E10223" s="145" t="s">
        <v>155</v>
      </c>
      <c r="F10223" s="149"/>
      <c r="G10223" s="149"/>
    </row>
    <row r="10224" spans="1:7" s="144" customFormat="1" ht="15" x14ac:dyDescent="0.2">
      <c r="A10224" s="146">
        <v>72598</v>
      </c>
      <c r="B10224" s="145">
        <v>2014</v>
      </c>
      <c r="C10224" s="146" t="s">
        <v>685</v>
      </c>
      <c r="D10224" s="146" t="s">
        <v>5784</v>
      </c>
      <c r="E10224" s="145" t="s">
        <v>155</v>
      </c>
      <c r="F10224" s="149"/>
      <c r="G10224" s="149"/>
    </row>
    <row r="10225" spans="1:7" s="144" customFormat="1" ht="15" x14ac:dyDescent="0.2">
      <c r="A10225" s="146">
        <v>72599</v>
      </c>
      <c r="B10225" s="145">
        <v>5016</v>
      </c>
      <c r="C10225" s="146" t="s">
        <v>8555</v>
      </c>
      <c r="D10225" s="146" t="s">
        <v>8556</v>
      </c>
      <c r="E10225" s="145" t="s">
        <v>155</v>
      </c>
      <c r="F10225" s="149"/>
      <c r="G10225" s="149"/>
    </row>
    <row r="10226" spans="1:7" s="144" customFormat="1" ht="15" x14ac:dyDescent="0.2">
      <c r="A10226" s="146">
        <v>72600</v>
      </c>
      <c r="B10226" s="145">
        <v>5016</v>
      </c>
      <c r="C10226" s="146" t="s">
        <v>2655</v>
      </c>
      <c r="D10226" s="146" t="s">
        <v>2838</v>
      </c>
      <c r="E10226" s="145" t="s">
        <v>155</v>
      </c>
      <c r="F10226" s="149"/>
      <c r="G10226" s="149"/>
    </row>
    <row r="10227" spans="1:7" s="144" customFormat="1" ht="15" x14ac:dyDescent="0.2">
      <c r="A10227" s="146">
        <v>72601</v>
      </c>
      <c r="B10227" s="145">
        <v>5016</v>
      </c>
      <c r="C10227" s="146" t="s">
        <v>3278</v>
      </c>
      <c r="D10227" s="146" t="s">
        <v>1608</v>
      </c>
      <c r="E10227" s="145" t="s">
        <v>150</v>
      </c>
      <c r="F10227" s="149"/>
      <c r="G10227" s="149"/>
    </row>
    <row r="10228" spans="1:7" s="144" customFormat="1" ht="15" x14ac:dyDescent="0.2">
      <c r="A10228" s="146">
        <v>72602</v>
      </c>
      <c r="B10228" s="145">
        <v>5016</v>
      </c>
      <c r="C10228" s="146" t="s">
        <v>8557</v>
      </c>
      <c r="D10228" s="146" t="s">
        <v>8558</v>
      </c>
      <c r="E10228" s="145" t="s">
        <v>150</v>
      </c>
      <c r="F10228" s="149"/>
      <c r="G10228" s="149"/>
    </row>
    <row r="10229" spans="1:7" s="144" customFormat="1" ht="15" x14ac:dyDescent="0.2">
      <c r="A10229" s="146">
        <v>72603</v>
      </c>
      <c r="B10229" s="145">
        <v>5016</v>
      </c>
      <c r="C10229" s="146" t="s">
        <v>10696</v>
      </c>
      <c r="D10229" s="146" t="s">
        <v>10697</v>
      </c>
      <c r="E10229" s="145" t="s">
        <v>150</v>
      </c>
      <c r="F10229" s="149"/>
      <c r="G10229" s="149"/>
    </row>
    <row r="10230" spans="1:7" s="144" customFormat="1" ht="15" x14ac:dyDescent="0.2">
      <c r="A10230" s="146">
        <v>72604</v>
      </c>
      <c r="B10230" s="145">
        <v>3025</v>
      </c>
      <c r="C10230" s="146" t="s">
        <v>4141</v>
      </c>
      <c r="D10230" s="146" t="s">
        <v>8559</v>
      </c>
      <c r="E10230" s="145" t="s">
        <v>155</v>
      </c>
      <c r="F10230" s="149"/>
      <c r="G10230" s="149"/>
    </row>
    <row r="10231" spans="1:7" s="144" customFormat="1" ht="15" x14ac:dyDescent="0.2">
      <c r="A10231" s="146">
        <v>72605</v>
      </c>
      <c r="B10231" s="145">
        <v>5018</v>
      </c>
      <c r="C10231" s="146" t="s">
        <v>6971</v>
      </c>
      <c r="D10231" s="146" t="s">
        <v>5850</v>
      </c>
      <c r="E10231" s="145" t="s">
        <v>150</v>
      </c>
      <c r="F10231" s="149"/>
      <c r="G10231" s="149"/>
    </row>
    <row r="10232" spans="1:7" s="144" customFormat="1" ht="15" x14ac:dyDescent="0.2">
      <c r="A10232" s="146">
        <v>72606</v>
      </c>
      <c r="B10232" s="145">
        <v>5018</v>
      </c>
      <c r="C10232" s="146" t="s">
        <v>8560</v>
      </c>
      <c r="D10232" s="146" t="s">
        <v>8561</v>
      </c>
      <c r="E10232" s="145" t="s">
        <v>150</v>
      </c>
      <c r="F10232" s="149"/>
      <c r="G10232" s="149"/>
    </row>
    <row r="10233" spans="1:7" s="144" customFormat="1" ht="15" x14ac:dyDescent="0.2">
      <c r="A10233" s="146">
        <v>72607</v>
      </c>
      <c r="B10233" s="145">
        <v>5018</v>
      </c>
      <c r="C10233" s="146" t="s">
        <v>8562</v>
      </c>
      <c r="D10233" s="146" t="s">
        <v>3196</v>
      </c>
      <c r="E10233" s="145" t="s">
        <v>155</v>
      </c>
      <c r="F10233" s="149"/>
      <c r="G10233" s="149"/>
    </row>
    <row r="10234" spans="1:7" s="144" customFormat="1" ht="15" x14ac:dyDescent="0.2">
      <c r="A10234" s="146">
        <v>72611</v>
      </c>
      <c r="B10234" s="145">
        <v>5018</v>
      </c>
      <c r="C10234" s="146" t="s">
        <v>8563</v>
      </c>
      <c r="D10234" s="146" t="s">
        <v>383</v>
      </c>
      <c r="E10234" s="145" t="s">
        <v>155</v>
      </c>
      <c r="F10234" s="149"/>
      <c r="G10234" s="149"/>
    </row>
    <row r="10235" spans="1:7" s="144" customFormat="1" ht="15" x14ac:dyDescent="0.2">
      <c r="A10235" s="146">
        <v>72612</v>
      </c>
      <c r="B10235" s="145">
        <v>8026</v>
      </c>
      <c r="C10235" s="146" t="s">
        <v>4156</v>
      </c>
      <c r="D10235" s="146" t="s">
        <v>8743</v>
      </c>
      <c r="E10235" s="145" t="s">
        <v>150</v>
      </c>
      <c r="F10235" s="149"/>
      <c r="G10235" s="149"/>
    </row>
    <row r="10236" spans="1:7" s="144" customFormat="1" ht="15" x14ac:dyDescent="0.2">
      <c r="A10236" s="146">
        <v>72613</v>
      </c>
      <c r="B10236" s="145">
        <v>4001</v>
      </c>
      <c r="C10236" s="146" t="s">
        <v>1688</v>
      </c>
      <c r="D10236" s="146" t="s">
        <v>8564</v>
      </c>
      <c r="E10236" s="145" t="s">
        <v>155</v>
      </c>
      <c r="F10236" s="149"/>
      <c r="G10236" s="149"/>
    </row>
    <row r="10237" spans="1:7" s="144" customFormat="1" ht="15" x14ac:dyDescent="0.2">
      <c r="A10237" s="146">
        <v>72614</v>
      </c>
      <c r="B10237" s="145">
        <v>7013</v>
      </c>
      <c r="C10237" s="146" t="s">
        <v>8565</v>
      </c>
      <c r="D10237" s="146" t="s">
        <v>8566</v>
      </c>
      <c r="E10237" s="145" t="s">
        <v>150</v>
      </c>
      <c r="F10237" s="149"/>
      <c r="G10237" s="149"/>
    </row>
    <row r="10238" spans="1:7" s="144" customFormat="1" ht="15" x14ac:dyDescent="0.2">
      <c r="A10238" s="146">
        <v>72617</v>
      </c>
      <c r="B10238" s="145">
        <v>1019</v>
      </c>
      <c r="C10238" s="146" t="s">
        <v>2756</v>
      </c>
      <c r="D10238" s="146" t="s">
        <v>8567</v>
      </c>
      <c r="E10238" s="145" t="s">
        <v>150</v>
      </c>
      <c r="F10238" s="149"/>
      <c r="G10238" s="149"/>
    </row>
    <row r="10239" spans="1:7" s="144" customFormat="1" ht="15" x14ac:dyDescent="0.2">
      <c r="A10239" s="146">
        <v>72621</v>
      </c>
      <c r="B10239" s="145">
        <v>6003</v>
      </c>
      <c r="C10239" s="146" t="s">
        <v>156</v>
      </c>
      <c r="D10239" s="146" t="s">
        <v>8568</v>
      </c>
      <c r="E10239" s="145" t="s">
        <v>155</v>
      </c>
      <c r="F10239" s="149"/>
      <c r="G10239" s="149"/>
    </row>
    <row r="10240" spans="1:7" s="144" customFormat="1" ht="15" x14ac:dyDescent="0.2">
      <c r="A10240" s="146">
        <v>72622</v>
      </c>
      <c r="B10240" s="145">
        <v>1006</v>
      </c>
      <c r="C10240" s="146" t="s">
        <v>165</v>
      </c>
      <c r="D10240" s="146" t="s">
        <v>8569</v>
      </c>
      <c r="E10240" s="145" t="s">
        <v>155</v>
      </c>
      <c r="F10240" s="149"/>
      <c r="G10240" s="149"/>
    </row>
    <row r="10241" spans="1:7" s="144" customFormat="1" ht="15" x14ac:dyDescent="0.2">
      <c r="A10241" s="146">
        <v>72625</v>
      </c>
      <c r="B10241" s="145">
        <v>6018</v>
      </c>
      <c r="C10241" s="146" t="s">
        <v>8570</v>
      </c>
      <c r="D10241" s="146" t="s">
        <v>8571</v>
      </c>
      <c r="E10241" s="145" t="s">
        <v>150</v>
      </c>
      <c r="F10241" s="149"/>
      <c r="G10241" s="149"/>
    </row>
    <row r="10242" spans="1:7" s="144" customFormat="1" ht="15" x14ac:dyDescent="0.2">
      <c r="A10242" s="146">
        <v>72627</v>
      </c>
      <c r="B10242" s="145">
        <v>2016</v>
      </c>
      <c r="C10242" s="146" t="s">
        <v>158</v>
      </c>
      <c r="D10242" s="146" t="s">
        <v>8572</v>
      </c>
      <c r="E10242" s="145" t="s">
        <v>155</v>
      </c>
      <c r="F10242" s="149"/>
      <c r="G10242" s="149"/>
    </row>
    <row r="10243" spans="1:7" s="144" customFormat="1" ht="15" x14ac:dyDescent="0.2">
      <c r="A10243" s="146">
        <v>72628</v>
      </c>
      <c r="B10243" s="145">
        <v>2016</v>
      </c>
      <c r="C10243" s="146" t="s">
        <v>209</v>
      </c>
      <c r="D10243" s="146" t="s">
        <v>8573</v>
      </c>
      <c r="E10243" s="145" t="s">
        <v>150</v>
      </c>
      <c r="F10243" s="149"/>
      <c r="G10243" s="149"/>
    </row>
    <row r="10244" spans="1:7" s="144" customFormat="1" ht="15" x14ac:dyDescent="0.2">
      <c r="A10244" s="146">
        <v>72630</v>
      </c>
      <c r="B10244" s="145">
        <v>3004</v>
      </c>
      <c r="C10244" s="146" t="s">
        <v>485</v>
      </c>
      <c r="D10244" s="146" t="s">
        <v>3055</v>
      </c>
      <c r="E10244" s="145" t="s">
        <v>150</v>
      </c>
      <c r="F10244" s="149"/>
      <c r="G10244" s="149"/>
    </row>
    <row r="10245" spans="1:7" s="144" customFormat="1" ht="15" x14ac:dyDescent="0.2">
      <c r="A10245" s="146">
        <v>72631</v>
      </c>
      <c r="B10245" s="145">
        <v>3005</v>
      </c>
      <c r="C10245" s="146" t="s">
        <v>4324</v>
      </c>
      <c r="D10245" s="146" t="s">
        <v>8574</v>
      </c>
      <c r="E10245" s="145" t="s">
        <v>155</v>
      </c>
      <c r="F10245" s="149"/>
      <c r="G10245" s="149"/>
    </row>
    <row r="10246" spans="1:7" s="144" customFormat="1" ht="15" x14ac:dyDescent="0.2">
      <c r="A10246" s="146">
        <v>72632</v>
      </c>
      <c r="B10246" s="145">
        <v>3005</v>
      </c>
      <c r="C10246" s="146" t="s">
        <v>8575</v>
      </c>
      <c r="D10246" s="146" t="s">
        <v>8576</v>
      </c>
      <c r="E10246" s="145" t="s">
        <v>150</v>
      </c>
      <c r="F10246" s="149"/>
      <c r="G10246" s="149"/>
    </row>
    <row r="10247" spans="1:7" s="144" customFormat="1" ht="15" x14ac:dyDescent="0.2">
      <c r="A10247" s="146">
        <v>72637</v>
      </c>
      <c r="B10247" s="145">
        <v>3010</v>
      </c>
      <c r="C10247" s="146" t="s">
        <v>7257</v>
      </c>
      <c r="D10247" s="146" t="s">
        <v>4793</v>
      </c>
      <c r="E10247" s="145" t="s">
        <v>150</v>
      </c>
      <c r="F10247" s="149"/>
      <c r="G10247" s="149"/>
    </row>
    <row r="10248" spans="1:7" s="144" customFormat="1" ht="15" x14ac:dyDescent="0.2">
      <c r="A10248" s="146">
        <v>72638</v>
      </c>
      <c r="B10248" s="145">
        <v>3010</v>
      </c>
      <c r="C10248" s="146" t="s">
        <v>164</v>
      </c>
      <c r="D10248" s="146" t="s">
        <v>7342</v>
      </c>
      <c r="E10248" s="145" t="s">
        <v>150</v>
      </c>
      <c r="F10248" s="149"/>
      <c r="G10248" s="149"/>
    </row>
    <row r="10249" spans="1:7" s="144" customFormat="1" ht="15" x14ac:dyDescent="0.2">
      <c r="A10249" s="146">
        <v>72640</v>
      </c>
      <c r="B10249" s="145">
        <v>3012</v>
      </c>
      <c r="C10249" s="146" t="s">
        <v>8578</v>
      </c>
      <c r="D10249" s="146" t="s">
        <v>2763</v>
      </c>
      <c r="E10249" s="145" t="s">
        <v>150</v>
      </c>
      <c r="F10249" s="149"/>
      <c r="G10249" s="149"/>
    </row>
    <row r="10250" spans="1:7" s="144" customFormat="1" ht="15" x14ac:dyDescent="0.2">
      <c r="A10250" s="146">
        <v>72645</v>
      </c>
      <c r="B10250" s="145">
        <v>4002</v>
      </c>
      <c r="C10250" s="146" t="s">
        <v>8579</v>
      </c>
      <c r="D10250" s="146" t="s">
        <v>8580</v>
      </c>
      <c r="E10250" s="145" t="s">
        <v>155</v>
      </c>
      <c r="F10250" s="149"/>
      <c r="G10250" s="149"/>
    </row>
    <row r="10251" spans="1:7" s="144" customFormat="1" ht="15" x14ac:dyDescent="0.2">
      <c r="A10251" s="146">
        <v>72648</v>
      </c>
      <c r="B10251" s="145">
        <v>5001</v>
      </c>
      <c r="C10251" s="146" t="s">
        <v>8581</v>
      </c>
      <c r="D10251" s="146" t="s">
        <v>4784</v>
      </c>
      <c r="E10251" s="145" t="s">
        <v>150</v>
      </c>
      <c r="F10251" s="149"/>
      <c r="G10251" s="149"/>
    </row>
    <row r="10252" spans="1:7" s="144" customFormat="1" ht="15" x14ac:dyDescent="0.2">
      <c r="A10252" s="146">
        <v>72649</v>
      </c>
      <c r="B10252" s="145">
        <v>5001</v>
      </c>
      <c r="C10252" s="146" t="s">
        <v>8582</v>
      </c>
      <c r="D10252" s="146" t="s">
        <v>8583</v>
      </c>
      <c r="E10252" s="145" t="s">
        <v>150</v>
      </c>
      <c r="F10252" s="149"/>
      <c r="G10252" s="149"/>
    </row>
    <row r="10253" spans="1:7" s="144" customFormat="1" ht="15" x14ac:dyDescent="0.2">
      <c r="A10253" s="146">
        <v>72650</v>
      </c>
      <c r="B10253" s="145">
        <v>5001</v>
      </c>
      <c r="C10253" s="146" t="s">
        <v>6642</v>
      </c>
      <c r="D10253" s="146" t="s">
        <v>542</v>
      </c>
      <c r="E10253" s="145" t="s">
        <v>155</v>
      </c>
      <c r="F10253" s="149"/>
      <c r="G10253" s="149"/>
    </row>
    <row r="10254" spans="1:7" s="144" customFormat="1" ht="15" x14ac:dyDescent="0.2">
      <c r="A10254" s="146">
        <v>72651</v>
      </c>
      <c r="B10254" s="145">
        <v>5001</v>
      </c>
      <c r="C10254" s="146" t="s">
        <v>8584</v>
      </c>
      <c r="D10254" s="146" t="s">
        <v>1101</v>
      </c>
      <c r="E10254" s="145" t="s">
        <v>155</v>
      </c>
      <c r="F10254" s="149"/>
      <c r="G10254" s="149"/>
    </row>
    <row r="10255" spans="1:7" s="144" customFormat="1" ht="15" x14ac:dyDescent="0.2">
      <c r="A10255" s="146">
        <v>72652</v>
      </c>
      <c r="B10255" s="145">
        <v>5001</v>
      </c>
      <c r="C10255" s="146" t="s">
        <v>8585</v>
      </c>
      <c r="D10255" s="146" t="s">
        <v>8586</v>
      </c>
      <c r="E10255" s="145" t="s">
        <v>150</v>
      </c>
      <c r="F10255" s="149"/>
      <c r="G10255" s="149"/>
    </row>
    <row r="10256" spans="1:7" s="144" customFormat="1" ht="15" x14ac:dyDescent="0.2">
      <c r="A10256" s="146">
        <v>72653</v>
      </c>
      <c r="B10256" s="145">
        <v>5002</v>
      </c>
      <c r="C10256" s="146" t="s">
        <v>181</v>
      </c>
      <c r="D10256" s="146" t="s">
        <v>8587</v>
      </c>
      <c r="E10256" s="145" t="s">
        <v>155</v>
      </c>
      <c r="F10256" s="149"/>
      <c r="G10256" s="149"/>
    </row>
    <row r="10257" spans="1:7" s="144" customFormat="1" ht="15" x14ac:dyDescent="0.2">
      <c r="A10257" s="146">
        <v>72654</v>
      </c>
      <c r="B10257" s="145">
        <v>5002</v>
      </c>
      <c r="C10257" s="146" t="s">
        <v>326</v>
      </c>
      <c r="D10257" s="146" t="s">
        <v>8588</v>
      </c>
      <c r="E10257" s="145" t="s">
        <v>155</v>
      </c>
      <c r="F10257" s="149"/>
      <c r="G10257" s="149"/>
    </row>
    <row r="10258" spans="1:7" s="144" customFormat="1" ht="15" x14ac:dyDescent="0.2">
      <c r="A10258" s="146">
        <v>72655</v>
      </c>
      <c r="B10258" s="145">
        <v>5002</v>
      </c>
      <c r="C10258" s="146" t="s">
        <v>331</v>
      </c>
      <c r="D10258" s="146" t="s">
        <v>8589</v>
      </c>
      <c r="E10258" s="145" t="s">
        <v>150</v>
      </c>
      <c r="F10258" s="149"/>
      <c r="G10258" s="149"/>
    </row>
    <row r="10259" spans="1:7" s="144" customFormat="1" ht="15" x14ac:dyDescent="0.2">
      <c r="A10259" s="146">
        <v>72657</v>
      </c>
      <c r="B10259" s="145">
        <v>5010</v>
      </c>
      <c r="C10259" s="146" t="s">
        <v>158</v>
      </c>
      <c r="D10259" s="146" t="s">
        <v>8473</v>
      </c>
      <c r="E10259" s="145" t="s">
        <v>155</v>
      </c>
      <c r="F10259" s="149"/>
      <c r="G10259" s="149"/>
    </row>
    <row r="10260" spans="1:7" s="144" customFormat="1" ht="15" x14ac:dyDescent="0.2">
      <c r="A10260" s="146">
        <v>72658</v>
      </c>
      <c r="B10260" s="145">
        <v>5010</v>
      </c>
      <c r="C10260" s="146" t="s">
        <v>8590</v>
      </c>
      <c r="D10260" s="146" t="s">
        <v>761</v>
      </c>
      <c r="E10260" s="145" t="s">
        <v>150</v>
      </c>
      <c r="F10260" s="149"/>
      <c r="G10260" s="149"/>
    </row>
    <row r="10261" spans="1:7" s="144" customFormat="1" ht="15" x14ac:dyDescent="0.2">
      <c r="A10261" s="146">
        <v>72659</v>
      </c>
      <c r="B10261" s="145">
        <v>5010</v>
      </c>
      <c r="C10261" s="146" t="s">
        <v>4141</v>
      </c>
      <c r="D10261" s="146" t="s">
        <v>2852</v>
      </c>
      <c r="E10261" s="145" t="s">
        <v>150</v>
      </c>
      <c r="F10261" s="149"/>
      <c r="G10261" s="149"/>
    </row>
    <row r="10262" spans="1:7" s="144" customFormat="1" ht="15" x14ac:dyDescent="0.2">
      <c r="A10262" s="146">
        <v>72661</v>
      </c>
      <c r="B10262" s="145">
        <v>5010</v>
      </c>
      <c r="C10262" s="146" t="s">
        <v>1434</v>
      </c>
      <c r="D10262" s="146" t="s">
        <v>941</v>
      </c>
      <c r="E10262" s="145" t="s">
        <v>150</v>
      </c>
      <c r="F10262" s="149"/>
      <c r="G10262" s="149"/>
    </row>
    <row r="10263" spans="1:7" s="144" customFormat="1" ht="15" x14ac:dyDescent="0.2">
      <c r="A10263" s="146">
        <v>72662</v>
      </c>
      <c r="B10263" s="145">
        <v>5010</v>
      </c>
      <c r="C10263" s="146" t="s">
        <v>202</v>
      </c>
      <c r="D10263" s="146" t="s">
        <v>2175</v>
      </c>
      <c r="E10263" s="145" t="s">
        <v>150</v>
      </c>
      <c r="F10263" s="149"/>
      <c r="G10263" s="149"/>
    </row>
    <row r="10264" spans="1:7" s="144" customFormat="1" ht="15" x14ac:dyDescent="0.2">
      <c r="A10264" s="146">
        <v>72663</v>
      </c>
      <c r="B10264" s="145">
        <v>5010</v>
      </c>
      <c r="C10264" s="146" t="s">
        <v>8591</v>
      </c>
      <c r="D10264" s="146" t="s">
        <v>4227</v>
      </c>
      <c r="E10264" s="145" t="s">
        <v>155</v>
      </c>
      <c r="F10264" s="149"/>
      <c r="G10264" s="149"/>
    </row>
    <row r="10265" spans="1:7" s="144" customFormat="1" ht="15" x14ac:dyDescent="0.2">
      <c r="A10265" s="146">
        <v>72664</v>
      </c>
      <c r="B10265" s="145">
        <v>5012</v>
      </c>
      <c r="C10265" s="146" t="s">
        <v>1240</v>
      </c>
      <c r="D10265" s="146" t="s">
        <v>7977</v>
      </c>
      <c r="E10265" s="145" t="s">
        <v>155</v>
      </c>
      <c r="F10265" s="149"/>
      <c r="G10265" s="149"/>
    </row>
    <row r="10266" spans="1:7" s="144" customFormat="1" ht="15" x14ac:dyDescent="0.2">
      <c r="A10266" s="146">
        <v>72665</v>
      </c>
      <c r="B10266" s="145">
        <v>5015</v>
      </c>
      <c r="C10266" s="146" t="s">
        <v>7766</v>
      </c>
      <c r="D10266" s="146" t="s">
        <v>405</v>
      </c>
      <c r="E10266" s="145" t="s">
        <v>150</v>
      </c>
      <c r="F10266" s="149"/>
      <c r="G10266" s="149"/>
    </row>
    <row r="10267" spans="1:7" s="144" customFormat="1" ht="15" x14ac:dyDescent="0.2">
      <c r="A10267" s="146">
        <v>72666</v>
      </c>
      <c r="B10267" s="145">
        <v>5015</v>
      </c>
      <c r="C10267" s="146" t="s">
        <v>8592</v>
      </c>
      <c r="D10267" s="146" t="s">
        <v>4968</v>
      </c>
      <c r="E10267" s="145" t="s">
        <v>150</v>
      </c>
      <c r="F10267" s="149"/>
      <c r="G10267" s="149"/>
    </row>
    <row r="10268" spans="1:7" s="144" customFormat="1" ht="15" x14ac:dyDescent="0.2">
      <c r="A10268" s="146">
        <v>72667</v>
      </c>
      <c r="B10268" s="145">
        <v>6004</v>
      </c>
      <c r="C10268" s="146" t="s">
        <v>5958</v>
      </c>
      <c r="D10268" s="146" t="s">
        <v>927</v>
      </c>
      <c r="E10268" s="145" t="s">
        <v>150</v>
      </c>
      <c r="F10268" s="149"/>
      <c r="G10268" s="149"/>
    </row>
    <row r="10269" spans="1:7" s="144" customFormat="1" ht="15" x14ac:dyDescent="0.2">
      <c r="A10269" s="146">
        <v>72668</v>
      </c>
      <c r="B10269" s="145">
        <v>6004</v>
      </c>
      <c r="C10269" s="146" t="s">
        <v>8593</v>
      </c>
      <c r="D10269" s="146" t="s">
        <v>8594</v>
      </c>
      <c r="E10269" s="145" t="s">
        <v>150</v>
      </c>
      <c r="F10269" s="149"/>
      <c r="G10269" s="149"/>
    </row>
    <row r="10270" spans="1:7" s="144" customFormat="1" ht="15" x14ac:dyDescent="0.2">
      <c r="A10270" s="146">
        <v>72669</v>
      </c>
      <c r="B10270" s="145">
        <v>6007</v>
      </c>
      <c r="C10270" s="146" t="s">
        <v>2083</v>
      </c>
      <c r="D10270" s="146" t="s">
        <v>732</v>
      </c>
      <c r="E10270" s="145" t="s">
        <v>150</v>
      </c>
      <c r="F10270" s="149"/>
      <c r="G10270" s="149"/>
    </row>
    <row r="10271" spans="1:7" s="144" customFormat="1" ht="15" x14ac:dyDescent="0.2">
      <c r="A10271" s="146">
        <v>72670</v>
      </c>
      <c r="B10271" s="145">
        <v>6007</v>
      </c>
      <c r="C10271" s="146" t="s">
        <v>155</v>
      </c>
      <c r="D10271" s="146" t="s">
        <v>6480</v>
      </c>
      <c r="E10271" s="145" t="s">
        <v>150</v>
      </c>
      <c r="F10271" s="149"/>
      <c r="G10271" s="149"/>
    </row>
    <row r="10272" spans="1:7" s="144" customFormat="1" ht="15" x14ac:dyDescent="0.2">
      <c r="A10272" s="146">
        <v>72671</v>
      </c>
      <c r="B10272" s="145">
        <v>6007</v>
      </c>
      <c r="C10272" s="146" t="s">
        <v>155</v>
      </c>
      <c r="D10272" s="146" t="s">
        <v>1251</v>
      </c>
      <c r="E10272" s="145" t="s">
        <v>150</v>
      </c>
      <c r="F10272" s="149"/>
      <c r="G10272" s="149"/>
    </row>
    <row r="10273" spans="1:7" s="144" customFormat="1" ht="15" x14ac:dyDescent="0.2">
      <c r="A10273" s="146">
        <v>72672</v>
      </c>
      <c r="B10273" s="145">
        <v>6007</v>
      </c>
      <c r="C10273" s="146" t="s">
        <v>662</v>
      </c>
      <c r="D10273" s="146" t="s">
        <v>8577</v>
      </c>
      <c r="E10273" s="145" t="s">
        <v>155</v>
      </c>
      <c r="F10273" s="149"/>
      <c r="G10273" s="149"/>
    </row>
    <row r="10274" spans="1:7" s="144" customFormat="1" ht="15" x14ac:dyDescent="0.2">
      <c r="A10274" s="146">
        <v>72673</v>
      </c>
      <c r="B10274" s="145">
        <v>6007</v>
      </c>
      <c r="C10274" s="146" t="s">
        <v>287</v>
      </c>
      <c r="D10274" s="146" t="s">
        <v>732</v>
      </c>
      <c r="E10274" s="145" t="s">
        <v>155</v>
      </c>
      <c r="F10274" s="149"/>
      <c r="G10274" s="149"/>
    </row>
    <row r="10275" spans="1:7" s="144" customFormat="1" ht="15" x14ac:dyDescent="0.2">
      <c r="A10275" s="146">
        <v>72674</v>
      </c>
      <c r="B10275" s="145">
        <v>6007</v>
      </c>
      <c r="C10275" s="146" t="s">
        <v>685</v>
      </c>
      <c r="D10275" s="146" t="s">
        <v>1251</v>
      </c>
      <c r="E10275" s="145" t="s">
        <v>155</v>
      </c>
      <c r="F10275" s="149"/>
      <c r="G10275" s="149"/>
    </row>
    <row r="10276" spans="1:7" s="144" customFormat="1" ht="15" x14ac:dyDescent="0.2">
      <c r="A10276" s="146">
        <v>72675</v>
      </c>
      <c r="B10276" s="145">
        <v>6007</v>
      </c>
      <c r="C10276" s="146" t="s">
        <v>155</v>
      </c>
      <c r="D10276" s="146" t="s">
        <v>8595</v>
      </c>
      <c r="E10276" s="145" t="s">
        <v>150</v>
      </c>
      <c r="F10276" s="149"/>
      <c r="G10276" s="149"/>
    </row>
    <row r="10277" spans="1:7" s="144" customFormat="1" ht="15" x14ac:dyDescent="0.2">
      <c r="A10277" s="146">
        <v>72676</v>
      </c>
      <c r="B10277" s="145">
        <v>6007</v>
      </c>
      <c r="C10277" s="146" t="s">
        <v>155</v>
      </c>
      <c r="D10277" s="146" t="s">
        <v>8596</v>
      </c>
      <c r="E10277" s="145" t="s">
        <v>150</v>
      </c>
      <c r="F10277" s="149"/>
      <c r="G10277" s="149"/>
    </row>
    <row r="10278" spans="1:7" s="144" customFormat="1" ht="15" x14ac:dyDescent="0.2">
      <c r="A10278" s="146">
        <v>72679</v>
      </c>
      <c r="B10278" s="145">
        <v>6010</v>
      </c>
      <c r="C10278" s="146" t="s">
        <v>8597</v>
      </c>
      <c r="D10278" s="146" t="s">
        <v>8598</v>
      </c>
      <c r="E10278" s="145" t="s">
        <v>155</v>
      </c>
      <c r="F10278" s="149"/>
      <c r="G10278" s="149"/>
    </row>
    <row r="10279" spans="1:7" s="144" customFormat="1" ht="15" x14ac:dyDescent="0.2">
      <c r="A10279" s="146">
        <v>72680</v>
      </c>
      <c r="B10279" s="145">
        <v>6010</v>
      </c>
      <c r="C10279" s="146" t="s">
        <v>2458</v>
      </c>
      <c r="D10279" s="146" t="s">
        <v>5239</v>
      </c>
      <c r="E10279" s="145" t="s">
        <v>155</v>
      </c>
      <c r="F10279" s="149"/>
      <c r="G10279" s="149"/>
    </row>
    <row r="10280" spans="1:7" s="144" customFormat="1" ht="15" x14ac:dyDescent="0.2">
      <c r="A10280" s="146">
        <v>72681</v>
      </c>
      <c r="B10280" s="145">
        <v>6010</v>
      </c>
      <c r="C10280" s="146" t="s">
        <v>8599</v>
      </c>
      <c r="D10280" s="146" t="s">
        <v>3327</v>
      </c>
      <c r="E10280" s="145" t="s">
        <v>150</v>
      </c>
      <c r="F10280" s="149"/>
      <c r="G10280" s="149"/>
    </row>
    <row r="10281" spans="1:7" s="144" customFormat="1" ht="15" x14ac:dyDescent="0.2">
      <c r="A10281" s="146">
        <v>72683</v>
      </c>
      <c r="B10281" s="145">
        <v>6010</v>
      </c>
      <c r="C10281" s="146" t="s">
        <v>722</v>
      </c>
      <c r="D10281" s="146" t="s">
        <v>10083</v>
      </c>
      <c r="E10281" s="145" t="s">
        <v>150</v>
      </c>
      <c r="F10281" s="149"/>
      <c r="G10281" s="149"/>
    </row>
    <row r="10282" spans="1:7" s="144" customFormat="1" ht="15" x14ac:dyDescent="0.2">
      <c r="A10282" s="146">
        <v>72684</v>
      </c>
      <c r="B10282" s="145">
        <v>6010</v>
      </c>
      <c r="C10282" s="146" t="s">
        <v>198</v>
      </c>
      <c r="D10282" s="146" t="s">
        <v>8577</v>
      </c>
      <c r="E10282" s="145" t="s">
        <v>150</v>
      </c>
      <c r="F10282" s="149"/>
      <c r="G10282" s="149"/>
    </row>
    <row r="10283" spans="1:7" s="144" customFormat="1" ht="15" x14ac:dyDescent="0.2">
      <c r="A10283" s="146">
        <v>72685</v>
      </c>
      <c r="B10283" s="145">
        <v>6010</v>
      </c>
      <c r="C10283" s="146" t="s">
        <v>4285</v>
      </c>
      <c r="D10283" s="146" t="s">
        <v>2662</v>
      </c>
      <c r="E10283" s="145" t="s">
        <v>155</v>
      </c>
      <c r="F10283" s="149"/>
      <c r="G10283" s="149"/>
    </row>
    <row r="10284" spans="1:7" s="144" customFormat="1" ht="15" x14ac:dyDescent="0.2">
      <c r="A10284" s="146">
        <v>72686</v>
      </c>
      <c r="B10284" s="145">
        <v>6010</v>
      </c>
      <c r="C10284" s="146" t="s">
        <v>10084</v>
      </c>
      <c r="D10284" s="146" t="s">
        <v>10085</v>
      </c>
      <c r="E10284" s="145" t="s">
        <v>155</v>
      </c>
      <c r="F10284" s="149"/>
      <c r="G10284" s="149"/>
    </row>
    <row r="10285" spans="1:7" s="144" customFormat="1" ht="15" x14ac:dyDescent="0.2">
      <c r="A10285" s="146">
        <v>72687</v>
      </c>
      <c r="B10285" s="145">
        <v>6010</v>
      </c>
      <c r="C10285" s="146" t="s">
        <v>245</v>
      </c>
      <c r="D10285" s="146" t="s">
        <v>10086</v>
      </c>
      <c r="E10285" s="145" t="s">
        <v>155</v>
      </c>
      <c r="F10285" s="149"/>
      <c r="G10285" s="149"/>
    </row>
    <row r="10286" spans="1:7" s="144" customFormat="1" ht="15" x14ac:dyDescent="0.2">
      <c r="A10286" s="146">
        <v>72688</v>
      </c>
      <c r="B10286" s="145">
        <v>6010</v>
      </c>
      <c r="C10286" s="146" t="s">
        <v>8600</v>
      </c>
      <c r="D10286" s="146" t="s">
        <v>1484</v>
      </c>
      <c r="E10286" s="145" t="s">
        <v>155</v>
      </c>
      <c r="F10286" s="149"/>
      <c r="G10286" s="149"/>
    </row>
    <row r="10287" spans="1:7" s="144" customFormat="1" ht="15" x14ac:dyDescent="0.2">
      <c r="A10287" s="146">
        <v>72689</v>
      </c>
      <c r="B10287" s="145">
        <v>6010</v>
      </c>
      <c r="C10287" s="146" t="s">
        <v>188</v>
      </c>
      <c r="D10287" s="146" t="s">
        <v>10087</v>
      </c>
      <c r="E10287" s="145" t="s">
        <v>150</v>
      </c>
      <c r="F10287" s="149"/>
      <c r="G10287" s="149"/>
    </row>
    <row r="10288" spans="1:7" s="144" customFormat="1" ht="15" x14ac:dyDescent="0.2">
      <c r="A10288" s="146">
        <v>72690</v>
      </c>
      <c r="B10288" s="145">
        <v>6010</v>
      </c>
      <c r="C10288" s="146" t="s">
        <v>3587</v>
      </c>
      <c r="D10288" s="146" t="s">
        <v>5026</v>
      </c>
      <c r="E10288" s="145" t="s">
        <v>155</v>
      </c>
      <c r="F10288" s="149"/>
      <c r="G10288" s="149"/>
    </row>
    <row r="10289" spans="1:7" s="144" customFormat="1" ht="15" x14ac:dyDescent="0.2">
      <c r="A10289" s="146">
        <v>72692</v>
      </c>
      <c r="B10289" s="145">
        <v>6010</v>
      </c>
      <c r="C10289" s="146" t="s">
        <v>10088</v>
      </c>
      <c r="D10289" s="146" t="s">
        <v>1678</v>
      </c>
      <c r="E10289" s="145" t="s">
        <v>155</v>
      </c>
      <c r="F10289" s="149"/>
      <c r="G10289" s="149"/>
    </row>
    <row r="10290" spans="1:7" s="144" customFormat="1" ht="15" x14ac:dyDescent="0.2">
      <c r="A10290" s="146">
        <v>72693</v>
      </c>
      <c r="B10290" s="145">
        <v>6010</v>
      </c>
      <c r="C10290" s="146" t="s">
        <v>181</v>
      </c>
      <c r="D10290" s="146" t="s">
        <v>1678</v>
      </c>
      <c r="E10290" s="145" t="s">
        <v>150</v>
      </c>
      <c r="F10290" s="149"/>
      <c r="G10290" s="149"/>
    </row>
    <row r="10291" spans="1:7" s="144" customFormat="1" ht="15" x14ac:dyDescent="0.2">
      <c r="A10291" s="146">
        <v>72694</v>
      </c>
      <c r="B10291" s="145">
        <v>6010</v>
      </c>
      <c r="C10291" s="146" t="s">
        <v>344</v>
      </c>
      <c r="D10291" s="146" t="s">
        <v>2431</v>
      </c>
      <c r="E10291" s="145" t="s">
        <v>155</v>
      </c>
      <c r="F10291" s="149"/>
      <c r="G10291" s="149"/>
    </row>
    <row r="10292" spans="1:7" s="144" customFormat="1" ht="15" x14ac:dyDescent="0.2">
      <c r="A10292" s="146">
        <v>72695</v>
      </c>
      <c r="B10292" s="145">
        <v>6010</v>
      </c>
      <c r="C10292" s="146" t="s">
        <v>188</v>
      </c>
      <c r="D10292" s="146" t="s">
        <v>6388</v>
      </c>
      <c r="E10292" s="145" t="s">
        <v>155</v>
      </c>
      <c r="F10292" s="149"/>
      <c r="G10292" s="149"/>
    </row>
    <row r="10293" spans="1:7" s="144" customFormat="1" ht="15" x14ac:dyDescent="0.2">
      <c r="A10293" s="146">
        <v>72696</v>
      </c>
      <c r="B10293" s="145">
        <v>6010</v>
      </c>
      <c r="C10293" s="146" t="s">
        <v>2884</v>
      </c>
      <c r="D10293" s="146" t="s">
        <v>996</v>
      </c>
      <c r="E10293" s="145" t="s">
        <v>150</v>
      </c>
      <c r="F10293" s="149"/>
      <c r="G10293" s="149"/>
    </row>
    <row r="10294" spans="1:7" s="144" customFormat="1" ht="15" x14ac:dyDescent="0.2">
      <c r="A10294" s="146">
        <v>72698</v>
      </c>
      <c r="B10294" s="145">
        <v>6021</v>
      </c>
      <c r="C10294" s="146" t="s">
        <v>8601</v>
      </c>
      <c r="D10294" s="146" t="s">
        <v>8602</v>
      </c>
      <c r="E10294" s="145" t="s">
        <v>150</v>
      </c>
      <c r="F10294" s="149"/>
      <c r="G10294" s="149"/>
    </row>
    <row r="10295" spans="1:7" s="144" customFormat="1" ht="15" x14ac:dyDescent="0.2">
      <c r="A10295" s="146">
        <v>72699</v>
      </c>
      <c r="B10295" s="145">
        <v>6021</v>
      </c>
      <c r="C10295" s="146" t="s">
        <v>8603</v>
      </c>
      <c r="D10295" s="146" t="s">
        <v>8604</v>
      </c>
      <c r="E10295" s="145" t="s">
        <v>155</v>
      </c>
      <c r="F10295" s="149"/>
      <c r="G10295" s="149"/>
    </row>
    <row r="10296" spans="1:7" s="144" customFormat="1" ht="15" x14ac:dyDescent="0.2">
      <c r="A10296" s="146">
        <v>72700</v>
      </c>
      <c r="B10296" s="145">
        <v>6021</v>
      </c>
      <c r="C10296" s="146" t="s">
        <v>156</v>
      </c>
      <c r="D10296" s="146" t="s">
        <v>8780</v>
      </c>
      <c r="E10296" s="145" t="s">
        <v>150</v>
      </c>
      <c r="F10296" s="149"/>
      <c r="G10296" s="149"/>
    </row>
    <row r="10297" spans="1:7" s="144" customFormat="1" ht="15" x14ac:dyDescent="0.2">
      <c r="A10297" s="146">
        <v>72701</v>
      </c>
      <c r="B10297" s="145">
        <v>6025</v>
      </c>
      <c r="C10297" s="146" t="s">
        <v>535</v>
      </c>
      <c r="D10297" s="146" t="s">
        <v>1577</v>
      </c>
      <c r="E10297" s="145" t="s">
        <v>150</v>
      </c>
      <c r="F10297" s="149"/>
      <c r="G10297" s="149"/>
    </row>
    <row r="10298" spans="1:7" s="144" customFormat="1" ht="15" x14ac:dyDescent="0.2">
      <c r="A10298" s="146">
        <v>72702</v>
      </c>
      <c r="B10298" s="145">
        <v>6025</v>
      </c>
      <c r="C10298" s="146" t="s">
        <v>198</v>
      </c>
      <c r="D10298" s="146" t="s">
        <v>8605</v>
      </c>
      <c r="E10298" s="145" t="s">
        <v>155</v>
      </c>
      <c r="F10298" s="149"/>
      <c r="G10298" s="149"/>
    </row>
    <row r="10299" spans="1:7" s="144" customFormat="1" ht="15" x14ac:dyDescent="0.2">
      <c r="A10299" s="146">
        <v>72704</v>
      </c>
      <c r="B10299" s="145">
        <v>6025</v>
      </c>
      <c r="C10299" s="146" t="s">
        <v>156</v>
      </c>
      <c r="D10299" s="146" t="s">
        <v>3272</v>
      </c>
      <c r="E10299" s="145" t="s">
        <v>150</v>
      </c>
      <c r="F10299" s="149"/>
      <c r="G10299" s="149"/>
    </row>
    <row r="10300" spans="1:7" s="144" customFormat="1" ht="15" x14ac:dyDescent="0.2">
      <c r="A10300" s="146">
        <v>72705</v>
      </c>
      <c r="B10300" s="145">
        <v>6035</v>
      </c>
      <c r="C10300" s="146" t="s">
        <v>8606</v>
      </c>
      <c r="D10300" s="146" t="s">
        <v>2222</v>
      </c>
      <c r="E10300" s="145" t="s">
        <v>155</v>
      </c>
      <c r="F10300" s="149"/>
      <c r="G10300" s="149"/>
    </row>
    <row r="10301" spans="1:7" s="144" customFormat="1" ht="15" x14ac:dyDescent="0.2">
      <c r="A10301" s="146">
        <v>72706</v>
      </c>
      <c r="B10301" s="145">
        <v>6035</v>
      </c>
      <c r="C10301" s="146" t="s">
        <v>8607</v>
      </c>
      <c r="D10301" s="146" t="s">
        <v>2222</v>
      </c>
      <c r="E10301" s="145" t="s">
        <v>150</v>
      </c>
      <c r="F10301" s="149"/>
      <c r="G10301" s="149"/>
    </row>
    <row r="10302" spans="1:7" s="144" customFormat="1" ht="15" x14ac:dyDescent="0.2">
      <c r="A10302" s="146">
        <v>72707</v>
      </c>
      <c r="B10302" s="145">
        <v>6035</v>
      </c>
      <c r="C10302" s="146" t="s">
        <v>7729</v>
      </c>
      <c r="D10302" s="146" t="s">
        <v>8608</v>
      </c>
      <c r="E10302" s="145" t="s">
        <v>155</v>
      </c>
      <c r="F10302" s="149"/>
      <c r="G10302" s="149"/>
    </row>
    <row r="10303" spans="1:7" s="144" customFormat="1" ht="15" x14ac:dyDescent="0.2">
      <c r="A10303" s="146">
        <v>72708</v>
      </c>
      <c r="B10303" s="145">
        <v>6035</v>
      </c>
      <c r="C10303" s="146" t="s">
        <v>8592</v>
      </c>
      <c r="D10303" s="146" t="s">
        <v>8609</v>
      </c>
      <c r="E10303" s="145" t="s">
        <v>155</v>
      </c>
      <c r="F10303" s="149"/>
      <c r="G10303" s="149"/>
    </row>
    <row r="10304" spans="1:7" s="144" customFormat="1" ht="15" x14ac:dyDescent="0.2">
      <c r="A10304" s="146">
        <v>72709</v>
      </c>
      <c r="B10304" s="145">
        <v>6035</v>
      </c>
      <c r="C10304" s="146" t="s">
        <v>4521</v>
      </c>
      <c r="D10304" s="146" t="s">
        <v>8610</v>
      </c>
      <c r="E10304" s="145" t="s">
        <v>155</v>
      </c>
      <c r="F10304" s="149"/>
      <c r="G10304" s="149"/>
    </row>
    <row r="10305" spans="1:7" s="144" customFormat="1" ht="15" x14ac:dyDescent="0.2">
      <c r="A10305" s="146">
        <v>72710</v>
      </c>
      <c r="B10305" s="145">
        <v>6035</v>
      </c>
      <c r="C10305" s="146" t="s">
        <v>287</v>
      </c>
      <c r="D10305" s="146" t="s">
        <v>8483</v>
      </c>
      <c r="E10305" s="145" t="s">
        <v>155</v>
      </c>
      <c r="F10305" s="149"/>
      <c r="G10305" s="149"/>
    </row>
    <row r="10306" spans="1:7" s="144" customFormat="1" ht="15" x14ac:dyDescent="0.2">
      <c r="A10306" s="146">
        <v>72711</v>
      </c>
      <c r="B10306" s="145">
        <v>6035</v>
      </c>
      <c r="C10306" s="146" t="s">
        <v>662</v>
      </c>
      <c r="D10306" s="146" t="s">
        <v>1101</v>
      </c>
      <c r="E10306" s="145" t="s">
        <v>155</v>
      </c>
      <c r="F10306" s="149"/>
      <c r="G10306" s="149"/>
    </row>
    <row r="10307" spans="1:7" s="144" customFormat="1" ht="15" x14ac:dyDescent="0.2">
      <c r="A10307" s="146">
        <v>72712</v>
      </c>
      <c r="B10307" s="145">
        <v>6035</v>
      </c>
      <c r="C10307" s="146" t="s">
        <v>8611</v>
      </c>
      <c r="D10307" s="146" t="s">
        <v>8612</v>
      </c>
      <c r="E10307" s="145" t="s">
        <v>150</v>
      </c>
      <c r="F10307" s="149"/>
      <c r="G10307" s="149"/>
    </row>
    <row r="10308" spans="1:7" s="144" customFormat="1" ht="15" x14ac:dyDescent="0.2">
      <c r="A10308" s="146">
        <v>72713</v>
      </c>
      <c r="B10308" s="145">
        <v>7007</v>
      </c>
      <c r="C10308" s="146" t="s">
        <v>655</v>
      </c>
      <c r="D10308" s="146" t="s">
        <v>2150</v>
      </c>
      <c r="E10308" s="145" t="s">
        <v>155</v>
      </c>
      <c r="F10308" s="149"/>
      <c r="G10308" s="149"/>
    </row>
    <row r="10309" spans="1:7" s="144" customFormat="1" ht="15" x14ac:dyDescent="0.2">
      <c r="A10309" s="146">
        <v>72714</v>
      </c>
      <c r="B10309" s="145">
        <v>7007</v>
      </c>
      <c r="C10309" s="146" t="s">
        <v>165</v>
      </c>
      <c r="D10309" s="146" t="s">
        <v>8613</v>
      </c>
      <c r="E10309" s="145" t="s">
        <v>150</v>
      </c>
      <c r="F10309" s="149"/>
      <c r="G10309" s="149"/>
    </row>
    <row r="10310" spans="1:7" s="144" customFormat="1" ht="15" x14ac:dyDescent="0.2">
      <c r="A10310" s="146">
        <v>72715</v>
      </c>
      <c r="B10310" s="145">
        <v>7007</v>
      </c>
      <c r="C10310" s="146" t="s">
        <v>156</v>
      </c>
      <c r="D10310" s="146" t="s">
        <v>8614</v>
      </c>
      <c r="E10310" s="145" t="s">
        <v>150</v>
      </c>
      <c r="F10310" s="149"/>
      <c r="G10310" s="149"/>
    </row>
    <row r="10311" spans="1:7" s="144" customFormat="1" ht="15" x14ac:dyDescent="0.2">
      <c r="A10311" s="146">
        <v>72716</v>
      </c>
      <c r="B10311" s="145">
        <v>7007</v>
      </c>
      <c r="C10311" s="146" t="s">
        <v>523</v>
      </c>
      <c r="D10311" s="146" t="s">
        <v>8615</v>
      </c>
      <c r="E10311" s="145" t="s">
        <v>150</v>
      </c>
      <c r="F10311" s="149"/>
      <c r="G10311" s="149"/>
    </row>
    <row r="10312" spans="1:7" s="144" customFormat="1" ht="15" x14ac:dyDescent="0.2">
      <c r="A10312" s="146">
        <v>72717</v>
      </c>
      <c r="B10312" s="145">
        <v>7007</v>
      </c>
      <c r="C10312" s="146" t="s">
        <v>1623</v>
      </c>
      <c r="D10312" s="146" t="s">
        <v>455</v>
      </c>
      <c r="E10312" s="145" t="s">
        <v>150</v>
      </c>
      <c r="F10312" s="149"/>
      <c r="G10312" s="149"/>
    </row>
    <row r="10313" spans="1:7" s="144" customFormat="1" ht="15" x14ac:dyDescent="0.2">
      <c r="A10313" s="146">
        <v>72718</v>
      </c>
      <c r="B10313" s="145">
        <v>7007</v>
      </c>
      <c r="C10313" s="146" t="s">
        <v>34</v>
      </c>
      <c r="D10313" s="146" t="s">
        <v>510</v>
      </c>
      <c r="E10313" s="145" t="s">
        <v>150</v>
      </c>
      <c r="F10313" s="149"/>
      <c r="G10313" s="149"/>
    </row>
    <row r="10314" spans="1:7" s="144" customFormat="1" ht="15" x14ac:dyDescent="0.2">
      <c r="A10314" s="146">
        <v>72720</v>
      </c>
      <c r="B10314" s="145">
        <v>7007</v>
      </c>
      <c r="C10314" s="146" t="s">
        <v>1046</v>
      </c>
      <c r="D10314" s="146" t="s">
        <v>8616</v>
      </c>
      <c r="E10314" s="145" t="s">
        <v>150</v>
      </c>
      <c r="F10314" s="149"/>
      <c r="G10314" s="149"/>
    </row>
    <row r="10315" spans="1:7" s="144" customFormat="1" ht="15" x14ac:dyDescent="0.2">
      <c r="A10315" s="146">
        <v>72721</v>
      </c>
      <c r="B10315" s="145">
        <v>7007</v>
      </c>
      <c r="C10315" s="146" t="s">
        <v>4141</v>
      </c>
      <c r="D10315" s="146" t="s">
        <v>2006</v>
      </c>
      <c r="E10315" s="145" t="s">
        <v>150</v>
      </c>
      <c r="F10315" s="149"/>
      <c r="G10315" s="149"/>
    </row>
    <row r="10316" spans="1:7" s="144" customFormat="1" ht="15" x14ac:dyDescent="0.2">
      <c r="A10316" s="146">
        <v>72722</v>
      </c>
      <c r="B10316" s="145">
        <v>7007</v>
      </c>
      <c r="C10316" s="146" t="s">
        <v>575</v>
      </c>
      <c r="D10316" s="146" t="s">
        <v>8617</v>
      </c>
      <c r="E10316" s="145" t="s">
        <v>155</v>
      </c>
      <c r="F10316" s="149"/>
      <c r="G10316" s="149"/>
    </row>
    <row r="10317" spans="1:7" s="144" customFormat="1" ht="15" x14ac:dyDescent="0.2">
      <c r="A10317" s="146">
        <v>72725</v>
      </c>
      <c r="B10317" s="145">
        <v>7007</v>
      </c>
      <c r="C10317" s="146" t="s">
        <v>250</v>
      </c>
      <c r="D10317" s="146" t="s">
        <v>8618</v>
      </c>
      <c r="E10317" s="145" t="s">
        <v>150</v>
      </c>
      <c r="F10317" s="149"/>
      <c r="G10317" s="149"/>
    </row>
    <row r="10318" spans="1:7" s="144" customFormat="1" ht="15" x14ac:dyDescent="0.2">
      <c r="A10318" s="146">
        <v>72728</v>
      </c>
      <c r="B10318" s="145">
        <v>7007</v>
      </c>
      <c r="C10318" s="146" t="s">
        <v>579</v>
      </c>
      <c r="D10318" s="146" t="s">
        <v>8619</v>
      </c>
      <c r="E10318" s="145" t="s">
        <v>155</v>
      </c>
      <c r="F10318" s="149"/>
      <c r="G10318" s="149"/>
    </row>
    <row r="10319" spans="1:7" s="144" customFormat="1" ht="15" x14ac:dyDescent="0.2">
      <c r="A10319" s="146">
        <v>72729</v>
      </c>
      <c r="B10319" s="145">
        <v>7007</v>
      </c>
      <c r="C10319" s="146" t="s">
        <v>359</v>
      </c>
      <c r="D10319" s="146" t="s">
        <v>8620</v>
      </c>
      <c r="E10319" s="145" t="s">
        <v>150</v>
      </c>
      <c r="F10319" s="149"/>
      <c r="G10319" s="149"/>
    </row>
    <row r="10320" spans="1:7" s="144" customFormat="1" ht="15" x14ac:dyDescent="0.2">
      <c r="A10320" s="146">
        <v>72730</v>
      </c>
      <c r="B10320" s="145">
        <v>7007</v>
      </c>
      <c r="C10320" s="146" t="s">
        <v>158</v>
      </c>
      <c r="D10320" s="146" t="s">
        <v>480</v>
      </c>
      <c r="E10320" s="145" t="s">
        <v>155</v>
      </c>
      <c r="F10320" s="149"/>
      <c r="G10320" s="149"/>
    </row>
    <row r="10321" spans="1:7" s="144" customFormat="1" ht="15" x14ac:dyDescent="0.2">
      <c r="A10321" s="146">
        <v>72731</v>
      </c>
      <c r="B10321" s="145">
        <v>7007</v>
      </c>
      <c r="C10321" s="146" t="s">
        <v>155</v>
      </c>
      <c r="D10321" s="146" t="s">
        <v>7197</v>
      </c>
      <c r="E10321" s="145" t="s">
        <v>150</v>
      </c>
      <c r="F10321" s="149"/>
      <c r="G10321" s="149"/>
    </row>
    <row r="10322" spans="1:7" s="144" customFormat="1" ht="15" x14ac:dyDescent="0.2">
      <c r="A10322" s="146">
        <v>72732</v>
      </c>
      <c r="B10322" s="145">
        <v>7014</v>
      </c>
      <c r="C10322" s="146" t="s">
        <v>1199</v>
      </c>
      <c r="D10322" s="146" t="s">
        <v>8621</v>
      </c>
      <c r="E10322" s="145" t="s">
        <v>150</v>
      </c>
      <c r="F10322" s="149"/>
      <c r="G10322" s="149"/>
    </row>
    <row r="10323" spans="1:7" s="144" customFormat="1" ht="15" x14ac:dyDescent="0.2">
      <c r="A10323" s="146">
        <v>72733</v>
      </c>
      <c r="B10323" s="145">
        <v>7021</v>
      </c>
      <c r="C10323" s="146" t="s">
        <v>4285</v>
      </c>
      <c r="D10323" s="146" t="s">
        <v>8622</v>
      </c>
      <c r="E10323" s="145" t="s">
        <v>155</v>
      </c>
      <c r="F10323" s="149"/>
      <c r="G10323" s="149"/>
    </row>
    <row r="10324" spans="1:7" s="144" customFormat="1" ht="15" x14ac:dyDescent="0.2">
      <c r="A10324" s="146">
        <v>72734</v>
      </c>
      <c r="B10324" s="145">
        <v>7021</v>
      </c>
      <c r="C10324" s="146" t="s">
        <v>169</v>
      </c>
      <c r="D10324" s="146" t="s">
        <v>8623</v>
      </c>
      <c r="E10324" s="145" t="s">
        <v>155</v>
      </c>
      <c r="F10324" s="149"/>
      <c r="G10324" s="149"/>
    </row>
    <row r="10325" spans="1:7" s="144" customFormat="1" ht="15" x14ac:dyDescent="0.2">
      <c r="A10325" s="146">
        <v>72736</v>
      </c>
      <c r="B10325" s="145">
        <v>6015</v>
      </c>
      <c r="C10325" s="146" t="s">
        <v>34</v>
      </c>
      <c r="D10325" s="146" t="s">
        <v>8624</v>
      </c>
      <c r="E10325" s="145" t="s">
        <v>150</v>
      </c>
      <c r="F10325" s="149"/>
      <c r="G10325" s="149"/>
    </row>
    <row r="10326" spans="1:7" s="144" customFormat="1" ht="15" x14ac:dyDescent="0.2">
      <c r="A10326" s="146">
        <v>72737</v>
      </c>
      <c r="B10326" s="145">
        <v>6015</v>
      </c>
      <c r="C10326" s="146" t="s">
        <v>155</v>
      </c>
      <c r="D10326" s="146" t="s">
        <v>8151</v>
      </c>
      <c r="E10326" s="145" t="s">
        <v>155</v>
      </c>
      <c r="F10326" s="149"/>
      <c r="G10326" s="149"/>
    </row>
    <row r="10327" spans="1:7" s="144" customFormat="1" ht="15" x14ac:dyDescent="0.2">
      <c r="A10327" s="146">
        <v>72738</v>
      </c>
      <c r="B10327" s="145">
        <v>7014</v>
      </c>
      <c r="C10327" s="146" t="s">
        <v>287</v>
      </c>
      <c r="D10327" s="146" t="s">
        <v>8625</v>
      </c>
      <c r="E10327" s="145" t="s">
        <v>150</v>
      </c>
      <c r="F10327" s="149"/>
      <c r="G10327" s="149"/>
    </row>
    <row r="10328" spans="1:7" s="144" customFormat="1" ht="15" x14ac:dyDescent="0.2">
      <c r="A10328" s="146">
        <v>72739</v>
      </c>
      <c r="B10328" s="145">
        <v>8020</v>
      </c>
      <c r="C10328" s="146" t="s">
        <v>8626</v>
      </c>
      <c r="D10328" s="146" t="s">
        <v>8627</v>
      </c>
      <c r="E10328" s="145" t="s">
        <v>150</v>
      </c>
      <c r="F10328" s="149"/>
      <c r="G10328" s="149"/>
    </row>
    <row r="10329" spans="1:7" s="144" customFormat="1" ht="15" x14ac:dyDescent="0.2">
      <c r="A10329" s="146">
        <v>72740</v>
      </c>
      <c r="B10329" s="145">
        <v>5009</v>
      </c>
      <c r="C10329" s="146" t="s">
        <v>158</v>
      </c>
      <c r="D10329" s="146" t="s">
        <v>8628</v>
      </c>
      <c r="E10329" s="145" t="s">
        <v>150</v>
      </c>
      <c r="F10329" s="149"/>
      <c r="G10329" s="149"/>
    </row>
    <row r="10330" spans="1:7" s="144" customFormat="1" ht="15" x14ac:dyDescent="0.2">
      <c r="A10330" s="146">
        <v>72741</v>
      </c>
      <c r="B10330" s="145">
        <v>7010</v>
      </c>
      <c r="C10330" s="146" t="s">
        <v>1521</v>
      </c>
      <c r="D10330" s="146" t="s">
        <v>8629</v>
      </c>
      <c r="E10330" s="145" t="s">
        <v>155</v>
      </c>
      <c r="F10330" s="149"/>
      <c r="G10330" s="149"/>
    </row>
    <row r="10331" spans="1:7" s="144" customFormat="1" ht="15" x14ac:dyDescent="0.2">
      <c r="A10331" s="146">
        <v>72742</v>
      </c>
      <c r="B10331" s="145">
        <v>6033</v>
      </c>
      <c r="C10331" s="146" t="s">
        <v>3877</v>
      </c>
      <c r="D10331" s="146" t="s">
        <v>8630</v>
      </c>
      <c r="E10331" s="145" t="s">
        <v>150</v>
      </c>
      <c r="F10331" s="149"/>
      <c r="G10331" s="149"/>
    </row>
    <row r="10332" spans="1:7" s="144" customFormat="1" ht="15" x14ac:dyDescent="0.2">
      <c r="A10332" s="146">
        <v>72743</v>
      </c>
      <c r="B10332" s="145">
        <v>6012</v>
      </c>
      <c r="C10332" s="146" t="s">
        <v>1329</v>
      </c>
      <c r="D10332" s="146" t="s">
        <v>8631</v>
      </c>
      <c r="E10332" s="145" t="s">
        <v>155</v>
      </c>
      <c r="F10332" s="149"/>
      <c r="G10332" s="149"/>
    </row>
    <row r="10333" spans="1:7" s="144" customFormat="1" ht="15" x14ac:dyDescent="0.2">
      <c r="A10333" s="146">
        <v>72744</v>
      </c>
      <c r="B10333" s="145">
        <v>6012</v>
      </c>
      <c r="C10333" s="146" t="s">
        <v>198</v>
      </c>
      <c r="D10333" s="146" t="s">
        <v>8632</v>
      </c>
      <c r="E10333" s="145" t="s">
        <v>150</v>
      </c>
      <c r="F10333" s="149"/>
      <c r="G10333" s="149"/>
    </row>
    <row r="10334" spans="1:7" s="144" customFormat="1" ht="15" x14ac:dyDescent="0.2">
      <c r="A10334" s="146">
        <v>72745</v>
      </c>
      <c r="B10334" s="145">
        <v>6012</v>
      </c>
      <c r="C10334" s="146" t="s">
        <v>535</v>
      </c>
      <c r="D10334" s="146" t="s">
        <v>8633</v>
      </c>
      <c r="E10334" s="145" t="s">
        <v>150</v>
      </c>
      <c r="F10334" s="149"/>
      <c r="G10334" s="149"/>
    </row>
    <row r="10335" spans="1:7" s="144" customFormat="1" ht="15" x14ac:dyDescent="0.2">
      <c r="A10335" s="146">
        <v>72746</v>
      </c>
      <c r="B10335" s="145">
        <v>6012</v>
      </c>
      <c r="C10335" s="146" t="s">
        <v>1911</v>
      </c>
      <c r="D10335" s="146" t="s">
        <v>8634</v>
      </c>
      <c r="E10335" s="145" t="s">
        <v>150</v>
      </c>
      <c r="F10335" s="149"/>
      <c r="G10335" s="149"/>
    </row>
    <row r="10336" spans="1:7" s="144" customFormat="1" ht="15" x14ac:dyDescent="0.2">
      <c r="A10336" s="146">
        <v>72747</v>
      </c>
      <c r="B10336" s="145">
        <v>6012</v>
      </c>
      <c r="C10336" s="146" t="s">
        <v>150</v>
      </c>
      <c r="D10336" s="146" t="s">
        <v>8635</v>
      </c>
      <c r="E10336" s="145" t="s">
        <v>155</v>
      </c>
      <c r="F10336" s="149"/>
      <c r="G10336" s="149"/>
    </row>
    <row r="10337" spans="1:7" s="144" customFormat="1" ht="15" x14ac:dyDescent="0.2">
      <c r="A10337" s="146">
        <v>72748</v>
      </c>
      <c r="B10337" s="145">
        <v>3002</v>
      </c>
      <c r="C10337" s="146" t="s">
        <v>2671</v>
      </c>
      <c r="D10337" s="146" t="s">
        <v>8636</v>
      </c>
      <c r="E10337" s="145" t="s">
        <v>150</v>
      </c>
      <c r="F10337" s="149"/>
      <c r="G10337" s="149"/>
    </row>
    <row r="10338" spans="1:7" s="144" customFormat="1" ht="15" x14ac:dyDescent="0.2">
      <c r="A10338" s="146">
        <v>72750</v>
      </c>
      <c r="B10338" s="145">
        <v>3002</v>
      </c>
      <c r="C10338" s="146" t="s">
        <v>181</v>
      </c>
      <c r="D10338" s="146" t="s">
        <v>8637</v>
      </c>
      <c r="E10338" s="145" t="s">
        <v>155</v>
      </c>
      <c r="F10338" s="149"/>
      <c r="G10338" s="149"/>
    </row>
    <row r="10339" spans="1:7" s="144" customFormat="1" ht="15" x14ac:dyDescent="0.2">
      <c r="A10339" s="146">
        <v>72751</v>
      </c>
      <c r="B10339" s="145">
        <v>3002</v>
      </c>
      <c r="C10339" s="146" t="s">
        <v>224</v>
      </c>
      <c r="D10339" s="146" t="s">
        <v>8638</v>
      </c>
      <c r="E10339" s="145" t="s">
        <v>150</v>
      </c>
      <c r="F10339" s="149"/>
      <c r="G10339" s="149"/>
    </row>
    <row r="10340" spans="1:7" s="144" customFormat="1" ht="15" x14ac:dyDescent="0.2">
      <c r="A10340" s="146">
        <v>72755</v>
      </c>
      <c r="B10340" s="145">
        <v>4004</v>
      </c>
      <c r="C10340" s="146" t="s">
        <v>1627</v>
      </c>
      <c r="D10340" s="146" t="s">
        <v>8639</v>
      </c>
      <c r="E10340" s="145" t="s">
        <v>150</v>
      </c>
      <c r="F10340" s="149"/>
      <c r="G10340" s="149"/>
    </row>
    <row r="10341" spans="1:7" s="144" customFormat="1" ht="15" x14ac:dyDescent="0.2">
      <c r="A10341" s="146">
        <v>72756</v>
      </c>
      <c r="B10341" s="145">
        <v>6001</v>
      </c>
      <c r="C10341" s="146" t="s">
        <v>532</v>
      </c>
      <c r="D10341" s="146" t="s">
        <v>8640</v>
      </c>
      <c r="E10341" s="145" t="s">
        <v>155</v>
      </c>
      <c r="F10341" s="149"/>
      <c r="G10341" s="149"/>
    </row>
    <row r="10342" spans="1:7" s="144" customFormat="1" ht="15" x14ac:dyDescent="0.2">
      <c r="A10342" s="146">
        <v>72757</v>
      </c>
      <c r="B10342" s="145">
        <v>5007</v>
      </c>
      <c r="C10342" s="146" t="s">
        <v>8641</v>
      </c>
      <c r="D10342" s="146" t="s">
        <v>8642</v>
      </c>
      <c r="E10342" s="145" t="s">
        <v>155</v>
      </c>
      <c r="F10342" s="149"/>
      <c r="G10342" s="149"/>
    </row>
    <row r="10343" spans="1:7" s="144" customFormat="1" ht="15" x14ac:dyDescent="0.2">
      <c r="A10343" s="146">
        <v>72759</v>
      </c>
      <c r="B10343" s="145">
        <v>6031</v>
      </c>
      <c r="C10343" s="146" t="s">
        <v>204</v>
      </c>
      <c r="D10343" s="146" t="s">
        <v>8644</v>
      </c>
      <c r="E10343" s="145" t="s">
        <v>155</v>
      </c>
      <c r="F10343" s="149"/>
      <c r="G10343" s="149"/>
    </row>
    <row r="10344" spans="1:7" s="144" customFormat="1" ht="15" x14ac:dyDescent="0.2">
      <c r="A10344" s="146">
        <v>72763</v>
      </c>
      <c r="B10344" s="145">
        <v>8005</v>
      </c>
      <c r="C10344" s="146" t="s">
        <v>287</v>
      </c>
      <c r="D10344" s="146" t="s">
        <v>10089</v>
      </c>
      <c r="E10344" s="145" t="s">
        <v>150</v>
      </c>
      <c r="F10344" s="149"/>
      <c r="G10344" s="149"/>
    </row>
    <row r="10345" spans="1:7" s="144" customFormat="1" ht="15" x14ac:dyDescent="0.2">
      <c r="A10345" s="146">
        <v>72764</v>
      </c>
      <c r="B10345" s="145">
        <v>8005</v>
      </c>
      <c r="C10345" s="146" t="s">
        <v>1688</v>
      </c>
      <c r="D10345" s="146" t="s">
        <v>7031</v>
      </c>
      <c r="E10345" s="145" t="s">
        <v>155</v>
      </c>
      <c r="F10345" s="149"/>
      <c r="G10345" s="149"/>
    </row>
    <row r="10346" spans="1:7" s="144" customFormat="1" ht="15" x14ac:dyDescent="0.2">
      <c r="A10346" s="146">
        <v>72765</v>
      </c>
      <c r="B10346" s="145">
        <v>8005</v>
      </c>
      <c r="C10346" s="146" t="s">
        <v>535</v>
      </c>
      <c r="D10346" s="146" t="s">
        <v>8645</v>
      </c>
      <c r="E10346" s="145" t="s">
        <v>150</v>
      </c>
      <c r="F10346" s="149"/>
      <c r="G10346" s="149"/>
    </row>
    <row r="10347" spans="1:7" s="144" customFormat="1" ht="15" x14ac:dyDescent="0.2">
      <c r="A10347" s="146">
        <v>72768</v>
      </c>
      <c r="B10347" s="145">
        <v>5014</v>
      </c>
      <c r="C10347" s="146" t="s">
        <v>1688</v>
      </c>
      <c r="D10347" s="146" t="s">
        <v>8605</v>
      </c>
      <c r="E10347" s="145" t="s">
        <v>150</v>
      </c>
      <c r="F10347" s="149"/>
      <c r="G10347" s="149"/>
    </row>
    <row r="10348" spans="1:7" s="144" customFormat="1" ht="15" x14ac:dyDescent="0.2">
      <c r="A10348" s="146">
        <v>72769</v>
      </c>
      <c r="B10348" s="145">
        <v>5014</v>
      </c>
      <c r="C10348" s="146" t="s">
        <v>150</v>
      </c>
      <c r="D10348" s="146" t="s">
        <v>8647</v>
      </c>
      <c r="E10348" s="145" t="s">
        <v>150</v>
      </c>
      <c r="F10348" s="149"/>
      <c r="G10348" s="149"/>
    </row>
    <row r="10349" spans="1:7" s="144" customFormat="1" ht="15" x14ac:dyDescent="0.2">
      <c r="A10349" s="146">
        <v>72770</v>
      </c>
      <c r="B10349" s="145">
        <v>5014</v>
      </c>
      <c r="C10349" s="146" t="s">
        <v>2088</v>
      </c>
      <c r="D10349" s="146" t="s">
        <v>8648</v>
      </c>
      <c r="E10349" s="145" t="s">
        <v>150</v>
      </c>
      <c r="F10349" s="149"/>
      <c r="G10349" s="149"/>
    </row>
    <row r="10350" spans="1:7" s="144" customFormat="1" ht="15" x14ac:dyDescent="0.2">
      <c r="A10350" s="146">
        <v>72771</v>
      </c>
      <c r="B10350" s="145">
        <v>5014</v>
      </c>
      <c r="C10350" s="146" t="s">
        <v>535</v>
      </c>
      <c r="D10350" s="146" t="s">
        <v>471</v>
      </c>
      <c r="E10350" s="145" t="s">
        <v>155</v>
      </c>
      <c r="F10350" s="149"/>
      <c r="G10350" s="149"/>
    </row>
    <row r="10351" spans="1:7" s="144" customFormat="1" ht="15" x14ac:dyDescent="0.2">
      <c r="A10351" s="146">
        <v>72772</v>
      </c>
      <c r="B10351" s="145">
        <v>2014</v>
      </c>
      <c r="C10351" s="146" t="s">
        <v>155</v>
      </c>
      <c r="D10351" s="146" t="s">
        <v>4601</v>
      </c>
      <c r="E10351" s="145" t="s">
        <v>155</v>
      </c>
      <c r="F10351" s="149"/>
      <c r="G10351" s="149"/>
    </row>
    <row r="10352" spans="1:7" s="144" customFormat="1" ht="15" x14ac:dyDescent="0.2">
      <c r="A10352" s="146">
        <v>72773</v>
      </c>
      <c r="B10352" s="145">
        <v>8003</v>
      </c>
      <c r="C10352" s="146" t="s">
        <v>4859</v>
      </c>
      <c r="D10352" s="146" t="s">
        <v>8649</v>
      </c>
      <c r="E10352" s="145" t="s">
        <v>150</v>
      </c>
      <c r="F10352" s="149"/>
      <c r="G10352" s="149"/>
    </row>
    <row r="10353" spans="1:7" s="144" customFormat="1" ht="15" x14ac:dyDescent="0.2">
      <c r="A10353" s="146">
        <v>72776</v>
      </c>
      <c r="B10353" s="145">
        <v>2020</v>
      </c>
      <c r="C10353" s="146" t="s">
        <v>287</v>
      </c>
      <c r="D10353" s="146" t="s">
        <v>8651</v>
      </c>
      <c r="E10353" s="145" t="s">
        <v>155</v>
      </c>
      <c r="F10353" s="149"/>
      <c r="G10353" s="149"/>
    </row>
    <row r="10354" spans="1:7" s="144" customFormat="1" ht="15" x14ac:dyDescent="0.2">
      <c r="A10354" s="146">
        <v>72777</v>
      </c>
      <c r="B10354" s="145">
        <v>2020</v>
      </c>
      <c r="C10354" s="146" t="s">
        <v>8652</v>
      </c>
      <c r="D10354" s="146" t="s">
        <v>8653</v>
      </c>
      <c r="E10354" s="145" t="s">
        <v>155</v>
      </c>
      <c r="F10354" s="149"/>
      <c r="G10354" s="149"/>
    </row>
    <row r="10355" spans="1:7" s="144" customFormat="1" ht="15" x14ac:dyDescent="0.2">
      <c r="A10355" s="146">
        <v>72779</v>
      </c>
      <c r="B10355" s="145">
        <v>2020</v>
      </c>
      <c r="C10355" s="146" t="s">
        <v>8654</v>
      </c>
      <c r="D10355" s="146" t="s">
        <v>607</v>
      </c>
      <c r="E10355" s="145" t="s">
        <v>155</v>
      </c>
      <c r="F10355" s="149"/>
      <c r="G10355" s="149"/>
    </row>
    <row r="10356" spans="1:7" s="144" customFormat="1" ht="15" x14ac:dyDescent="0.2">
      <c r="A10356" s="146">
        <v>72780</v>
      </c>
      <c r="B10356" s="145">
        <v>2020</v>
      </c>
      <c r="C10356" s="146" t="s">
        <v>6698</v>
      </c>
      <c r="D10356" s="146" t="s">
        <v>8655</v>
      </c>
      <c r="E10356" s="145" t="s">
        <v>150</v>
      </c>
      <c r="F10356" s="149"/>
      <c r="G10356" s="149"/>
    </row>
    <row r="10357" spans="1:7" s="144" customFormat="1" ht="15" x14ac:dyDescent="0.2">
      <c r="A10357" s="146">
        <v>72781</v>
      </c>
      <c r="B10357" s="145">
        <v>2020</v>
      </c>
      <c r="C10357" s="146" t="s">
        <v>198</v>
      </c>
      <c r="D10357" s="146" t="s">
        <v>2445</v>
      </c>
      <c r="E10357" s="145" t="s">
        <v>155</v>
      </c>
      <c r="F10357" s="149"/>
      <c r="G10357" s="149"/>
    </row>
    <row r="10358" spans="1:7" s="144" customFormat="1" ht="15" x14ac:dyDescent="0.2">
      <c r="A10358" s="146">
        <v>72783</v>
      </c>
      <c r="B10358" s="145">
        <v>2020</v>
      </c>
      <c r="C10358" s="146" t="s">
        <v>786</v>
      </c>
      <c r="D10358" s="146" t="s">
        <v>8656</v>
      </c>
      <c r="E10358" s="145" t="s">
        <v>150</v>
      </c>
      <c r="F10358" s="149"/>
      <c r="G10358" s="149"/>
    </row>
    <row r="10359" spans="1:7" s="144" customFormat="1" ht="15" x14ac:dyDescent="0.2">
      <c r="A10359" s="146">
        <v>72784</v>
      </c>
      <c r="B10359" s="145">
        <v>2020</v>
      </c>
      <c r="C10359" s="146" t="s">
        <v>8657</v>
      </c>
      <c r="D10359" s="146" t="s">
        <v>8658</v>
      </c>
      <c r="E10359" s="145" t="s">
        <v>155</v>
      </c>
      <c r="F10359" s="149"/>
      <c r="G10359" s="149"/>
    </row>
    <row r="10360" spans="1:7" s="144" customFormat="1" ht="15" x14ac:dyDescent="0.2">
      <c r="A10360" s="146">
        <v>72785</v>
      </c>
      <c r="B10360" s="145">
        <v>2020</v>
      </c>
      <c r="C10360" s="146" t="s">
        <v>8659</v>
      </c>
      <c r="D10360" s="146" t="s">
        <v>8658</v>
      </c>
      <c r="E10360" s="145" t="s">
        <v>150</v>
      </c>
      <c r="F10360" s="149"/>
      <c r="G10360" s="149"/>
    </row>
    <row r="10361" spans="1:7" s="144" customFormat="1" ht="15" x14ac:dyDescent="0.2">
      <c r="A10361" s="146">
        <v>72786</v>
      </c>
      <c r="B10361" s="145">
        <v>2007</v>
      </c>
      <c r="C10361" s="146" t="s">
        <v>8660</v>
      </c>
      <c r="D10361" s="146" t="s">
        <v>663</v>
      </c>
      <c r="E10361" s="145" t="s">
        <v>150</v>
      </c>
      <c r="F10361" s="149"/>
      <c r="G10361" s="149"/>
    </row>
    <row r="10362" spans="1:7" s="144" customFormat="1" ht="15" x14ac:dyDescent="0.2">
      <c r="A10362" s="146">
        <v>72787</v>
      </c>
      <c r="B10362" s="145">
        <v>2007</v>
      </c>
      <c r="C10362" s="146" t="s">
        <v>8661</v>
      </c>
      <c r="D10362" s="146" t="s">
        <v>8662</v>
      </c>
      <c r="E10362" s="145" t="s">
        <v>150</v>
      </c>
      <c r="F10362" s="149"/>
      <c r="G10362" s="149"/>
    </row>
    <row r="10363" spans="1:7" s="144" customFormat="1" ht="15" x14ac:dyDescent="0.2">
      <c r="A10363" s="146">
        <v>72788</v>
      </c>
      <c r="B10363" s="145">
        <v>8020</v>
      </c>
      <c r="C10363" s="146" t="s">
        <v>8663</v>
      </c>
      <c r="D10363" s="146" t="s">
        <v>2615</v>
      </c>
      <c r="E10363" s="145" t="s">
        <v>155</v>
      </c>
      <c r="F10363" s="149"/>
      <c r="G10363" s="149"/>
    </row>
    <row r="10364" spans="1:7" s="144" customFormat="1" ht="15" x14ac:dyDescent="0.2">
      <c r="A10364" s="146">
        <v>72790</v>
      </c>
      <c r="B10364" s="145">
        <v>4008</v>
      </c>
      <c r="C10364" s="146" t="s">
        <v>7164</v>
      </c>
      <c r="D10364" s="146" t="s">
        <v>8664</v>
      </c>
      <c r="E10364" s="145" t="s">
        <v>155</v>
      </c>
      <c r="F10364" s="149"/>
      <c r="G10364" s="149"/>
    </row>
    <row r="10365" spans="1:7" s="144" customFormat="1" ht="15" x14ac:dyDescent="0.2">
      <c r="A10365" s="146">
        <v>72791</v>
      </c>
      <c r="B10365" s="145">
        <v>4008</v>
      </c>
      <c r="C10365" s="146" t="s">
        <v>7164</v>
      </c>
      <c r="D10365" s="146" t="s">
        <v>8665</v>
      </c>
      <c r="E10365" s="145" t="s">
        <v>150</v>
      </c>
      <c r="F10365" s="149"/>
      <c r="G10365" s="149"/>
    </row>
    <row r="10366" spans="1:7" s="144" customFormat="1" ht="15" x14ac:dyDescent="0.2">
      <c r="A10366" s="146">
        <v>72792</v>
      </c>
      <c r="B10366" s="145">
        <v>3009</v>
      </c>
      <c r="C10366" s="146" t="s">
        <v>1082</v>
      </c>
      <c r="D10366" s="146" t="s">
        <v>8666</v>
      </c>
      <c r="E10366" s="145" t="s">
        <v>155</v>
      </c>
      <c r="F10366" s="149"/>
      <c r="G10366" s="149"/>
    </row>
    <row r="10367" spans="1:7" s="144" customFormat="1" ht="15" x14ac:dyDescent="0.2">
      <c r="A10367" s="146">
        <v>72795</v>
      </c>
      <c r="B10367" s="145">
        <v>6018</v>
      </c>
      <c r="C10367" s="146" t="s">
        <v>845</v>
      </c>
      <c r="D10367" s="146" t="s">
        <v>2181</v>
      </c>
      <c r="E10367" s="145" t="s">
        <v>150</v>
      </c>
      <c r="F10367" s="149"/>
      <c r="G10367" s="149"/>
    </row>
    <row r="10368" spans="1:7" s="144" customFormat="1" ht="15" x14ac:dyDescent="0.2">
      <c r="A10368" s="146">
        <v>72798</v>
      </c>
      <c r="B10368" s="145">
        <v>6037</v>
      </c>
      <c r="C10368" s="146" t="s">
        <v>1856</v>
      </c>
      <c r="D10368" s="146" t="s">
        <v>9695</v>
      </c>
      <c r="E10368" s="145" t="s">
        <v>150</v>
      </c>
      <c r="F10368" s="149"/>
      <c r="G10368" s="149"/>
    </row>
    <row r="10369" spans="1:7" s="144" customFormat="1" ht="15" x14ac:dyDescent="0.2">
      <c r="A10369" s="146">
        <v>72802</v>
      </c>
      <c r="B10369" s="145">
        <v>6018</v>
      </c>
      <c r="C10369" s="146" t="s">
        <v>485</v>
      </c>
      <c r="D10369" s="146" t="s">
        <v>8668</v>
      </c>
      <c r="E10369" s="145" t="s">
        <v>150</v>
      </c>
      <c r="F10369" s="149"/>
      <c r="G10369" s="149"/>
    </row>
    <row r="10370" spans="1:7" s="144" customFormat="1" ht="15" x14ac:dyDescent="0.2">
      <c r="A10370" s="146">
        <v>72803</v>
      </c>
      <c r="B10370" s="145">
        <v>6018</v>
      </c>
      <c r="C10370" s="146" t="s">
        <v>1688</v>
      </c>
      <c r="D10370" s="146" t="s">
        <v>8669</v>
      </c>
      <c r="E10370" s="145" t="s">
        <v>150</v>
      </c>
      <c r="F10370" s="149"/>
      <c r="G10370" s="149"/>
    </row>
    <row r="10371" spans="1:7" s="144" customFormat="1" ht="15" x14ac:dyDescent="0.2">
      <c r="A10371" s="146">
        <v>72804</v>
      </c>
      <c r="B10371" s="145">
        <v>6018</v>
      </c>
      <c r="C10371" s="146" t="s">
        <v>845</v>
      </c>
      <c r="D10371" s="146" t="s">
        <v>8670</v>
      </c>
      <c r="E10371" s="145" t="s">
        <v>150</v>
      </c>
      <c r="F10371" s="149"/>
      <c r="G10371" s="149"/>
    </row>
    <row r="10372" spans="1:7" s="144" customFormat="1" ht="15" x14ac:dyDescent="0.2">
      <c r="A10372" s="146">
        <v>72805</v>
      </c>
      <c r="B10372" s="145">
        <v>6018</v>
      </c>
      <c r="C10372" s="146" t="s">
        <v>8671</v>
      </c>
      <c r="D10372" s="146" t="s">
        <v>4911</v>
      </c>
      <c r="E10372" s="145" t="s">
        <v>155</v>
      </c>
      <c r="F10372" s="149"/>
      <c r="G10372" s="149"/>
    </row>
    <row r="10373" spans="1:7" s="144" customFormat="1" ht="15" x14ac:dyDescent="0.2">
      <c r="A10373" s="146">
        <v>72806</v>
      </c>
      <c r="B10373" s="145">
        <v>6018</v>
      </c>
      <c r="C10373" s="146" t="s">
        <v>224</v>
      </c>
      <c r="D10373" s="146" t="s">
        <v>8672</v>
      </c>
      <c r="E10373" s="145" t="s">
        <v>150</v>
      </c>
      <c r="F10373" s="149"/>
      <c r="G10373" s="149"/>
    </row>
    <row r="10374" spans="1:7" s="144" customFormat="1" ht="15" x14ac:dyDescent="0.2">
      <c r="A10374" s="146">
        <v>72807</v>
      </c>
      <c r="B10374" s="145">
        <v>6018</v>
      </c>
      <c r="C10374" s="146" t="s">
        <v>8673</v>
      </c>
      <c r="D10374" s="146" t="s">
        <v>8674</v>
      </c>
      <c r="E10374" s="145" t="s">
        <v>150</v>
      </c>
      <c r="F10374" s="149"/>
      <c r="G10374" s="149"/>
    </row>
    <row r="10375" spans="1:7" s="144" customFormat="1" ht="15" x14ac:dyDescent="0.2">
      <c r="A10375" s="146">
        <v>72810</v>
      </c>
      <c r="B10375" s="145">
        <v>6018</v>
      </c>
      <c r="C10375" s="146" t="s">
        <v>2327</v>
      </c>
      <c r="D10375" s="146" t="s">
        <v>2029</v>
      </c>
      <c r="E10375" s="145" t="s">
        <v>155</v>
      </c>
      <c r="F10375" s="149"/>
      <c r="G10375" s="149"/>
    </row>
    <row r="10376" spans="1:7" s="144" customFormat="1" ht="15" x14ac:dyDescent="0.2">
      <c r="A10376" s="146">
        <v>72811</v>
      </c>
      <c r="B10376" s="145">
        <v>6018</v>
      </c>
      <c r="C10376" s="146" t="s">
        <v>858</v>
      </c>
      <c r="D10376" s="146" t="s">
        <v>8675</v>
      </c>
      <c r="E10376" s="145" t="s">
        <v>155</v>
      </c>
      <c r="F10376" s="149"/>
      <c r="G10376" s="149"/>
    </row>
    <row r="10377" spans="1:7" s="144" customFormat="1" ht="15" x14ac:dyDescent="0.2">
      <c r="A10377" s="146">
        <v>72812</v>
      </c>
      <c r="B10377" s="145">
        <v>6018</v>
      </c>
      <c r="C10377" s="146" t="s">
        <v>449</v>
      </c>
      <c r="D10377" s="146" t="s">
        <v>550</v>
      </c>
      <c r="E10377" s="145" t="s">
        <v>155</v>
      </c>
      <c r="F10377" s="149"/>
      <c r="G10377" s="149"/>
    </row>
    <row r="10378" spans="1:7" s="144" customFormat="1" ht="15" x14ac:dyDescent="0.2">
      <c r="A10378" s="146">
        <v>72816</v>
      </c>
      <c r="B10378" s="145">
        <v>6018</v>
      </c>
      <c r="C10378" s="146" t="s">
        <v>270</v>
      </c>
      <c r="D10378" s="146" t="s">
        <v>3783</v>
      </c>
      <c r="E10378" s="145" t="s">
        <v>150</v>
      </c>
      <c r="F10378" s="149"/>
      <c r="G10378" s="149"/>
    </row>
    <row r="10379" spans="1:7" s="144" customFormat="1" ht="15" x14ac:dyDescent="0.2">
      <c r="A10379" s="146">
        <v>72817</v>
      </c>
      <c r="B10379" s="145">
        <v>6018</v>
      </c>
      <c r="C10379" s="146" t="s">
        <v>804</v>
      </c>
      <c r="D10379" s="146" t="s">
        <v>3783</v>
      </c>
      <c r="E10379" s="145" t="s">
        <v>155</v>
      </c>
      <c r="F10379" s="149"/>
      <c r="G10379" s="149"/>
    </row>
    <row r="10380" spans="1:7" s="144" customFormat="1" ht="15" x14ac:dyDescent="0.2">
      <c r="A10380" s="146">
        <v>72818</v>
      </c>
      <c r="B10380" s="145">
        <v>6018</v>
      </c>
      <c r="C10380" s="146" t="s">
        <v>1160</v>
      </c>
      <c r="D10380" s="146" t="s">
        <v>7399</v>
      </c>
      <c r="E10380" s="145" t="s">
        <v>150</v>
      </c>
      <c r="F10380" s="149"/>
      <c r="G10380" s="149"/>
    </row>
    <row r="10381" spans="1:7" s="144" customFormat="1" ht="15" x14ac:dyDescent="0.2">
      <c r="A10381" s="146">
        <v>72819</v>
      </c>
      <c r="B10381" s="145">
        <v>6018</v>
      </c>
      <c r="C10381" s="146" t="s">
        <v>300</v>
      </c>
      <c r="D10381" s="146" t="s">
        <v>8676</v>
      </c>
      <c r="E10381" s="145" t="s">
        <v>150</v>
      </c>
      <c r="F10381" s="149"/>
      <c r="G10381" s="149"/>
    </row>
    <row r="10382" spans="1:7" s="144" customFormat="1" ht="15" x14ac:dyDescent="0.2">
      <c r="A10382" s="146">
        <v>72820</v>
      </c>
      <c r="B10382" s="145">
        <v>6018</v>
      </c>
      <c r="C10382" s="146" t="s">
        <v>181</v>
      </c>
      <c r="D10382" s="146" t="s">
        <v>8677</v>
      </c>
      <c r="E10382" s="145" t="s">
        <v>155</v>
      </c>
      <c r="F10382" s="149"/>
      <c r="G10382" s="149"/>
    </row>
    <row r="10383" spans="1:7" s="144" customFormat="1" ht="15" x14ac:dyDescent="0.2">
      <c r="A10383" s="146">
        <v>72822</v>
      </c>
      <c r="B10383" s="145">
        <v>6018</v>
      </c>
      <c r="C10383" s="146" t="s">
        <v>8679</v>
      </c>
      <c r="D10383" s="146" t="s">
        <v>8678</v>
      </c>
      <c r="E10383" s="145" t="s">
        <v>150</v>
      </c>
      <c r="F10383" s="149"/>
      <c r="G10383" s="149"/>
    </row>
    <row r="10384" spans="1:7" s="144" customFormat="1" ht="15" x14ac:dyDescent="0.2">
      <c r="A10384" s="146">
        <v>72823</v>
      </c>
      <c r="B10384" s="145">
        <v>6018</v>
      </c>
      <c r="C10384" s="146" t="s">
        <v>1986</v>
      </c>
      <c r="D10384" s="146" t="s">
        <v>8680</v>
      </c>
      <c r="E10384" s="145" t="s">
        <v>155</v>
      </c>
      <c r="F10384" s="149"/>
      <c r="G10384" s="149"/>
    </row>
    <row r="10385" spans="1:7" s="144" customFormat="1" ht="15" x14ac:dyDescent="0.2">
      <c r="A10385" s="146">
        <v>72824</v>
      </c>
      <c r="B10385" s="145">
        <v>6018</v>
      </c>
      <c r="C10385" s="146" t="s">
        <v>2358</v>
      </c>
      <c r="D10385" s="146" t="s">
        <v>8681</v>
      </c>
      <c r="E10385" s="145" t="s">
        <v>150</v>
      </c>
      <c r="F10385" s="149"/>
      <c r="G10385" s="149"/>
    </row>
    <row r="10386" spans="1:7" s="144" customFormat="1" ht="15" x14ac:dyDescent="0.2">
      <c r="A10386" s="146">
        <v>72825</v>
      </c>
      <c r="B10386" s="145">
        <v>6018</v>
      </c>
      <c r="C10386" s="146" t="s">
        <v>156</v>
      </c>
      <c r="D10386" s="146" t="s">
        <v>8682</v>
      </c>
      <c r="E10386" s="145" t="s">
        <v>150</v>
      </c>
      <c r="F10386" s="149"/>
      <c r="G10386" s="149"/>
    </row>
    <row r="10387" spans="1:7" s="144" customFormat="1" ht="15" x14ac:dyDescent="0.2">
      <c r="A10387" s="146">
        <v>72827</v>
      </c>
      <c r="B10387" s="145">
        <v>6018</v>
      </c>
      <c r="C10387" s="146" t="s">
        <v>1729</v>
      </c>
      <c r="D10387" s="146" t="s">
        <v>8683</v>
      </c>
      <c r="E10387" s="145" t="s">
        <v>155</v>
      </c>
      <c r="F10387" s="149"/>
      <c r="G10387" s="149"/>
    </row>
    <row r="10388" spans="1:7" s="144" customFormat="1" ht="15" x14ac:dyDescent="0.2">
      <c r="A10388" s="146">
        <v>72829</v>
      </c>
      <c r="B10388" s="145">
        <v>3011</v>
      </c>
      <c r="C10388" s="146" t="s">
        <v>621</v>
      </c>
      <c r="D10388" s="146" t="s">
        <v>4967</v>
      </c>
      <c r="E10388" s="145" t="s">
        <v>155</v>
      </c>
      <c r="F10388" s="149"/>
      <c r="G10388" s="149"/>
    </row>
    <row r="10389" spans="1:7" s="144" customFormat="1" ht="15" x14ac:dyDescent="0.2">
      <c r="A10389" s="146">
        <v>72831</v>
      </c>
      <c r="B10389" s="145">
        <v>5017</v>
      </c>
      <c r="C10389" s="146" t="s">
        <v>685</v>
      </c>
      <c r="D10389" s="146" t="s">
        <v>644</v>
      </c>
      <c r="E10389" s="145" t="s">
        <v>150</v>
      </c>
      <c r="F10389" s="149"/>
      <c r="G10389" s="149"/>
    </row>
    <row r="10390" spans="1:7" s="144" customFormat="1" ht="15" x14ac:dyDescent="0.2">
      <c r="A10390" s="146">
        <v>72832</v>
      </c>
      <c r="B10390" s="145">
        <v>5017</v>
      </c>
      <c r="C10390" s="146" t="s">
        <v>6039</v>
      </c>
      <c r="D10390" s="146" t="s">
        <v>644</v>
      </c>
      <c r="E10390" s="145" t="s">
        <v>155</v>
      </c>
      <c r="F10390" s="149"/>
      <c r="G10390" s="149"/>
    </row>
    <row r="10391" spans="1:7" s="144" customFormat="1" ht="15" x14ac:dyDescent="0.2">
      <c r="A10391" s="146">
        <v>72833</v>
      </c>
      <c r="B10391" s="145">
        <v>3020</v>
      </c>
      <c r="C10391" s="146" t="s">
        <v>202</v>
      </c>
      <c r="D10391" s="146" t="s">
        <v>460</v>
      </c>
      <c r="E10391" s="145" t="s">
        <v>155</v>
      </c>
      <c r="F10391" s="149"/>
      <c r="G10391" s="149"/>
    </row>
    <row r="10392" spans="1:7" s="144" customFormat="1" ht="15" x14ac:dyDescent="0.2">
      <c r="A10392" s="146">
        <v>72834</v>
      </c>
      <c r="B10392" s="145">
        <v>3020</v>
      </c>
      <c r="C10392" s="146" t="s">
        <v>8684</v>
      </c>
      <c r="D10392" s="146" t="s">
        <v>447</v>
      </c>
      <c r="E10392" s="145" t="s">
        <v>155</v>
      </c>
      <c r="F10392" s="149"/>
      <c r="G10392" s="149"/>
    </row>
    <row r="10393" spans="1:7" s="144" customFormat="1" ht="15" x14ac:dyDescent="0.2">
      <c r="A10393" s="146">
        <v>72835</v>
      </c>
      <c r="B10393" s="145">
        <v>7003</v>
      </c>
      <c r="C10393" s="146" t="s">
        <v>662</v>
      </c>
      <c r="D10393" s="146" t="s">
        <v>3869</v>
      </c>
      <c r="E10393" s="145" t="s">
        <v>155</v>
      </c>
      <c r="F10393" s="149"/>
      <c r="G10393" s="149"/>
    </row>
    <row r="10394" spans="1:7" s="144" customFormat="1" ht="15" x14ac:dyDescent="0.2">
      <c r="A10394" s="146">
        <v>72836</v>
      </c>
      <c r="B10394" s="145">
        <v>8007</v>
      </c>
      <c r="C10394" s="146" t="s">
        <v>827</v>
      </c>
      <c r="D10394" s="146" t="s">
        <v>8685</v>
      </c>
      <c r="E10394" s="145" t="s">
        <v>150</v>
      </c>
      <c r="F10394" s="149"/>
      <c r="G10394" s="149"/>
    </row>
    <row r="10395" spans="1:7" s="144" customFormat="1" ht="15" x14ac:dyDescent="0.2">
      <c r="A10395" s="146">
        <v>72837</v>
      </c>
      <c r="B10395" s="145">
        <v>8007</v>
      </c>
      <c r="C10395" s="146" t="s">
        <v>631</v>
      </c>
      <c r="D10395" s="146" t="s">
        <v>431</v>
      </c>
      <c r="E10395" s="145" t="s">
        <v>150</v>
      </c>
      <c r="F10395" s="149"/>
      <c r="G10395" s="149"/>
    </row>
    <row r="10396" spans="1:7" s="144" customFormat="1" ht="15" x14ac:dyDescent="0.2">
      <c r="A10396" s="146">
        <v>72838</v>
      </c>
      <c r="B10396" s="145">
        <v>8007</v>
      </c>
      <c r="C10396" s="146" t="s">
        <v>196</v>
      </c>
      <c r="D10396" s="146" t="s">
        <v>431</v>
      </c>
      <c r="E10396" s="145" t="s">
        <v>155</v>
      </c>
      <c r="F10396" s="149"/>
      <c r="G10396" s="149"/>
    </row>
    <row r="10397" spans="1:7" s="144" customFormat="1" ht="15" x14ac:dyDescent="0.2">
      <c r="A10397" s="146">
        <v>72840</v>
      </c>
      <c r="B10397" s="145">
        <v>8007</v>
      </c>
      <c r="C10397" s="146" t="s">
        <v>202</v>
      </c>
      <c r="D10397" s="146" t="s">
        <v>5656</v>
      </c>
      <c r="E10397" s="145" t="s">
        <v>150</v>
      </c>
      <c r="F10397" s="149"/>
      <c r="G10397" s="149"/>
    </row>
    <row r="10398" spans="1:7" s="144" customFormat="1" ht="15" x14ac:dyDescent="0.2">
      <c r="A10398" s="146">
        <v>72841</v>
      </c>
      <c r="B10398" s="145">
        <v>8007</v>
      </c>
      <c r="C10398" s="146" t="s">
        <v>8686</v>
      </c>
      <c r="D10398" s="146" t="s">
        <v>406</v>
      </c>
      <c r="E10398" s="145" t="s">
        <v>155</v>
      </c>
      <c r="F10398" s="149"/>
      <c r="G10398" s="149"/>
    </row>
    <row r="10399" spans="1:7" s="144" customFormat="1" ht="15" x14ac:dyDescent="0.2">
      <c r="A10399" s="146">
        <v>72842</v>
      </c>
      <c r="B10399" s="145">
        <v>8007</v>
      </c>
      <c r="C10399" s="146" t="s">
        <v>8687</v>
      </c>
      <c r="D10399" s="146" t="s">
        <v>406</v>
      </c>
      <c r="E10399" s="145" t="s">
        <v>150</v>
      </c>
      <c r="F10399" s="149"/>
      <c r="G10399" s="149"/>
    </row>
    <row r="10400" spans="1:7" s="144" customFormat="1" ht="15" x14ac:dyDescent="0.2">
      <c r="A10400" s="146">
        <v>72847</v>
      </c>
      <c r="B10400" s="145">
        <v>6001</v>
      </c>
      <c r="C10400" s="146" t="s">
        <v>156</v>
      </c>
      <c r="D10400" s="146" t="s">
        <v>8688</v>
      </c>
      <c r="E10400" s="145" t="s">
        <v>150</v>
      </c>
      <c r="F10400" s="149"/>
      <c r="G10400" s="149"/>
    </row>
    <row r="10401" spans="1:7" s="144" customFormat="1" ht="15" x14ac:dyDescent="0.2">
      <c r="A10401" s="146">
        <v>72848</v>
      </c>
      <c r="B10401" s="145">
        <v>6001</v>
      </c>
      <c r="C10401" s="146" t="s">
        <v>331</v>
      </c>
      <c r="D10401" s="146" t="s">
        <v>8689</v>
      </c>
      <c r="E10401" s="145" t="s">
        <v>150</v>
      </c>
      <c r="F10401" s="149"/>
      <c r="G10401" s="149"/>
    </row>
    <row r="10402" spans="1:7" s="144" customFormat="1" ht="15" x14ac:dyDescent="0.2">
      <c r="A10402" s="146">
        <v>72849</v>
      </c>
      <c r="B10402" s="145">
        <v>6001</v>
      </c>
      <c r="C10402" s="146" t="s">
        <v>8690</v>
      </c>
      <c r="D10402" s="146" t="s">
        <v>8691</v>
      </c>
      <c r="E10402" s="145" t="s">
        <v>150</v>
      </c>
      <c r="F10402" s="149"/>
      <c r="G10402" s="149"/>
    </row>
    <row r="10403" spans="1:7" s="144" customFormat="1" ht="15" x14ac:dyDescent="0.2">
      <c r="A10403" s="146">
        <v>72850</v>
      </c>
      <c r="B10403" s="145">
        <v>6001</v>
      </c>
      <c r="C10403" s="146" t="s">
        <v>202</v>
      </c>
      <c r="D10403" s="146" t="s">
        <v>8692</v>
      </c>
      <c r="E10403" s="145" t="s">
        <v>155</v>
      </c>
      <c r="F10403" s="149"/>
      <c r="G10403" s="149"/>
    </row>
    <row r="10404" spans="1:7" s="144" customFormat="1" ht="15" x14ac:dyDescent="0.2">
      <c r="A10404" s="146">
        <v>72853</v>
      </c>
      <c r="B10404" s="145">
        <v>6001</v>
      </c>
      <c r="C10404" s="146" t="s">
        <v>188</v>
      </c>
      <c r="D10404" s="146" t="s">
        <v>8389</v>
      </c>
      <c r="E10404" s="145" t="s">
        <v>155</v>
      </c>
      <c r="F10404" s="149"/>
      <c r="G10404" s="149"/>
    </row>
    <row r="10405" spans="1:7" s="144" customFormat="1" ht="15" x14ac:dyDescent="0.2">
      <c r="A10405" s="146">
        <v>72854</v>
      </c>
      <c r="B10405" s="145">
        <v>6001</v>
      </c>
      <c r="C10405" s="146" t="s">
        <v>171</v>
      </c>
      <c r="D10405" s="146" t="s">
        <v>8693</v>
      </c>
      <c r="E10405" s="145" t="s">
        <v>155</v>
      </c>
      <c r="F10405" s="149"/>
      <c r="G10405" s="149"/>
    </row>
    <row r="10406" spans="1:7" s="144" customFormat="1" ht="15" x14ac:dyDescent="0.2">
      <c r="A10406" s="146">
        <v>72855</v>
      </c>
      <c r="B10406" s="145">
        <v>6001</v>
      </c>
      <c r="C10406" s="146" t="s">
        <v>171</v>
      </c>
      <c r="D10406" s="146" t="s">
        <v>504</v>
      </c>
      <c r="E10406" s="145" t="s">
        <v>150</v>
      </c>
      <c r="F10406" s="149"/>
      <c r="G10406" s="149"/>
    </row>
    <row r="10407" spans="1:7" s="144" customFormat="1" ht="15" x14ac:dyDescent="0.2">
      <c r="A10407" s="146">
        <v>72856</v>
      </c>
      <c r="B10407" s="145">
        <v>6001</v>
      </c>
      <c r="C10407" s="146" t="s">
        <v>1560</v>
      </c>
      <c r="D10407" s="146" t="s">
        <v>8694</v>
      </c>
      <c r="E10407" s="145" t="s">
        <v>155</v>
      </c>
      <c r="F10407" s="149"/>
      <c r="G10407" s="149"/>
    </row>
    <row r="10408" spans="1:7" s="144" customFormat="1" ht="15" x14ac:dyDescent="0.2">
      <c r="A10408" s="146">
        <v>72857</v>
      </c>
      <c r="B10408" s="145">
        <v>6001</v>
      </c>
      <c r="C10408" s="146" t="s">
        <v>169</v>
      </c>
      <c r="D10408" s="146" t="s">
        <v>5866</v>
      </c>
      <c r="E10408" s="145" t="s">
        <v>155</v>
      </c>
      <c r="F10408" s="149"/>
      <c r="G10408" s="149"/>
    </row>
    <row r="10409" spans="1:7" s="144" customFormat="1" ht="15" x14ac:dyDescent="0.2">
      <c r="A10409" s="146">
        <v>72858</v>
      </c>
      <c r="B10409" s="145">
        <v>6001</v>
      </c>
      <c r="C10409" s="146" t="s">
        <v>8695</v>
      </c>
      <c r="D10409" s="146" t="s">
        <v>8696</v>
      </c>
      <c r="E10409" s="145" t="s">
        <v>150</v>
      </c>
      <c r="F10409" s="149"/>
      <c r="G10409" s="149"/>
    </row>
    <row r="10410" spans="1:7" s="144" customFormat="1" ht="15" x14ac:dyDescent="0.2">
      <c r="A10410" s="146">
        <v>72860</v>
      </c>
      <c r="B10410" s="145">
        <v>8007</v>
      </c>
      <c r="C10410" s="146" t="s">
        <v>2011</v>
      </c>
      <c r="D10410" s="146" t="s">
        <v>8697</v>
      </c>
      <c r="E10410" s="145" t="s">
        <v>155</v>
      </c>
      <c r="F10410" s="149"/>
      <c r="G10410" s="149"/>
    </row>
    <row r="10411" spans="1:7" s="144" customFormat="1" ht="15" x14ac:dyDescent="0.2">
      <c r="A10411" s="146">
        <v>72861</v>
      </c>
      <c r="B10411" s="145">
        <v>8007</v>
      </c>
      <c r="C10411" s="146" t="s">
        <v>3624</v>
      </c>
      <c r="D10411" s="146" t="s">
        <v>8698</v>
      </c>
      <c r="E10411" s="145" t="s">
        <v>150</v>
      </c>
      <c r="F10411" s="149"/>
      <c r="G10411" s="149"/>
    </row>
    <row r="10412" spans="1:7" s="144" customFormat="1" ht="15" x14ac:dyDescent="0.2">
      <c r="A10412" s="146">
        <v>72862</v>
      </c>
      <c r="B10412" s="145">
        <v>8007</v>
      </c>
      <c r="C10412" s="146" t="s">
        <v>224</v>
      </c>
      <c r="D10412" s="146" t="s">
        <v>509</v>
      </c>
      <c r="E10412" s="145" t="s">
        <v>150</v>
      </c>
      <c r="F10412" s="149"/>
      <c r="G10412" s="149"/>
    </row>
    <row r="10413" spans="1:7" s="144" customFormat="1" ht="15" x14ac:dyDescent="0.2">
      <c r="A10413" s="146">
        <v>72863</v>
      </c>
      <c r="B10413" s="145">
        <v>8007</v>
      </c>
      <c r="C10413" s="146" t="s">
        <v>2162</v>
      </c>
      <c r="D10413" s="146" t="s">
        <v>2176</v>
      </c>
      <c r="E10413" s="145" t="s">
        <v>155</v>
      </c>
      <c r="F10413" s="149"/>
      <c r="G10413" s="149"/>
    </row>
    <row r="10414" spans="1:7" s="144" customFormat="1" ht="15" x14ac:dyDescent="0.2">
      <c r="A10414" s="146">
        <v>72864</v>
      </c>
      <c r="B10414" s="145">
        <v>8007</v>
      </c>
      <c r="C10414" s="146" t="s">
        <v>188</v>
      </c>
      <c r="D10414" s="146" t="s">
        <v>700</v>
      </c>
      <c r="E10414" s="145" t="s">
        <v>155</v>
      </c>
      <c r="F10414" s="149"/>
      <c r="G10414" s="149"/>
    </row>
    <row r="10415" spans="1:7" s="144" customFormat="1" ht="15" x14ac:dyDescent="0.2">
      <c r="A10415" s="146">
        <v>72865</v>
      </c>
      <c r="B10415" s="145">
        <v>5011</v>
      </c>
      <c r="C10415" s="146" t="s">
        <v>280</v>
      </c>
      <c r="D10415" s="146" t="s">
        <v>11005</v>
      </c>
      <c r="E10415" s="145" t="s">
        <v>155</v>
      </c>
      <c r="F10415" s="149"/>
      <c r="G10415" s="149"/>
    </row>
    <row r="10416" spans="1:7" s="144" customFormat="1" ht="15" x14ac:dyDescent="0.2">
      <c r="A10416" s="146">
        <v>72866</v>
      </c>
      <c r="B10416" s="145">
        <v>5011</v>
      </c>
      <c r="C10416" s="146" t="s">
        <v>177</v>
      </c>
      <c r="D10416" s="146" t="s">
        <v>11005</v>
      </c>
      <c r="E10416" s="145" t="s">
        <v>150</v>
      </c>
      <c r="F10416" s="149"/>
      <c r="G10416" s="149"/>
    </row>
    <row r="10417" spans="1:7" s="144" customFormat="1" ht="15" x14ac:dyDescent="0.2">
      <c r="A10417" s="146">
        <v>72867</v>
      </c>
      <c r="B10417" s="145">
        <v>5011</v>
      </c>
      <c r="C10417" s="146" t="s">
        <v>8699</v>
      </c>
      <c r="D10417" s="146" t="s">
        <v>10799</v>
      </c>
      <c r="E10417" s="145" t="s">
        <v>155</v>
      </c>
      <c r="F10417" s="149"/>
      <c r="G10417" s="149"/>
    </row>
    <row r="10418" spans="1:7" s="144" customFormat="1" ht="15" x14ac:dyDescent="0.2">
      <c r="A10418" s="146">
        <v>72869</v>
      </c>
      <c r="B10418" s="145">
        <v>8015</v>
      </c>
      <c r="C10418" s="146" t="s">
        <v>287</v>
      </c>
      <c r="D10418" s="146" t="s">
        <v>8700</v>
      </c>
      <c r="E10418" s="145" t="s">
        <v>150</v>
      </c>
      <c r="F10418" s="149"/>
      <c r="G10418" s="149"/>
    </row>
    <row r="10419" spans="1:7" s="144" customFormat="1" ht="15" x14ac:dyDescent="0.2">
      <c r="A10419" s="146">
        <v>72871</v>
      </c>
      <c r="B10419" s="145">
        <v>5002</v>
      </c>
      <c r="C10419" s="146" t="s">
        <v>287</v>
      </c>
      <c r="D10419" s="146" t="s">
        <v>6745</v>
      </c>
      <c r="E10419" s="145" t="s">
        <v>155</v>
      </c>
      <c r="F10419" s="149"/>
      <c r="G10419" s="149"/>
    </row>
    <row r="10420" spans="1:7" s="144" customFormat="1" ht="15" x14ac:dyDescent="0.2">
      <c r="A10420" s="146">
        <v>72872</v>
      </c>
      <c r="B10420" s="145">
        <v>8019</v>
      </c>
      <c r="C10420" s="146" t="s">
        <v>1536</v>
      </c>
      <c r="D10420" s="146" t="s">
        <v>406</v>
      </c>
      <c r="E10420" s="145" t="s">
        <v>155</v>
      </c>
      <c r="F10420" s="149"/>
      <c r="G10420" s="149"/>
    </row>
    <row r="10421" spans="1:7" s="144" customFormat="1" ht="15" x14ac:dyDescent="0.2">
      <c r="A10421" s="146">
        <v>72873</v>
      </c>
      <c r="B10421" s="145">
        <v>8019</v>
      </c>
      <c r="C10421" s="146" t="s">
        <v>1424</v>
      </c>
      <c r="D10421" s="146" t="s">
        <v>2481</v>
      </c>
      <c r="E10421" s="145" t="s">
        <v>150</v>
      </c>
      <c r="F10421" s="149"/>
      <c r="G10421" s="149"/>
    </row>
    <row r="10422" spans="1:7" s="144" customFormat="1" ht="15" x14ac:dyDescent="0.2">
      <c r="A10422" s="146">
        <v>72874</v>
      </c>
      <c r="B10422" s="145">
        <v>8019</v>
      </c>
      <c r="C10422" s="146" t="s">
        <v>3557</v>
      </c>
      <c r="D10422" s="146" t="s">
        <v>6118</v>
      </c>
      <c r="E10422" s="145" t="s">
        <v>155</v>
      </c>
      <c r="F10422" s="149"/>
      <c r="G10422" s="149"/>
    </row>
    <row r="10423" spans="1:7" s="144" customFormat="1" ht="15" x14ac:dyDescent="0.2">
      <c r="A10423" s="146">
        <v>72875</v>
      </c>
      <c r="B10423" s="145">
        <v>8019</v>
      </c>
      <c r="C10423" s="146" t="s">
        <v>8701</v>
      </c>
      <c r="D10423" s="146" t="s">
        <v>8702</v>
      </c>
      <c r="E10423" s="145" t="s">
        <v>150</v>
      </c>
      <c r="F10423" s="149"/>
      <c r="G10423" s="149"/>
    </row>
    <row r="10424" spans="1:7" s="144" customFormat="1" ht="15" x14ac:dyDescent="0.2">
      <c r="A10424" s="146">
        <v>72876</v>
      </c>
      <c r="B10424" s="145">
        <v>8019</v>
      </c>
      <c r="C10424" s="146" t="s">
        <v>887</v>
      </c>
      <c r="D10424" s="146" t="s">
        <v>8703</v>
      </c>
      <c r="E10424" s="145" t="s">
        <v>150</v>
      </c>
      <c r="F10424" s="149"/>
      <c r="G10424" s="149"/>
    </row>
    <row r="10425" spans="1:7" s="144" customFormat="1" ht="15" x14ac:dyDescent="0.2">
      <c r="A10425" s="146">
        <v>72878</v>
      </c>
      <c r="B10425" s="145">
        <v>8019</v>
      </c>
      <c r="C10425" s="146" t="s">
        <v>8704</v>
      </c>
      <c r="D10425" s="146" t="s">
        <v>8705</v>
      </c>
      <c r="E10425" s="145" t="s">
        <v>150</v>
      </c>
      <c r="F10425" s="149"/>
      <c r="G10425" s="149"/>
    </row>
    <row r="10426" spans="1:7" s="144" customFormat="1" ht="15" x14ac:dyDescent="0.2">
      <c r="A10426" s="146">
        <v>72881</v>
      </c>
      <c r="B10426" s="145">
        <v>3002</v>
      </c>
      <c r="C10426" s="146" t="s">
        <v>575</v>
      </c>
      <c r="D10426" s="146" t="s">
        <v>8706</v>
      </c>
      <c r="E10426" s="145" t="s">
        <v>155</v>
      </c>
      <c r="F10426" s="149"/>
      <c r="G10426" s="149"/>
    </row>
    <row r="10427" spans="1:7" s="144" customFormat="1" ht="15" x14ac:dyDescent="0.2">
      <c r="A10427" s="146">
        <v>72882</v>
      </c>
      <c r="B10427" s="145">
        <v>7006</v>
      </c>
      <c r="C10427" s="146" t="s">
        <v>171</v>
      </c>
      <c r="D10427" s="146" t="s">
        <v>3029</v>
      </c>
      <c r="E10427" s="145" t="s">
        <v>150</v>
      </c>
      <c r="F10427" s="149"/>
      <c r="G10427" s="149"/>
    </row>
    <row r="10428" spans="1:7" s="144" customFormat="1" ht="15" x14ac:dyDescent="0.2">
      <c r="A10428" s="146">
        <v>72883</v>
      </c>
      <c r="B10428" s="145">
        <v>7006</v>
      </c>
      <c r="C10428" s="146" t="s">
        <v>181</v>
      </c>
      <c r="D10428" s="146" t="s">
        <v>8707</v>
      </c>
      <c r="E10428" s="145" t="s">
        <v>155</v>
      </c>
      <c r="F10428" s="149"/>
      <c r="G10428" s="149"/>
    </row>
    <row r="10429" spans="1:7" s="144" customFormat="1" ht="15" x14ac:dyDescent="0.2">
      <c r="A10429" s="146">
        <v>72884</v>
      </c>
      <c r="B10429" s="145">
        <v>7006</v>
      </c>
      <c r="C10429" s="146" t="s">
        <v>1637</v>
      </c>
      <c r="D10429" s="146" t="s">
        <v>8708</v>
      </c>
      <c r="E10429" s="145" t="s">
        <v>155</v>
      </c>
      <c r="F10429" s="149"/>
      <c r="G10429" s="149"/>
    </row>
    <row r="10430" spans="1:7" s="144" customFormat="1" ht="15" x14ac:dyDescent="0.2">
      <c r="A10430" s="146">
        <v>72885</v>
      </c>
      <c r="B10430" s="145">
        <v>7006</v>
      </c>
      <c r="C10430" s="146" t="s">
        <v>2507</v>
      </c>
      <c r="D10430" s="146" t="s">
        <v>9696</v>
      </c>
      <c r="E10430" s="145" t="s">
        <v>155</v>
      </c>
      <c r="F10430" s="149"/>
      <c r="G10430" s="149"/>
    </row>
    <row r="10431" spans="1:7" s="144" customFormat="1" ht="15" x14ac:dyDescent="0.2">
      <c r="A10431" s="146">
        <v>72886</v>
      </c>
      <c r="B10431" s="145">
        <v>7006</v>
      </c>
      <c r="C10431" s="146" t="s">
        <v>156</v>
      </c>
      <c r="D10431" s="146" t="s">
        <v>223</v>
      </c>
      <c r="E10431" s="145" t="s">
        <v>150</v>
      </c>
      <c r="F10431" s="149"/>
      <c r="G10431" s="149"/>
    </row>
    <row r="10432" spans="1:7" s="144" customFormat="1" ht="15" x14ac:dyDescent="0.2">
      <c r="A10432" s="146">
        <v>72887</v>
      </c>
      <c r="B10432" s="145">
        <v>7006</v>
      </c>
      <c r="C10432" s="146" t="s">
        <v>280</v>
      </c>
      <c r="D10432" s="146" t="s">
        <v>8709</v>
      </c>
      <c r="E10432" s="145" t="s">
        <v>155</v>
      </c>
      <c r="F10432" s="149"/>
      <c r="G10432" s="149"/>
    </row>
    <row r="10433" spans="1:7" s="144" customFormat="1" ht="15" x14ac:dyDescent="0.2">
      <c r="A10433" s="146">
        <v>72888</v>
      </c>
      <c r="B10433" s="145">
        <v>8017</v>
      </c>
      <c r="C10433" s="146" t="s">
        <v>324</v>
      </c>
      <c r="D10433" s="146" t="s">
        <v>223</v>
      </c>
      <c r="E10433" s="145" t="s">
        <v>155</v>
      </c>
      <c r="F10433" s="149"/>
      <c r="G10433" s="149"/>
    </row>
    <row r="10434" spans="1:7" s="144" customFormat="1" ht="15" x14ac:dyDescent="0.2">
      <c r="A10434" s="146">
        <v>72889</v>
      </c>
      <c r="B10434" s="145">
        <v>2018</v>
      </c>
      <c r="C10434" s="146" t="s">
        <v>4461</v>
      </c>
      <c r="D10434" s="146" t="s">
        <v>8710</v>
      </c>
      <c r="E10434" s="145" t="s">
        <v>155</v>
      </c>
      <c r="F10434" s="149"/>
      <c r="G10434" s="149"/>
    </row>
    <row r="10435" spans="1:7" s="144" customFormat="1" ht="15" x14ac:dyDescent="0.2">
      <c r="A10435" s="146">
        <v>72890</v>
      </c>
      <c r="B10435" s="145">
        <v>2018</v>
      </c>
      <c r="C10435" s="146" t="s">
        <v>1560</v>
      </c>
      <c r="D10435" s="146" t="s">
        <v>9697</v>
      </c>
      <c r="E10435" s="145" t="s">
        <v>150</v>
      </c>
      <c r="F10435" s="149"/>
      <c r="G10435" s="149"/>
    </row>
    <row r="10436" spans="1:7" s="144" customFormat="1" ht="15" x14ac:dyDescent="0.2">
      <c r="A10436" s="146">
        <v>72891</v>
      </c>
      <c r="B10436" s="145">
        <v>6010</v>
      </c>
      <c r="C10436" s="146" t="s">
        <v>156</v>
      </c>
      <c r="D10436" s="146" t="s">
        <v>8711</v>
      </c>
      <c r="E10436" s="145" t="s">
        <v>155</v>
      </c>
      <c r="F10436" s="149"/>
      <c r="G10436" s="149"/>
    </row>
    <row r="10437" spans="1:7" s="144" customFormat="1" ht="15" x14ac:dyDescent="0.2">
      <c r="A10437" s="146">
        <v>72892</v>
      </c>
      <c r="B10437" s="145">
        <v>7003</v>
      </c>
      <c r="C10437" s="146" t="s">
        <v>8712</v>
      </c>
      <c r="D10437" s="146" t="s">
        <v>9698</v>
      </c>
      <c r="E10437" s="145" t="s">
        <v>155</v>
      </c>
      <c r="F10437" s="149"/>
      <c r="G10437" s="149"/>
    </row>
    <row r="10438" spans="1:7" s="144" customFormat="1" ht="15" x14ac:dyDescent="0.2">
      <c r="A10438" s="146">
        <v>72895</v>
      </c>
      <c r="B10438" s="145">
        <v>5004</v>
      </c>
      <c r="C10438" s="146" t="s">
        <v>1329</v>
      </c>
      <c r="D10438" s="146" t="s">
        <v>7867</v>
      </c>
      <c r="E10438" s="145" t="s">
        <v>155</v>
      </c>
      <c r="F10438" s="149"/>
      <c r="G10438" s="149"/>
    </row>
    <row r="10439" spans="1:7" s="144" customFormat="1" ht="15" x14ac:dyDescent="0.2">
      <c r="A10439" s="146">
        <v>72896</v>
      </c>
      <c r="B10439" s="145">
        <v>5004</v>
      </c>
      <c r="C10439" s="146" t="s">
        <v>8713</v>
      </c>
      <c r="D10439" s="146" t="s">
        <v>8714</v>
      </c>
      <c r="E10439" s="145" t="s">
        <v>150</v>
      </c>
      <c r="F10439" s="149"/>
      <c r="G10439" s="149"/>
    </row>
    <row r="10440" spans="1:7" s="144" customFormat="1" ht="15" x14ac:dyDescent="0.2">
      <c r="A10440" s="146">
        <v>72898</v>
      </c>
      <c r="B10440" s="145">
        <v>5004</v>
      </c>
      <c r="C10440" s="146" t="s">
        <v>8715</v>
      </c>
      <c r="D10440" s="146" t="s">
        <v>8716</v>
      </c>
      <c r="E10440" s="145" t="s">
        <v>150</v>
      </c>
      <c r="F10440" s="149"/>
      <c r="G10440" s="149"/>
    </row>
    <row r="10441" spans="1:7" s="144" customFormat="1" ht="15" x14ac:dyDescent="0.2">
      <c r="A10441" s="146">
        <v>72900</v>
      </c>
      <c r="B10441" s="145">
        <v>5004</v>
      </c>
      <c r="C10441" s="146" t="s">
        <v>8717</v>
      </c>
      <c r="D10441" s="146" t="s">
        <v>7681</v>
      </c>
      <c r="E10441" s="145" t="s">
        <v>150</v>
      </c>
      <c r="F10441" s="149"/>
      <c r="G10441" s="149"/>
    </row>
    <row r="10442" spans="1:7" s="144" customFormat="1" ht="15" x14ac:dyDescent="0.2">
      <c r="A10442" s="146">
        <v>72905</v>
      </c>
      <c r="B10442" s="145">
        <v>8010</v>
      </c>
      <c r="C10442" s="146" t="s">
        <v>164</v>
      </c>
      <c r="D10442" s="146" t="s">
        <v>2846</v>
      </c>
      <c r="E10442" s="145" t="s">
        <v>155</v>
      </c>
      <c r="F10442" s="149"/>
      <c r="G10442" s="149"/>
    </row>
    <row r="10443" spans="1:7" s="144" customFormat="1" ht="15" x14ac:dyDescent="0.2">
      <c r="A10443" s="146">
        <v>72906</v>
      </c>
      <c r="B10443" s="145">
        <v>8010</v>
      </c>
      <c r="C10443" s="146" t="s">
        <v>2518</v>
      </c>
      <c r="D10443" s="146" t="s">
        <v>8718</v>
      </c>
      <c r="E10443" s="145" t="s">
        <v>155</v>
      </c>
      <c r="F10443" s="149"/>
      <c r="G10443" s="149"/>
    </row>
    <row r="10444" spans="1:7" s="144" customFormat="1" ht="15" x14ac:dyDescent="0.2">
      <c r="A10444" s="146">
        <v>72907</v>
      </c>
      <c r="B10444" s="145">
        <v>8010</v>
      </c>
      <c r="C10444" s="146" t="s">
        <v>487</v>
      </c>
      <c r="D10444" s="146" t="s">
        <v>8718</v>
      </c>
      <c r="E10444" s="145" t="s">
        <v>150</v>
      </c>
      <c r="F10444" s="149"/>
      <c r="G10444" s="149"/>
    </row>
    <row r="10445" spans="1:7" s="144" customFormat="1" ht="15" x14ac:dyDescent="0.2">
      <c r="A10445" s="146">
        <v>72908</v>
      </c>
      <c r="B10445" s="145">
        <v>8027</v>
      </c>
      <c r="C10445" s="146" t="s">
        <v>306</v>
      </c>
      <c r="D10445" s="146" t="s">
        <v>8719</v>
      </c>
      <c r="E10445" s="145" t="s">
        <v>155</v>
      </c>
      <c r="F10445" s="149"/>
      <c r="G10445" s="149"/>
    </row>
    <row r="10446" spans="1:7" s="144" customFormat="1" ht="15" x14ac:dyDescent="0.2">
      <c r="A10446" s="146">
        <v>72911</v>
      </c>
      <c r="B10446" s="145">
        <v>3010</v>
      </c>
      <c r="C10446" s="146" t="s">
        <v>8721</v>
      </c>
      <c r="D10446" s="146" t="s">
        <v>5077</v>
      </c>
      <c r="E10446" s="145" t="s">
        <v>150</v>
      </c>
      <c r="F10446" s="149"/>
      <c r="G10446" s="149"/>
    </row>
    <row r="10447" spans="1:7" s="144" customFormat="1" ht="15" x14ac:dyDescent="0.2">
      <c r="A10447" s="146">
        <v>72912</v>
      </c>
      <c r="B10447" s="145">
        <v>3010</v>
      </c>
      <c r="C10447" s="146" t="s">
        <v>535</v>
      </c>
      <c r="D10447" s="146" t="s">
        <v>8722</v>
      </c>
      <c r="E10447" s="145" t="s">
        <v>150</v>
      </c>
      <c r="F10447" s="149"/>
      <c r="G10447" s="149"/>
    </row>
    <row r="10448" spans="1:7" s="144" customFormat="1" ht="15" x14ac:dyDescent="0.2">
      <c r="A10448" s="146">
        <v>72914</v>
      </c>
      <c r="B10448" s="145">
        <v>3010</v>
      </c>
      <c r="C10448" s="146" t="s">
        <v>8723</v>
      </c>
      <c r="D10448" s="146" t="s">
        <v>984</v>
      </c>
      <c r="E10448" s="145" t="s">
        <v>150</v>
      </c>
      <c r="F10448" s="149"/>
      <c r="G10448" s="149"/>
    </row>
    <row r="10449" spans="1:7" s="144" customFormat="1" ht="15" x14ac:dyDescent="0.2">
      <c r="A10449" s="146">
        <v>72915</v>
      </c>
      <c r="B10449" s="145">
        <v>8009</v>
      </c>
      <c r="C10449" s="146" t="s">
        <v>156</v>
      </c>
      <c r="D10449" s="146" t="s">
        <v>8724</v>
      </c>
      <c r="E10449" s="145" t="s">
        <v>150</v>
      </c>
      <c r="F10449" s="149"/>
      <c r="G10449" s="149"/>
    </row>
    <row r="10450" spans="1:7" s="144" customFormat="1" ht="15" x14ac:dyDescent="0.2">
      <c r="A10450" s="146">
        <v>72916</v>
      </c>
      <c r="B10450" s="145">
        <v>3015</v>
      </c>
      <c r="C10450" s="146" t="s">
        <v>8725</v>
      </c>
      <c r="D10450" s="146" t="s">
        <v>3302</v>
      </c>
      <c r="E10450" s="145" t="s">
        <v>155</v>
      </c>
      <c r="F10450" s="149"/>
      <c r="G10450" s="149"/>
    </row>
    <row r="10451" spans="1:7" s="144" customFormat="1" ht="15" x14ac:dyDescent="0.2">
      <c r="A10451" s="146">
        <v>72918</v>
      </c>
      <c r="B10451" s="145">
        <v>6001</v>
      </c>
      <c r="C10451" s="146" t="s">
        <v>196</v>
      </c>
      <c r="D10451" s="146" t="s">
        <v>1282</v>
      </c>
      <c r="E10451" s="145" t="s">
        <v>155</v>
      </c>
      <c r="F10451" s="149"/>
      <c r="G10451" s="149"/>
    </row>
    <row r="10452" spans="1:7" s="144" customFormat="1" ht="15" x14ac:dyDescent="0.2">
      <c r="A10452" s="146">
        <v>72919</v>
      </c>
      <c r="B10452" s="145">
        <v>6038</v>
      </c>
      <c r="C10452" s="146" t="s">
        <v>1520</v>
      </c>
      <c r="D10452" s="146" t="s">
        <v>8744</v>
      </c>
      <c r="E10452" s="145" t="s">
        <v>155</v>
      </c>
      <c r="F10452" s="149"/>
      <c r="G10452" s="149"/>
    </row>
    <row r="10453" spans="1:7" s="144" customFormat="1" ht="15" x14ac:dyDescent="0.2">
      <c r="A10453" s="146">
        <v>72920</v>
      </c>
      <c r="B10453" s="145">
        <v>6007</v>
      </c>
      <c r="C10453" s="146" t="s">
        <v>287</v>
      </c>
      <c r="D10453" s="146" t="s">
        <v>2293</v>
      </c>
      <c r="E10453" s="145" t="s">
        <v>155</v>
      </c>
      <c r="F10453" s="149"/>
      <c r="G10453" s="149"/>
    </row>
    <row r="10454" spans="1:7" s="144" customFormat="1" ht="15" x14ac:dyDescent="0.2">
      <c r="A10454" s="146">
        <v>72921</v>
      </c>
      <c r="B10454" s="145">
        <v>6007</v>
      </c>
      <c r="C10454" s="146" t="s">
        <v>3419</v>
      </c>
      <c r="D10454" s="146" t="s">
        <v>1577</v>
      </c>
      <c r="E10454" s="145" t="s">
        <v>155</v>
      </c>
      <c r="F10454" s="149"/>
      <c r="G10454" s="149"/>
    </row>
    <row r="10455" spans="1:7" s="144" customFormat="1" ht="15" x14ac:dyDescent="0.2">
      <c r="A10455" s="146">
        <v>72925</v>
      </c>
      <c r="B10455" s="145">
        <v>3003</v>
      </c>
      <c r="C10455" s="146" t="s">
        <v>1046</v>
      </c>
      <c r="D10455" s="146" t="s">
        <v>8745</v>
      </c>
      <c r="E10455" s="145" t="s">
        <v>155</v>
      </c>
      <c r="F10455" s="149"/>
      <c r="G10455" s="149"/>
    </row>
    <row r="10456" spans="1:7" s="144" customFormat="1" ht="15" x14ac:dyDescent="0.2">
      <c r="A10456" s="146">
        <v>72926</v>
      </c>
      <c r="B10456" s="145">
        <v>6018</v>
      </c>
      <c r="C10456" s="146" t="s">
        <v>324</v>
      </c>
      <c r="D10456" s="146" t="s">
        <v>8746</v>
      </c>
      <c r="E10456" s="145" t="s">
        <v>150</v>
      </c>
      <c r="F10456" s="149"/>
      <c r="G10456" s="149"/>
    </row>
    <row r="10457" spans="1:7" s="144" customFormat="1" ht="15" x14ac:dyDescent="0.2">
      <c r="A10457" s="146">
        <v>72927</v>
      </c>
      <c r="B10457" s="145">
        <v>1006</v>
      </c>
      <c r="C10457" s="146" t="s">
        <v>177</v>
      </c>
      <c r="D10457" s="146" t="s">
        <v>460</v>
      </c>
      <c r="E10457" s="145" t="s">
        <v>150</v>
      </c>
      <c r="F10457" s="149"/>
      <c r="G10457" s="149"/>
    </row>
    <row r="10458" spans="1:7" s="144" customFormat="1" ht="15" x14ac:dyDescent="0.2">
      <c r="A10458" s="146">
        <v>72928</v>
      </c>
      <c r="B10458" s="145">
        <v>1006</v>
      </c>
      <c r="C10458" s="146" t="s">
        <v>202</v>
      </c>
      <c r="D10458" s="146" t="s">
        <v>3313</v>
      </c>
      <c r="E10458" s="145" t="s">
        <v>150</v>
      </c>
      <c r="F10458" s="149"/>
      <c r="G10458" s="149"/>
    </row>
    <row r="10459" spans="1:7" s="144" customFormat="1" ht="15" x14ac:dyDescent="0.2">
      <c r="A10459" s="146">
        <v>72929</v>
      </c>
      <c r="B10459" s="145">
        <v>1006</v>
      </c>
      <c r="C10459" s="146" t="s">
        <v>7084</v>
      </c>
      <c r="D10459" s="146" t="s">
        <v>8747</v>
      </c>
      <c r="E10459" s="145" t="s">
        <v>150</v>
      </c>
      <c r="F10459" s="149"/>
      <c r="G10459" s="149"/>
    </row>
    <row r="10460" spans="1:7" s="144" customFormat="1" ht="15" x14ac:dyDescent="0.2">
      <c r="A10460" s="146">
        <v>72930</v>
      </c>
      <c r="B10460" s="145">
        <v>1006</v>
      </c>
      <c r="C10460" s="146" t="s">
        <v>558</v>
      </c>
      <c r="D10460" s="146" t="s">
        <v>515</v>
      </c>
      <c r="E10460" s="145" t="s">
        <v>155</v>
      </c>
      <c r="F10460" s="149"/>
      <c r="G10460" s="149"/>
    </row>
    <row r="10461" spans="1:7" s="144" customFormat="1" ht="15" x14ac:dyDescent="0.2">
      <c r="A10461" s="146">
        <v>72931</v>
      </c>
      <c r="B10461" s="145">
        <v>6009</v>
      </c>
      <c r="C10461" s="146" t="s">
        <v>204</v>
      </c>
      <c r="D10461" s="146" t="s">
        <v>8748</v>
      </c>
      <c r="E10461" s="145" t="s">
        <v>150</v>
      </c>
      <c r="F10461" s="149"/>
      <c r="G10461" s="149"/>
    </row>
    <row r="10462" spans="1:7" s="144" customFormat="1" ht="15" x14ac:dyDescent="0.2">
      <c r="A10462" s="146">
        <v>72933</v>
      </c>
      <c r="B10462" s="145">
        <v>5011</v>
      </c>
      <c r="C10462" s="146" t="s">
        <v>156</v>
      </c>
      <c r="D10462" s="146" t="s">
        <v>1840</v>
      </c>
      <c r="E10462" s="145" t="s">
        <v>155</v>
      </c>
      <c r="F10462" s="149"/>
      <c r="G10462" s="149"/>
    </row>
    <row r="10463" spans="1:7" s="144" customFormat="1" ht="15" x14ac:dyDescent="0.2">
      <c r="A10463" s="146">
        <v>72934</v>
      </c>
      <c r="B10463" s="145">
        <v>1014</v>
      </c>
      <c r="C10463" s="146" t="s">
        <v>35</v>
      </c>
      <c r="D10463" s="146" t="s">
        <v>8749</v>
      </c>
      <c r="E10463" s="145" t="s">
        <v>155</v>
      </c>
      <c r="F10463" s="149"/>
      <c r="G10463" s="149"/>
    </row>
    <row r="10464" spans="1:7" s="144" customFormat="1" ht="15" x14ac:dyDescent="0.2">
      <c r="A10464" s="146">
        <v>72935</v>
      </c>
      <c r="B10464" s="145">
        <v>7006</v>
      </c>
      <c r="C10464" s="146" t="s">
        <v>165</v>
      </c>
      <c r="D10464" s="146" t="s">
        <v>7805</v>
      </c>
      <c r="E10464" s="145" t="s">
        <v>150</v>
      </c>
      <c r="F10464" s="149"/>
      <c r="G10464" s="149"/>
    </row>
    <row r="10465" spans="1:7" s="144" customFormat="1" ht="15" x14ac:dyDescent="0.2">
      <c r="A10465" s="146">
        <v>72936</v>
      </c>
      <c r="B10465" s="145">
        <v>7006</v>
      </c>
      <c r="C10465" s="146" t="s">
        <v>4352</v>
      </c>
      <c r="D10465" s="146" t="s">
        <v>7805</v>
      </c>
      <c r="E10465" s="145" t="s">
        <v>155</v>
      </c>
      <c r="F10465" s="149"/>
      <c r="G10465" s="149"/>
    </row>
    <row r="10466" spans="1:7" s="144" customFormat="1" ht="15" x14ac:dyDescent="0.2">
      <c r="A10466" s="146">
        <v>72937</v>
      </c>
      <c r="B10466" s="145">
        <v>7006</v>
      </c>
      <c r="C10466" s="146" t="s">
        <v>347</v>
      </c>
      <c r="D10466" s="146" t="s">
        <v>6894</v>
      </c>
      <c r="E10466" s="145" t="s">
        <v>150</v>
      </c>
      <c r="F10466" s="149"/>
      <c r="G10466" s="149"/>
    </row>
    <row r="10467" spans="1:7" s="144" customFormat="1" ht="15" x14ac:dyDescent="0.2">
      <c r="A10467" s="146">
        <v>72938</v>
      </c>
      <c r="B10467" s="145">
        <v>7006</v>
      </c>
      <c r="C10467" s="146" t="s">
        <v>306</v>
      </c>
      <c r="D10467" s="146" t="s">
        <v>1873</v>
      </c>
      <c r="E10467" s="145" t="s">
        <v>155</v>
      </c>
      <c r="F10467" s="149"/>
      <c r="G10467" s="149"/>
    </row>
    <row r="10468" spans="1:7" s="144" customFormat="1" ht="15" x14ac:dyDescent="0.2">
      <c r="A10468" s="146">
        <v>72939</v>
      </c>
      <c r="B10468" s="145">
        <v>7006</v>
      </c>
      <c r="C10468" s="146" t="s">
        <v>181</v>
      </c>
      <c r="D10468" s="146" t="s">
        <v>1873</v>
      </c>
      <c r="E10468" s="145" t="s">
        <v>150</v>
      </c>
      <c r="F10468" s="149"/>
      <c r="G10468" s="149"/>
    </row>
    <row r="10469" spans="1:7" s="144" customFormat="1" ht="15" x14ac:dyDescent="0.2">
      <c r="A10469" s="146">
        <v>72940</v>
      </c>
      <c r="B10469" s="145">
        <v>3009</v>
      </c>
      <c r="C10469" s="146" t="s">
        <v>1856</v>
      </c>
      <c r="D10469" s="146" t="s">
        <v>460</v>
      </c>
      <c r="E10469" s="145" t="s">
        <v>155</v>
      </c>
      <c r="F10469" s="149"/>
      <c r="G10469" s="149"/>
    </row>
    <row r="10470" spans="1:7" s="144" customFormat="1" ht="15" x14ac:dyDescent="0.2">
      <c r="A10470" s="146">
        <v>72941</v>
      </c>
      <c r="B10470" s="145">
        <v>3009</v>
      </c>
      <c r="C10470" s="146" t="s">
        <v>8750</v>
      </c>
      <c r="D10470" s="146" t="s">
        <v>1640</v>
      </c>
      <c r="E10470" s="145" t="s">
        <v>155</v>
      </c>
      <c r="F10470" s="149"/>
      <c r="G10470" s="149"/>
    </row>
    <row r="10471" spans="1:7" s="144" customFormat="1" ht="15" x14ac:dyDescent="0.2">
      <c r="A10471" s="146">
        <v>72942</v>
      </c>
      <c r="B10471" s="145">
        <v>6008</v>
      </c>
      <c r="C10471" s="146" t="s">
        <v>446</v>
      </c>
      <c r="D10471" s="146" t="s">
        <v>8751</v>
      </c>
      <c r="E10471" s="145" t="s">
        <v>155</v>
      </c>
      <c r="F10471" s="149"/>
      <c r="G10471" s="149"/>
    </row>
    <row r="10472" spans="1:7" s="144" customFormat="1" ht="15" x14ac:dyDescent="0.2">
      <c r="A10472" s="146">
        <v>72943</v>
      </c>
      <c r="B10472" s="145">
        <v>6002</v>
      </c>
      <c r="C10472" s="146" t="s">
        <v>254</v>
      </c>
      <c r="D10472" s="146" t="s">
        <v>3979</v>
      </c>
      <c r="E10472" s="145" t="s">
        <v>155</v>
      </c>
      <c r="F10472" s="149"/>
      <c r="G10472" s="149"/>
    </row>
    <row r="10473" spans="1:7" s="144" customFormat="1" ht="15" x14ac:dyDescent="0.2">
      <c r="A10473" s="146">
        <v>72944</v>
      </c>
      <c r="B10473" s="145">
        <v>6002</v>
      </c>
      <c r="C10473" s="146" t="s">
        <v>3208</v>
      </c>
      <c r="D10473" s="146" t="s">
        <v>8752</v>
      </c>
      <c r="E10473" s="145" t="s">
        <v>150</v>
      </c>
      <c r="F10473" s="149"/>
      <c r="G10473" s="149"/>
    </row>
    <row r="10474" spans="1:7" s="144" customFormat="1" ht="15" x14ac:dyDescent="0.2">
      <c r="A10474" s="146">
        <v>72945</v>
      </c>
      <c r="B10474" s="145">
        <v>3025</v>
      </c>
      <c r="C10474" s="146" t="s">
        <v>5436</v>
      </c>
      <c r="D10474" s="146" t="s">
        <v>8753</v>
      </c>
      <c r="E10474" s="145" t="s">
        <v>155</v>
      </c>
      <c r="F10474" s="149"/>
      <c r="G10474" s="149"/>
    </row>
    <row r="10475" spans="1:7" s="144" customFormat="1" ht="15" x14ac:dyDescent="0.2">
      <c r="A10475" s="146">
        <v>72946</v>
      </c>
      <c r="B10475" s="145">
        <v>6002</v>
      </c>
      <c r="C10475" s="146" t="s">
        <v>525</v>
      </c>
      <c r="D10475" s="146" t="s">
        <v>8754</v>
      </c>
      <c r="E10475" s="145" t="s">
        <v>155</v>
      </c>
      <c r="F10475" s="149"/>
      <c r="G10475" s="149"/>
    </row>
    <row r="10476" spans="1:7" s="144" customFormat="1" ht="15" x14ac:dyDescent="0.2">
      <c r="A10476" s="146">
        <v>72947</v>
      </c>
      <c r="B10476" s="145">
        <v>8025</v>
      </c>
      <c r="C10476" s="146" t="s">
        <v>685</v>
      </c>
      <c r="D10476" s="146" t="s">
        <v>1058</v>
      </c>
      <c r="E10476" s="145" t="s">
        <v>155</v>
      </c>
      <c r="F10476" s="149"/>
      <c r="G10476" s="149"/>
    </row>
    <row r="10477" spans="1:7" s="144" customFormat="1" ht="15" x14ac:dyDescent="0.2">
      <c r="A10477" s="146">
        <v>72948</v>
      </c>
      <c r="B10477" s="145">
        <v>8025</v>
      </c>
      <c r="C10477" s="146" t="s">
        <v>662</v>
      </c>
      <c r="D10477" s="146" t="s">
        <v>1834</v>
      </c>
      <c r="E10477" s="145" t="s">
        <v>155</v>
      </c>
      <c r="F10477" s="149"/>
      <c r="G10477" s="149"/>
    </row>
    <row r="10478" spans="1:7" s="144" customFormat="1" ht="15" x14ac:dyDescent="0.2">
      <c r="A10478" s="146">
        <v>72949</v>
      </c>
      <c r="B10478" s="145">
        <v>7008</v>
      </c>
      <c r="C10478" s="146" t="s">
        <v>3088</v>
      </c>
      <c r="D10478" s="146" t="s">
        <v>8508</v>
      </c>
      <c r="E10478" s="145" t="s">
        <v>155</v>
      </c>
      <c r="F10478" s="149"/>
      <c r="G10478" s="149"/>
    </row>
    <row r="10479" spans="1:7" s="144" customFormat="1" ht="15" x14ac:dyDescent="0.2">
      <c r="A10479" s="146">
        <v>72950</v>
      </c>
      <c r="B10479" s="145">
        <v>8024</v>
      </c>
      <c r="C10479" s="146" t="s">
        <v>179</v>
      </c>
      <c r="D10479" s="146" t="s">
        <v>1101</v>
      </c>
      <c r="E10479" s="145" t="s">
        <v>155</v>
      </c>
      <c r="F10479" s="149"/>
      <c r="G10479" s="149"/>
    </row>
    <row r="10480" spans="1:7" s="144" customFormat="1" ht="15" x14ac:dyDescent="0.2">
      <c r="A10480" s="146">
        <v>72951</v>
      </c>
      <c r="B10480" s="145">
        <v>2019</v>
      </c>
      <c r="C10480" s="146" t="s">
        <v>488</v>
      </c>
      <c r="D10480" s="146" t="s">
        <v>3482</v>
      </c>
      <c r="E10480" s="145" t="s">
        <v>155</v>
      </c>
      <c r="F10480" s="149"/>
      <c r="G10480" s="149"/>
    </row>
    <row r="10481" spans="1:7" s="144" customFormat="1" ht="15" x14ac:dyDescent="0.2">
      <c r="A10481" s="146">
        <v>72952</v>
      </c>
      <c r="B10481" s="145">
        <v>3003</v>
      </c>
      <c r="C10481" s="146" t="s">
        <v>2530</v>
      </c>
      <c r="D10481" s="146" t="s">
        <v>1567</v>
      </c>
      <c r="E10481" s="145" t="s">
        <v>155</v>
      </c>
      <c r="F10481" s="149"/>
      <c r="G10481" s="149"/>
    </row>
    <row r="10482" spans="1:7" s="144" customFormat="1" ht="15" x14ac:dyDescent="0.2">
      <c r="A10482" s="146">
        <v>72954</v>
      </c>
      <c r="B10482" s="145">
        <v>2020</v>
      </c>
      <c r="C10482" s="146" t="s">
        <v>647</v>
      </c>
      <c r="D10482" s="146" t="s">
        <v>8755</v>
      </c>
      <c r="E10482" s="145" t="s">
        <v>150</v>
      </c>
      <c r="F10482" s="149"/>
      <c r="G10482" s="149"/>
    </row>
    <row r="10483" spans="1:7" s="144" customFormat="1" ht="15" x14ac:dyDescent="0.2">
      <c r="A10483" s="146">
        <v>72955</v>
      </c>
      <c r="B10483" s="145">
        <v>4002</v>
      </c>
      <c r="C10483" s="146" t="s">
        <v>8756</v>
      </c>
      <c r="D10483" s="146" t="s">
        <v>8757</v>
      </c>
      <c r="E10483" s="145" t="s">
        <v>150</v>
      </c>
      <c r="F10483" s="149"/>
      <c r="G10483" s="149"/>
    </row>
    <row r="10484" spans="1:7" s="144" customFormat="1" ht="15" x14ac:dyDescent="0.2">
      <c r="A10484" s="146">
        <v>72957</v>
      </c>
      <c r="B10484" s="145">
        <v>4002</v>
      </c>
      <c r="C10484" s="146" t="s">
        <v>8758</v>
      </c>
      <c r="D10484" s="146" t="s">
        <v>8759</v>
      </c>
      <c r="E10484" s="145" t="s">
        <v>155</v>
      </c>
      <c r="F10484" s="149"/>
      <c r="G10484" s="149"/>
    </row>
    <row r="10485" spans="1:7" s="144" customFormat="1" ht="15" x14ac:dyDescent="0.2">
      <c r="A10485" s="146">
        <v>72958</v>
      </c>
      <c r="B10485" s="145">
        <v>4002</v>
      </c>
      <c r="C10485" s="146" t="s">
        <v>287</v>
      </c>
      <c r="D10485" s="146" t="s">
        <v>8757</v>
      </c>
      <c r="E10485" s="145" t="s">
        <v>155</v>
      </c>
      <c r="F10485" s="149"/>
      <c r="G10485" s="149"/>
    </row>
    <row r="10486" spans="1:7" s="144" customFormat="1" ht="15" x14ac:dyDescent="0.2">
      <c r="A10486" s="146">
        <v>72959</v>
      </c>
      <c r="B10486" s="145">
        <v>6013</v>
      </c>
      <c r="C10486" s="146" t="s">
        <v>156</v>
      </c>
      <c r="D10486" s="146" t="s">
        <v>4023</v>
      </c>
      <c r="E10486" s="145" t="s">
        <v>150</v>
      </c>
      <c r="F10486" s="149"/>
      <c r="G10486" s="149"/>
    </row>
    <row r="10487" spans="1:7" s="144" customFormat="1" ht="15" x14ac:dyDescent="0.2">
      <c r="A10487" s="146">
        <v>72960</v>
      </c>
      <c r="B10487" s="145">
        <v>6013</v>
      </c>
      <c r="C10487" s="146" t="s">
        <v>8781</v>
      </c>
      <c r="D10487" s="146" t="s">
        <v>8760</v>
      </c>
      <c r="E10487" s="145" t="s">
        <v>150</v>
      </c>
      <c r="F10487" s="149"/>
      <c r="G10487" s="149"/>
    </row>
    <row r="10488" spans="1:7" s="144" customFormat="1" ht="15" x14ac:dyDescent="0.2">
      <c r="A10488" s="146">
        <v>72961</v>
      </c>
      <c r="B10488" s="145">
        <v>6013</v>
      </c>
      <c r="C10488" s="146" t="s">
        <v>8782</v>
      </c>
      <c r="D10488" s="146" t="s">
        <v>8760</v>
      </c>
      <c r="E10488" s="145" t="s">
        <v>155</v>
      </c>
      <c r="F10488" s="149"/>
      <c r="G10488" s="149"/>
    </row>
    <row r="10489" spans="1:7" s="144" customFormat="1" ht="15" x14ac:dyDescent="0.2">
      <c r="A10489" s="146">
        <v>72963</v>
      </c>
      <c r="B10489" s="145">
        <v>1005</v>
      </c>
      <c r="C10489" s="146" t="s">
        <v>156</v>
      </c>
      <c r="D10489" s="146" t="s">
        <v>380</v>
      </c>
      <c r="E10489" s="145" t="s">
        <v>155</v>
      </c>
      <c r="F10489" s="149"/>
      <c r="G10489" s="149"/>
    </row>
    <row r="10490" spans="1:7" s="144" customFormat="1" ht="15" x14ac:dyDescent="0.2">
      <c r="A10490" s="146">
        <v>72964</v>
      </c>
      <c r="B10490" s="145">
        <v>6033</v>
      </c>
      <c r="C10490" s="146" t="s">
        <v>8761</v>
      </c>
      <c r="D10490" s="146" t="s">
        <v>8762</v>
      </c>
      <c r="E10490" s="145" t="s">
        <v>155</v>
      </c>
      <c r="F10490" s="149"/>
      <c r="G10490" s="149"/>
    </row>
    <row r="10491" spans="1:7" s="144" customFormat="1" ht="15" x14ac:dyDescent="0.2">
      <c r="A10491" s="146">
        <v>72965</v>
      </c>
      <c r="B10491" s="145">
        <v>6033</v>
      </c>
      <c r="C10491" s="146" t="s">
        <v>321</v>
      </c>
      <c r="D10491" s="146" t="s">
        <v>8763</v>
      </c>
      <c r="E10491" s="145" t="s">
        <v>150</v>
      </c>
      <c r="F10491" s="149"/>
      <c r="G10491" s="149"/>
    </row>
    <row r="10492" spans="1:7" s="144" customFormat="1" ht="15" x14ac:dyDescent="0.2">
      <c r="A10492" s="146">
        <v>72966</v>
      </c>
      <c r="B10492" s="145">
        <v>8011</v>
      </c>
      <c r="C10492" s="146" t="s">
        <v>1897</v>
      </c>
      <c r="D10492" s="146" t="s">
        <v>5473</v>
      </c>
      <c r="E10492" s="145" t="s">
        <v>150</v>
      </c>
      <c r="F10492" s="149"/>
      <c r="G10492" s="149"/>
    </row>
    <row r="10493" spans="1:7" s="144" customFormat="1" ht="15" x14ac:dyDescent="0.2">
      <c r="A10493" s="146">
        <v>72967</v>
      </c>
      <c r="B10493" s="145">
        <v>8011</v>
      </c>
      <c r="C10493" s="146" t="s">
        <v>1625</v>
      </c>
      <c r="D10493" s="146" t="s">
        <v>8764</v>
      </c>
      <c r="E10493" s="145" t="s">
        <v>150</v>
      </c>
      <c r="F10493" s="149"/>
      <c r="G10493" s="149"/>
    </row>
    <row r="10494" spans="1:7" s="144" customFormat="1" ht="15" x14ac:dyDescent="0.2">
      <c r="A10494" s="146">
        <v>72968</v>
      </c>
      <c r="B10494" s="145">
        <v>8011</v>
      </c>
      <c r="C10494" s="146" t="s">
        <v>207</v>
      </c>
      <c r="D10494" s="146" t="s">
        <v>5473</v>
      </c>
      <c r="E10494" s="145" t="s">
        <v>155</v>
      </c>
      <c r="F10494" s="149"/>
      <c r="G10494" s="149"/>
    </row>
    <row r="10495" spans="1:7" s="144" customFormat="1" ht="15" x14ac:dyDescent="0.2">
      <c r="A10495" s="146">
        <v>72970</v>
      </c>
      <c r="B10495" s="145">
        <v>1002</v>
      </c>
      <c r="C10495" s="146" t="s">
        <v>287</v>
      </c>
      <c r="D10495" s="146" t="s">
        <v>3312</v>
      </c>
      <c r="E10495" s="145" t="s">
        <v>155</v>
      </c>
      <c r="F10495" s="149"/>
      <c r="G10495" s="149"/>
    </row>
    <row r="10496" spans="1:7" s="144" customFormat="1" ht="15" x14ac:dyDescent="0.2">
      <c r="A10496" s="146">
        <v>72971</v>
      </c>
      <c r="B10496" s="145">
        <v>8025</v>
      </c>
      <c r="C10496" s="146" t="s">
        <v>662</v>
      </c>
      <c r="D10496" s="146" t="s">
        <v>1834</v>
      </c>
      <c r="E10496" s="145" t="s">
        <v>150</v>
      </c>
      <c r="F10496" s="149"/>
      <c r="G10496" s="149"/>
    </row>
    <row r="10497" spans="1:7" s="144" customFormat="1" ht="15" x14ac:dyDescent="0.2">
      <c r="A10497" s="146">
        <v>72972</v>
      </c>
      <c r="B10497" s="145">
        <v>8025</v>
      </c>
      <c r="C10497" s="146" t="s">
        <v>2083</v>
      </c>
      <c r="D10497" s="146" t="s">
        <v>7894</v>
      </c>
      <c r="E10497" s="145" t="s">
        <v>155</v>
      </c>
      <c r="F10497" s="149"/>
      <c r="G10497" s="149"/>
    </row>
    <row r="10498" spans="1:7" s="144" customFormat="1" ht="15" x14ac:dyDescent="0.2">
      <c r="A10498" s="146">
        <v>72973</v>
      </c>
      <c r="B10498" s="145">
        <v>8007</v>
      </c>
      <c r="C10498" s="146" t="s">
        <v>174</v>
      </c>
      <c r="D10498" s="146" t="s">
        <v>6278</v>
      </c>
      <c r="E10498" s="145" t="s">
        <v>155</v>
      </c>
      <c r="F10498" s="149"/>
      <c r="G10498" s="149"/>
    </row>
    <row r="10499" spans="1:7" s="144" customFormat="1" ht="15" x14ac:dyDescent="0.2">
      <c r="A10499" s="146">
        <v>72975</v>
      </c>
      <c r="B10499" s="145">
        <v>3009</v>
      </c>
      <c r="C10499" s="146" t="s">
        <v>155</v>
      </c>
      <c r="D10499" s="146" t="s">
        <v>8765</v>
      </c>
      <c r="E10499" s="145" t="s">
        <v>155</v>
      </c>
      <c r="F10499" s="149"/>
      <c r="G10499" s="149"/>
    </row>
    <row r="10500" spans="1:7" s="144" customFormat="1" ht="15" x14ac:dyDescent="0.2">
      <c r="A10500" s="146">
        <v>72976</v>
      </c>
      <c r="B10500" s="145">
        <v>2013</v>
      </c>
      <c r="C10500" s="146" t="s">
        <v>280</v>
      </c>
      <c r="D10500" s="146" t="s">
        <v>550</v>
      </c>
      <c r="E10500" s="145" t="s">
        <v>150</v>
      </c>
      <c r="F10500" s="149"/>
      <c r="G10500" s="149"/>
    </row>
    <row r="10501" spans="1:7" s="144" customFormat="1" ht="15" x14ac:dyDescent="0.2">
      <c r="A10501" s="146">
        <v>72977</v>
      </c>
      <c r="B10501" s="145">
        <v>3022</v>
      </c>
      <c r="C10501" s="146" t="s">
        <v>8766</v>
      </c>
      <c r="D10501" s="146" t="s">
        <v>8767</v>
      </c>
      <c r="E10501" s="145" t="s">
        <v>155</v>
      </c>
      <c r="F10501" s="149"/>
      <c r="G10501" s="149"/>
    </row>
    <row r="10502" spans="1:7" s="144" customFormat="1" ht="15" x14ac:dyDescent="0.2">
      <c r="A10502" s="146">
        <v>72978</v>
      </c>
      <c r="B10502" s="145">
        <v>3003</v>
      </c>
      <c r="C10502" s="146" t="s">
        <v>8768</v>
      </c>
      <c r="D10502" s="146" t="s">
        <v>10090</v>
      </c>
      <c r="E10502" s="145" t="s">
        <v>150</v>
      </c>
      <c r="F10502" s="149"/>
      <c r="G10502" s="149"/>
    </row>
    <row r="10503" spans="1:7" s="144" customFormat="1" ht="15" x14ac:dyDescent="0.2">
      <c r="A10503" s="146">
        <v>72979</v>
      </c>
      <c r="B10503" s="145">
        <v>6010</v>
      </c>
      <c r="C10503" s="146" t="s">
        <v>3119</v>
      </c>
      <c r="D10503" s="146" t="s">
        <v>1484</v>
      </c>
      <c r="E10503" s="145" t="s">
        <v>150</v>
      </c>
      <c r="F10503" s="149"/>
      <c r="G10503" s="149"/>
    </row>
    <row r="10504" spans="1:7" s="144" customFormat="1" ht="15" x14ac:dyDescent="0.2">
      <c r="A10504" s="146">
        <v>72980</v>
      </c>
      <c r="B10504" s="145">
        <v>3021</v>
      </c>
      <c r="C10504" s="146" t="s">
        <v>8769</v>
      </c>
      <c r="D10504" s="146" t="s">
        <v>8770</v>
      </c>
      <c r="E10504" s="145" t="s">
        <v>155</v>
      </c>
      <c r="F10504" s="149"/>
      <c r="G10504" s="149"/>
    </row>
    <row r="10505" spans="1:7" s="144" customFormat="1" ht="15" x14ac:dyDescent="0.2">
      <c r="A10505" s="146">
        <v>72983</v>
      </c>
      <c r="B10505" s="145">
        <v>7022</v>
      </c>
      <c r="C10505" s="146" t="s">
        <v>8771</v>
      </c>
      <c r="D10505" s="146" t="s">
        <v>1539</v>
      </c>
      <c r="E10505" s="145" t="s">
        <v>155</v>
      </c>
      <c r="F10505" s="149"/>
      <c r="G10505" s="149"/>
    </row>
    <row r="10506" spans="1:7" s="144" customFormat="1" ht="15" x14ac:dyDescent="0.2">
      <c r="A10506" s="146">
        <v>72984</v>
      </c>
      <c r="B10506" s="145">
        <v>7022</v>
      </c>
      <c r="C10506" s="146" t="s">
        <v>1221</v>
      </c>
      <c r="D10506" s="146" t="s">
        <v>8772</v>
      </c>
      <c r="E10506" s="145" t="s">
        <v>150</v>
      </c>
      <c r="F10506" s="149"/>
      <c r="G10506" s="149"/>
    </row>
    <row r="10507" spans="1:7" s="144" customFormat="1" ht="15" x14ac:dyDescent="0.2">
      <c r="A10507" s="146">
        <v>72985</v>
      </c>
      <c r="B10507" s="145">
        <v>6027</v>
      </c>
      <c r="C10507" s="146" t="s">
        <v>196</v>
      </c>
      <c r="D10507" s="146" t="s">
        <v>1427</v>
      </c>
      <c r="E10507" s="145" t="s">
        <v>150</v>
      </c>
      <c r="F10507" s="149"/>
      <c r="G10507" s="149"/>
    </row>
    <row r="10508" spans="1:7" s="144" customFormat="1" ht="15" x14ac:dyDescent="0.2">
      <c r="A10508" s="146">
        <v>72986</v>
      </c>
      <c r="B10508" s="145">
        <v>6027</v>
      </c>
      <c r="C10508" s="146" t="s">
        <v>280</v>
      </c>
      <c r="D10508" s="146" t="s">
        <v>1427</v>
      </c>
      <c r="E10508" s="145" t="s">
        <v>155</v>
      </c>
      <c r="F10508" s="149"/>
      <c r="G10508" s="149"/>
    </row>
    <row r="10509" spans="1:7" s="144" customFormat="1" ht="15" x14ac:dyDescent="0.2">
      <c r="A10509" s="146">
        <v>72987</v>
      </c>
      <c r="B10509" s="145">
        <v>1002</v>
      </c>
      <c r="C10509" s="146" t="s">
        <v>1620</v>
      </c>
      <c r="D10509" s="146" t="s">
        <v>1335</v>
      </c>
      <c r="E10509" s="145" t="s">
        <v>150</v>
      </c>
      <c r="F10509" s="149"/>
      <c r="G10509" s="149"/>
    </row>
    <row r="10510" spans="1:7" s="144" customFormat="1" ht="15" x14ac:dyDescent="0.2">
      <c r="A10510" s="146">
        <v>72988</v>
      </c>
      <c r="B10510" s="145">
        <v>3029</v>
      </c>
      <c r="C10510" s="146" t="s">
        <v>845</v>
      </c>
      <c r="D10510" s="146" t="s">
        <v>8783</v>
      </c>
      <c r="E10510" s="145" t="s">
        <v>150</v>
      </c>
      <c r="F10510" s="149"/>
      <c r="G10510" s="149"/>
    </row>
    <row r="10511" spans="1:7" s="144" customFormat="1" ht="15" x14ac:dyDescent="0.2">
      <c r="A10511" s="146">
        <v>72990</v>
      </c>
      <c r="B10511" s="145">
        <v>6013</v>
      </c>
      <c r="C10511" s="146" t="s">
        <v>188</v>
      </c>
      <c r="D10511" s="146" t="s">
        <v>863</v>
      </c>
      <c r="E10511" s="145" t="s">
        <v>155</v>
      </c>
      <c r="F10511" s="149"/>
      <c r="G10511" s="149"/>
    </row>
    <row r="10512" spans="1:7" s="144" customFormat="1" ht="15" x14ac:dyDescent="0.2">
      <c r="A10512" s="146">
        <v>72991</v>
      </c>
      <c r="B10512" s="145">
        <v>1006</v>
      </c>
      <c r="C10512" s="146" t="s">
        <v>219</v>
      </c>
      <c r="D10512" s="146" t="s">
        <v>8784</v>
      </c>
      <c r="E10512" s="145" t="s">
        <v>150</v>
      </c>
      <c r="F10512" s="149"/>
      <c r="G10512" s="149"/>
    </row>
    <row r="10513" spans="1:7" s="144" customFormat="1" ht="15" x14ac:dyDescent="0.2">
      <c r="A10513" s="146">
        <v>72992</v>
      </c>
      <c r="B10513" s="145">
        <v>3008</v>
      </c>
      <c r="C10513" s="146" t="s">
        <v>4780</v>
      </c>
      <c r="D10513" s="146" t="s">
        <v>550</v>
      </c>
      <c r="E10513" s="145" t="s">
        <v>155</v>
      </c>
      <c r="F10513" s="149"/>
      <c r="G10513" s="149"/>
    </row>
    <row r="10514" spans="1:7" s="144" customFormat="1" ht="15" x14ac:dyDescent="0.2">
      <c r="A10514" s="146">
        <v>72993</v>
      </c>
      <c r="B10514" s="145">
        <v>7007</v>
      </c>
      <c r="C10514" s="146" t="s">
        <v>181</v>
      </c>
      <c r="D10514" s="146" t="s">
        <v>8785</v>
      </c>
      <c r="E10514" s="145" t="s">
        <v>150</v>
      </c>
      <c r="F10514" s="149"/>
      <c r="G10514" s="149"/>
    </row>
    <row r="10515" spans="1:7" s="144" customFormat="1" ht="15" x14ac:dyDescent="0.2">
      <c r="A10515" s="146">
        <v>72994</v>
      </c>
      <c r="B10515" s="145">
        <v>7007</v>
      </c>
      <c r="C10515" s="146" t="s">
        <v>8786</v>
      </c>
      <c r="D10515" s="146" t="s">
        <v>8787</v>
      </c>
      <c r="E10515" s="145" t="s">
        <v>155</v>
      </c>
      <c r="F10515" s="149"/>
      <c r="G10515" s="149"/>
    </row>
    <row r="10516" spans="1:7" s="144" customFormat="1" ht="15" x14ac:dyDescent="0.2">
      <c r="A10516" s="146">
        <v>72997</v>
      </c>
      <c r="B10516" s="145">
        <v>3013</v>
      </c>
      <c r="C10516" s="146" t="s">
        <v>8185</v>
      </c>
      <c r="D10516" s="146" t="s">
        <v>941</v>
      </c>
      <c r="E10516" s="145" t="s">
        <v>155</v>
      </c>
      <c r="F10516" s="149"/>
      <c r="G10516" s="149"/>
    </row>
    <row r="10517" spans="1:7" s="144" customFormat="1" ht="15" x14ac:dyDescent="0.2">
      <c r="A10517" s="146">
        <v>73000</v>
      </c>
      <c r="B10517" s="145">
        <v>7010</v>
      </c>
      <c r="C10517" s="146" t="s">
        <v>848</v>
      </c>
      <c r="D10517" s="146" t="s">
        <v>8788</v>
      </c>
      <c r="E10517" s="145" t="s">
        <v>155</v>
      </c>
      <c r="F10517" s="149"/>
      <c r="G10517" s="149"/>
    </row>
    <row r="10518" spans="1:7" s="144" customFormat="1" ht="15" x14ac:dyDescent="0.2">
      <c r="A10518" s="146">
        <v>73001</v>
      </c>
      <c r="B10518" s="145">
        <v>7010</v>
      </c>
      <c r="C10518" s="146" t="s">
        <v>252</v>
      </c>
      <c r="D10518" s="146" t="s">
        <v>8789</v>
      </c>
      <c r="E10518" s="145" t="s">
        <v>155</v>
      </c>
      <c r="F10518" s="149"/>
      <c r="G10518" s="149"/>
    </row>
    <row r="10519" spans="1:7" s="144" customFormat="1" ht="15" x14ac:dyDescent="0.2">
      <c r="A10519" s="146">
        <v>73002</v>
      </c>
      <c r="B10519" s="145">
        <v>1011</v>
      </c>
      <c r="C10519" s="146" t="s">
        <v>4897</v>
      </c>
      <c r="D10519" s="146" t="s">
        <v>375</v>
      </c>
      <c r="E10519" s="145" t="s">
        <v>155</v>
      </c>
      <c r="F10519" s="149"/>
      <c r="G10519" s="149"/>
    </row>
    <row r="10520" spans="1:7" s="144" customFormat="1" ht="15" x14ac:dyDescent="0.2">
      <c r="A10520" s="146">
        <v>73004</v>
      </c>
      <c r="B10520" s="145">
        <v>6033</v>
      </c>
      <c r="C10520" s="146" t="s">
        <v>5707</v>
      </c>
      <c r="D10520" s="146" t="s">
        <v>3795</v>
      </c>
      <c r="E10520" s="145" t="s">
        <v>155</v>
      </c>
      <c r="F10520" s="149"/>
      <c r="G10520" s="149"/>
    </row>
    <row r="10521" spans="1:7" s="144" customFormat="1" ht="15" x14ac:dyDescent="0.2">
      <c r="A10521" s="146">
        <v>73005</v>
      </c>
      <c r="B10521" s="145">
        <v>3012</v>
      </c>
      <c r="C10521" s="146" t="s">
        <v>34</v>
      </c>
      <c r="D10521" s="146" t="s">
        <v>8545</v>
      </c>
      <c r="E10521" s="145" t="s">
        <v>155</v>
      </c>
      <c r="F10521" s="149"/>
      <c r="G10521" s="149"/>
    </row>
    <row r="10522" spans="1:7" s="144" customFormat="1" ht="15" x14ac:dyDescent="0.2">
      <c r="A10522" s="146">
        <v>73007</v>
      </c>
      <c r="B10522" s="145">
        <v>1001</v>
      </c>
      <c r="C10522" s="146" t="s">
        <v>181</v>
      </c>
      <c r="D10522" s="146" t="s">
        <v>8790</v>
      </c>
      <c r="E10522" s="145" t="s">
        <v>155</v>
      </c>
      <c r="F10522" s="149"/>
      <c r="G10522" s="149"/>
    </row>
    <row r="10523" spans="1:7" s="144" customFormat="1" ht="15" x14ac:dyDescent="0.2">
      <c r="A10523" s="146">
        <v>73008</v>
      </c>
      <c r="B10523" s="145">
        <v>1001</v>
      </c>
      <c r="C10523" s="146" t="s">
        <v>1688</v>
      </c>
      <c r="D10523" s="146" t="s">
        <v>7921</v>
      </c>
      <c r="E10523" s="145" t="s">
        <v>155</v>
      </c>
      <c r="F10523" s="149"/>
      <c r="G10523" s="149"/>
    </row>
    <row r="10524" spans="1:7" s="144" customFormat="1" ht="15" x14ac:dyDescent="0.2">
      <c r="A10524" s="146">
        <v>73009</v>
      </c>
      <c r="B10524" s="145">
        <v>5015</v>
      </c>
      <c r="C10524" s="146" t="s">
        <v>2083</v>
      </c>
      <c r="D10524" s="146" t="s">
        <v>759</v>
      </c>
      <c r="E10524" s="145" t="s">
        <v>150</v>
      </c>
      <c r="F10524" s="149"/>
      <c r="G10524" s="149"/>
    </row>
    <row r="10525" spans="1:7" s="144" customFormat="1" ht="15" x14ac:dyDescent="0.2">
      <c r="A10525" s="146">
        <v>73010</v>
      </c>
      <c r="B10525" s="145">
        <v>5015</v>
      </c>
      <c r="C10525" s="146" t="s">
        <v>8791</v>
      </c>
      <c r="D10525" s="146" t="s">
        <v>8647</v>
      </c>
      <c r="E10525" s="145" t="s">
        <v>150</v>
      </c>
      <c r="F10525" s="149"/>
      <c r="G10525" s="149"/>
    </row>
    <row r="10526" spans="1:7" s="144" customFormat="1" ht="15" x14ac:dyDescent="0.2">
      <c r="A10526" s="146">
        <v>73013</v>
      </c>
      <c r="B10526" s="145">
        <v>2012</v>
      </c>
      <c r="C10526" s="146" t="s">
        <v>848</v>
      </c>
      <c r="D10526" s="146" t="s">
        <v>3889</v>
      </c>
      <c r="E10526" s="145" t="s">
        <v>155</v>
      </c>
      <c r="F10526" s="149"/>
      <c r="G10526" s="149"/>
    </row>
    <row r="10527" spans="1:7" s="144" customFormat="1" ht="15" x14ac:dyDescent="0.2">
      <c r="A10527" s="146">
        <v>73014</v>
      </c>
      <c r="B10527" s="145">
        <v>8024</v>
      </c>
      <c r="C10527" s="146" t="s">
        <v>2152</v>
      </c>
      <c r="D10527" s="146" t="s">
        <v>8364</v>
      </c>
      <c r="E10527" s="145" t="s">
        <v>155</v>
      </c>
      <c r="F10527" s="149"/>
      <c r="G10527" s="149"/>
    </row>
    <row r="10528" spans="1:7" s="144" customFormat="1" ht="15" x14ac:dyDescent="0.2">
      <c r="A10528" s="146">
        <v>73015</v>
      </c>
      <c r="B10528" s="145">
        <v>8018</v>
      </c>
      <c r="C10528" s="146" t="s">
        <v>207</v>
      </c>
      <c r="D10528" s="146" t="s">
        <v>3396</v>
      </c>
      <c r="E10528" s="145" t="s">
        <v>155</v>
      </c>
      <c r="F10528" s="149"/>
      <c r="G10528" s="149"/>
    </row>
    <row r="10529" spans="1:7" s="144" customFormat="1" ht="15" x14ac:dyDescent="0.2">
      <c r="A10529" s="146">
        <v>73016</v>
      </c>
      <c r="B10529" s="145">
        <v>5001</v>
      </c>
      <c r="C10529" s="146" t="s">
        <v>6038</v>
      </c>
      <c r="D10529" s="146" t="s">
        <v>5724</v>
      </c>
      <c r="E10529" s="145" t="s">
        <v>155</v>
      </c>
      <c r="F10529" s="149"/>
      <c r="G10529" s="149"/>
    </row>
    <row r="10530" spans="1:7" s="144" customFormat="1" ht="15" x14ac:dyDescent="0.2">
      <c r="A10530" s="146">
        <v>73017</v>
      </c>
      <c r="B10530" s="145">
        <v>5001</v>
      </c>
      <c r="C10530" s="146" t="s">
        <v>4301</v>
      </c>
      <c r="D10530" s="146" t="s">
        <v>5724</v>
      </c>
      <c r="E10530" s="145" t="s">
        <v>150</v>
      </c>
      <c r="F10530" s="149"/>
      <c r="G10530" s="149"/>
    </row>
    <row r="10531" spans="1:7" s="144" customFormat="1" ht="15" x14ac:dyDescent="0.2">
      <c r="A10531" s="146">
        <v>73019</v>
      </c>
      <c r="B10531" s="145">
        <v>8022</v>
      </c>
      <c r="C10531" s="146" t="s">
        <v>198</v>
      </c>
      <c r="D10531" s="146" t="s">
        <v>2263</v>
      </c>
      <c r="E10531" s="145" t="s">
        <v>150</v>
      </c>
      <c r="F10531" s="149"/>
      <c r="G10531" s="149"/>
    </row>
    <row r="10532" spans="1:7" s="144" customFormat="1" ht="15" x14ac:dyDescent="0.2">
      <c r="A10532" s="146">
        <v>73020</v>
      </c>
      <c r="B10532" s="145">
        <v>6006</v>
      </c>
      <c r="C10532" s="146" t="s">
        <v>535</v>
      </c>
      <c r="D10532" s="146" t="s">
        <v>8792</v>
      </c>
      <c r="E10532" s="145" t="s">
        <v>150</v>
      </c>
      <c r="F10532" s="149"/>
      <c r="G10532" s="149"/>
    </row>
    <row r="10533" spans="1:7" s="144" customFormat="1" ht="15" x14ac:dyDescent="0.2">
      <c r="A10533" s="146">
        <v>73021</v>
      </c>
      <c r="B10533" s="145">
        <v>2007</v>
      </c>
      <c r="C10533" s="146" t="s">
        <v>8793</v>
      </c>
      <c r="D10533" s="146" t="s">
        <v>7144</v>
      </c>
      <c r="E10533" s="145" t="s">
        <v>150</v>
      </c>
      <c r="F10533" s="149"/>
      <c r="G10533" s="149"/>
    </row>
    <row r="10534" spans="1:7" s="144" customFormat="1" ht="15" x14ac:dyDescent="0.2">
      <c r="A10534" s="146">
        <v>73023</v>
      </c>
      <c r="B10534" s="145">
        <v>2012</v>
      </c>
      <c r="C10534" s="146" t="s">
        <v>200</v>
      </c>
      <c r="D10534" s="146" t="s">
        <v>8794</v>
      </c>
      <c r="E10534" s="145" t="s">
        <v>155</v>
      </c>
      <c r="F10534" s="149"/>
      <c r="G10534" s="149"/>
    </row>
    <row r="10535" spans="1:7" s="144" customFormat="1" ht="15" x14ac:dyDescent="0.2">
      <c r="A10535" s="146">
        <v>73024</v>
      </c>
      <c r="B10535" s="145">
        <v>2012</v>
      </c>
      <c r="C10535" s="146" t="s">
        <v>158</v>
      </c>
      <c r="D10535" s="146" t="s">
        <v>8795</v>
      </c>
      <c r="E10535" s="145" t="s">
        <v>150</v>
      </c>
      <c r="F10535" s="149"/>
      <c r="G10535" s="149"/>
    </row>
    <row r="10536" spans="1:7" s="144" customFormat="1" ht="15" x14ac:dyDescent="0.2">
      <c r="A10536" s="146">
        <v>73027</v>
      </c>
      <c r="B10536" s="145">
        <v>3024</v>
      </c>
      <c r="C10536" s="146" t="s">
        <v>685</v>
      </c>
      <c r="D10536" s="146" t="s">
        <v>8796</v>
      </c>
      <c r="E10536" s="145" t="s">
        <v>155</v>
      </c>
      <c r="F10536" s="149"/>
      <c r="G10536" s="149"/>
    </row>
    <row r="10537" spans="1:7" s="144" customFormat="1" ht="15" x14ac:dyDescent="0.2">
      <c r="A10537" s="146">
        <v>73028</v>
      </c>
      <c r="B10537" s="145">
        <v>3024</v>
      </c>
      <c r="C10537" s="146" t="s">
        <v>1911</v>
      </c>
      <c r="D10537" s="146" t="s">
        <v>8797</v>
      </c>
      <c r="E10537" s="145" t="s">
        <v>155</v>
      </c>
      <c r="F10537" s="149"/>
      <c r="G10537" s="149"/>
    </row>
    <row r="10538" spans="1:7" s="144" customFormat="1" ht="15" x14ac:dyDescent="0.2">
      <c r="A10538" s="146">
        <v>73029</v>
      </c>
      <c r="B10538" s="145">
        <v>6002</v>
      </c>
      <c r="C10538" s="146" t="s">
        <v>8798</v>
      </c>
      <c r="D10538" s="146" t="s">
        <v>8799</v>
      </c>
      <c r="E10538" s="145" t="s">
        <v>150</v>
      </c>
      <c r="F10538" s="149"/>
      <c r="G10538" s="149"/>
    </row>
    <row r="10539" spans="1:7" s="144" customFormat="1" ht="15" x14ac:dyDescent="0.2">
      <c r="A10539" s="146">
        <v>73030</v>
      </c>
      <c r="B10539" s="145">
        <v>6035</v>
      </c>
      <c r="C10539" s="146" t="s">
        <v>1911</v>
      </c>
      <c r="D10539" s="146" t="s">
        <v>8800</v>
      </c>
      <c r="E10539" s="145" t="s">
        <v>155</v>
      </c>
      <c r="F10539" s="149"/>
      <c r="G10539" s="149"/>
    </row>
    <row r="10540" spans="1:7" s="144" customFormat="1" ht="15" x14ac:dyDescent="0.2">
      <c r="A10540" s="146">
        <v>73031</v>
      </c>
      <c r="B10540" s="145">
        <v>3029</v>
      </c>
      <c r="C10540" s="146" t="s">
        <v>8801</v>
      </c>
      <c r="D10540" s="146" t="s">
        <v>8802</v>
      </c>
      <c r="E10540" s="145" t="s">
        <v>150</v>
      </c>
      <c r="F10540" s="149"/>
      <c r="G10540" s="149"/>
    </row>
    <row r="10541" spans="1:7" s="144" customFormat="1" ht="15" x14ac:dyDescent="0.2">
      <c r="A10541" s="146">
        <v>73032</v>
      </c>
      <c r="B10541" s="145">
        <v>8003</v>
      </c>
      <c r="C10541" s="146" t="s">
        <v>1647</v>
      </c>
      <c r="D10541" s="146" t="s">
        <v>8803</v>
      </c>
      <c r="E10541" s="145" t="s">
        <v>155</v>
      </c>
      <c r="F10541" s="149"/>
      <c r="G10541" s="149"/>
    </row>
    <row r="10542" spans="1:7" s="144" customFormat="1" ht="15" x14ac:dyDescent="0.2">
      <c r="A10542" s="146">
        <v>73034</v>
      </c>
      <c r="B10542" s="145">
        <v>7014</v>
      </c>
      <c r="C10542" s="146" t="s">
        <v>521</v>
      </c>
      <c r="D10542" s="146" t="s">
        <v>3454</v>
      </c>
      <c r="E10542" s="145" t="s">
        <v>150</v>
      </c>
      <c r="F10542" s="149"/>
      <c r="G10542" s="149"/>
    </row>
    <row r="10543" spans="1:7" s="144" customFormat="1" ht="15" x14ac:dyDescent="0.2">
      <c r="A10543" s="146">
        <v>73035</v>
      </c>
      <c r="B10543" s="145">
        <v>8017</v>
      </c>
      <c r="C10543" s="146" t="s">
        <v>8804</v>
      </c>
      <c r="D10543" s="146" t="s">
        <v>8805</v>
      </c>
      <c r="E10543" s="145" t="s">
        <v>155</v>
      </c>
      <c r="F10543" s="149"/>
      <c r="G10543" s="149"/>
    </row>
    <row r="10544" spans="1:7" s="144" customFormat="1" ht="15" x14ac:dyDescent="0.2">
      <c r="A10544" s="146">
        <v>73038</v>
      </c>
      <c r="B10544" s="145">
        <v>7016</v>
      </c>
      <c r="C10544" s="146" t="s">
        <v>845</v>
      </c>
      <c r="D10544" s="146" t="s">
        <v>7180</v>
      </c>
      <c r="E10544" s="145" t="s">
        <v>150</v>
      </c>
      <c r="F10544" s="149"/>
      <c r="G10544" s="149"/>
    </row>
    <row r="10545" spans="1:7" s="144" customFormat="1" ht="15" x14ac:dyDescent="0.2">
      <c r="A10545" s="146">
        <v>73040</v>
      </c>
      <c r="B10545" s="145">
        <v>7016</v>
      </c>
      <c r="C10545" s="146" t="s">
        <v>1547</v>
      </c>
      <c r="D10545" s="146" t="s">
        <v>5299</v>
      </c>
      <c r="E10545" s="145" t="s">
        <v>150</v>
      </c>
      <c r="F10545" s="149"/>
      <c r="G10545" s="149"/>
    </row>
    <row r="10546" spans="1:7" s="144" customFormat="1" ht="15" x14ac:dyDescent="0.2">
      <c r="A10546" s="146">
        <v>73041</v>
      </c>
      <c r="B10546" s="145">
        <v>7016</v>
      </c>
      <c r="C10546" s="146" t="s">
        <v>156</v>
      </c>
      <c r="D10546" s="146" t="s">
        <v>8892</v>
      </c>
      <c r="E10546" s="145" t="s">
        <v>155</v>
      </c>
      <c r="F10546" s="149"/>
      <c r="G10546" s="149"/>
    </row>
    <row r="10547" spans="1:7" s="144" customFormat="1" ht="15" x14ac:dyDescent="0.2">
      <c r="A10547" s="146">
        <v>73043</v>
      </c>
      <c r="B10547" s="145">
        <v>7016</v>
      </c>
      <c r="C10547" s="146" t="s">
        <v>8806</v>
      </c>
      <c r="D10547" s="146" t="s">
        <v>4174</v>
      </c>
      <c r="E10547" s="145" t="s">
        <v>155</v>
      </c>
      <c r="F10547" s="149"/>
      <c r="G10547" s="149"/>
    </row>
    <row r="10548" spans="1:7" s="144" customFormat="1" ht="15" x14ac:dyDescent="0.2">
      <c r="A10548" s="146">
        <v>73044</v>
      </c>
      <c r="B10548" s="145">
        <v>7016</v>
      </c>
      <c r="C10548" s="146" t="s">
        <v>158</v>
      </c>
      <c r="D10548" s="146" t="s">
        <v>3036</v>
      </c>
      <c r="E10548" s="145" t="s">
        <v>155</v>
      </c>
      <c r="F10548" s="149"/>
      <c r="G10548" s="149"/>
    </row>
    <row r="10549" spans="1:7" s="144" customFormat="1" ht="15" x14ac:dyDescent="0.2">
      <c r="A10549" s="146">
        <v>73045</v>
      </c>
      <c r="B10549" s="145">
        <v>3020</v>
      </c>
      <c r="C10549" s="146" t="s">
        <v>647</v>
      </c>
      <c r="D10549" s="146" t="s">
        <v>6490</v>
      </c>
      <c r="E10549" s="145" t="s">
        <v>150</v>
      </c>
      <c r="F10549" s="149"/>
      <c r="G10549" s="149"/>
    </row>
    <row r="10550" spans="1:7" s="144" customFormat="1" ht="15" x14ac:dyDescent="0.2">
      <c r="A10550" s="146">
        <v>73048</v>
      </c>
      <c r="B10550" s="145">
        <v>2004</v>
      </c>
      <c r="C10550" s="146" t="s">
        <v>8807</v>
      </c>
      <c r="D10550" s="146" t="s">
        <v>8808</v>
      </c>
      <c r="E10550" s="145" t="s">
        <v>155</v>
      </c>
      <c r="F10550" s="149"/>
      <c r="G10550" s="149"/>
    </row>
    <row r="10551" spans="1:7" s="144" customFormat="1" ht="15" x14ac:dyDescent="0.2">
      <c r="A10551" s="146">
        <v>73049</v>
      </c>
      <c r="B10551" s="145">
        <v>2004</v>
      </c>
      <c r="C10551" s="146" t="s">
        <v>4218</v>
      </c>
      <c r="D10551" s="146" t="s">
        <v>8809</v>
      </c>
      <c r="E10551" s="145" t="s">
        <v>155</v>
      </c>
      <c r="F10551" s="149"/>
      <c r="G10551" s="149"/>
    </row>
    <row r="10552" spans="1:7" s="144" customFormat="1" ht="15" x14ac:dyDescent="0.2">
      <c r="A10552" s="146">
        <v>73050</v>
      </c>
      <c r="B10552" s="145">
        <v>2004</v>
      </c>
      <c r="C10552" s="146" t="s">
        <v>8810</v>
      </c>
      <c r="D10552" s="146" t="s">
        <v>5671</v>
      </c>
      <c r="E10552" s="145" t="s">
        <v>155</v>
      </c>
      <c r="F10552" s="149"/>
      <c r="G10552" s="149"/>
    </row>
    <row r="10553" spans="1:7" s="144" customFormat="1" ht="15" x14ac:dyDescent="0.2">
      <c r="A10553" s="146">
        <v>73051</v>
      </c>
      <c r="B10553" s="145">
        <v>2004</v>
      </c>
      <c r="C10553" s="146" t="s">
        <v>7164</v>
      </c>
      <c r="D10553" s="146" t="s">
        <v>7245</v>
      </c>
      <c r="E10553" s="145" t="s">
        <v>155</v>
      </c>
      <c r="F10553" s="149"/>
      <c r="G10553" s="149"/>
    </row>
    <row r="10554" spans="1:7" s="144" customFormat="1" ht="15" x14ac:dyDescent="0.2">
      <c r="A10554" s="146">
        <v>73053</v>
      </c>
      <c r="B10554" s="145">
        <v>1001</v>
      </c>
      <c r="C10554" s="146" t="s">
        <v>1897</v>
      </c>
      <c r="D10554" s="146" t="s">
        <v>8811</v>
      </c>
      <c r="E10554" s="145" t="s">
        <v>155</v>
      </c>
      <c r="F10554" s="149"/>
      <c r="G10554" s="149"/>
    </row>
    <row r="10555" spans="1:7" s="144" customFormat="1" ht="15" x14ac:dyDescent="0.2">
      <c r="A10555" s="146">
        <v>73055</v>
      </c>
      <c r="B10555" s="145">
        <v>7003</v>
      </c>
      <c r="C10555" s="146" t="s">
        <v>8812</v>
      </c>
      <c r="D10555" s="146" t="s">
        <v>422</v>
      </c>
      <c r="E10555" s="145" t="s">
        <v>150</v>
      </c>
      <c r="F10555" s="149"/>
      <c r="G10555" s="149"/>
    </row>
    <row r="10556" spans="1:7" s="144" customFormat="1" ht="15" x14ac:dyDescent="0.2">
      <c r="A10556" s="146">
        <v>73056</v>
      </c>
      <c r="B10556" s="145">
        <v>7003</v>
      </c>
      <c r="C10556" s="146" t="s">
        <v>287</v>
      </c>
      <c r="D10556" s="146" t="s">
        <v>3457</v>
      </c>
      <c r="E10556" s="145" t="s">
        <v>155</v>
      </c>
      <c r="F10556" s="149"/>
      <c r="G10556" s="149"/>
    </row>
    <row r="10557" spans="1:7" s="144" customFormat="1" ht="15" x14ac:dyDescent="0.2">
      <c r="A10557" s="146">
        <v>73057</v>
      </c>
      <c r="B10557" s="145">
        <v>7003</v>
      </c>
      <c r="C10557" s="146" t="s">
        <v>4521</v>
      </c>
      <c r="D10557" s="146" t="s">
        <v>618</v>
      </c>
      <c r="E10557" s="145" t="s">
        <v>150</v>
      </c>
      <c r="F10557" s="149"/>
      <c r="G10557" s="149"/>
    </row>
    <row r="10558" spans="1:7" s="144" customFormat="1" ht="15" x14ac:dyDescent="0.2">
      <c r="A10558" s="146">
        <v>73058</v>
      </c>
      <c r="B10558" s="145">
        <v>7003</v>
      </c>
      <c r="C10558" s="146" t="s">
        <v>5378</v>
      </c>
      <c r="D10558" s="146" t="s">
        <v>8813</v>
      </c>
      <c r="E10558" s="145" t="s">
        <v>155</v>
      </c>
      <c r="F10558" s="149"/>
      <c r="G10558" s="149"/>
    </row>
    <row r="10559" spans="1:7" s="144" customFormat="1" ht="15" x14ac:dyDescent="0.2">
      <c r="A10559" s="146">
        <v>73059</v>
      </c>
      <c r="B10559" s="145">
        <v>7003</v>
      </c>
      <c r="C10559" s="146" t="s">
        <v>8814</v>
      </c>
      <c r="D10559" s="146" t="s">
        <v>8813</v>
      </c>
      <c r="E10559" s="145" t="s">
        <v>150</v>
      </c>
      <c r="F10559" s="149"/>
      <c r="G10559" s="149"/>
    </row>
    <row r="10560" spans="1:7" s="144" customFormat="1" ht="15" x14ac:dyDescent="0.2">
      <c r="A10560" s="146">
        <v>73061</v>
      </c>
      <c r="B10560" s="145">
        <v>2007</v>
      </c>
      <c r="C10560" s="146" t="s">
        <v>8815</v>
      </c>
      <c r="D10560" s="146" t="s">
        <v>9670</v>
      </c>
      <c r="E10560" s="145" t="s">
        <v>155</v>
      </c>
      <c r="F10560" s="149"/>
      <c r="G10560" s="149"/>
    </row>
    <row r="10561" spans="1:7" s="144" customFormat="1" ht="15" x14ac:dyDescent="0.2">
      <c r="A10561" s="146">
        <v>73063</v>
      </c>
      <c r="B10561" s="145">
        <v>4002</v>
      </c>
      <c r="C10561" s="146" t="s">
        <v>164</v>
      </c>
      <c r="D10561" s="146" t="s">
        <v>8817</v>
      </c>
      <c r="E10561" s="145" t="s">
        <v>155</v>
      </c>
      <c r="F10561" s="149"/>
      <c r="G10561" s="149"/>
    </row>
    <row r="10562" spans="1:7" s="144" customFormat="1" ht="15" x14ac:dyDescent="0.2">
      <c r="A10562" s="146">
        <v>73064</v>
      </c>
      <c r="B10562" s="145">
        <v>1011</v>
      </c>
      <c r="C10562" s="146" t="s">
        <v>1911</v>
      </c>
      <c r="D10562" s="146" t="s">
        <v>604</v>
      </c>
      <c r="E10562" s="145" t="s">
        <v>155</v>
      </c>
      <c r="F10562" s="149"/>
      <c r="G10562" s="149"/>
    </row>
    <row r="10563" spans="1:7" s="144" customFormat="1" ht="15" x14ac:dyDescent="0.2">
      <c r="A10563" s="146">
        <v>73066</v>
      </c>
      <c r="B10563" s="145">
        <v>7013</v>
      </c>
      <c r="C10563" s="146" t="s">
        <v>2083</v>
      </c>
      <c r="D10563" s="146" t="s">
        <v>8818</v>
      </c>
      <c r="E10563" s="145" t="s">
        <v>155</v>
      </c>
      <c r="F10563" s="149"/>
      <c r="G10563" s="149"/>
    </row>
    <row r="10564" spans="1:7" s="144" customFormat="1" ht="15" x14ac:dyDescent="0.2">
      <c r="A10564" s="146">
        <v>73067</v>
      </c>
      <c r="B10564" s="145">
        <v>8018</v>
      </c>
      <c r="C10564" s="146" t="s">
        <v>156</v>
      </c>
      <c r="D10564" s="146" t="s">
        <v>8823</v>
      </c>
      <c r="E10564" s="145" t="s">
        <v>155</v>
      </c>
      <c r="F10564" s="149"/>
      <c r="G10564" s="149"/>
    </row>
    <row r="10565" spans="1:7" s="144" customFormat="1" ht="15" x14ac:dyDescent="0.2">
      <c r="A10565" s="146">
        <v>73069</v>
      </c>
      <c r="B10565" s="145">
        <v>6025</v>
      </c>
      <c r="C10565" s="146" t="s">
        <v>287</v>
      </c>
      <c r="D10565" s="146" t="s">
        <v>3827</v>
      </c>
      <c r="E10565" s="145" t="s">
        <v>150</v>
      </c>
      <c r="F10565" s="149"/>
      <c r="G10565" s="149"/>
    </row>
    <row r="10566" spans="1:7" s="144" customFormat="1" ht="15" x14ac:dyDescent="0.2">
      <c r="A10566" s="146">
        <v>73070</v>
      </c>
      <c r="B10566" s="145">
        <v>4009</v>
      </c>
      <c r="C10566" s="146" t="s">
        <v>198</v>
      </c>
      <c r="D10566" s="146" t="s">
        <v>8172</v>
      </c>
      <c r="E10566" s="145" t="s">
        <v>155</v>
      </c>
      <c r="F10566" s="149"/>
      <c r="G10566" s="149"/>
    </row>
    <row r="10567" spans="1:7" s="144" customFormat="1" ht="15" x14ac:dyDescent="0.2">
      <c r="A10567" s="146">
        <v>73071</v>
      </c>
      <c r="B10567" s="145">
        <v>7013</v>
      </c>
      <c r="C10567" s="146" t="s">
        <v>535</v>
      </c>
      <c r="D10567" s="146" t="s">
        <v>8824</v>
      </c>
      <c r="E10567" s="145" t="s">
        <v>150</v>
      </c>
      <c r="F10567" s="149"/>
      <c r="G10567" s="149"/>
    </row>
    <row r="10568" spans="1:7" s="144" customFormat="1" ht="15" x14ac:dyDescent="0.2">
      <c r="A10568" s="146">
        <v>73072</v>
      </c>
      <c r="B10568" s="145">
        <v>7013</v>
      </c>
      <c r="C10568" s="146" t="s">
        <v>2083</v>
      </c>
      <c r="D10568" s="146" t="s">
        <v>8825</v>
      </c>
      <c r="E10568" s="145" t="s">
        <v>155</v>
      </c>
      <c r="F10568" s="149"/>
      <c r="G10568" s="149"/>
    </row>
    <row r="10569" spans="1:7" s="144" customFormat="1" ht="15" x14ac:dyDescent="0.2">
      <c r="A10569" s="146">
        <v>73074</v>
      </c>
      <c r="B10569" s="145">
        <v>7009</v>
      </c>
      <c r="C10569" s="146" t="s">
        <v>34</v>
      </c>
      <c r="D10569" s="146" t="s">
        <v>8826</v>
      </c>
      <c r="E10569" s="145" t="s">
        <v>150</v>
      </c>
      <c r="F10569" s="149"/>
      <c r="G10569" s="149"/>
    </row>
    <row r="10570" spans="1:7" s="144" customFormat="1" ht="15" x14ac:dyDescent="0.2">
      <c r="A10570" s="146">
        <v>73075</v>
      </c>
      <c r="B10570" s="145">
        <v>6031</v>
      </c>
      <c r="C10570" s="146" t="s">
        <v>198</v>
      </c>
      <c r="D10570" s="146" t="s">
        <v>8827</v>
      </c>
      <c r="E10570" s="145" t="s">
        <v>150</v>
      </c>
      <c r="F10570" s="149"/>
      <c r="G10570" s="149"/>
    </row>
    <row r="10571" spans="1:7" s="144" customFormat="1" ht="15" x14ac:dyDescent="0.2">
      <c r="A10571" s="146">
        <v>73076</v>
      </c>
      <c r="B10571" s="145">
        <v>7021</v>
      </c>
      <c r="C10571" s="146" t="s">
        <v>2699</v>
      </c>
      <c r="D10571" s="146" t="s">
        <v>8828</v>
      </c>
      <c r="E10571" s="145" t="s">
        <v>150</v>
      </c>
      <c r="F10571" s="149"/>
      <c r="G10571" s="149"/>
    </row>
    <row r="10572" spans="1:7" s="144" customFormat="1" ht="15" x14ac:dyDescent="0.2">
      <c r="A10572" s="146">
        <v>73077</v>
      </c>
      <c r="B10572" s="145">
        <v>1007</v>
      </c>
      <c r="C10572" s="146" t="s">
        <v>156</v>
      </c>
      <c r="D10572" s="146" t="s">
        <v>8829</v>
      </c>
      <c r="E10572" s="145" t="s">
        <v>155</v>
      </c>
      <c r="F10572" s="149"/>
      <c r="G10572" s="149"/>
    </row>
    <row r="10573" spans="1:7" s="144" customFormat="1" ht="15" x14ac:dyDescent="0.2">
      <c r="A10573" s="146">
        <v>73081</v>
      </c>
      <c r="B10573" s="145">
        <v>1009</v>
      </c>
      <c r="C10573" s="146" t="s">
        <v>8830</v>
      </c>
      <c r="D10573" s="146" t="s">
        <v>8831</v>
      </c>
      <c r="E10573" s="145" t="s">
        <v>150</v>
      </c>
      <c r="F10573" s="149"/>
      <c r="G10573" s="149"/>
    </row>
    <row r="10574" spans="1:7" s="144" customFormat="1" ht="15" x14ac:dyDescent="0.2">
      <c r="A10574" s="146">
        <v>73082</v>
      </c>
      <c r="B10574" s="145">
        <v>7024</v>
      </c>
      <c r="C10574" s="146" t="s">
        <v>7567</v>
      </c>
      <c r="D10574" s="146" t="s">
        <v>8832</v>
      </c>
      <c r="E10574" s="145" t="s">
        <v>150</v>
      </c>
      <c r="F10574" s="149"/>
      <c r="G10574" s="149"/>
    </row>
    <row r="10575" spans="1:7" s="144" customFormat="1" ht="15" x14ac:dyDescent="0.2">
      <c r="A10575" s="146">
        <v>73084</v>
      </c>
      <c r="B10575" s="145">
        <v>7003</v>
      </c>
      <c r="C10575" s="146" t="s">
        <v>8833</v>
      </c>
      <c r="D10575" s="146" t="s">
        <v>8834</v>
      </c>
      <c r="E10575" s="145" t="s">
        <v>150</v>
      </c>
      <c r="F10575" s="149"/>
      <c r="G10575" s="149"/>
    </row>
    <row r="10576" spans="1:7" s="144" customFormat="1" ht="15" x14ac:dyDescent="0.2">
      <c r="A10576" s="146">
        <v>73085</v>
      </c>
      <c r="B10576" s="145">
        <v>7003</v>
      </c>
      <c r="C10576" s="146" t="s">
        <v>155</v>
      </c>
      <c r="D10576" s="146" t="s">
        <v>1852</v>
      </c>
      <c r="E10576" s="145" t="s">
        <v>150</v>
      </c>
      <c r="F10576" s="149"/>
      <c r="G10576" s="149"/>
    </row>
    <row r="10577" spans="1:7" s="144" customFormat="1" ht="15" x14ac:dyDescent="0.2">
      <c r="A10577" s="146">
        <v>73087</v>
      </c>
      <c r="B10577" s="145">
        <v>7008</v>
      </c>
      <c r="C10577" s="146" t="s">
        <v>967</v>
      </c>
      <c r="D10577" s="146" t="s">
        <v>2536</v>
      </c>
      <c r="E10577" s="145" t="s">
        <v>155</v>
      </c>
      <c r="F10577" s="149"/>
      <c r="G10577" s="149"/>
    </row>
    <row r="10578" spans="1:7" s="144" customFormat="1" ht="15" x14ac:dyDescent="0.2">
      <c r="A10578" s="146">
        <v>73089</v>
      </c>
      <c r="B10578" s="145">
        <v>1001</v>
      </c>
      <c r="C10578" s="146" t="s">
        <v>280</v>
      </c>
      <c r="D10578" s="146" t="s">
        <v>3056</v>
      </c>
      <c r="E10578" s="145" t="s">
        <v>150</v>
      </c>
      <c r="F10578" s="149"/>
      <c r="G10578" s="149"/>
    </row>
    <row r="10579" spans="1:7" s="144" customFormat="1" ht="15" x14ac:dyDescent="0.2">
      <c r="A10579" s="146">
        <v>73092</v>
      </c>
      <c r="B10579" s="145">
        <v>1009</v>
      </c>
      <c r="C10579" s="146" t="s">
        <v>155</v>
      </c>
      <c r="D10579" s="146" t="s">
        <v>8831</v>
      </c>
      <c r="E10579" s="145" t="s">
        <v>155</v>
      </c>
      <c r="F10579" s="149"/>
      <c r="G10579" s="149"/>
    </row>
    <row r="10580" spans="1:7" s="144" customFormat="1" ht="15" x14ac:dyDescent="0.2">
      <c r="A10580" s="146">
        <v>73093</v>
      </c>
      <c r="B10580" s="145">
        <v>7006</v>
      </c>
      <c r="C10580" s="146" t="s">
        <v>188</v>
      </c>
      <c r="D10580" s="146" t="s">
        <v>8835</v>
      </c>
      <c r="E10580" s="145" t="s">
        <v>155</v>
      </c>
      <c r="F10580" s="149"/>
      <c r="G10580" s="149"/>
    </row>
    <row r="10581" spans="1:7" s="144" customFormat="1" ht="15" x14ac:dyDescent="0.2">
      <c r="A10581" s="146">
        <v>73095</v>
      </c>
      <c r="B10581" s="145">
        <v>7022</v>
      </c>
      <c r="C10581" s="146" t="s">
        <v>8660</v>
      </c>
      <c r="D10581" s="146" t="s">
        <v>8836</v>
      </c>
      <c r="E10581" s="145" t="s">
        <v>155</v>
      </c>
      <c r="F10581" s="149"/>
      <c r="G10581" s="149"/>
    </row>
    <row r="10582" spans="1:7" s="144" customFormat="1" ht="15" x14ac:dyDescent="0.2">
      <c r="A10582" s="146">
        <v>73097</v>
      </c>
      <c r="B10582" s="145">
        <v>6018</v>
      </c>
      <c r="C10582" s="146" t="s">
        <v>8848</v>
      </c>
      <c r="D10582" s="146" t="s">
        <v>8849</v>
      </c>
      <c r="E10582" s="145" t="s">
        <v>150</v>
      </c>
      <c r="F10582" s="149"/>
      <c r="G10582" s="149"/>
    </row>
    <row r="10583" spans="1:7" s="144" customFormat="1" ht="15" x14ac:dyDescent="0.2">
      <c r="A10583" s="146">
        <v>73098</v>
      </c>
      <c r="B10583" s="145">
        <v>6013</v>
      </c>
      <c r="C10583" s="146" t="s">
        <v>8850</v>
      </c>
      <c r="D10583" s="146" t="s">
        <v>8851</v>
      </c>
      <c r="E10583" s="145" t="s">
        <v>150</v>
      </c>
      <c r="F10583" s="149"/>
      <c r="G10583" s="149"/>
    </row>
    <row r="10584" spans="1:7" s="144" customFormat="1" ht="15" x14ac:dyDescent="0.2">
      <c r="A10584" s="146">
        <v>73099</v>
      </c>
      <c r="B10584" s="145">
        <v>5006</v>
      </c>
      <c r="C10584" s="146" t="s">
        <v>8852</v>
      </c>
      <c r="D10584" s="146" t="s">
        <v>8853</v>
      </c>
      <c r="E10584" s="145" t="s">
        <v>155</v>
      </c>
      <c r="F10584" s="149"/>
      <c r="G10584" s="149"/>
    </row>
    <row r="10585" spans="1:7" s="144" customFormat="1" ht="15" x14ac:dyDescent="0.2">
      <c r="A10585" s="146">
        <v>73102</v>
      </c>
      <c r="B10585" s="145">
        <v>4002</v>
      </c>
      <c r="C10585" s="146" t="s">
        <v>287</v>
      </c>
      <c r="D10585" s="146" t="s">
        <v>6102</v>
      </c>
      <c r="E10585" s="145" t="s">
        <v>155</v>
      </c>
      <c r="F10585" s="149"/>
      <c r="G10585" s="149"/>
    </row>
    <row r="10586" spans="1:7" s="144" customFormat="1" ht="15" x14ac:dyDescent="0.2">
      <c r="A10586" s="146">
        <v>73103</v>
      </c>
      <c r="B10586" s="145">
        <v>4002</v>
      </c>
      <c r="C10586" s="146" t="s">
        <v>155</v>
      </c>
      <c r="D10586" s="146" t="s">
        <v>8856</v>
      </c>
      <c r="E10586" s="145" t="s">
        <v>150</v>
      </c>
      <c r="F10586" s="149"/>
      <c r="G10586" s="149"/>
    </row>
    <row r="10587" spans="1:7" s="144" customFormat="1" ht="15" x14ac:dyDescent="0.2">
      <c r="A10587" s="146">
        <v>73104</v>
      </c>
      <c r="B10587" s="145">
        <v>4002</v>
      </c>
      <c r="C10587" s="146" t="s">
        <v>685</v>
      </c>
      <c r="D10587" s="146" t="s">
        <v>8857</v>
      </c>
      <c r="E10587" s="145" t="s">
        <v>155</v>
      </c>
      <c r="F10587" s="149"/>
      <c r="G10587" s="149"/>
    </row>
    <row r="10588" spans="1:7" s="144" customFormat="1" ht="15" x14ac:dyDescent="0.2">
      <c r="A10588" s="146">
        <v>73105</v>
      </c>
      <c r="B10588" s="145">
        <v>4002</v>
      </c>
      <c r="C10588" s="146" t="s">
        <v>198</v>
      </c>
      <c r="D10588" s="146" t="s">
        <v>8858</v>
      </c>
      <c r="E10588" s="145" t="s">
        <v>150</v>
      </c>
      <c r="F10588" s="149"/>
      <c r="G10588" s="149"/>
    </row>
    <row r="10589" spans="1:7" s="144" customFormat="1" ht="15" x14ac:dyDescent="0.2">
      <c r="A10589" s="146">
        <v>73106</v>
      </c>
      <c r="B10589" s="145">
        <v>6019</v>
      </c>
      <c r="C10589" s="146" t="s">
        <v>2152</v>
      </c>
      <c r="D10589" s="146" t="s">
        <v>614</v>
      </c>
      <c r="E10589" s="145" t="s">
        <v>155</v>
      </c>
      <c r="F10589" s="149"/>
      <c r="G10589" s="149"/>
    </row>
    <row r="10590" spans="1:7" s="144" customFormat="1" ht="15" x14ac:dyDescent="0.2">
      <c r="A10590" s="146">
        <v>73108</v>
      </c>
      <c r="B10590" s="145">
        <v>6003</v>
      </c>
      <c r="C10590" s="146" t="s">
        <v>2069</v>
      </c>
      <c r="D10590" s="146" t="s">
        <v>8859</v>
      </c>
      <c r="E10590" s="145" t="s">
        <v>150</v>
      </c>
      <c r="F10590" s="149"/>
      <c r="G10590" s="149"/>
    </row>
    <row r="10591" spans="1:7" s="144" customFormat="1" ht="15" x14ac:dyDescent="0.2">
      <c r="A10591" s="146">
        <v>73109</v>
      </c>
      <c r="B10591" s="145">
        <v>7023</v>
      </c>
      <c r="C10591" s="146" t="s">
        <v>287</v>
      </c>
      <c r="D10591" s="146" t="s">
        <v>3569</v>
      </c>
      <c r="E10591" s="145" t="s">
        <v>155</v>
      </c>
      <c r="F10591" s="149"/>
      <c r="G10591" s="149"/>
    </row>
    <row r="10592" spans="1:7" s="144" customFormat="1" ht="15" x14ac:dyDescent="0.2">
      <c r="A10592" s="146">
        <v>73110</v>
      </c>
      <c r="B10592" s="145">
        <v>7023</v>
      </c>
      <c r="C10592" s="146" t="s">
        <v>662</v>
      </c>
      <c r="D10592" s="146" t="s">
        <v>8860</v>
      </c>
      <c r="E10592" s="145" t="s">
        <v>155</v>
      </c>
      <c r="F10592" s="149"/>
      <c r="G10592" s="149"/>
    </row>
    <row r="10593" spans="1:7" s="144" customFormat="1" ht="15" x14ac:dyDescent="0.2">
      <c r="A10593" s="146">
        <v>73113</v>
      </c>
      <c r="B10593" s="145">
        <v>2012</v>
      </c>
      <c r="C10593" s="146" t="s">
        <v>270</v>
      </c>
      <c r="D10593" s="146" t="s">
        <v>8861</v>
      </c>
      <c r="E10593" s="145" t="s">
        <v>155</v>
      </c>
      <c r="F10593" s="149"/>
      <c r="G10593" s="149"/>
    </row>
    <row r="10594" spans="1:7" s="144" customFormat="1" ht="15" x14ac:dyDescent="0.2">
      <c r="A10594" s="146">
        <v>73114</v>
      </c>
      <c r="B10594" s="145">
        <v>2012</v>
      </c>
      <c r="C10594" s="146" t="s">
        <v>2963</v>
      </c>
      <c r="D10594" s="146" t="s">
        <v>8861</v>
      </c>
      <c r="E10594" s="145" t="s">
        <v>150</v>
      </c>
      <c r="F10594" s="149"/>
      <c r="G10594" s="149"/>
    </row>
    <row r="10595" spans="1:7" s="144" customFormat="1" ht="15" x14ac:dyDescent="0.2">
      <c r="A10595" s="146">
        <v>73116</v>
      </c>
      <c r="B10595" s="145">
        <v>6019</v>
      </c>
      <c r="C10595" s="146" t="s">
        <v>4433</v>
      </c>
      <c r="D10595" s="146" t="s">
        <v>8862</v>
      </c>
      <c r="E10595" s="145" t="s">
        <v>150</v>
      </c>
      <c r="F10595" s="149"/>
      <c r="G10595" s="149"/>
    </row>
    <row r="10596" spans="1:7" s="144" customFormat="1" ht="15" x14ac:dyDescent="0.2">
      <c r="A10596" s="146">
        <v>73117</v>
      </c>
      <c r="B10596" s="145">
        <v>3009</v>
      </c>
      <c r="C10596" s="146" t="s">
        <v>250</v>
      </c>
      <c r="D10596" s="146" t="s">
        <v>206</v>
      </c>
      <c r="E10596" s="145" t="s">
        <v>155</v>
      </c>
      <c r="F10596" s="149"/>
      <c r="G10596" s="149"/>
    </row>
    <row r="10597" spans="1:7" s="144" customFormat="1" ht="15" x14ac:dyDescent="0.2">
      <c r="A10597" s="146">
        <v>73120</v>
      </c>
      <c r="B10597" s="145">
        <v>3008</v>
      </c>
      <c r="C10597" s="146" t="s">
        <v>8863</v>
      </c>
      <c r="D10597" s="146" t="s">
        <v>8864</v>
      </c>
      <c r="E10597" s="145" t="s">
        <v>155</v>
      </c>
      <c r="F10597" s="149"/>
      <c r="G10597" s="149"/>
    </row>
    <row r="10598" spans="1:7" s="144" customFormat="1" ht="15" x14ac:dyDescent="0.2">
      <c r="A10598" s="146">
        <v>73121</v>
      </c>
      <c r="B10598" s="145">
        <v>3008</v>
      </c>
      <c r="C10598" s="146" t="s">
        <v>8865</v>
      </c>
      <c r="D10598" s="146" t="s">
        <v>8866</v>
      </c>
      <c r="E10598" s="145" t="s">
        <v>150</v>
      </c>
      <c r="F10598" s="149"/>
      <c r="G10598" s="149"/>
    </row>
    <row r="10599" spans="1:7" s="144" customFormat="1" ht="15" x14ac:dyDescent="0.2">
      <c r="A10599" s="146">
        <v>73122</v>
      </c>
      <c r="B10599" s="145">
        <v>3008</v>
      </c>
      <c r="C10599" s="146" t="s">
        <v>8867</v>
      </c>
      <c r="D10599" s="146" t="s">
        <v>182</v>
      </c>
      <c r="E10599" s="145" t="s">
        <v>150</v>
      </c>
      <c r="F10599" s="149"/>
      <c r="G10599" s="149"/>
    </row>
    <row r="10600" spans="1:7" s="144" customFormat="1" ht="15" x14ac:dyDescent="0.2">
      <c r="A10600" s="146">
        <v>73123</v>
      </c>
      <c r="B10600" s="145">
        <v>2019</v>
      </c>
      <c r="C10600" s="146" t="s">
        <v>181</v>
      </c>
      <c r="D10600" s="146" t="s">
        <v>8868</v>
      </c>
      <c r="E10600" s="145" t="s">
        <v>155</v>
      </c>
      <c r="F10600" s="149"/>
      <c r="G10600" s="149"/>
    </row>
    <row r="10601" spans="1:7" s="144" customFormat="1" ht="15" x14ac:dyDescent="0.2">
      <c r="A10601" s="146">
        <v>73124</v>
      </c>
      <c r="B10601" s="145">
        <v>8022</v>
      </c>
      <c r="C10601" s="146" t="s">
        <v>1329</v>
      </c>
      <c r="D10601" s="146" t="s">
        <v>393</v>
      </c>
      <c r="E10601" s="145" t="s">
        <v>150</v>
      </c>
      <c r="F10601" s="149"/>
      <c r="G10601" s="149"/>
    </row>
    <row r="10602" spans="1:7" s="144" customFormat="1" ht="15" x14ac:dyDescent="0.2">
      <c r="A10602" s="146">
        <v>73125</v>
      </c>
      <c r="B10602" s="145">
        <v>8022</v>
      </c>
      <c r="C10602" s="146" t="s">
        <v>606</v>
      </c>
      <c r="D10602" s="146" t="s">
        <v>393</v>
      </c>
      <c r="E10602" s="145" t="s">
        <v>155</v>
      </c>
      <c r="F10602" s="149"/>
      <c r="G10602" s="149"/>
    </row>
    <row r="10603" spans="1:7" s="144" customFormat="1" ht="15" x14ac:dyDescent="0.2">
      <c r="A10603" s="146">
        <v>73126</v>
      </c>
      <c r="B10603" s="145">
        <v>8022</v>
      </c>
      <c r="C10603" s="146" t="s">
        <v>535</v>
      </c>
      <c r="D10603" s="146" t="s">
        <v>8869</v>
      </c>
      <c r="E10603" s="145" t="s">
        <v>150</v>
      </c>
      <c r="F10603" s="149"/>
      <c r="G10603" s="149"/>
    </row>
    <row r="10604" spans="1:7" s="144" customFormat="1" ht="15" x14ac:dyDescent="0.2">
      <c r="A10604" s="146">
        <v>73127</v>
      </c>
      <c r="B10604" s="145">
        <v>2007</v>
      </c>
      <c r="C10604" s="146" t="s">
        <v>8870</v>
      </c>
      <c r="D10604" s="146" t="s">
        <v>8871</v>
      </c>
      <c r="E10604" s="145" t="s">
        <v>155</v>
      </c>
      <c r="F10604" s="149"/>
      <c r="G10604" s="149"/>
    </row>
    <row r="10605" spans="1:7" s="144" customFormat="1" ht="15" x14ac:dyDescent="0.2">
      <c r="A10605" s="146">
        <v>73128</v>
      </c>
      <c r="B10605" s="145">
        <v>3015</v>
      </c>
      <c r="C10605" s="146" t="s">
        <v>324</v>
      </c>
      <c r="D10605" s="146" t="s">
        <v>3053</v>
      </c>
      <c r="E10605" s="145" t="s">
        <v>155</v>
      </c>
      <c r="F10605" s="149"/>
      <c r="G10605" s="149"/>
    </row>
    <row r="10606" spans="1:7" s="144" customFormat="1" ht="15" x14ac:dyDescent="0.2">
      <c r="A10606" s="146">
        <v>73132</v>
      </c>
      <c r="B10606" s="145">
        <v>5005</v>
      </c>
      <c r="C10606" s="146" t="s">
        <v>10596</v>
      </c>
      <c r="D10606" s="146" t="s">
        <v>2627</v>
      </c>
      <c r="E10606" s="145" t="s">
        <v>150</v>
      </c>
      <c r="F10606" s="149"/>
      <c r="G10606" s="149"/>
    </row>
    <row r="10607" spans="1:7" s="144" customFormat="1" ht="15" x14ac:dyDescent="0.2">
      <c r="A10607" s="146">
        <v>73134</v>
      </c>
      <c r="B10607" s="145">
        <v>7017</v>
      </c>
      <c r="C10607" s="146" t="s">
        <v>5575</v>
      </c>
      <c r="D10607" s="146" t="s">
        <v>2874</v>
      </c>
      <c r="E10607" s="145" t="s">
        <v>150</v>
      </c>
      <c r="F10607" s="149"/>
      <c r="G10607" s="149"/>
    </row>
    <row r="10608" spans="1:7" s="144" customFormat="1" ht="15" x14ac:dyDescent="0.2">
      <c r="A10608" s="146">
        <v>73136</v>
      </c>
      <c r="B10608" s="145">
        <v>6014</v>
      </c>
      <c r="C10608" s="146" t="s">
        <v>209</v>
      </c>
      <c r="D10608" s="146" t="s">
        <v>702</v>
      </c>
      <c r="E10608" s="145" t="s">
        <v>155</v>
      </c>
      <c r="F10608" s="149"/>
      <c r="G10608" s="149"/>
    </row>
    <row r="10609" spans="1:7" s="144" customFormat="1" ht="15" x14ac:dyDescent="0.2">
      <c r="A10609" s="146">
        <v>73137</v>
      </c>
      <c r="B10609" s="145">
        <v>6001</v>
      </c>
      <c r="C10609" s="146" t="s">
        <v>8872</v>
      </c>
      <c r="D10609" s="146" t="s">
        <v>8873</v>
      </c>
      <c r="E10609" s="145" t="s">
        <v>150</v>
      </c>
      <c r="F10609" s="149"/>
      <c r="G10609" s="149"/>
    </row>
    <row r="10610" spans="1:7" s="144" customFormat="1" ht="15" x14ac:dyDescent="0.2">
      <c r="A10610" s="146">
        <v>73138</v>
      </c>
      <c r="B10610" s="145">
        <v>2015</v>
      </c>
      <c r="C10610" s="146" t="s">
        <v>287</v>
      </c>
      <c r="D10610" s="146" t="s">
        <v>8874</v>
      </c>
      <c r="E10610" s="145" t="s">
        <v>155</v>
      </c>
      <c r="F10610" s="149"/>
      <c r="G10610" s="149"/>
    </row>
    <row r="10611" spans="1:7" s="144" customFormat="1" ht="15" x14ac:dyDescent="0.2">
      <c r="A10611" s="146">
        <v>73140</v>
      </c>
      <c r="B10611" s="145">
        <v>7022</v>
      </c>
      <c r="C10611" s="146" t="s">
        <v>1329</v>
      </c>
      <c r="D10611" s="146" t="s">
        <v>8875</v>
      </c>
      <c r="E10611" s="145" t="s">
        <v>155</v>
      </c>
      <c r="F10611" s="149"/>
      <c r="G10611" s="149"/>
    </row>
    <row r="10612" spans="1:7" s="144" customFormat="1" ht="15" x14ac:dyDescent="0.2">
      <c r="A10612" s="146">
        <v>73141</v>
      </c>
      <c r="B10612" s="145">
        <v>2011</v>
      </c>
      <c r="C10612" s="146" t="s">
        <v>8876</v>
      </c>
      <c r="D10612" s="146" t="s">
        <v>7470</v>
      </c>
      <c r="E10612" s="145" t="s">
        <v>155</v>
      </c>
      <c r="F10612" s="149"/>
      <c r="G10612" s="149"/>
    </row>
    <row r="10613" spans="1:7" s="144" customFormat="1" ht="15" x14ac:dyDescent="0.2">
      <c r="A10613" s="146">
        <v>73142</v>
      </c>
      <c r="B10613" s="145">
        <v>1007</v>
      </c>
      <c r="C10613" s="146" t="s">
        <v>8877</v>
      </c>
      <c r="D10613" s="146" t="s">
        <v>4065</v>
      </c>
      <c r="E10613" s="145" t="s">
        <v>150</v>
      </c>
      <c r="F10613" s="149"/>
      <c r="G10613" s="149"/>
    </row>
    <row r="10614" spans="1:7" s="144" customFormat="1" ht="15" x14ac:dyDescent="0.2">
      <c r="A10614" s="146">
        <v>73143</v>
      </c>
      <c r="B10614" s="145">
        <v>3009</v>
      </c>
      <c r="C10614" s="146" t="s">
        <v>204</v>
      </c>
      <c r="D10614" s="146" t="s">
        <v>8878</v>
      </c>
      <c r="E10614" s="145" t="s">
        <v>155</v>
      </c>
      <c r="F10614" s="149"/>
      <c r="G10614" s="149"/>
    </row>
    <row r="10615" spans="1:7" s="144" customFormat="1" ht="15" x14ac:dyDescent="0.2">
      <c r="A10615" s="146">
        <v>73144</v>
      </c>
      <c r="B10615" s="145">
        <v>2017</v>
      </c>
      <c r="C10615" s="146" t="s">
        <v>649</v>
      </c>
      <c r="D10615" s="146" t="s">
        <v>8879</v>
      </c>
      <c r="E10615" s="145" t="s">
        <v>150</v>
      </c>
      <c r="F10615" s="149"/>
      <c r="G10615" s="149"/>
    </row>
    <row r="10616" spans="1:7" s="144" customFormat="1" ht="15" x14ac:dyDescent="0.2">
      <c r="A10616" s="146">
        <v>73145</v>
      </c>
      <c r="B10616" s="145">
        <v>2017</v>
      </c>
      <c r="C10616" s="146" t="s">
        <v>449</v>
      </c>
      <c r="D10616" s="146" t="s">
        <v>8880</v>
      </c>
      <c r="E10616" s="145" t="s">
        <v>155</v>
      </c>
      <c r="F10616" s="149"/>
      <c r="G10616" s="149"/>
    </row>
    <row r="10617" spans="1:7" s="144" customFormat="1" ht="15" x14ac:dyDescent="0.2">
      <c r="A10617" s="146">
        <v>73148</v>
      </c>
      <c r="B10617" s="145">
        <v>1005</v>
      </c>
      <c r="C10617" s="146" t="s">
        <v>1259</v>
      </c>
      <c r="D10617" s="146" t="s">
        <v>8881</v>
      </c>
      <c r="E10617" s="145" t="s">
        <v>150</v>
      </c>
      <c r="F10617" s="149"/>
      <c r="G10617" s="149"/>
    </row>
    <row r="10618" spans="1:7" s="144" customFormat="1" ht="15" x14ac:dyDescent="0.2">
      <c r="A10618" s="146">
        <v>73149</v>
      </c>
      <c r="B10618" s="145">
        <v>6002</v>
      </c>
      <c r="C10618" s="146" t="s">
        <v>1159</v>
      </c>
      <c r="D10618" s="146" t="s">
        <v>8882</v>
      </c>
      <c r="E10618" s="145" t="s">
        <v>155</v>
      </c>
      <c r="F10618" s="149"/>
      <c r="G10618" s="149"/>
    </row>
    <row r="10619" spans="1:7" s="144" customFormat="1" ht="15" x14ac:dyDescent="0.2">
      <c r="A10619" s="146">
        <v>73152</v>
      </c>
      <c r="B10619" s="145">
        <v>7006</v>
      </c>
      <c r="C10619" s="146" t="s">
        <v>1911</v>
      </c>
      <c r="D10619" s="146" t="s">
        <v>1859</v>
      </c>
      <c r="E10619" s="145" t="s">
        <v>150</v>
      </c>
      <c r="F10619" s="149"/>
      <c r="G10619" s="149"/>
    </row>
    <row r="10620" spans="1:7" s="144" customFormat="1" ht="15" x14ac:dyDescent="0.2">
      <c r="A10620" s="146">
        <v>73153</v>
      </c>
      <c r="B10620" s="145">
        <v>7006</v>
      </c>
      <c r="C10620" s="146" t="s">
        <v>198</v>
      </c>
      <c r="D10620" s="146" t="s">
        <v>8883</v>
      </c>
      <c r="E10620" s="145" t="s">
        <v>150</v>
      </c>
      <c r="F10620" s="149"/>
      <c r="G10620" s="149"/>
    </row>
    <row r="10621" spans="1:7" s="144" customFormat="1" ht="15" x14ac:dyDescent="0.2">
      <c r="A10621" s="146">
        <v>73154</v>
      </c>
      <c r="B10621" s="145">
        <v>7006</v>
      </c>
      <c r="C10621" s="146" t="s">
        <v>287</v>
      </c>
      <c r="D10621" s="146" t="s">
        <v>8884</v>
      </c>
      <c r="E10621" s="145" t="s">
        <v>150</v>
      </c>
      <c r="F10621" s="149"/>
      <c r="G10621" s="149"/>
    </row>
    <row r="10622" spans="1:7" s="144" customFormat="1" ht="15" x14ac:dyDescent="0.2">
      <c r="A10622" s="146">
        <v>73156</v>
      </c>
      <c r="B10622" s="145">
        <v>8003</v>
      </c>
      <c r="C10622" s="146" t="s">
        <v>289</v>
      </c>
      <c r="D10622" s="146" t="s">
        <v>1202</v>
      </c>
      <c r="E10622" s="145" t="s">
        <v>155</v>
      </c>
      <c r="F10622" s="149"/>
      <c r="G10622" s="149"/>
    </row>
    <row r="10623" spans="1:7" s="144" customFormat="1" ht="15" x14ac:dyDescent="0.2">
      <c r="A10623" s="146">
        <v>73158</v>
      </c>
      <c r="B10623" s="145">
        <v>8003</v>
      </c>
      <c r="C10623" s="146" t="s">
        <v>722</v>
      </c>
      <c r="D10623" s="146" t="s">
        <v>8885</v>
      </c>
      <c r="E10623" s="145" t="s">
        <v>155</v>
      </c>
      <c r="F10623" s="149"/>
      <c r="G10623" s="149"/>
    </row>
    <row r="10624" spans="1:7" s="144" customFormat="1" ht="15" x14ac:dyDescent="0.2">
      <c r="A10624" s="146">
        <v>73160</v>
      </c>
      <c r="B10624" s="145">
        <v>6003</v>
      </c>
      <c r="C10624" s="146" t="s">
        <v>202</v>
      </c>
      <c r="D10624" s="146" t="s">
        <v>8886</v>
      </c>
      <c r="E10624" s="145" t="s">
        <v>150</v>
      </c>
      <c r="F10624" s="149"/>
      <c r="G10624" s="149"/>
    </row>
    <row r="10625" spans="1:7" s="144" customFormat="1" ht="15" x14ac:dyDescent="0.2">
      <c r="A10625" s="146">
        <v>73161</v>
      </c>
      <c r="B10625" s="145">
        <v>2001</v>
      </c>
      <c r="C10625" s="146" t="s">
        <v>2573</v>
      </c>
      <c r="D10625" s="146" t="s">
        <v>8887</v>
      </c>
      <c r="E10625" s="145" t="s">
        <v>150</v>
      </c>
      <c r="F10625" s="149"/>
      <c r="G10625" s="149"/>
    </row>
    <row r="10626" spans="1:7" s="144" customFormat="1" ht="15" x14ac:dyDescent="0.2">
      <c r="A10626" s="146">
        <v>73162</v>
      </c>
      <c r="B10626" s="145">
        <v>3008</v>
      </c>
      <c r="C10626" s="146" t="s">
        <v>287</v>
      </c>
      <c r="D10626" s="146" t="s">
        <v>3234</v>
      </c>
      <c r="E10626" s="145" t="s">
        <v>155</v>
      </c>
      <c r="F10626" s="149"/>
      <c r="G10626" s="149"/>
    </row>
    <row r="10627" spans="1:7" s="144" customFormat="1" ht="15" x14ac:dyDescent="0.2">
      <c r="A10627" s="146">
        <v>73166</v>
      </c>
      <c r="B10627" s="145">
        <v>3015</v>
      </c>
      <c r="C10627" s="146" t="s">
        <v>1053</v>
      </c>
      <c r="D10627" s="146" t="s">
        <v>8888</v>
      </c>
      <c r="E10627" s="145" t="s">
        <v>155</v>
      </c>
      <c r="F10627" s="149"/>
      <c r="G10627" s="149"/>
    </row>
    <row r="10628" spans="1:7" s="144" customFormat="1" ht="15" x14ac:dyDescent="0.2">
      <c r="A10628" s="146">
        <v>73168</v>
      </c>
      <c r="B10628" s="145">
        <v>5006</v>
      </c>
      <c r="C10628" s="146" t="s">
        <v>8893</v>
      </c>
      <c r="D10628" s="146" t="s">
        <v>401</v>
      </c>
      <c r="E10628" s="145" t="s">
        <v>150</v>
      </c>
      <c r="F10628" s="149"/>
      <c r="G10628" s="149"/>
    </row>
    <row r="10629" spans="1:7" s="144" customFormat="1" ht="15" x14ac:dyDescent="0.2">
      <c r="A10629" s="146">
        <v>73169</v>
      </c>
      <c r="B10629" s="145">
        <v>5006</v>
      </c>
      <c r="C10629" s="146" t="s">
        <v>8894</v>
      </c>
      <c r="D10629" s="146" t="s">
        <v>8895</v>
      </c>
      <c r="E10629" s="145" t="s">
        <v>155</v>
      </c>
      <c r="F10629" s="149"/>
      <c r="G10629" s="149"/>
    </row>
    <row r="10630" spans="1:7" s="144" customFormat="1" ht="15" x14ac:dyDescent="0.2">
      <c r="A10630" s="146">
        <v>73170</v>
      </c>
      <c r="B10630" s="145">
        <v>3022</v>
      </c>
      <c r="C10630" s="146" t="s">
        <v>2593</v>
      </c>
      <c r="D10630" s="146" t="s">
        <v>2821</v>
      </c>
      <c r="E10630" s="145" t="s">
        <v>150</v>
      </c>
      <c r="F10630" s="149"/>
      <c r="G10630" s="149"/>
    </row>
    <row r="10631" spans="1:7" s="144" customFormat="1" ht="15" x14ac:dyDescent="0.2">
      <c r="A10631" s="146">
        <v>73171</v>
      </c>
      <c r="B10631" s="145">
        <v>7024</v>
      </c>
      <c r="C10631" s="146" t="s">
        <v>155</v>
      </c>
      <c r="D10631" s="146" t="s">
        <v>8896</v>
      </c>
      <c r="E10631" s="145" t="s">
        <v>150</v>
      </c>
      <c r="F10631" s="149"/>
      <c r="G10631" s="149"/>
    </row>
    <row r="10632" spans="1:7" s="144" customFormat="1" ht="15" x14ac:dyDescent="0.2">
      <c r="A10632" s="146">
        <v>73172</v>
      </c>
      <c r="B10632" s="145">
        <v>7024</v>
      </c>
      <c r="C10632" s="146" t="s">
        <v>4141</v>
      </c>
      <c r="D10632" s="146" t="s">
        <v>8897</v>
      </c>
      <c r="E10632" s="145" t="s">
        <v>150</v>
      </c>
      <c r="F10632" s="149"/>
      <c r="G10632" s="149"/>
    </row>
    <row r="10633" spans="1:7" s="144" customFormat="1" ht="15" x14ac:dyDescent="0.2">
      <c r="A10633" s="146">
        <v>73173</v>
      </c>
      <c r="B10633" s="145">
        <v>7024</v>
      </c>
      <c r="C10633" s="146" t="s">
        <v>8898</v>
      </c>
      <c r="D10633" s="146" t="s">
        <v>8899</v>
      </c>
      <c r="E10633" s="145" t="s">
        <v>155</v>
      </c>
      <c r="F10633" s="149"/>
      <c r="G10633" s="149"/>
    </row>
    <row r="10634" spans="1:7" s="144" customFormat="1" ht="15" x14ac:dyDescent="0.2">
      <c r="A10634" s="146">
        <v>73174</v>
      </c>
      <c r="B10634" s="145">
        <v>7024</v>
      </c>
      <c r="C10634" s="146" t="s">
        <v>8900</v>
      </c>
      <c r="D10634" s="146" t="s">
        <v>8901</v>
      </c>
      <c r="E10634" s="145" t="s">
        <v>155</v>
      </c>
      <c r="F10634" s="149"/>
      <c r="G10634" s="149"/>
    </row>
    <row r="10635" spans="1:7" s="144" customFormat="1" ht="15" x14ac:dyDescent="0.2">
      <c r="A10635" s="146">
        <v>73175</v>
      </c>
      <c r="B10635" s="145">
        <v>7024</v>
      </c>
      <c r="C10635" s="146" t="s">
        <v>8902</v>
      </c>
      <c r="D10635" s="146" t="s">
        <v>3454</v>
      </c>
      <c r="E10635" s="145" t="s">
        <v>150</v>
      </c>
      <c r="F10635" s="149"/>
      <c r="G10635" s="149"/>
    </row>
    <row r="10636" spans="1:7" s="144" customFormat="1" ht="15" x14ac:dyDescent="0.2">
      <c r="A10636" s="146">
        <v>73176</v>
      </c>
      <c r="B10636" s="145">
        <v>6006</v>
      </c>
      <c r="C10636" s="146" t="s">
        <v>8903</v>
      </c>
      <c r="D10636" s="146" t="s">
        <v>8904</v>
      </c>
      <c r="E10636" s="145" t="s">
        <v>155</v>
      </c>
      <c r="F10636" s="149"/>
      <c r="G10636" s="149"/>
    </row>
    <row r="10637" spans="1:7" s="144" customFormat="1" ht="15" x14ac:dyDescent="0.2">
      <c r="A10637" s="146">
        <v>73177</v>
      </c>
      <c r="B10637" s="145">
        <v>7003</v>
      </c>
      <c r="C10637" s="146" t="s">
        <v>806</v>
      </c>
      <c r="D10637" s="146" t="s">
        <v>8905</v>
      </c>
      <c r="E10637" s="145" t="s">
        <v>150</v>
      </c>
      <c r="F10637" s="149"/>
      <c r="G10637" s="149"/>
    </row>
    <row r="10638" spans="1:7" s="144" customFormat="1" ht="15" x14ac:dyDescent="0.2">
      <c r="A10638" s="146">
        <v>73179</v>
      </c>
      <c r="B10638" s="145">
        <v>6012</v>
      </c>
      <c r="C10638" s="146" t="s">
        <v>2083</v>
      </c>
      <c r="D10638" s="146" t="s">
        <v>8906</v>
      </c>
      <c r="E10638" s="145" t="s">
        <v>150</v>
      </c>
      <c r="F10638" s="149"/>
      <c r="G10638" s="149"/>
    </row>
    <row r="10639" spans="1:7" s="144" customFormat="1" ht="15" x14ac:dyDescent="0.2">
      <c r="A10639" s="146">
        <v>73180</v>
      </c>
      <c r="B10639" s="145">
        <v>6012</v>
      </c>
      <c r="C10639" s="146" t="s">
        <v>1329</v>
      </c>
      <c r="D10639" s="146" t="s">
        <v>8907</v>
      </c>
      <c r="E10639" s="145" t="s">
        <v>155</v>
      </c>
      <c r="F10639" s="149"/>
      <c r="G10639" s="149"/>
    </row>
    <row r="10640" spans="1:7" s="144" customFormat="1" ht="15" x14ac:dyDescent="0.2">
      <c r="A10640" s="146">
        <v>73181</v>
      </c>
      <c r="B10640" s="145">
        <v>2005</v>
      </c>
      <c r="C10640" s="146" t="s">
        <v>2088</v>
      </c>
      <c r="D10640" s="146" t="s">
        <v>2481</v>
      </c>
      <c r="E10640" s="145" t="s">
        <v>150</v>
      </c>
      <c r="F10640" s="149"/>
      <c r="G10640" s="149"/>
    </row>
    <row r="10641" spans="1:7" s="144" customFormat="1" ht="15" x14ac:dyDescent="0.2">
      <c r="A10641" s="146">
        <v>73182</v>
      </c>
      <c r="B10641" s="145">
        <v>8010</v>
      </c>
      <c r="C10641" s="146" t="s">
        <v>202</v>
      </c>
      <c r="D10641" s="146" t="s">
        <v>8908</v>
      </c>
      <c r="E10641" s="145" t="s">
        <v>155</v>
      </c>
      <c r="F10641" s="149"/>
      <c r="G10641" s="149"/>
    </row>
    <row r="10642" spans="1:7" s="144" customFormat="1" ht="15" x14ac:dyDescent="0.2">
      <c r="A10642" s="146">
        <v>73186</v>
      </c>
      <c r="B10642" s="145">
        <v>6024</v>
      </c>
      <c r="C10642" s="146" t="s">
        <v>324</v>
      </c>
      <c r="D10642" s="146" t="s">
        <v>8909</v>
      </c>
      <c r="E10642" s="145" t="s">
        <v>155</v>
      </c>
      <c r="F10642" s="149"/>
      <c r="G10642" s="149"/>
    </row>
    <row r="10643" spans="1:7" s="144" customFormat="1" ht="15" x14ac:dyDescent="0.2">
      <c r="A10643" s="146">
        <v>73187</v>
      </c>
      <c r="B10643" s="145">
        <v>2002</v>
      </c>
      <c r="C10643" s="146" t="s">
        <v>2957</v>
      </c>
      <c r="D10643" s="146" t="s">
        <v>8910</v>
      </c>
      <c r="E10643" s="145" t="s">
        <v>155</v>
      </c>
      <c r="F10643" s="149"/>
      <c r="G10643" s="149"/>
    </row>
    <row r="10644" spans="1:7" s="144" customFormat="1" ht="15" x14ac:dyDescent="0.2">
      <c r="A10644" s="146">
        <v>73188</v>
      </c>
      <c r="B10644" s="145">
        <v>7010</v>
      </c>
      <c r="C10644" s="146" t="s">
        <v>511</v>
      </c>
      <c r="D10644" s="146" t="s">
        <v>8911</v>
      </c>
      <c r="E10644" s="145" t="s">
        <v>150</v>
      </c>
      <c r="F10644" s="149"/>
      <c r="G10644" s="149"/>
    </row>
    <row r="10645" spans="1:7" s="144" customFormat="1" ht="15" x14ac:dyDescent="0.2">
      <c r="A10645" s="146">
        <v>73190</v>
      </c>
      <c r="B10645" s="145">
        <v>3016</v>
      </c>
      <c r="C10645" s="146" t="s">
        <v>155</v>
      </c>
      <c r="D10645" s="146" t="s">
        <v>7046</v>
      </c>
      <c r="E10645" s="145" t="s">
        <v>150</v>
      </c>
      <c r="F10645" s="149"/>
      <c r="G10645" s="149"/>
    </row>
    <row r="10646" spans="1:7" s="144" customFormat="1" ht="15" x14ac:dyDescent="0.2">
      <c r="A10646" s="146">
        <v>73191</v>
      </c>
      <c r="B10646" s="145">
        <v>6023</v>
      </c>
      <c r="C10646" s="146" t="s">
        <v>649</v>
      </c>
      <c r="D10646" s="146" t="s">
        <v>5474</v>
      </c>
      <c r="E10646" s="145" t="s">
        <v>150</v>
      </c>
      <c r="F10646" s="149"/>
      <c r="G10646" s="149"/>
    </row>
    <row r="10647" spans="1:7" s="144" customFormat="1" ht="15" x14ac:dyDescent="0.2">
      <c r="A10647" s="146">
        <v>73192</v>
      </c>
      <c r="B10647" s="145">
        <v>8007</v>
      </c>
      <c r="C10647" s="146" t="s">
        <v>3119</v>
      </c>
      <c r="D10647" s="146" t="s">
        <v>8912</v>
      </c>
      <c r="E10647" s="145" t="s">
        <v>150</v>
      </c>
      <c r="F10647" s="149"/>
      <c r="G10647" s="149"/>
    </row>
    <row r="10648" spans="1:7" s="144" customFormat="1" ht="15" x14ac:dyDescent="0.2">
      <c r="A10648" s="146">
        <v>73193</v>
      </c>
      <c r="B10648" s="145">
        <v>8007</v>
      </c>
      <c r="C10648" s="146" t="s">
        <v>8913</v>
      </c>
      <c r="D10648" s="146" t="s">
        <v>8914</v>
      </c>
      <c r="E10648" s="145" t="s">
        <v>150</v>
      </c>
      <c r="F10648" s="149"/>
      <c r="G10648" s="149"/>
    </row>
    <row r="10649" spans="1:7" s="144" customFormat="1" ht="15" x14ac:dyDescent="0.2">
      <c r="A10649" s="146">
        <v>73194</v>
      </c>
      <c r="B10649" s="145">
        <v>8007</v>
      </c>
      <c r="C10649" s="146" t="s">
        <v>2495</v>
      </c>
      <c r="D10649" s="146" t="s">
        <v>8915</v>
      </c>
      <c r="E10649" s="145" t="s">
        <v>150</v>
      </c>
      <c r="F10649" s="149"/>
      <c r="G10649" s="149"/>
    </row>
    <row r="10650" spans="1:7" s="144" customFormat="1" ht="15" x14ac:dyDescent="0.2">
      <c r="A10650" s="146">
        <v>73195</v>
      </c>
      <c r="B10650" s="145">
        <v>5006</v>
      </c>
      <c r="C10650" s="146" t="s">
        <v>2057</v>
      </c>
      <c r="D10650" s="146" t="s">
        <v>7450</v>
      </c>
      <c r="E10650" s="145" t="s">
        <v>155</v>
      </c>
      <c r="F10650" s="149"/>
      <c r="G10650" s="149"/>
    </row>
    <row r="10651" spans="1:7" s="144" customFormat="1" ht="15" x14ac:dyDescent="0.2">
      <c r="A10651" s="146">
        <v>73196</v>
      </c>
      <c r="B10651" s="145">
        <v>5006</v>
      </c>
      <c r="C10651" s="146" t="s">
        <v>8916</v>
      </c>
      <c r="D10651" s="146" t="s">
        <v>8917</v>
      </c>
      <c r="E10651" s="145" t="s">
        <v>150</v>
      </c>
      <c r="F10651" s="149"/>
      <c r="G10651" s="149"/>
    </row>
    <row r="10652" spans="1:7" s="144" customFormat="1" ht="15" x14ac:dyDescent="0.2">
      <c r="A10652" s="146">
        <v>73197</v>
      </c>
      <c r="B10652" s="145">
        <v>5002</v>
      </c>
      <c r="C10652" s="146" t="s">
        <v>1911</v>
      </c>
      <c r="D10652" s="146" t="s">
        <v>8918</v>
      </c>
      <c r="E10652" s="145" t="s">
        <v>150</v>
      </c>
      <c r="F10652" s="149"/>
      <c r="G10652" s="149"/>
    </row>
    <row r="10653" spans="1:7" s="144" customFormat="1" ht="15" x14ac:dyDescent="0.2">
      <c r="A10653" s="146">
        <v>73199</v>
      </c>
      <c r="B10653" s="145">
        <v>6033</v>
      </c>
      <c r="C10653" s="146" t="s">
        <v>1003</v>
      </c>
      <c r="D10653" s="146" t="s">
        <v>8934</v>
      </c>
      <c r="E10653" s="145" t="s">
        <v>150</v>
      </c>
      <c r="F10653" s="149"/>
      <c r="G10653" s="149"/>
    </row>
    <row r="10654" spans="1:7" s="144" customFormat="1" ht="15" x14ac:dyDescent="0.2">
      <c r="A10654" s="146">
        <v>73200</v>
      </c>
      <c r="B10654" s="145">
        <v>6006</v>
      </c>
      <c r="C10654" s="146" t="s">
        <v>164</v>
      </c>
      <c r="D10654" s="146" t="s">
        <v>4704</v>
      </c>
      <c r="E10654" s="145" t="s">
        <v>150</v>
      </c>
      <c r="F10654" s="149"/>
      <c r="G10654" s="149"/>
    </row>
    <row r="10655" spans="1:7" s="144" customFormat="1" ht="15" x14ac:dyDescent="0.2">
      <c r="A10655" s="146">
        <v>73203</v>
      </c>
      <c r="B10655" s="145">
        <v>3013</v>
      </c>
      <c r="C10655" s="146" t="s">
        <v>8935</v>
      </c>
      <c r="D10655" s="146" t="s">
        <v>8936</v>
      </c>
      <c r="E10655" s="145" t="s">
        <v>155</v>
      </c>
      <c r="F10655" s="149"/>
      <c r="G10655" s="149"/>
    </row>
    <row r="10656" spans="1:7" s="144" customFormat="1" ht="15" x14ac:dyDescent="0.2">
      <c r="A10656" s="146">
        <v>73204</v>
      </c>
      <c r="B10656" s="145">
        <v>3013</v>
      </c>
      <c r="C10656" s="146" t="s">
        <v>1911</v>
      </c>
      <c r="D10656" s="146" t="s">
        <v>9579</v>
      </c>
      <c r="E10656" s="145" t="s">
        <v>150</v>
      </c>
      <c r="F10656" s="149"/>
      <c r="G10656" s="149"/>
    </row>
    <row r="10657" spans="1:7" s="144" customFormat="1" ht="15" x14ac:dyDescent="0.2">
      <c r="A10657" s="146">
        <v>73206</v>
      </c>
      <c r="B10657" s="145">
        <v>8012</v>
      </c>
      <c r="C10657" s="146" t="s">
        <v>156</v>
      </c>
      <c r="D10657" s="146" t="s">
        <v>8937</v>
      </c>
      <c r="E10657" s="145" t="s">
        <v>150</v>
      </c>
      <c r="F10657" s="149"/>
      <c r="G10657" s="149"/>
    </row>
    <row r="10658" spans="1:7" s="144" customFormat="1" ht="15" x14ac:dyDescent="0.2">
      <c r="A10658" s="146">
        <v>73207</v>
      </c>
      <c r="B10658" s="145">
        <v>8012</v>
      </c>
      <c r="C10658" s="146" t="s">
        <v>347</v>
      </c>
      <c r="D10658" s="146" t="s">
        <v>8938</v>
      </c>
      <c r="E10658" s="145" t="s">
        <v>150</v>
      </c>
      <c r="F10658" s="149"/>
      <c r="G10658" s="149"/>
    </row>
    <row r="10659" spans="1:7" s="144" customFormat="1" ht="15" x14ac:dyDescent="0.2">
      <c r="A10659" s="146">
        <v>73208</v>
      </c>
      <c r="B10659" s="145">
        <v>5010</v>
      </c>
      <c r="C10659" s="146" t="s">
        <v>655</v>
      </c>
      <c r="D10659" s="146" t="s">
        <v>1927</v>
      </c>
      <c r="E10659" s="145" t="s">
        <v>155</v>
      </c>
      <c r="F10659" s="149"/>
      <c r="G10659" s="149"/>
    </row>
    <row r="10660" spans="1:7" s="144" customFormat="1" ht="15" x14ac:dyDescent="0.2">
      <c r="A10660" s="146">
        <v>73210</v>
      </c>
      <c r="B10660" s="145">
        <v>6031</v>
      </c>
      <c r="C10660" s="146" t="s">
        <v>34</v>
      </c>
      <c r="D10660" s="146" t="s">
        <v>1808</v>
      </c>
      <c r="E10660" s="145" t="s">
        <v>150</v>
      </c>
      <c r="F10660" s="149"/>
      <c r="G10660" s="149"/>
    </row>
    <row r="10661" spans="1:7" s="144" customFormat="1" ht="15" x14ac:dyDescent="0.2">
      <c r="A10661" s="146">
        <v>73211</v>
      </c>
      <c r="B10661" s="145">
        <v>6031</v>
      </c>
      <c r="C10661" s="146" t="s">
        <v>287</v>
      </c>
      <c r="D10661" s="146" t="s">
        <v>8939</v>
      </c>
      <c r="E10661" s="145" t="s">
        <v>155</v>
      </c>
      <c r="F10661" s="149"/>
      <c r="G10661" s="149"/>
    </row>
    <row r="10662" spans="1:7" s="144" customFormat="1" ht="15" x14ac:dyDescent="0.2">
      <c r="A10662" s="146">
        <v>73212</v>
      </c>
      <c r="B10662" s="145">
        <v>6031</v>
      </c>
      <c r="C10662" s="146" t="s">
        <v>198</v>
      </c>
      <c r="D10662" s="146" t="s">
        <v>2669</v>
      </c>
      <c r="E10662" s="145" t="s">
        <v>150</v>
      </c>
      <c r="F10662" s="149"/>
      <c r="G10662" s="149"/>
    </row>
    <row r="10663" spans="1:7" s="144" customFormat="1" ht="15" x14ac:dyDescent="0.2">
      <c r="A10663" s="146">
        <v>73213</v>
      </c>
      <c r="B10663" s="145">
        <v>6031</v>
      </c>
      <c r="C10663" s="146" t="s">
        <v>287</v>
      </c>
      <c r="D10663" s="146" t="s">
        <v>1808</v>
      </c>
      <c r="E10663" s="145" t="s">
        <v>155</v>
      </c>
      <c r="F10663" s="149"/>
      <c r="G10663" s="149"/>
    </row>
    <row r="10664" spans="1:7" s="144" customFormat="1" ht="15" x14ac:dyDescent="0.2">
      <c r="A10664" s="146">
        <v>73214</v>
      </c>
      <c r="B10664" s="145">
        <v>7010</v>
      </c>
      <c r="C10664" s="146" t="s">
        <v>202</v>
      </c>
      <c r="D10664" s="146" t="s">
        <v>2651</v>
      </c>
      <c r="E10664" s="145" t="s">
        <v>150</v>
      </c>
      <c r="F10664" s="149"/>
      <c r="G10664" s="149"/>
    </row>
    <row r="10665" spans="1:7" s="144" customFormat="1" ht="15" x14ac:dyDescent="0.2">
      <c r="A10665" s="146">
        <v>73215</v>
      </c>
      <c r="B10665" s="145">
        <v>7003</v>
      </c>
      <c r="C10665" s="146" t="s">
        <v>3941</v>
      </c>
      <c r="D10665" s="146" t="s">
        <v>180</v>
      </c>
      <c r="E10665" s="145" t="s">
        <v>155</v>
      </c>
      <c r="F10665" s="149"/>
      <c r="G10665" s="149"/>
    </row>
    <row r="10666" spans="1:7" s="144" customFormat="1" ht="15" x14ac:dyDescent="0.2">
      <c r="A10666" s="146">
        <v>73217</v>
      </c>
      <c r="B10666" s="145">
        <v>8007</v>
      </c>
      <c r="C10666" s="146" t="s">
        <v>6225</v>
      </c>
      <c r="D10666" s="146" t="s">
        <v>4551</v>
      </c>
      <c r="E10666" s="145" t="s">
        <v>150</v>
      </c>
      <c r="F10666" s="149"/>
      <c r="G10666" s="149"/>
    </row>
    <row r="10667" spans="1:7" s="144" customFormat="1" ht="15" x14ac:dyDescent="0.2">
      <c r="A10667" s="146">
        <v>73218</v>
      </c>
      <c r="B10667" s="145">
        <v>8007</v>
      </c>
      <c r="C10667" s="146" t="s">
        <v>181</v>
      </c>
      <c r="D10667" s="146" t="s">
        <v>4551</v>
      </c>
      <c r="E10667" s="145" t="s">
        <v>155</v>
      </c>
      <c r="F10667" s="149"/>
      <c r="G10667" s="149"/>
    </row>
    <row r="10668" spans="1:7" s="144" customFormat="1" ht="15" x14ac:dyDescent="0.2">
      <c r="A10668" s="146">
        <v>73219</v>
      </c>
      <c r="B10668" s="145">
        <v>8018</v>
      </c>
      <c r="C10668" s="146" t="s">
        <v>1361</v>
      </c>
      <c r="D10668" s="146" t="s">
        <v>8940</v>
      </c>
      <c r="E10668" s="145" t="s">
        <v>155</v>
      </c>
      <c r="F10668" s="149"/>
      <c r="G10668" s="149"/>
    </row>
    <row r="10669" spans="1:7" s="144" customFormat="1" ht="15" x14ac:dyDescent="0.2">
      <c r="A10669" s="146">
        <v>73220</v>
      </c>
      <c r="B10669" s="145">
        <v>8018</v>
      </c>
      <c r="C10669" s="146" t="s">
        <v>181</v>
      </c>
      <c r="D10669" s="146" t="s">
        <v>8940</v>
      </c>
      <c r="E10669" s="145" t="s">
        <v>150</v>
      </c>
      <c r="F10669" s="149"/>
      <c r="G10669" s="149"/>
    </row>
    <row r="10670" spans="1:7" s="144" customFormat="1" ht="15" x14ac:dyDescent="0.2">
      <c r="A10670" s="146">
        <v>73221</v>
      </c>
      <c r="B10670" s="145">
        <v>5015</v>
      </c>
      <c r="C10670" s="146" t="s">
        <v>8941</v>
      </c>
      <c r="D10670" s="146" t="s">
        <v>6571</v>
      </c>
      <c r="E10670" s="145" t="s">
        <v>155</v>
      </c>
      <c r="F10670" s="149"/>
      <c r="G10670" s="149"/>
    </row>
    <row r="10671" spans="1:7" s="144" customFormat="1" ht="15" x14ac:dyDescent="0.2">
      <c r="A10671" s="146">
        <v>73222</v>
      </c>
      <c r="B10671" s="145">
        <v>5015</v>
      </c>
      <c r="C10671" s="146" t="s">
        <v>1003</v>
      </c>
      <c r="D10671" s="146" t="s">
        <v>422</v>
      </c>
      <c r="E10671" s="145" t="s">
        <v>150</v>
      </c>
      <c r="F10671" s="149"/>
      <c r="G10671" s="149"/>
    </row>
    <row r="10672" spans="1:7" s="144" customFormat="1" ht="15" x14ac:dyDescent="0.2">
      <c r="A10672" s="146">
        <v>73223</v>
      </c>
      <c r="B10672" s="145">
        <v>5015</v>
      </c>
      <c r="C10672" s="146" t="s">
        <v>2759</v>
      </c>
      <c r="D10672" s="146" t="s">
        <v>3300</v>
      </c>
      <c r="E10672" s="145" t="s">
        <v>155</v>
      </c>
      <c r="F10672" s="149"/>
      <c r="G10672" s="149"/>
    </row>
    <row r="10673" spans="1:7" s="144" customFormat="1" ht="15" x14ac:dyDescent="0.2">
      <c r="A10673" s="146">
        <v>73224</v>
      </c>
      <c r="B10673" s="145">
        <v>5015</v>
      </c>
      <c r="C10673" s="146" t="s">
        <v>356</v>
      </c>
      <c r="D10673" s="146" t="s">
        <v>3090</v>
      </c>
      <c r="E10673" s="145" t="s">
        <v>155</v>
      </c>
      <c r="F10673" s="149"/>
      <c r="G10673" s="149"/>
    </row>
    <row r="10674" spans="1:7" s="144" customFormat="1" ht="15" x14ac:dyDescent="0.2">
      <c r="A10674" s="146">
        <v>73225</v>
      </c>
      <c r="B10674" s="145">
        <v>8024</v>
      </c>
      <c r="C10674" s="146" t="s">
        <v>165</v>
      </c>
      <c r="D10674" s="146" t="s">
        <v>8942</v>
      </c>
      <c r="E10674" s="145" t="s">
        <v>150</v>
      </c>
      <c r="F10674" s="149"/>
      <c r="G10674" s="149"/>
    </row>
    <row r="10675" spans="1:7" s="144" customFormat="1" ht="15" x14ac:dyDescent="0.2">
      <c r="A10675" s="146">
        <v>73226</v>
      </c>
      <c r="B10675" s="145">
        <v>2013</v>
      </c>
      <c r="C10675" s="146" t="s">
        <v>685</v>
      </c>
      <c r="D10675" s="146" t="s">
        <v>3945</v>
      </c>
      <c r="E10675" s="145" t="s">
        <v>155</v>
      </c>
      <c r="F10675" s="149"/>
      <c r="G10675" s="149"/>
    </row>
    <row r="10676" spans="1:7" s="144" customFormat="1" ht="15" x14ac:dyDescent="0.2">
      <c r="A10676" s="146">
        <v>73227</v>
      </c>
      <c r="B10676" s="145">
        <v>7006</v>
      </c>
      <c r="C10676" s="146" t="s">
        <v>2449</v>
      </c>
      <c r="D10676" s="146" t="s">
        <v>403</v>
      </c>
      <c r="E10676" s="145" t="s">
        <v>155</v>
      </c>
      <c r="F10676" s="149"/>
      <c r="G10676" s="149"/>
    </row>
    <row r="10677" spans="1:7" s="144" customFormat="1" ht="15" x14ac:dyDescent="0.2">
      <c r="A10677" s="146">
        <v>73231</v>
      </c>
      <c r="B10677" s="145">
        <v>6014</v>
      </c>
      <c r="C10677" s="146" t="s">
        <v>171</v>
      </c>
      <c r="D10677" s="146" t="s">
        <v>839</v>
      </c>
      <c r="E10677" s="145" t="s">
        <v>155</v>
      </c>
      <c r="F10677" s="149"/>
      <c r="G10677" s="149"/>
    </row>
    <row r="10678" spans="1:7" s="144" customFormat="1" ht="15" x14ac:dyDescent="0.2">
      <c r="A10678" s="146">
        <v>73233</v>
      </c>
      <c r="B10678" s="145">
        <v>2017</v>
      </c>
      <c r="C10678" s="146" t="s">
        <v>2571</v>
      </c>
      <c r="D10678" s="146" t="s">
        <v>8943</v>
      </c>
      <c r="E10678" s="145" t="s">
        <v>155</v>
      </c>
      <c r="F10678" s="149"/>
      <c r="G10678" s="149"/>
    </row>
    <row r="10679" spans="1:7" s="144" customFormat="1" ht="15" x14ac:dyDescent="0.2">
      <c r="A10679" s="146">
        <v>73234</v>
      </c>
      <c r="B10679" s="145">
        <v>2007</v>
      </c>
      <c r="C10679" s="146" t="s">
        <v>238</v>
      </c>
      <c r="D10679" s="146" t="s">
        <v>8944</v>
      </c>
      <c r="E10679" s="145" t="s">
        <v>150</v>
      </c>
      <c r="F10679" s="149"/>
      <c r="G10679" s="149"/>
    </row>
    <row r="10680" spans="1:7" s="144" customFormat="1" ht="15" x14ac:dyDescent="0.2">
      <c r="A10680" s="146">
        <v>73235</v>
      </c>
      <c r="B10680" s="145">
        <v>2015</v>
      </c>
      <c r="C10680" s="146" t="s">
        <v>198</v>
      </c>
      <c r="D10680" s="146" t="s">
        <v>3713</v>
      </c>
      <c r="E10680" s="145" t="s">
        <v>155</v>
      </c>
      <c r="F10680" s="149"/>
      <c r="G10680" s="149"/>
    </row>
    <row r="10681" spans="1:7" s="144" customFormat="1" ht="15" x14ac:dyDescent="0.2">
      <c r="A10681" s="146">
        <v>73236</v>
      </c>
      <c r="B10681" s="145">
        <v>6031</v>
      </c>
      <c r="C10681" s="146" t="s">
        <v>1688</v>
      </c>
      <c r="D10681" s="146" t="s">
        <v>8945</v>
      </c>
      <c r="E10681" s="145" t="s">
        <v>155</v>
      </c>
      <c r="F10681" s="149"/>
      <c r="G10681" s="149"/>
    </row>
    <row r="10682" spans="1:7" s="144" customFormat="1" ht="15" x14ac:dyDescent="0.2">
      <c r="A10682" s="146">
        <v>73237</v>
      </c>
      <c r="B10682" s="145">
        <v>6031</v>
      </c>
      <c r="C10682" s="146" t="s">
        <v>535</v>
      </c>
      <c r="D10682" s="146" t="s">
        <v>8945</v>
      </c>
      <c r="E10682" s="145" t="s">
        <v>150</v>
      </c>
      <c r="F10682" s="149"/>
      <c r="G10682" s="149"/>
    </row>
    <row r="10683" spans="1:7" s="144" customFormat="1" ht="15" x14ac:dyDescent="0.2">
      <c r="A10683" s="146">
        <v>73239</v>
      </c>
      <c r="B10683" s="145">
        <v>2017</v>
      </c>
      <c r="C10683" s="146" t="s">
        <v>209</v>
      </c>
      <c r="D10683" s="146" t="s">
        <v>2475</v>
      </c>
      <c r="E10683" s="145" t="s">
        <v>155</v>
      </c>
      <c r="F10683" s="149"/>
      <c r="G10683" s="149"/>
    </row>
    <row r="10684" spans="1:7" s="144" customFormat="1" ht="15" x14ac:dyDescent="0.2">
      <c r="A10684" s="146">
        <v>73241</v>
      </c>
      <c r="B10684" s="145">
        <v>1010</v>
      </c>
      <c r="C10684" s="146" t="s">
        <v>207</v>
      </c>
      <c r="D10684" s="146" t="s">
        <v>8946</v>
      </c>
      <c r="E10684" s="145" t="s">
        <v>150</v>
      </c>
      <c r="F10684" s="149"/>
      <c r="G10684" s="149"/>
    </row>
    <row r="10685" spans="1:7" s="144" customFormat="1" ht="15" x14ac:dyDescent="0.2">
      <c r="A10685" s="146">
        <v>73242</v>
      </c>
      <c r="B10685" s="145">
        <v>6023</v>
      </c>
      <c r="C10685" s="146" t="s">
        <v>202</v>
      </c>
      <c r="D10685" s="146" t="s">
        <v>8947</v>
      </c>
      <c r="E10685" s="145" t="s">
        <v>155</v>
      </c>
      <c r="F10685" s="149"/>
      <c r="G10685" s="149"/>
    </row>
    <row r="10686" spans="1:7" s="144" customFormat="1" ht="15" x14ac:dyDescent="0.2">
      <c r="A10686" s="146">
        <v>73243</v>
      </c>
      <c r="B10686" s="145">
        <v>2016</v>
      </c>
      <c r="C10686" s="146" t="s">
        <v>2879</v>
      </c>
      <c r="D10686" s="146" t="s">
        <v>3482</v>
      </c>
      <c r="E10686" s="145" t="s">
        <v>155</v>
      </c>
      <c r="F10686" s="149"/>
      <c r="G10686" s="149"/>
    </row>
    <row r="10687" spans="1:7" s="144" customFormat="1" ht="15" x14ac:dyDescent="0.2">
      <c r="A10687" s="146">
        <v>73244</v>
      </c>
      <c r="B10687" s="145">
        <v>6002</v>
      </c>
      <c r="C10687" s="146" t="s">
        <v>8948</v>
      </c>
      <c r="D10687" s="146" t="s">
        <v>7732</v>
      </c>
      <c r="E10687" s="145" t="s">
        <v>150</v>
      </c>
      <c r="F10687" s="149"/>
      <c r="G10687" s="149"/>
    </row>
    <row r="10688" spans="1:7" s="144" customFormat="1" ht="15" x14ac:dyDescent="0.2">
      <c r="A10688" s="146">
        <v>73245</v>
      </c>
      <c r="B10688" s="145">
        <v>7016</v>
      </c>
      <c r="C10688" s="146" t="s">
        <v>1911</v>
      </c>
      <c r="D10688" s="146" t="s">
        <v>8949</v>
      </c>
      <c r="E10688" s="145" t="s">
        <v>150</v>
      </c>
      <c r="F10688" s="149"/>
      <c r="G10688" s="149"/>
    </row>
    <row r="10689" spans="1:7" s="144" customFormat="1" ht="15" x14ac:dyDescent="0.2">
      <c r="A10689" s="146">
        <v>73246</v>
      </c>
      <c r="B10689" s="145">
        <v>7016</v>
      </c>
      <c r="C10689" s="146" t="s">
        <v>287</v>
      </c>
      <c r="D10689" s="146" t="s">
        <v>482</v>
      </c>
      <c r="E10689" s="145" t="s">
        <v>155</v>
      </c>
      <c r="F10689" s="149"/>
      <c r="G10689" s="149"/>
    </row>
    <row r="10690" spans="1:7" s="144" customFormat="1" ht="15" x14ac:dyDescent="0.2">
      <c r="A10690" s="146">
        <v>73247</v>
      </c>
      <c r="B10690" s="145">
        <v>6031</v>
      </c>
      <c r="C10690" s="146" t="s">
        <v>155</v>
      </c>
      <c r="D10690" s="146" t="s">
        <v>2082</v>
      </c>
      <c r="E10690" s="145" t="s">
        <v>150</v>
      </c>
      <c r="F10690" s="149"/>
      <c r="G10690" s="149"/>
    </row>
    <row r="10691" spans="1:7" s="144" customFormat="1" ht="15" x14ac:dyDescent="0.2">
      <c r="A10691" s="146">
        <v>73248</v>
      </c>
      <c r="B10691" s="145">
        <v>3029</v>
      </c>
      <c r="C10691" s="146" t="s">
        <v>2413</v>
      </c>
      <c r="D10691" s="146" t="s">
        <v>1058</v>
      </c>
      <c r="E10691" s="145" t="s">
        <v>150</v>
      </c>
      <c r="F10691" s="149"/>
      <c r="G10691" s="149"/>
    </row>
    <row r="10692" spans="1:7" s="144" customFormat="1" ht="15" x14ac:dyDescent="0.2">
      <c r="A10692" s="146">
        <v>73249</v>
      </c>
      <c r="B10692" s="145">
        <v>7010</v>
      </c>
      <c r="C10692" s="146" t="s">
        <v>1003</v>
      </c>
      <c r="D10692" s="146" t="s">
        <v>8950</v>
      </c>
      <c r="E10692" s="145" t="s">
        <v>150</v>
      </c>
      <c r="F10692" s="149"/>
      <c r="G10692" s="149"/>
    </row>
    <row r="10693" spans="1:7" s="144" customFormat="1" ht="15" x14ac:dyDescent="0.2">
      <c r="A10693" s="146">
        <v>73250</v>
      </c>
      <c r="B10693" s="145">
        <v>6024</v>
      </c>
      <c r="C10693" s="146" t="s">
        <v>198</v>
      </c>
      <c r="D10693" s="146" t="s">
        <v>8951</v>
      </c>
      <c r="E10693" s="145" t="s">
        <v>155</v>
      </c>
      <c r="F10693" s="149"/>
      <c r="G10693" s="149"/>
    </row>
    <row r="10694" spans="1:7" s="144" customFormat="1" ht="15" x14ac:dyDescent="0.2">
      <c r="A10694" s="146">
        <v>73251</v>
      </c>
      <c r="B10694" s="145">
        <v>8018</v>
      </c>
      <c r="C10694" s="146" t="s">
        <v>212</v>
      </c>
      <c r="D10694" s="146" t="s">
        <v>11152</v>
      </c>
      <c r="E10694" s="145" t="s">
        <v>155</v>
      </c>
      <c r="F10694" s="149"/>
      <c r="G10694" s="149"/>
    </row>
    <row r="10695" spans="1:7" s="144" customFormat="1" ht="15" x14ac:dyDescent="0.2">
      <c r="A10695" s="146">
        <v>73253</v>
      </c>
      <c r="B10695" s="145">
        <v>2006</v>
      </c>
      <c r="C10695" s="146" t="s">
        <v>150</v>
      </c>
      <c r="D10695" s="146" t="s">
        <v>6307</v>
      </c>
      <c r="E10695" s="145" t="s">
        <v>150</v>
      </c>
      <c r="F10695" s="149"/>
      <c r="G10695" s="149"/>
    </row>
    <row r="10696" spans="1:7" s="144" customFormat="1" ht="15" x14ac:dyDescent="0.2">
      <c r="A10696" s="146">
        <v>73254</v>
      </c>
      <c r="B10696" s="145">
        <v>2006</v>
      </c>
      <c r="C10696" s="146" t="s">
        <v>978</v>
      </c>
      <c r="D10696" s="146" t="s">
        <v>5295</v>
      </c>
      <c r="E10696" s="145" t="s">
        <v>155</v>
      </c>
      <c r="F10696" s="149"/>
      <c r="G10696" s="149"/>
    </row>
    <row r="10697" spans="1:7" s="144" customFormat="1" ht="15" x14ac:dyDescent="0.2">
      <c r="A10697" s="146">
        <v>73255</v>
      </c>
      <c r="B10697" s="145">
        <v>5018</v>
      </c>
      <c r="C10697" s="146" t="s">
        <v>1329</v>
      </c>
      <c r="D10697" s="146" t="s">
        <v>8952</v>
      </c>
      <c r="E10697" s="145" t="s">
        <v>155</v>
      </c>
      <c r="F10697" s="149"/>
      <c r="G10697" s="149"/>
    </row>
    <row r="10698" spans="1:7" s="144" customFormat="1" ht="15" x14ac:dyDescent="0.2">
      <c r="A10698" s="146">
        <v>73256</v>
      </c>
      <c r="B10698" s="145">
        <v>8014</v>
      </c>
      <c r="C10698" s="146" t="s">
        <v>2495</v>
      </c>
      <c r="D10698" s="146" t="s">
        <v>3143</v>
      </c>
      <c r="E10698" s="145" t="s">
        <v>155</v>
      </c>
      <c r="F10698" s="149"/>
      <c r="G10698" s="149"/>
    </row>
    <row r="10699" spans="1:7" s="144" customFormat="1" ht="15" x14ac:dyDescent="0.2">
      <c r="A10699" s="146">
        <v>73257</v>
      </c>
      <c r="B10699" s="145">
        <v>8014</v>
      </c>
      <c r="C10699" s="146" t="s">
        <v>8953</v>
      </c>
      <c r="D10699" s="146" t="s">
        <v>8954</v>
      </c>
      <c r="E10699" s="145" t="s">
        <v>150</v>
      </c>
      <c r="F10699" s="149"/>
      <c r="G10699" s="149"/>
    </row>
    <row r="10700" spans="1:7" s="144" customFormat="1" ht="15" x14ac:dyDescent="0.2">
      <c r="A10700" s="146">
        <v>73259</v>
      </c>
      <c r="B10700" s="145">
        <v>6004</v>
      </c>
      <c r="C10700" s="146" t="s">
        <v>280</v>
      </c>
      <c r="D10700" s="146" t="s">
        <v>8955</v>
      </c>
      <c r="E10700" s="145" t="s">
        <v>150</v>
      </c>
      <c r="F10700" s="149"/>
      <c r="G10700" s="149"/>
    </row>
    <row r="10701" spans="1:7" s="144" customFormat="1" ht="15" x14ac:dyDescent="0.2">
      <c r="A10701" s="146">
        <v>73260</v>
      </c>
      <c r="B10701" s="145">
        <v>6004</v>
      </c>
      <c r="C10701" s="146" t="s">
        <v>165</v>
      </c>
      <c r="D10701" s="146" t="s">
        <v>8956</v>
      </c>
      <c r="E10701" s="145" t="s">
        <v>150</v>
      </c>
      <c r="F10701" s="149"/>
      <c r="G10701" s="149"/>
    </row>
    <row r="10702" spans="1:7" s="144" customFormat="1" ht="15" x14ac:dyDescent="0.2">
      <c r="A10702" s="146">
        <v>73261</v>
      </c>
      <c r="B10702" s="145">
        <v>6004</v>
      </c>
      <c r="C10702" s="146" t="s">
        <v>270</v>
      </c>
      <c r="D10702" s="146" t="s">
        <v>8956</v>
      </c>
      <c r="E10702" s="145" t="s">
        <v>155</v>
      </c>
      <c r="F10702" s="149"/>
      <c r="G10702" s="149"/>
    </row>
    <row r="10703" spans="1:7" s="144" customFormat="1" ht="15" x14ac:dyDescent="0.2">
      <c r="A10703" s="146">
        <v>73262</v>
      </c>
      <c r="B10703" s="145">
        <v>7007</v>
      </c>
      <c r="C10703" s="146" t="s">
        <v>3369</v>
      </c>
      <c r="D10703" s="146" t="s">
        <v>2873</v>
      </c>
      <c r="E10703" s="145" t="s">
        <v>150</v>
      </c>
      <c r="F10703" s="149"/>
      <c r="G10703" s="149"/>
    </row>
    <row r="10704" spans="1:7" s="144" customFormat="1" ht="15" x14ac:dyDescent="0.2">
      <c r="A10704" s="146">
        <v>73263</v>
      </c>
      <c r="B10704" s="145">
        <v>6007</v>
      </c>
      <c r="C10704" s="146" t="s">
        <v>8440</v>
      </c>
      <c r="D10704" s="146" t="s">
        <v>8957</v>
      </c>
      <c r="E10704" s="145" t="s">
        <v>150</v>
      </c>
      <c r="F10704" s="149"/>
      <c r="G10704" s="149"/>
    </row>
    <row r="10705" spans="1:7" s="144" customFormat="1" ht="15" x14ac:dyDescent="0.2">
      <c r="A10705" s="146">
        <v>73264</v>
      </c>
      <c r="B10705" s="145">
        <v>8009</v>
      </c>
      <c r="C10705" s="146" t="s">
        <v>740</v>
      </c>
      <c r="D10705" s="146" t="s">
        <v>559</v>
      </c>
      <c r="E10705" s="145" t="s">
        <v>155</v>
      </c>
      <c r="F10705" s="149"/>
      <c r="G10705" s="149"/>
    </row>
    <row r="10706" spans="1:7" s="144" customFormat="1" ht="15" x14ac:dyDescent="0.2">
      <c r="A10706" s="146">
        <v>73266</v>
      </c>
      <c r="B10706" s="145">
        <v>7024</v>
      </c>
      <c r="C10706" s="146" t="s">
        <v>8958</v>
      </c>
      <c r="D10706" s="146" t="s">
        <v>3200</v>
      </c>
      <c r="E10706" s="145" t="s">
        <v>155</v>
      </c>
      <c r="F10706" s="149"/>
      <c r="G10706" s="149"/>
    </row>
    <row r="10707" spans="1:7" s="144" customFormat="1" ht="15" x14ac:dyDescent="0.2">
      <c r="A10707" s="146">
        <v>73267</v>
      </c>
      <c r="B10707" s="145">
        <v>7024</v>
      </c>
      <c r="C10707" s="146" t="s">
        <v>287</v>
      </c>
      <c r="D10707" s="146" t="s">
        <v>8959</v>
      </c>
      <c r="E10707" s="145" t="s">
        <v>155</v>
      </c>
      <c r="F10707" s="149"/>
      <c r="G10707" s="149"/>
    </row>
    <row r="10708" spans="1:7" s="144" customFormat="1" ht="15" x14ac:dyDescent="0.2">
      <c r="A10708" s="146">
        <v>73268</v>
      </c>
      <c r="B10708" s="145">
        <v>7024</v>
      </c>
      <c r="C10708" s="146" t="s">
        <v>756</v>
      </c>
      <c r="D10708" s="146" t="s">
        <v>3691</v>
      </c>
      <c r="E10708" s="145" t="s">
        <v>155</v>
      </c>
      <c r="F10708" s="149"/>
      <c r="G10708" s="149"/>
    </row>
    <row r="10709" spans="1:7" s="144" customFormat="1" ht="15" x14ac:dyDescent="0.2">
      <c r="A10709" s="146">
        <v>73269</v>
      </c>
      <c r="B10709" s="145">
        <v>6013</v>
      </c>
      <c r="C10709" s="146" t="s">
        <v>280</v>
      </c>
      <c r="D10709" s="146" t="s">
        <v>8960</v>
      </c>
      <c r="E10709" s="145" t="s">
        <v>150</v>
      </c>
      <c r="F10709" s="149"/>
      <c r="G10709" s="149"/>
    </row>
    <row r="10710" spans="1:7" s="144" customFormat="1" ht="15" x14ac:dyDescent="0.2">
      <c r="A10710" s="146">
        <v>73270</v>
      </c>
      <c r="B10710" s="145">
        <v>6013</v>
      </c>
      <c r="C10710" s="146" t="s">
        <v>8961</v>
      </c>
      <c r="D10710" s="146" t="s">
        <v>8962</v>
      </c>
      <c r="E10710" s="145" t="s">
        <v>155</v>
      </c>
      <c r="F10710" s="149"/>
      <c r="G10710" s="149"/>
    </row>
    <row r="10711" spans="1:7" s="144" customFormat="1" ht="15" x14ac:dyDescent="0.2">
      <c r="A10711" s="146">
        <v>73271</v>
      </c>
      <c r="B10711" s="145">
        <v>6013</v>
      </c>
      <c r="C10711" s="146" t="s">
        <v>156</v>
      </c>
      <c r="D10711" s="146" t="s">
        <v>771</v>
      </c>
      <c r="E10711" s="145" t="s">
        <v>155</v>
      </c>
      <c r="F10711" s="149"/>
      <c r="G10711" s="149"/>
    </row>
    <row r="10712" spans="1:7" s="144" customFormat="1" ht="15" x14ac:dyDescent="0.2">
      <c r="A10712" s="146">
        <v>73272</v>
      </c>
      <c r="B10712" s="145">
        <v>7010</v>
      </c>
      <c r="C10712" s="146" t="s">
        <v>8963</v>
      </c>
      <c r="D10712" s="146" t="s">
        <v>8964</v>
      </c>
      <c r="E10712" s="145" t="s">
        <v>150</v>
      </c>
      <c r="F10712" s="149"/>
      <c r="G10712" s="149"/>
    </row>
    <row r="10713" spans="1:7" s="144" customFormat="1" ht="15" x14ac:dyDescent="0.2">
      <c r="A10713" s="146">
        <v>73273</v>
      </c>
      <c r="B10713" s="145">
        <v>7010</v>
      </c>
      <c r="C10713" s="146" t="s">
        <v>181</v>
      </c>
      <c r="D10713" s="146" t="s">
        <v>8965</v>
      </c>
      <c r="E10713" s="145" t="s">
        <v>155</v>
      </c>
      <c r="F10713" s="149"/>
      <c r="G10713" s="149"/>
    </row>
    <row r="10714" spans="1:7" s="144" customFormat="1" ht="15" x14ac:dyDescent="0.2">
      <c r="A10714" s="146">
        <v>73277</v>
      </c>
      <c r="B10714" s="145">
        <v>5015</v>
      </c>
      <c r="C10714" s="146" t="s">
        <v>8966</v>
      </c>
      <c r="D10714" s="146" t="s">
        <v>8967</v>
      </c>
      <c r="E10714" s="145" t="s">
        <v>150</v>
      </c>
      <c r="F10714" s="149"/>
      <c r="G10714" s="149"/>
    </row>
    <row r="10715" spans="1:7" s="144" customFormat="1" ht="15" x14ac:dyDescent="0.2">
      <c r="A10715" s="146">
        <v>73278</v>
      </c>
      <c r="B10715" s="145">
        <v>7003</v>
      </c>
      <c r="C10715" s="146" t="s">
        <v>2750</v>
      </c>
      <c r="D10715" s="146" t="s">
        <v>1243</v>
      </c>
      <c r="E10715" s="145" t="s">
        <v>155</v>
      </c>
      <c r="F10715" s="149"/>
      <c r="G10715" s="149"/>
    </row>
    <row r="10716" spans="1:7" s="144" customFormat="1" ht="15" x14ac:dyDescent="0.2">
      <c r="A10716" s="146">
        <v>73279</v>
      </c>
      <c r="B10716" s="145">
        <v>5002</v>
      </c>
      <c r="C10716" s="146" t="s">
        <v>1344</v>
      </c>
      <c r="D10716" s="146" t="s">
        <v>8968</v>
      </c>
      <c r="E10716" s="145" t="s">
        <v>150</v>
      </c>
      <c r="F10716" s="149"/>
      <c r="G10716" s="149"/>
    </row>
    <row r="10717" spans="1:7" s="144" customFormat="1" ht="15" x14ac:dyDescent="0.2">
      <c r="A10717" s="146">
        <v>73280</v>
      </c>
      <c r="B10717" s="145">
        <v>3012</v>
      </c>
      <c r="C10717" s="146" t="s">
        <v>5514</v>
      </c>
      <c r="D10717" s="146" t="s">
        <v>180</v>
      </c>
      <c r="E10717" s="145" t="s">
        <v>155</v>
      </c>
      <c r="F10717" s="149"/>
      <c r="G10717" s="149"/>
    </row>
    <row r="10718" spans="1:7" s="144" customFormat="1" ht="15" x14ac:dyDescent="0.2">
      <c r="A10718" s="146">
        <v>73281</v>
      </c>
      <c r="B10718" s="145">
        <v>6026</v>
      </c>
      <c r="C10718" s="146" t="s">
        <v>535</v>
      </c>
      <c r="D10718" s="146" t="s">
        <v>7313</v>
      </c>
      <c r="E10718" s="145" t="s">
        <v>150</v>
      </c>
      <c r="F10718" s="149"/>
      <c r="G10718" s="149"/>
    </row>
    <row r="10719" spans="1:7" s="144" customFormat="1" ht="15" x14ac:dyDescent="0.2">
      <c r="A10719" s="146">
        <v>73290</v>
      </c>
      <c r="B10719" s="145">
        <v>4004</v>
      </c>
      <c r="C10719" s="146" t="s">
        <v>9235</v>
      </c>
      <c r="D10719" s="146" t="s">
        <v>9008</v>
      </c>
      <c r="E10719" s="145" t="s">
        <v>155</v>
      </c>
      <c r="F10719" s="149"/>
      <c r="G10719" s="149"/>
    </row>
    <row r="10720" spans="1:7" s="144" customFormat="1" ht="15" x14ac:dyDescent="0.2">
      <c r="A10720" s="146">
        <v>73292</v>
      </c>
      <c r="B10720" s="145">
        <v>4004</v>
      </c>
      <c r="C10720" s="146" t="s">
        <v>9236</v>
      </c>
      <c r="D10720" s="146" t="s">
        <v>9699</v>
      </c>
      <c r="E10720" s="145" t="s">
        <v>150</v>
      </c>
      <c r="F10720" s="149"/>
      <c r="G10720" s="149"/>
    </row>
    <row r="10721" spans="1:7" s="144" customFormat="1" ht="15" x14ac:dyDescent="0.2">
      <c r="A10721" s="146">
        <v>73293</v>
      </c>
      <c r="B10721" s="145">
        <v>4004</v>
      </c>
      <c r="C10721" s="146" t="s">
        <v>1329</v>
      </c>
      <c r="D10721" s="146" t="s">
        <v>9009</v>
      </c>
      <c r="E10721" s="145" t="s">
        <v>155</v>
      </c>
      <c r="F10721" s="149"/>
      <c r="G10721" s="149"/>
    </row>
    <row r="10722" spans="1:7" s="144" customFormat="1" ht="15" x14ac:dyDescent="0.2">
      <c r="A10722" s="146">
        <v>73294</v>
      </c>
      <c r="B10722" s="145">
        <v>4004</v>
      </c>
      <c r="C10722" s="146" t="s">
        <v>662</v>
      </c>
      <c r="D10722" s="146" t="s">
        <v>9010</v>
      </c>
      <c r="E10722" s="145" t="s">
        <v>155</v>
      </c>
      <c r="F10722" s="149"/>
      <c r="G10722" s="149"/>
    </row>
    <row r="10723" spans="1:7" s="144" customFormat="1" ht="15" x14ac:dyDescent="0.2">
      <c r="A10723" s="146">
        <v>73295</v>
      </c>
      <c r="B10723" s="145">
        <v>4004</v>
      </c>
      <c r="C10723" s="146" t="s">
        <v>6983</v>
      </c>
      <c r="D10723" s="146" t="s">
        <v>9011</v>
      </c>
      <c r="E10723" s="145" t="s">
        <v>155</v>
      </c>
      <c r="F10723" s="149"/>
      <c r="G10723" s="149"/>
    </row>
    <row r="10724" spans="1:7" s="144" customFormat="1" ht="15" x14ac:dyDescent="0.2">
      <c r="A10724" s="146">
        <v>73296</v>
      </c>
      <c r="B10724" s="145">
        <v>4004</v>
      </c>
      <c r="C10724" s="146" t="s">
        <v>7155</v>
      </c>
      <c r="D10724" s="146" t="s">
        <v>9012</v>
      </c>
      <c r="E10724" s="145" t="s">
        <v>155</v>
      </c>
      <c r="F10724" s="149"/>
      <c r="G10724" s="149"/>
    </row>
    <row r="10725" spans="1:7" s="144" customFormat="1" ht="15" x14ac:dyDescent="0.2">
      <c r="A10725" s="146">
        <v>73297</v>
      </c>
      <c r="B10725" s="145">
        <v>4004</v>
      </c>
      <c r="C10725" s="146" t="s">
        <v>9237</v>
      </c>
      <c r="D10725" s="146" t="s">
        <v>9013</v>
      </c>
      <c r="E10725" s="145" t="s">
        <v>150</v>
      </c>
      <c r="F10725" s="149"/>
      <c r="G10725" s="149"/>
    </row>
    <row r="10726" spans="1:7" s="144" customFormat="1" ht="15" x14ac:dyDescent="0.2">
      <c r="A10726" s="146">
        <v>73298</v>
      </c>
      <c r="B10726" s="145">
        <v>4004</v>
      </c>
      <c r="C10726" s="146" t="s">
        <v>9238</v>
      </c>
      <c r="D10726" s="146" t="s">
        <v>9014</v>
      </c>
      <c r="E10726" s="145" t="s">
        <v>155</v>
      </c>
      <c r="F10726" s="149"/>
      <c r="G10726" s="149"/>
    </row>
    <row r="10727" spans="1:7" s="144" customFormat="1" ht="15" x14ac:dyDescent="0.2">
      <c r="A10727" s="146">
        <v>73300</v>
      </c>
      <c r="B10727" s="145">
        <v>7024</v>
      </c>
      <c r="C10727" s="146" t="s">
        <v>4134</v>
      </c>
      <c r="D10727" s="146" t="s">
        <v>9015</v>
      </c>
      <c r="E10727" s="145" t="s">
        <v>150</v>
      </c>
      <c r="F10727" s="149"/>
      <c r="G10727" s="149"/>
    </row>
    <row r="10728" spans="1:7" s="144" customFormat="1" ht="15" x14ac:dyDescent="0.2">
      <c r="A10728" s="146">
        <v>73302</v>
      </c>
      <c r="B10728" s="145">
        <v>7003</v>
      </c>
      <c r="C10728" s="146" t="s">
        <v>2628</v>
      </c>
      <c r="D10728" s="146" t="s">
        <v>2662</v>
      </c>
      <c r="E10728" s="145" t="s">
        <v>150</v>
      </c>
      <c r="F10728" s="149"/>
      <c r="G10728" s="149"/>
    </row>
    <row r="10729" spans="1:7" s="144" customFormat="1" ht="15" x14ac:dyDescent="0.2">
      <c r="A10729" s="146">
        <v>73303</v>
      </c>
      <c r="B10729" s="145">
        <v>7023</v>
      </c>
      <c r="C10729" s="146" t="s">
        <v>160</v>
      </c>
      <c r="D10729" s="146" t="s">
        <v>9016</v>
      </c>
      <c r="E10729" s="145" t="s">
        <v>155</v>
      </c>
      <c r="F10729" s="149"/>
      <c r="G10729" s="149"/>
    </row>
    <row r="10730" spans="1:7" s="144" customFormat="1" ht="15" x14ac:dyDescent="0.2">
      <c r="A10730" s="146">
        <v>73308</v>
      </c>
      <c r="B10730" s="145">
        <v>8015</v>
      </c>
      <c r="C10730" s="146" t="s">
        <v>1520</v>
      </c>
      <c r="D10730" s="146" t="s">
        <v>9017</v>
      </c>
      <c r="E10730" s="145" t="s">
        <v>155</v>
      </c>
      <c r="F10730" s="149"/>
      <c r="G10730" s="149"/>
    </row>
    <row r="10731" spans="1:7" s="144" customFormat="1" ht="15" x14ac:dyDescent="0.2">
      <c r="A10731" s="146">
        <v>73310</v>
      </c>
      <c r="B10731" s="145">
        <v>3010</v>
      </c>
      <c r="C10731" s="146" t="s">
        <v>8542</v>
      </c>
      <c r="D10731" s="146" t="s">
        <v>9018</v>
      </c>
      <c r="E10731" s="145" t="s">
        <v>150</v>
      </c>
      <c r="F10731" s="149"/>
      <c r="G10731" s="149"/>
    </row>
    <row r="10732" spans="1:7" s="144" customFormat="1" ht="15" x14ac:dyDescent="0.2">
      <c r="A10732" s="146">
        <v>73311</v>
      </c>
      <c r="B10732" s="145">
        <v>5017</v>
      </c>
      <c r="C10732" s="146" t="s">
        <v>359</v>
      </c>
      <c r="D10732" s="146" t="s">
        <v>170</v>
      </c>
      <c r="E10732" s="145" t="s">
        <v>150</v>
      </c>
      <c r="F10732" s="149"/>
      <c r="G10732" s="149"/>
    </row>
    <row r="10733" spans="1:7" s="144" customFormat="1" ht="15" x14ac:dyDescent="0.2">
      <c r="A10733" s="146">
        <v>73312</v>
      </c>
      <c r="B10733" s="145">
        <v>3004</v>
      </c>
      <c r="C10733" s="146" t="s">
        <v>1554</v>
      </c>
      <c r="D10733" s="146" t="s">
        <v>1419</v>
      </c>
      <c r="E10733" s="145" t="s">
        <v>155</v>
      </c>
      <c r="F10733" s="149"/>
      <c r="G10733" s="149"/>
    </row>
    <row r="10734" spans="1:7" s="144" customFormat="1" ht="15" x14ac:dyDescent="0.2">
      <c r="A10734" s="146">
        <v>73313</v>
      </c>
      <c r="B10734" s="145">
        <v>2005</v>
      </c>
      <c r="C10734" s="146" t="s">
        <v>685</v>
      </c>
      <c r="D10734" s="146" t="s">
        <v>9019</v>
      </c>
      <c r="E10734" s="145" t="s">
        <v>155</v>
      </c>
      <c r="F10734" s="149"/>
      <c r="G10734" s="149"/>
    </row>
    <row r="10735" spans="1:7" s="144" customFormat="1" ht="15" x14ac:dyDescent="0.2">
      <c r="A10735" s="146">
        <v>73315</v>
      </c>
      <c r="B10735" s="145">
        <v>8022</v>
      </c>
      <c r="C10735" s="146" t="s">
        <v>9239</v>
      </c>
      <c r="D10735" s="146" t="s">
        <v>9020</v>
      </c>
      <c r="E10735" s="145" t="s">
        <v>155</v>
      </c>
      <c r="F10735" s="149"/>
      <c r="G10735" s="149"/>
    </row>
    <row r="10736" spans="1:7" s="144" customFormat="1" ht="15" x14ac:dyDescent="0.2">
      <c r="A10736" s="146">
        <v>73316</v>
      </c>
      <c r="B10736" s="145">
        <v>8022</v>
      </c>
      <c r="C10736" s="146" t="s">
        <v>2369</v>
      </c>
      <c r="D10736" s="146" t="s">
        <v>9020</v>
      </c>
      <c r="E10736" s="145" t="s">
        <v>150</v>
      </c>
      <c r="F10736" s="149"/>
      <c r="G10736" s="149"/>
    </row>
    <row r="10737" spans="1:7" s="144" customFormat="1" ht="15" x14ac:dyDescent="0.2">
      <c r="A10737" s="146">
        <v>73317</v>
      </c>
      <c r="B10737" s="145">
        <v>8019</v>
      </c>
      <c r="C10737" s="146" t="s">
        <v>8168</v>
      </c>
      <c r="D10737" s="146" t="s">
        <v>9021</v>
      </c>
      <c r="E10737" s="145" t="s">
        <v>155</v>
      </c>
      <c r="F10737" s="149"/>
      <c r="G10737" s="149"/>
    </row>
    <row r="10738" spans="1:7" s="144" customFormat="1" ht="15" x14ac:dyDescent="0.2">
      <c r="A10738" s="146">
        <v>73318</v>
      </c>
      <c r="B10738" s="145">
        <v>2013</v>
      </c>
      <c r="C10738" s="146" t="s">
        <v>3675</v>
      </c>
      <c r="D10738" s="146" t="s">
        <v>7112</v>
      </c>
      <c r="E10738" s="145" t="s">
        <v>155</v>
      </c>
      <c r="F10738" s="149"/>
      <c r="G10738" s="149"/>
    </row>
    <row r="10739" spans="1:7" s="144" customFormat="1" ht="15" x14ac:dyDescent="0.2">
      <c r="A10739" s="146">
        <v>73319</v>
      </c>
      <c r="B10739" s="145">
        <v>2013</v>
      </c>
      <c r="C10739" s="146" t="s">
        <v>9240</v>
      </c>
      <c r="D10739" s="146" t="s">
        <v>9022</v>
      </c>
      <c r="E10739" s="145" t="s">
        <v>155</v>
      </c>
      <c r="F10739" s="149"/>
      <c r="G10739" s="149"/>
    </row>
    <row r="10740" spans="1:7" s="144" customFormat="1" ht="15" x14ac:dyDescent="0.2">
      <c r="A10740" s="146">
        <v>73320</v>
      </c>
      <c r="B10740" s="145">
        <v>2013</v>
      </c>
      <c r="C10740" s="146" t="s">
        <v>219</v>
      </c>
      <c r="D10740" s="146" t="s">
        <v>1249</v>
      </c>
      <c r="E10740" s="145" t="s">
        <v>155</v>
      </c>
      <c r="F10740" s="149"/>
      <c r="G10740" s="149"/>
    </row>
    <row r="10741" spans="1:7" s="144" customFormat="1" ht="15" x14ac:dyDescent="0.2">
      <c r="A10741" s="146">
        <v>73321</v>
      </c>
      <c r="B10741" s="145">
        <v>3008</v>
      </c>
      <c r="C10741" s="146" t="s">
        <v>198</v>
      </c>
      <c r="D10741" s="146" t="s">
        <v>9023</v>
      </c>
      <c r="E10741" s="145" t="s">
        <v>150</v>
      </c>
      <c r="F10741" s="149"/>
      <c r="G10741" s="149"/>
    </row>
    <row r="10742" spans="1:7" s="144" customFormat="1" ht="15" x14ac:dyDescent="0.2">
      <c r="A10742" s="146">
        <v>73323</v>
      </c>
      <c r="B10742" s="145">
        <v>6019</v>
      </c>
      <c r="C10742" s="146" t="s">
        <v>1104</v>
      </c>
      <c r="D10742" s="146" t="s">
        <v>9024</v>
      </c>
      <c r="E10742" s="145" t="s">
        <v>150</v>
      </c>
      <c r="F10742" s="149"/>
      <c r="G10742" s="149"/>
    </row>
    <row r="10743" spans="1:7" s="144" customFormat="1" ht="15" x14ac:dyDescent="0.2">
      <c r="A10743" s="146">
        <v>73324</v>
      </c>
      <c r="B10743" s="145">
        <v>8003</v>
      </c>
      <c r="C10743" s="146" t="s">
        <v>34</v>
      </c>
      <c r="D10743" s="146" t="s">
        <v>9025</v>
      </c>
      <c r="E10743" s="145" t="s">
        <v>155</v>
      </c>
      <c r="F10743" s="149"/>
      <c r="G10743" s="149"/>
    </row>
    <row r="10744" spans="1:7" s="144" customFormat="1" ht="15" x14ac:dyDescent="0.2">
      <c r="A10744" s="146">
        <v>73329</v>
      </c>
      <c r="B10744" s="145">
        <v>5018</v>
      </c>
      <c r="C10744" s="146" t="s">
        <v>156</v>
      </c>
      <c r="D10744" s="146" t="s">
        <v>9026</v>
      </c>
      <c r="E10744" s="145" t="s">
        <v>155</v>
      </c>
      <c r="F10744" s="149"/>
      <c r="G10744" s="149"/>
    </row>
    <row r="10745" spans="1:7" s="144" customFormat="1" ht="15" x14ac:dyDescent="0.2">
      <c r="A10745" s="146">
        <v>73330</v>
      </c>
      <c r="B10745" s="145">
        <v>7024</v>
      </c>
      <c r="C10745" s="146" t="s">
        <v>2126</v>
      </c>
      <c r="D10745" s="146" t="s">
        <v>9027</v>
      </c>
      <c r="E10745" s="145" t="s">
        <v>150</v>
      </c>
      <c r="F10745" s="149"/>
      <c r="G10745" s="149"/>
    </row>
    <row r="10746" spans="1:7" s="144" customFormat="1" ht="15" x14ac:dyDescent="0.2">
      <c r="A10746" s="146">
        <v>73331</v>
      </c>
      <c r="B10746" s="145">
        <v>7024</v>
      </c>
      <c r="C10746" s="146" t="s">
        <v>1520</v>
      </c>
      <c r="D10746" s="146" t="s">
        <v>629</v>
      </c>
      <c r="E10746" s="145" t="s">
        <v>155</v>
      </c>
      <c r="F10746" s="149"/>
      <c r="G10746" s="149"/>
    </row>
    <row r="10747" spans="1:7" s="144" customFormat="1" ht="15" x14ac:dyDescent="0.2">
      <c r="A10747" s="146">
        <v>73333</v>
      </c>
      <c r="B10747" s="145">
        <v>3008</v>
      </c>
      <c r="C10747" s="146" t="s">
        <v>9241</v>
      </c>
      <c r="D10747" s="146" t="s">
        <v>2498</v>
      </c>
      <c r="E10747" s="145" t="s">
        <v>155</v>
      </c>
      <c r="F10747" s="149"/>
      <c r="G10747" s="149"/>
    </row>
    <row r="10748" spans="1:7" s="144" customFormat="1" ht="15" x14ac:dyDescent="0.2">
      <c r="A10748" s="146">
        <v>73334</v>
      </c>
      <c r="B10748" s="145">
        <v>6010</v>
      </c>
      <c r="C10748" s="146" t="s">
        <v>9242</v>
      </c>
      <c r="D10748" s="146" t="s">
        <v>9028</v>
      </c>
      <c r="E10748" s="145" t="s">
        <v>155</v>
      </c>
      <c r="F10748" s="149"/>
      <c r="G10748" s="149"/>
    </row>
    <row r="10749" spans="1:7" s="144" customFormat="1" ht="15" x14ac:dyDescent="0.2">
      <c r="A10749" s="146">
        <v>73335</v>
      </c>
      <c r="B10749" s="145">
        <v>6010</v>
      </c>
      <c r="C10749" s="146" t="s">
        <v>158</v>
      </c>
      <c r="D10749" s="146" t="s">
        <v>9028</v>
      </c>
      <c r="E10749" s="145" t="s">
        <v>155</v>
      </c>
      <c r="F10749" s="149"/>
      <c r="G10749" s="149"/>
    </row>
    <row r="10750" spans="1:7" s="144" customFormat="1" ht="15" x14ac:dyDescent="0.2">
      <c r="A10750" s="146">
        <v>73337</v>
      </c>
      <c r="B10750" s="145">
        <v>6015</v>
      </c>
      <c r="C10750" s="146" t="s">
        <v>1080</v>
      </c>
      <c r="D10750" s="146" t="s">
        <v>801</v>
      </c>
      <c r="E10750" s="145" t="s">
        <v>150</v>
      </c>
      <c r="F10750" s="149"/>
      <c r="G10750" s="149"/>
    </row>
    <row r="10751" spans="1:7" s="144" customFormat="1" ht="15" x14ac:dyDescent="0.2">
      <c r="A10751" s="146">
        <v>73338</v>
      </c>
      <c r="B10751" s="145">
        <v>5018</v>
      </c>
      <c r="C10751" s="146" t="s">
        <v>171</v>
      </c>
      <c r="D10751" s="146" t="s">
        <v>9029</v>
      </c>
      <c r="E10751" s="145" t="s">
        <v>155</v>
      </c>
      <c r="F10751" s="149"/>
      <c r="G10751" s="149"/>
    </row>
    <row r="10752" spans="1:7" s="144" customFormat="1" ht="15" x14ac:dyDescent="0.2">
      <c r="A10752" s="146">
        <v>73339</v>
      </c>
      <c r="B10752" s="145">
        <v>5002</v>
      </c>
      <c r="C10752" s="146" t="s">
        <v>5254</v>
      </c>
      <c r="D10752" s="146" t="s">
        <v>9030</v>
      </c>
      <c r="E10752" s="145" t="s">
        <v>150</v>
      </c>
      <c r="F10752" s="149"/>
      <c r="G10752" s="149"/>
    </row>
    <row r="10753" spans="1:7" s="144" customFormat="1" ht="15" x14ac:dyDescent="0.2">
      <c r="A10753" s="146">
        <v>73340</v>
      </c>
      <c r="B10753" s="145">
        <v>5002</v>
      </c>
      <c r="C10753" s="146" t="s">
        <v>9243</v>
      </c>
      <c r="D10753" s="146" t="s">
        <v>3326</v>
      </c>
      <c r="E10753" s="145" t="s">
        <v>155</v>
      </c>
      <c r="F10753" s="149"/>
      <c r="G10753" s="149"/>
    </row>
    <row r="10754" spans="1:7" s="144" customFormat="1" ht="15" x14ac:dyDescent="0.2">
      <c r="A10754" s="146">
        <v>73342</v>
      </c>
      <c r="B10754" s="145">
        <v>8016</v>
      </c>
      <c r="C10754" s="146" t="s">
        <v>179</v>
      </c>
      <c r="D10754" s="146" t="s">
        <v>576</v>
      </c>
      <c r="E10754" s="145" t="s">
        <v>155</v>
      </c>
      <c r="F10754" s="149"/>
      <c r="G10754" s="149"/>
    </row>
    <row r="10755" spans="1:7" s="144" customFormat="1" ht="15" x14ac:dyDescent="0.2">
      <c r="A10755" s="146">
        <v>73343</v>
      </c>
      <c r="B10755" s="145">
        <v>7017</v>
      </c>
      <c r="C10755" s="146" t="s">
        <v>3627</v>
      </c>
      <c r="D10755" s="146" t="s">
        <v>1029</v>
      </c>
      <c r="E10755" s="145" t="s">
        <v>155</v>
      </c>
      <c r="F10755" s="149"/>
      <c r="G10755" s="149"/>
    </row>
    <row r="10756" spans="1:7" s="144" customFormat="1" ht="15" x14ac:dyDescent="0.2">
      <c r="A10756" s="146">
        <v>73346</v>
      </c>
      <c r="B10756" s="145">
        <v>5009</v>
      </c>
      <c r="C10756" s="146" t="s">
        <v>280</v>
      </c>
      <c r="D10756" s="146" t="s">
        <v>223</v>
      </c>
      <c r="E10756" s="145" t="s">
        <v>150</v>
      </c>
      <c r="F10756" s="149"/>
      <c r="G10756" s="149"/>
    </row>
    <row r="10757" spans="1:7" s="144" customFormat="1" ht="15" x14ac:dyDescent="0.2">
      <c r="A10757" s="146">
        <v>73347</v>
      </c>
      <c r="B10757" s="145">
        <v>6001</v>
      </c>
      <c r="C10757" s="146" t="s">
        <v>9320</v>
      </c>
      <c r="D10757" s="146" t="s">
        <v>9031</v>
      </c>
      <c r="E10757" s="145" t="s">
        <v>155</v>
      </c>
      <c r="F10757" s="149"/>
      <c r="G10757" s="149"/>
    </row>
    <row r="10758" spans="1:7" s="144" customFormat="1" ht="15" x14ac:dyDescent="0.2">
      <c r="A10758" s="146">
        <v>73349</v>
      </c>
      <c r="B10758" s="145">
        <v>6001</v>
      </c>
      <c r="C10758" s="146" t="s">
        <v>300</v>
      </c>
      <c r="D10758" s="146" t="s">
        <v>9032</v>
      </c>
      <c r="E10758" s="145" t="s">
        <v>150</v>
      </c>
      <c r="F10758" s="149"/>
      <c r="G10758" s="149"/>
    </row>
    <row r="10759" spans="1:7" s="144" customFormat="1" ht="15" x14ac:dyDescent="0.2">
      <c r="A10759" s="146">
        <v>73350</v>
      </c>
      <c r="B10759" s="145">
        <v>6001</v>
      </c>
      <c r="C10759" s="146" t="s">
        <v>1046</v>
      </c>
      <c r="D10759" s="146" t="s">
        <v>9033</v>
      </c>
      <c r="E10759" s="145" t="s">
        <v>150</v>
      </c>
      <c r="F10759" s="149"/>
      <c r="G10759" s="149"/>
    </row>
    <row r="10760" spans="1:7" s="144" customFormat="1" ht="15" x14ac:dyDescent="0.2">
      <c r="A10760" s="146">
        <v>73351</v>
      </c>
      <c r="B10760" s="145">
        <v>6001</v>
      </c>
      <c r="C10760" s="146" t="s">
        <v>2711</v>
      </c>
      <c r="D10760" s="146" t="s">
        <v>448</v>
      </c>
      <c r="E10760" s="145" t="s">
        <v>155</v>
      </c>
      <c r="F10760" s="149"/>
      <c r="G10760" s="149"/>
    </row>
    <row r="10761" spans="1:7" s="144" customFormat="1" ht="15" x14ac:dyDescent="0.2">
      <c r="A10761" s="146">
        <v>73352</v>
      </c>
      <c r="B10761" s="145">
        <v>6001</v>
      </c>
      <c r="C10761" s="146" t="s">
        <v>9244</v>
      </c>
      <c r="D10761" s="146" t="s">
        <v>170</v>
      </c>
      <c r="E10761" s="145" t="s">
        <v>150</v>
      </c>
      <c r="F10761" s="149"/>
      <c r="G10761" s="149"/>
    </row>
    <row r="10762" spans="1:7" s="144" customFormat="1" ht="15" x14ac:dyDescent="0.2">
      <c r="A10762" s="146">
        <v>73353</v>
      </c>
      <c r="B10762" s="145">
        <v>6001</v>
      </c>
      <c r="C10762" s="146" t="s">
        <v>523</v>
      </c>
      <c r="D10762" s="146" t="s">
        <v>9034</v>
      </c>
      <c r="E10762" s="145" t="s">
        <v>155</v>
      </c>
      <c r="F10762" s="149"/>
      <c r="G10762" s="149"/>
    </row>
    <row r="10763" spans="1:7" s="144" customFormat="1" ht="15" x14ac:dyDescent="0.2">
      <c r="A10763" s="146">
        <v>73355</v>
      </c>
      <c r="B10763" s="145">
        <v>6001</v>
      </c>
      <c r="C10763" s="146" t="s">
        <v>250</v>
      </c>
      <c r="D10763" s="146" t="s">
        <v>9035</v>
      </c>
      <c r="E10763" s="145" t="s">
        <v>155</v>
      </c>
      <c r="F10763" s="149"/>
      <c r="G10763" s="149"/>
    </row>
    <row r="10764" spans="1:7" s="144" customFormat="1" ht="15" x14ac:dyDescent="0.2">
      <c r="A10764" s="146">
        <v>73357</v>
      </c>
      <c r="B10764" s="145">
        <v>7014</v>
      </c>
      <c r="C10764" s="146" t="s">
        <v>1492</v>
      </c>
      <c r="D10764" s="146" t="s">
        <v>5656</v>
      </c>
      <c r="E10764" s="145" t="s">
        <v>155</v>
      </c>
      <c r="F10764" s="149"/>
      <c r="G10764" s="149"/>
    </row>
    <row r="10765" spans="1:7" s="144" customFormat="1" ht="15" x14ac:dyDescent="0.2">
      <c r="A10765" s="146">
        <v>73358</v>
      </c>
      <c r="B10765" s="145">
        <v>8020</v>
      </c>
      <c r="C10765" s="146" t="s">
        <v>662</v>
      </c>
      <c r="D10765" s="146" t="s">
        <v>2778</v>
      </c>
      <c r="E10765" s="145" t="s">
        <v>155</v>
      </c>
      <c r="F10765" s="149"/>
      <c r="G10765" s="149"/>
    </row>
    <row r="10766" spans="1:7" s="144" customFormat="1" ht="15" x14ac:dyDescent="0.2">
      <c r="A10766" s="146">
        <v>73359</v>
      </c>
      <c r="B10766" s="145">
        <v>8020</v>
      </c>
      <c r="C10766" s="146" t="s">
        <v>535</v>
      </c>
      <c r="D10766" s="146" t="s">
        <v>9036</v>
      </c>
      <c r="E10766" s="145" t="s">
        <v>150</v>
      </c>
      <c r="F10766" s="149"/>
      <c r="G10766" s="149"/>
    </row>
    <row r="10767" spans="1:7" s="144" customFormat="1" ht="15" x14ac:dyDescent="0.2">
      <c r="A10767" s="146">
        <v>73360</v>
      </c>
      <c r="B10767" s="145">
        <v>8011</v>
      </c>
      <c r="C10767" s="146" t="s">
        <v>198</v>
      </c>
      <c r="D10767" s="146" t="s">
        <v>9037</v>
      </c>
      <c r="E10767" s="145" t="s">
        <v>155</v>
      </c>
      <c r="F10767" s="149"/>
      <c r="G10767" s="149"/>
    </row>
    <row r="10768" spans="1:7" s="144" customFormat="1" ht="15" x14ac:dyDescent="0.2">
      <c r="A10768" s="146">
        <v>73362</v>
      </c>
      <c r="B10768" s="145">
        <v>8011</v>
      </c>
      <c r="C10768" s="146" t="s">
        <v>2378</v>
      </c>
      <c r="D10768" s="146" t="s">
        <v>9038</v>
      </c>
      <c r="E10768" s="145" t="s">
        <v>155</v>
      </c>
      <c r="F10768" s="149"/>
      <c r="G10768" s="149"/>
    </row>
    <row r="10769" spans="1:7" s="144" customFormat="1" ht="15" x14ac:dyDescent="0.2">
      <c r="A10769" s="146">
        <v>73364</v>
      </c>
      <c r="B10769" s="145">
        <v>7010</v>
      </c>
      <c r="C10769" s="146" t="s">
        <v>9245</v>
      </c>
      <c r="D10769" s="146" t="s">
        <v>9039</v>
      </c>
      <c r="E10769" s="145" t="s">
        <v>150</v>
      </c>
      <c r="F10769" s="149"/>
      <c r="G10769" s="149"/>
    </row>
    <row r="10770" spans="1:7" s="144" customFormat="1" ht="15" x14ac:dyDescent="0.2">
      <c r="A10770" s="146">
        <v>73365</v>
      </c>
      <c r="B10770" s="145">
        <v>3003</v>
      </c>
      <c r="C10770" s="146" t="s">
        <v>5893</v>
      </c>
      <c r="D10770" s="146" t="s">
        <v>633</v>
      </c>
      <c r="E10770" s="145" t="s">
        <v>155</v>
      </c>
      <c r="F10770" s="149"/>
      <c r="G10770" s="149"/>
    </row>
    <row r="10771" spans="1:7" s="144" customFormat="1" ht="15" x14ac:dyDescent="0.2">
      <c r="A10771" s="146">
        <v>73366</v>
      </c>
      <c r="B10771" s="145">
        <v>3003</v>
      </c>
      <c r="C10771" s="146" t="s">
        <v>158</v>
      </c>
      <c r="D10771" s="146" t="s">
        <v>2406</v>
      </c>
      <c r="E10771" s="145" t="s">
        <v>155</v>
      </c>
      <c r="F10771" s="149"/>
      <c r="G10771" s="149"/>
    </row>
    <row r="10772" spans="1:7" s="144" customFormat="1" ht="15" x14ac:dyDescent="0.2">
      <c r="A10772" s="146">
        <v>73367</v>
      </c>
      <c r="B10772" s="145">
        <v>7017</v>
      </c>
      <c r="C10772" s="146" t="s">
        <v>250</v>
      </c>
      <c r="D10772" s="146" t="s">
        <v>9040</v>
      </c>
      <c r="E10772" s="145" t="s">
        <v>155</v>
      </c>
      <c r="F10772" s="149"/>
      <c r="G10772" s="149"/>
    </row>
    <row r="10773" spans="1:7" s="144" customFormat="1" ht="15" x14ac:dyDescent="0.2">
      <c r="A10773" s="146">
        <v>73371</v>
      </c>
      <c r="B10773" s="145">
        <v>7029</v>
      </c>
      <c r="C10773" s="146" t="s">
        <v>1856</v>
      </c>
      <c r="D10773" s="146" t="s">
        <v>312</v>
      </c>
      <c r="E10773" s="145" t="s">
        <v>155</v>
      </c>
      <c r="F10773" s="149"/>
      <c r="G10773" s="149"/>
    </row>
    <row r="10774" spans="1:7" s="144" customFormat="1" ht="15" x14ac:dyDescent="0.2">
      <c r="A10774" s="146">
        <v>73372</v>
      </c>
      <c r="B10774" s="145">
        <v>7029</v>
      </c>
      <c r="C10774" s="146" t="s">
        <v>4461</v>
      </c>
      <c r="D10774" s="146" t="s">
        <v>9041</v>
      </c>
      <c r="E10774" s="145" t="s">
        <v>155</v>
      </c>
      <c r="F10774" s="149"/>
      <c r="G10774" s="149"/>
    </row>
    <row r="10775" spans="1:7" s="144" customFormat="1" ht="15" x14ac:dyDescent="0.2">
      <c r="A10775" s="146">
        <v>73373</v>
      </c>
      <c r="B10775" s="145">
        <v>7029</v>
      </c>
      <c r="C10775" s="146" t="s">
        <v>155</v>
      </c>
      <c r="D10775" s="146" t="s">
        <v>9042</v>
      </c>
      <c r="E10775" s="145" t="s">
        <v>155</v>
      </c>
      <c r="F10775" s="149"/>
      <c r="G10775" s="149"/>
    </row>
    <row r="10776" spans="1:7" s="144" customFormat="1" ht="15" x14ac:dyDescent="0.2">
      <c r="A10776" s="146">
        <v>73374</v>
      </c>
      <c r="B10776" s="145">
        <v>7029</v>
      </c>
      <c r="C10776" s="146" t="s">
        <v>164</v>
      </c>
      <c r="D10776" s="146" t="s">
        <v>9043</v>
      </c>
      <c r="E10776" s="145" t="s">
        <v>155</v>
      </c>
      <c r="F10776" s="149"/>
      <c r="G10776" s="149"/>
    </row>
    <row r="10777" spans="1:7" s="144" customFormat="1" ht="15" x14ac:dyDescent="0.2">
      <c r="A10777" s="146">
        <v>73375</v>
      </c>
      <c r="B10777" s="145">
        <v>7029</v>
      </c>
      <c r="C10777" s="146" t="s">
        <v>34</v>
      </c>
      <c r="D10777" s="146" t="s">
        <v>9043</v>
      </c>
      <c r="E10777" s="145" t="s">
        <v>150</v>
      </c>
      <c r="F10777" s="149"/>
      <c r="G10777" s="149"/>
    </row>
    <row r="10778" spans="1:7" s="144" customFormat="1" ht="15" x14ac:dyDescent="0.2">
      <c r="A10778" s="146">
        <v>73376</v>
      </c>
      <c r="B10778" s="145">
        <v>7029</v>
      </c>
      <c r="C10778" s="146" t="s">
        <v>9247</v>
      </c>
      <c r="D10778" s="146" t="s">
        <v>660</v>
      </c>
      <c r="E10778" s="145" t="s">
        <v>155</v>
      </c>
      <c r="F10778" s="149"/>
      <c r="G10778" s="149"/>
    </row>
    <row r="10779" spans="1:7" s="144" customFormat="1" ht="15" x14ac:dyDescent="0.2">
      <c r="A10779" s="146">
        <v>73377</v>
      </c>
      <c r="B10779" s="145">
        <v>7029</v>
      </c>
      <c r="C10779" s="146" t="s">
        <v>1329</v>
      </c>
      <c r="D10779" s="146" t="s">
        <v>9044</v>
      </c>
      <c r="E10779" s="145" t="s">
        <v>150</v>
      </c>
      <c r="F10779" s="149"/>
      <c r="G10779" s="149"/>
    </row>
    <row r="10780" spans="1:7" s="144" customFormat="1" ht="15" x14ac:dyDescent="0.2">
      <c r="A10780" s="146">
        <v>73378</v>
      </c>
      <c r="B10780" s="145">
        <v>7029</v>
      </c>
      <c r="C10780" s="146" t="s">
        <v>1329</v>
      </c>
      <c r="D10780" s="146" t="s">
        <v>9045</v>
      </c>
      <c r="E10780" s="145" t="s">
        <v>150</v>
      </c>
      <c r="F10780" s="149"/>
      <c r="G10780" s="149"/>
    </row>
    <row r="10781" spans="1:7" s="144" customFormat="1" ht="15" x14ac:dyDescent="0.2">
      <c r="A10781" s="146">
        <v>73379</v>
      </c>
      <c r="B10781" s="145">
        <v>7029</v>
      </c>
      <c r="C10781" s="146" t="s">
        <v>287</v>
      </c>
      <c r="D10781" s="146" t="s">
        <v>9046</v>
      </c>
      <c r="E10781" s="145" t="s">
        <v>155</v>
      </c>
      <c r="F10781" s="149"/>
      <c r="G10781" s="149"/>
    </row>
    <row r="10782" spans="1:7" s="144" customFormat="1" ht="15" x14ac:dyDescent="0.2">
      <c r="A10782" s="146">
        <v>73380</v>
      </c>
      <c r="B10782" s="145">
        <v>7029</v>
      </c>
      <c r="C10782" s="146" t="s">
        <v>4461</v>
      </c>
      <c r="D10782" s="146" t="s">
        <v>4578</v>
      </c>
      <c r="E10782" s="145" t="s">
        <v>150</v>
      </c>
      <c r="F10782" s="149"/>
      <c r="G10782" s="149"/>
    </row>
    <row r="10783" spans="1:7" s="144" customFormat="1" ht="15" x14ac:dyDescent="0.2">
      <c r="A10783" s="146">
        <v>73381</v>
      </c>
      <c r="B10783" s="145">
        <v>7029</v>
      </c>
      <c r="C10783" s="146" t="s">
        <v>2088</v>
      </c>
      <c r="D10783" s="146" t="s">
        <v>8855</v>
      </c>
      <c r="E10783" s="145" t="s">
        <v>150</v>
      </c>
      <c r="F10783" s="149"/>
      <c r="G10783" s="149"/>
    </row>
    <row r="10784" spans="1:7" s="144" customFormat="1" ht="15" x14ac:dyDescent="0.2">
      <c r="A10784" s="146">
        <v>73382</v>
      </c>
      <c r="B10784" s="145">
        <v>7029</v>
      </c>
      <c r="C10784" s="146" t="s">
        <v>1911</v>
      </c>
      <c r="D10784" s="146" t="s">
        <v>9047</v>
      </c>
      <c r="E10784" s="145" t="s">
        <v>150</v>
      </c>
      <c r="F10784" s="149"/>
      <c r="G10784" s="149"/>
    </row>
    <row r="10785" spans="1:7" s="144" customFormat="1" ht="15" x14ac:dyDescent="0.2">
      <c r="A10785" s="146">
        <v>73383</v>
      </c>
      <c r="B10785" s="145">
        <v>7029</v>
      </c>
      <c r="C10785" s="146" t="s">
        <v>4178</v>
      </c>
      <c r="D10785" s="146" t="s">
        <v>9048</v>
      </c>
      <c r="E10785" s="145" t="s">
        <v>150</v>
      </c>
      <c r="F10785" s="149"/>
      <c r="G10785" s="149"/>
    </row>
    <row r="10786" spans="1:7" s="144" customFormat="1" ht="15" x14ac:dyDescent="0.2">
      <c r="A10786" s="146">
        <v>73384</v>
      </c>
      <c r="B10786" s="145">
        <v>7029</v>
      </c>
      <c r="C10786" s="146" t="s">
        <v>204</v>
      </c>
      <c r="D10786" s="146" t="s">
        <v>9049</v>
      </c>
      <c r="E10786" s="145" t="s">
        <v>155</v>
      </c>
      <c r="F10786" s="149"/>
      <c r="G10786" s="149"/>
    </row>
    <row r="10787" spans="1:7" s="144" customFormat="1" ht="15" x14ac:dyDescent="0.2">
      <c r="A10787" s="146">
        <v>73385</v>
      </c>
      <c r="B10787" s="145">
        <v>7029</v>
      </c>
      <c r="C10787" s="146" t="s">
        <v>1911</v>
      </c>
      <c r="D10787" s="146" t="s">
        <v>5138</v>
      </c>
      <c r="E10787" s="145" t="s">
        <v>155</v>
      </c>
      <c r="F10787" s="149"/>
      <c r="G10787" s="149"/>
    </row>
    <row r="10788" spans="1:7" s="144" customFormat="1" ht="15" x14ac:dyDescent="0.2">
      <c r="A10788" s="146">
        <v>73386</v>
      </c>
      <c r="B10788" s="145">
        <v>7029</v>
      </c>
      <c r="C10788" s="146" t="s">
        <v>685</v>
      </c>
      <c r="D10788" s="146" t="s">
        <v>5138</v>
      </c>
      <c r="E10788" s="145" t="s">
        <v>150</v>
      </c>
      <c r="F10788" s="149"/>
      <c r="G10788" s="149"/>
    </row>
    <row r="10789" spans="1:7" s="144" customFormat="1" ht="15" x14ac:dyDescent="0.2">
      <c r="A10789" s="146">
        <v>73387</v>
      </c>
      <c r="B10789" s="145">
        <v>7029</v>
      </c>
      <c r="C10789" s="146" t="s">
        <v>1329</v>
      </c>
      <c r="D10789" s="146" t="s">
        <v>9050</v>
      </c>
      <c r="E10789" s="145" t="s">
        <v>150</v>
      </c>
      <c r="F10789" s="149"/>
      <c r="G10789" s="149"/>
    </row>
    <row r="10790" spans="1:7" s="144" customFormat="1" ht="15" x14ac:dyDescent="0.2">
      <c r="A10790" s="146">
        <v>73389</v>
      </c>
      <c r="B10790" s="145">
        <v>2019</v>
      </c>
      <c r="C10790" s="146" t="s">
        <v>631</v>
      </c>
      <c r="D10790" s="146" t="s">
        <v>3894</v>
      </c>
      <c r="E10790" s="145" t="s">
        <v>150</v>
      </c>
      <c r="F10790" s="149"/>
      <c r="G10790" s="149"/>
    </row>
    <row r="10791" spans="1:7" s="144" customFormat="1" ht="15" x14ac:dyDescent="0.2">
      <c r="A10791" s="146">
        <v>73390</v>
      </c>
      <c r="B10791" s="145">
        <v>2001</v>
      </c>
      <c r="C10791" s="146" t="s">
        <v>202</v>
      </c>
      <c r="D10791" s="146" t="s">
        <v>1995</v>
      </c>
      <c r="E10791" s="145" t="s">
        <v>150</v>
      </c>
      <c r="F10791" s="149"/>
      <c r="G10791" s="149"/>
    </row>
    <row r="10792" spans="1:7" s="144" customFormat="1" ht="15" x14ac:dyDescent="0.2">
      <c r="A10792" s="146">
        <v>73391</v>
      </c>
      <c r="B10792" s="145">
        <v>8018</v>
      </c>
      <c r="C10792" s="146" t="s">
        <v>1393</v>
      </c>
      <c r="D10792" s="146" t="s">
        <v>8978</v>
      </c>
      <c r="E10792" s="145" t="s">
        <v>150</v>
      </c>
      <c r="F10792" s="149"/>
      <c r="G10792" s="149"/>
    </row>
    <row r="10793" spans="1:7" s="144" customFormat="1" ht="15" x14ac:dyDescent="0.2">
      <c r="A10793" s="146">
        <v>73392</v>
      </c>
      <c r="B10793" s="145">
        <v>3010</v>
      </c>
      <c r="C10793" s="146" t="s">
        <v>11006</v>
      </c>
      <c r="D10793" s="146" t="s">
        <v>10800</v>
      </c>
      <c r="E10793" s="145" t="s">
        <v>150</v>
      </c>
      <c r="F10793" s="149"/>
      <c r="G10793" s="149"/>
    </row>
    <row r="10794" spans="1:7" s="144" customFormat="1" ht="15" x14ac:dyDescent="0.2">
      <c r="A10794" s="146">
        <v>73393</v>
      </c>
      <c r="B10794" s="145">
        <v>7016</v>
      </c>
      <c r="C10794" s="146" t="s">
        <v>171</v>
      </c>
      <c r="D10794" s="146" t="s">
        <v>1414</v>
      </c>
      <c r="E10794" s="145" t="s">
        <v>155</v>
      </c>
      <c r="F10794" s="149"/>
      <c r="G10794" s="149"/>
    </row>
    <row r="10795" spans="1:7" s="144" customFormat="1" ht="15" x14ac:dyDescent="0.2">
      <c r="A10795" s="146">
        <v>73397</v>
      </c>
      <c r="B10795" s="145">
        <v>2015</v>
      </c>
      <c r="C10795" s="146" t="s">
        <v>4613</v>
      </c>
      <c r="D10795" s="146" t="s">
        <v>285</v>
      </c>
      <c r="E10795" s="145" t="s">
        <v>150</v>
      </c>
      <c r="F10795" s="149"/>
      <c r="G10795" s="149"/>
    </row>
    <row r="10796" spans="1:7" s="144" customFormat="1" ht="15" x14ac:dyDescent="0.2">
      <c r="A10796" s="146">
        <v>73398</v>
      </c>
      <c r="B10796" s="145">
        <v>2015</v>
      </c>
      <c r="C10796" s="146" t="s">
        <v>4141</v>
      </c>
      <c r="D10796" s="146" t="s">
        <v>285</v>
      </c>
      <c r="E10796" s="145" t="s">
        <v>155</v>
      </c>
      <c r="F10796" s="149"/>
      <c r="G10796" s="149"/>
    </row>
    <row r="10797" spans="1:7" s="144" customFormat="1" ht="15" x14ac:dyDescent="0.2">
      <c r="A10797" s="146">
        <v>73399</v>
      </c>
      <c r="B10797" s="145">
        <v>7014</v>
      </c>
      <c r="C10797" s="146" t="s">
        <v>198</v>
      </c>
      <c r="D10797" s="146" t="s">
        <v>170</v>
      </c>
      <c r="E10797" s="145" t="s">
        <v>155</v>
      </c>
      <c r="F10797" s="149"/>
      <c r="G10797" s="149"/>
    </row>
    <row r="10798" spans="1:7" s="144" customFormat="1" ht="15" x14ac:dyDescent="0.2">
      <c r="A10798" s="146">
        <v>73400</v>
      </c>
      <c r="B10798" s="145">
        <v>7010</v>
      </c>
      <c r="C10798" s="146" t="s">
        <v>716</v>
      </c>
      <c r="D10798" s="146" t="s">
        <v>9051</v>
      </c>
      <c r="E10798" s="145" t="s">
        <v>150</v>
      </c>
      <c r="F10798" s="149"/>
      <c r="G10798" s="149"/>
    </row>
    <row r="10799" spans="1:7" s="144" customFormat="1" ht="15" x14ac:dyDescent="0.2">
      <c r="A10799" s="146">
        <v>73401</v>
      </c>
      <c r="B10799" s="145">
        <v>8018</v>
      </c>
      <c r="C10799" s="146" t="s">
        <v>177</v>
      </c>
      <c r="D10799" s="146" t="s">
        <v>9052</v>
      </c>
      <c r="E10799" s="145" t="s">
        <v>155</v>
      </c>
      <c r="F10799" s="149"/>
      <c r="G10799" s="149"/>
    </row>
    <row r="10800" spans="1:7" s="144" customFormat="1" ht="15" x14ac:dyDescent="0.2">
      <c r="A10800" s="146">
        <v>73402</v>
      </c>
      <c r="B10800" s="145">
        <v>7022</v>
      </c>
      <c r="C10800" s="146" t="s">
        <v>3298</v>
      </c>
      <c r="D10800" s="146" t="s">
        <v>547</v>
      </c>
      <c r="E10800" s="145" t="s">
        <v>155</v>
      </c>
      <c r="F10800" s="149"/>
      <c r="G10800" s="149"/>
    </row>
    <row r="10801" spans="1:7" s="144" customFormat="1" ht="15" x14ac:dyDescent="0.2">
      <c r="A10801" s="146">
        <v>73403</v>
      </c>
      <c r="B10801" s="145">
        <v>7022</v>
      </c>
      <c r="C10801" s="146" t="s">
        <v>6111</v>
      </c>
      <c r="D10801" s="146" t="s">
        <v>5178</v>
      </c>
      <c r="E10801" s="145" t="s">
        <v>150</v>
      </c>
      <c r="F10801" s="149"/>
      <c r="G10801" s="149"/>
    </row>
    <row r="10802" spans="1:7" s="144" customFormat="1" ht="15" x14ac:dyDescent="0.2">
      <c r="A10802" s="146">
        <v>73404</v>
      </c>
      <c r="B10802" s="145">
        <v>7022</v>
      </c>
      <c r="C10802" s="146" t="s">
        <v>324</v>
      </c>
      <c r="D10802" s="146" t="s">
        <v>5178</v>
      </c>
      <c r="E10802" s="145" t="s">
        <v>155</v>
      </c>
      <c r="F10802" s="149"/>
      <c r="G10802" s="149"/>
    </row>
    <row r="10803" spans="1:7" s="144" customFormat="1" ht="15" x14ac:dyDescent="0.2">
      <c r="A10803" s="146">
        <v>73405</v>
      </c>
      <c r="B10803" s="145">
        <v>7022</v>
      </c>
      <c r="C10803" s="146" t="s">
        <v>1856</v>
      </c>
      <c r="D10803" s="146" t="s">
        <v>5178</v>
      </c>
      <c r="E10803" s="145" t="s">
        <v>150</v>
      </c>
      <c r="F10803" s="149"/>
      <c r="G10803" s="149"/>
    </row>
    <row r="10804" spans="1:7" s="144" customFormat="1" ht="15" x14ac:dyDescent="0.2">
      <c r="A10804" s="146">
        <v>73407</v>
      </c>
      <c r="B10804" s="145">
        <v>7029</v>
      </c>
      <c r="C10804" s="146" t="s">
        <v>4141</v>
      </c>
      <c r="D10804" s="146" t="s">
        <v>9053</v>
      </c>
      <c r="E10804" s="145" t="s">
        <v>155</v>
      </c>
      <c r="F10804" s="149"/>
      <c r="G10804" s="149"/>
    </row>
    <row r="10805" spans="1:7" s="144" customFormat="1" ht="15" x14ac:dyDescent="0.2">
      <c r="A10805" s="146">
        <v>73409</v>
      </c>
      <c r="B10805" s="145">
        <v>7003</v>
      </c>
      <c r="C10805" s="146" t="s">
        <v>887</v>
      </c>
      <c r="D10805" s="146" t="s">
        <v>372</v>
      </c>
      <c r="E10805" s="145" t="s">
        <v>155</v>
      </c>
      <c r="F10805" s="149"/>
      <c r="G10805" s="149"/>
    </row>
    <row r="10806" spans="1:7" s="144" customFormat="1" ht="15" x14ac:dyDescent="0.2">
      <c r="A10806" s="146">
        <v>73410</v>
      </c>
      <c r="B10806" s="145">
        <v>6023</v>
      </c>
      <c r="C10806" s="146" t="s">
        <v>2126</v>
      </c>
      <c r="D10806" s="146" t="s">
        <v>5474</v>
      </c>
      <c r="E10806" s="145" t="s">
        <v>150</v>
      </c>
      <c r="F10806" s="149"/>
      <c r="G10806" s="149"/>
    </row>
    <row r="10807" spans="1:7" s="144" customFormat="1" ht="15" x14ac:dyDescent="0.2">
      <c r="A10807" s="146">
        <v>73411</v>
      </c>
      <c r="B10807" s="145">
        <v>6023</v>
      </c>
      <c r="C10807" s="146" t="s">
        <v>165</v>
      </c>
      <c r="D10807" s="146" t="s">
        <v>5474</v>
      </c>
      <c r="E10807" s="145" t="s">
        <v>155</v>
      </c>
      <c r="F10807" s="149"/>
      <c r="G10807" s="149"/>
    </row>
    <row r="10808" spans="1:7" s="144" customFormat="1" ht="15" x14ac:dyDescent="0.2">
      <c r="A10808" s="146">
        <v>73412</v>
      </c>
      <c r="B10808" s="145">
        <v>6013</v>
      </c>
      <c r="C10808" s="146" t="s">
        <v>156</v>
      </c>
      <c r="D10808" s="146" t="s">
        <v>9006</v>
      </c>
      <c r="E10808" s="145" t="s">
        <v>150</v>
      </c>
      <c r="F10808" s="149"/>
      <c r="G10808" s="149"/>
    </row>
    <row r="10809" spans="1:7" s="144" customFormat="1" ht="15" x14ac:dyDescent="0.2">
      <c r="A10809" s="146">
        <v>73413</v>
      </c>
      <c r="B10809" s="145">
        <v>6013</v>
      </c>
      <c r="C10809" s="146" t="s">
        <v>289</v>
      </c>
      <c r="D10809" s="146" t="s">
        <v>5242</v>
      </c>
      <c r="E10809" s="145" t="s">
        <v>155</v>
      </c>
      <c r="F10809" s="149"/>
      <c r="G10809" s="149"/>
    </row>
    <row r="10810" spans="1:7" s="144" customFormat="1" ht="15" x14ac:dyDescent="0.2">
      <c r="A10810" s="146">
        <v>73414</v>
      </c>
      <c r="B10810" s="145">
        <v>6025</v>
      </c>
      <c r="C10810" s="146" t="s">
        <v>9248</v>
      </c>
      <c r="D10810" s="146" t="s">
        <v>9054</v>
      </c>
      <c r="E10810" s="145" t="s">
        <v>150</v>
      </c>
      <c r="F10810" s="149"/>
      <c r="G10810" s="149"/>
    </row>
    <row r="10811" spans="1:7" s="144" customFormat="1" ht="15" x14ac:dyDescent="0.2">
      <c r="A10811" s="146">
        <v>73417</v>
      </c>
      <c r="B10811" s="145">
        <v>8015</v>
      </c>
      <c r="C10811" s="146" t="s">
        <v>207</v>
      </c>
      <c r="D10811" s="146" t="s">
        <v>9055</v>
      </c>
      <c r="E10811" s="145" t="s">
        <v>155</v>
      </c>
      <c r="F10811" s="149"/>
      <c r="G10811" s="149"/>
    </row>
    <row r="10812" spans="1:7" s="144" customFormat="1" ht="15" x14ac:dyDescent="0.2">
      <c r="A10812" s="146">
        <v>73418</v>
      </c>
      <c r="B10812" s="145">
        <v>8020</v>
      </c>
      <c r="C10812" s="146" t="s">
        <v>1560</v>
      </c>
      <c r="D10812" s="146" t="s">
        <v>926</v>
      </c>
      <c r="E10812" s="145" t="s">
        <v>155</v>
      </c>
      <c r="F10812" s="149"/>
      <c r="G10812" s="149"/>
    </row>
    <row r="10813" spans="1:7" s="144" customFormat="1" ht="15" x14ac:dyDescent="0.2">
      <c r="A10813" s="146">
        <v>73419</v>
      </c>
      <c r="B10813" s="145">
        <v>8002</v>
      </c>
      <c r="C10813" s="146" t="s">
        <v>1080</v>
      </c>
      <c r="D10813" s="146" t="s">
        <v>9056</v>
      </c>
      <c r="E10813" s="145" t="s">
        <v>155</v>
      </c>
      <c r="F10813" s="149"/>
      <c r="G10813" s="149"/>
    </row>
    <row r="10814" spans="1:7" s="144" customFormat="1" ht="15" x14ac:dyDescent="0.2">
      <c r="A10814" s="146">
        <v>73421</v>
      </c>
      <c r="B10814" s="145">
        <v>8010</v>
      </c>
      <c r="C10814" s="146" t="s">
        <v>1234</v>
      </c>
      <c r="D10814" s="146" t="s">
        <v>4128</v>
      </c>
      <c r="E10814" s="145" t="s">
        <v>155</v>
      </c>
      <c r="F10814" s="149"/>
      <c r="G10814" s="149"/>
    </row>
    <row r="10815" spans="1:7" s="144" customFormat="1" ht="15" x14ac:dyDescent="0.2">
      <c r="A10815" s="146">
        <v>73422</v>
      </c>
      <c r="B10815" s="145">
        <v>8010</v>
      </c>
      <c r="C10815" s="146" t="s">
        <v>359</v>
      </c>
      <c r="D10815" s="146" t="s">
        <v>4128</v>
      </c>
      <c r="E10815" s="145" t="s">
        <v>150</v>
      </c>
      <c r="F10815" s="149"/>
      <c r="G10815" s="149"/>
    </row>
    <row r="10816" spans="1:7" s="144" customFormat="1" ht="15" x14ac:dyDescent="0.2">
      <c r="A10816" s="146">
        <v>73423</v>
      </c>
      <c r="B10816" s="145">
        <v>5010</v>
      </c>
      <c r="C10816" s="146" t="s">
        <v>174</v>
      </c>
      <c r="D10816" s="146" t="s">
        <v>9057</v>
      </c>
      <c r="E10816" s="145" t="s">
        <v>155</v>
      </c>
      <c r="F10816" s="149"/>
      <c r="G10816" s="149"/>
    </row>
    <row r="10817" spans="1:7" s="144" customFormat="1" ht="15" x14ac:dyDescent="0.2">
      <c r="A10817" s="146">
        <v>73424</v>
      </c>
      <c r="B10817" s="145">
        <v>5010</v>
      </c>
      <c r="C10817" s="146" t="s">
        <v>287</v>
      </c>
      <c r="D10817" s="146" t="s">
        <v>9057</v>
      </c>
      <c r="E10817" s="145" t="s">
        <v>150</v>
      </c>
      <c r="F10817" s="149"/>
      <c r="G10817" s="149"/>
    </row>
    <row r="10818" spans="1:7" s="144" customFormat="1" ht="15" x14ac:dyDescent="0.2">
      <c r="A10818" s="146">
        <v>73425</v>
      </c>
      <c r="B10818" s="145">
        <v>5010</v>
      </c>
      <c r="C10818" s="146" t="s">
        <v>198</v>
      </c>
      <c r="D10818" s="146" t="s">
        <v>9058</v>
      </c>
      <c r="E10818" s="145" t="s">
        <v>155</v>
      </c>
      <c r="F10818" s="149"/>
      <c r="G10818" s="149"/>
    </row>
    <row r="10819" spans="1:7" s="144" customFormat="1" ht="15" x14ac:dyDescent="0.2">
      <c r="A10819" s="146">
        <v>73426</v>
      </c>
      <c r="B10819" s="145">
        <v>6031</v>
      </c>
      <c r="C10819" s="146" t="s">
        <v>1329</v>
      </c>
      <c r="D10819" s="146" t="s">
        <v>3492</v>
      </c>
      <c r="E10819" s="145" t="s">
        <v>155</v>
      </c>
      <c r="F10819" s="149"/>
      <c r="G10819" s="149"/>
    </row>
    <row r="10820" spans="1:7" s="144" customFormat="1" ht="15" x14ac:dyDescent="0.2">
      <c r="A10820" s="146">
        <v>73430</v>
      </c>
      <c r="B10820" s="145">
        <v>1005</v>
      </c>
      <c r="C10820" s="146" t="s">
        <v>9249</v>
      </c>
      <c r="D10820" s="146" t="s">
        <v>9059</v>
      </c>
      <c r="E10820" s="145" t="s">
        <v>150</v>
      </c>
      <c r="F10820" s="149"/>
      <c r="G10820" s="149"/>
    </row>
    <row r="10821" spans="1:7" s="144" customFormat="1" ht="15" x14ac:dyDescent="0.2">
      <c r="A10821" s="146">
        <v>73431</v>
      </c>
      <c r="B10821" s="145">
        <v>7003</v>
      </c>
      <c r="C10821" s="146" t="s">
        <v>1729</v>
      </c>
      <c r="D10821" s="146" t="s">
        <v>1224</v>
      </c>
      <c r="E10821" s="145" t="s">
        <v>155</v>
      </c>
      <c r="F10821" s="149"/>
      <c r="G10821" s="149"/>
    </row>
    <row r="10822" spans="1:7" s="144" customFormat="1" ht="15" x14ac:dyDescent="0.2">
      <c r="A10822" s="146">
        <v>73432</v>
      </c>
      <c r="B10822" s="145">
        <v>2006</v>
      </c>
      <c r="C10822" s="146" t="s">
        <v>9250</v>
      </c>
      <c r="D10822" s="146" t="s">
        <v>223</v>
      </c>
      <c r="E10822" s="145" t="s">
        <v>155</v>
      </c>
      <c r="F10822" s="149"/>
      <c r="G10822" s="149"/>
    </row>
    <row r="10823" spans="1:7" s="144" customFormat="1" ht="15" x14ac:dyDescent="0.2">
      <c r="A10823" s="146">
        <v>73433</v>
      </c>
      <c r="B10823" s="145">
        <v>8007</v>
      </c>
      <c r="C10823" s="146" t="s">
        <v>5628</v>
      </c>
      <c r="D10823" s="146" t="s">
        <v>9060</v>
      </c>
      <c r="E10823" s="145" t="s">
        <v>150</v>
      </c>
      <c r="F10823" s="149"/>
      <c r="G10823" s="149"/>
    </row>
    <row r="10824" spans="1:7" s="144" customFormat="1" ht="15" x14ac:dyDescent="0.2">
      <c r="A10824" s="146">
        <v>73435</v>
      </c>
      <c r="B10824" s="145">
        <v>6023</v>
      </c>
      <c r="C10824" s="146" t="s">
        <v>156</v>
      </c>
      <c r="D10824" s="146" t="s">
        <v>9061</v>
      </c>
      <c r="E10824" s="145" t="s">
        <v>150</v>
      </c>
      <c r="F10824" s="149"/>
      <c r="G10824" s="149"/>
    </row>
    <row r="10825" spans="1:7" s="144" customFormat="1" ht="15" x14ac:dyDescent="0.2">
      <c r="A10825" s="146">
        <v>73436</v>
      </c>
      <c r="B10825" s="145">
        <v>8010</v>
      </c>
      <c r="C10825" s="146" t="s">
        <v>169</v>
      </c>
      <c r="D10825" s="146" t="s">
        <v>431</v>
      </c>
      <c r="E10825" s="145" t="s">
        <v>155</v>
      </c>
      <c r="F10825" s="149"/>
      <c r="G10825" s="149"/>
    </row>
    <row r="10826" spans="1:7" s="144" customFormat="1" ht="15" x14ac:dyDescent="0.2">
      <c r="A10826" s="146">
        <v>73437</v>
      </c>
      <c r="B10826" s="145">
        <v>3003</v>
      </c>
      <c r="C10826" s="146" t="s">
        <v>8035</v>
      </c>
      <c r="D10826" s="146" t="s">
        <v>1996</v>
      </c>
      <c r="E10826" s="145" t="s">
        <v>155</v>
      </c>
      <c r="F10826" s="149"/>
      <c r="G10826" s="149"/>
    </row>
    <row r="10827" spans="1:7" s="144" customFormat="1" ht="15" x14ac:dyDescent="0.2">
      <c r="A10827" s="146">
        <v>73439</v>
      </c>
      <c r="B10827" s="145">
        <v>5005</v>
      </c>
      <c r="C10827" s="146" t="s">
        <v>9251</v>
      </c>
      <c r="D10827" s="146" t="s">
        <v>9062</v>
      </c>
      <c r="E10827" s="145" t="s">
        <v>150</v>
      </c>
      <c r="F10827" s="149"/>
      <c r="G10827" s="149"/>
    </row>
    <row r="10828" spans="1:7" s="144" customFormat="1" ht="15" x14ac:dyDescent="0.2">
      <c r="A10828" s="146">
        <v>73440</v>
      </c>
      <c r="B10828" s="145">
        <v>6023</v>
      </c>
      <c r="C10828" s="146" t="s">
        <v>647</v>
      </c>
      <c r="D10828" s="146" t="s">
        <v>5474</v>
      </c>
      <c r="E10828" s="145" t="s">
        <v>155</v>
      </c>
      <c r="F10828" s="149"/>
      <c r="G10828" s="149"/>
    </row>
    <row r="10829" spans="1:7" s="144" customFormat="1" ht="15" x14ac:dyDescent="0.2">
      <c r="A10829" s="146">
        <v>73441</v>
      </c>
      <c r="B10829" s="145">
        <v>6006</v>
      </c>
      <c r="C10829" s="146" t="s">
        <v>4178</v>
      </c>
      <c r="D10829" s="146" t="s">
        <v>8904</v>
      </c>
      <c r="E10829" s="145" t="s">
        <v>150</v>
      </c>
      <c r="F10829" s="149"/>
      <c r="G10829" s="149"/>
    </row>
    <row r="10830" spans="1:7" s="144" customFormat="1" ht="15" x14ac:dyDescent="0.2">
      <c r="A10830" s="146">
        <v>73442</v>
      </c>
      <c r="B10830" s="145">
        <v>7007</v>
      </c>
      <c r="C10830" s="146" t="s">
        <v>331</v>
      </c>
      <c r="D10830" s="146" t="s">
        <v>9063</v>
      </c>
      <c r="E10830" s="145" t="s">
        <v>155</v>
      </c>
      <c r="F10830" s="149"/>
      <c r="G10830" s="149"/>
    </row>
    <row r="10831" spans="1:7" s="144" customFormat="1" ht="15" x14ac:dyDescent="0.2">
      <c r="A10831" s="146">
        <v>73443</v>
      </c>
      <c r="B10831" s="145">
        <v>8014</v>
      </c>
      <c r="C10831" s="146" t="s">
        <v>280</v>
      </c>
      <c r="D10831" s="146" t="s">
        <v>329</v>
      </c>
      <c r="E10831" s="145" t="s">
        <v>155</v>
      </c>
      <c r="F10831" s="149"/>
      <c r="G10831" s="149"/>
    </row>
    <row r="10832" spans="1:7" s="144" customFormat="1" ht="15" x14ac:dyDescent="0.2">
      <c r="A10832" s="146">
        <v>73445</v>
      </c>
      <c r="B10832" s="145">
        <v>7010</v>
      </c>
      <c r="C10832" s="146" t="s">
        <v>4606</v>
      </c>
      <c r="D10832" s="146" t="s">
        <v>9064</v>
      </c>
      <c r="E10832" s="145" t="s">
        <v>150</v>
      </c>
      <c r="F10832" s="149"/>
      <c r="G10832" s="149"/>
    </row>
    <row r="10833" spans="1:7" s="144" customFormat="1" ht="15" x14ac:dyDescent="0.2">
      <c r="A10833" s="146">
        <v>73446</v>
      </c>
      <c r="B10833" s="145">
        <v>7010</v>
      </c>
      <c r="C10833" s="146" t="s">
        <v>1300</v>
      </c>
      <c r="D10833" s="146" t="s">
        <v>4892</v>
      </c>
      <c r="E10833" s="145" t="s">
        <v>150</v>
      </c>
      <c r="F10833" s="149"/>
      <c r="G10833" s="149"/>
    </row>
    <row r="10834" spans="1:7" s="144" customFormat="1" ht="15" x14ac:dyDescent="0.2">
      <c r="A10834" s="146">
        <v>73447</v>
      </c>
      <c r="B10834" s="145">
        <v>7010</v>
      </c>
      <c r="C10834" s="146" t="s">
        <v>2839</v>
      </c>
      <c r="D10834" s="146" t="s">
        <v>7673</v>
      </c>
      <c r="E10834" s="145" t="s">
        <v>155</v>
      </c>
      <c r="F10834" s="149"/>
      <c r="G10834" s="149"/>
    </row>
    <row r="10835" spans="1:7" s="144" customFormat="1" ht="15" x14ac:dyDescent="0.2">
      <c r="A10835" s="146">
        <v>73448</v>
      </c>
      <c r="B10835" s="145">
        <v>5002</v>
      </c>
      <c r="C10835" s="146" t="s">
        <v>4902</v>
      </c>
      <c r="D10835" s="146" t="s">
        <v>9065</v>
      </c>
      <c r="E10835" s="145" t="s">
        <v>155</v>
      </c>
      <c r="F10835" s="149"/>
      <c r="G10835" s="149"/>
    </row>
    <row r="10836" spans="1:7" s="144" customFormat="1" ht="15" x14ac:dyDescent="0.2">
      <c r="A10836" s="146">
        <v>73449</v>
      </c>
      <c r="B10836" s="145">
        <v>6010</v>
      </c>
      <c r="C10836" s="146" t="s">
        <v>306</v>
      </c>
      <c r="D10836" s="146" t="s">
        <v>10091</v>
      </c>
      <c r="E10836" s="145" t="s">
        <v>155</v>
      </c>
      <c r="F10836" s="149"/>
      <c r="G10836" s="149"/>
    </row>
    <row r="10837" spans="1:7" s="144" customFormat="1" ht="15" x14ac:dyDescent="0.2">
      <c r="A10837" s="146">
        <v>73452</v>
      </c>
      <c r="B10837" s="145">
        <v>5017</v>
      </c>
      <c r="C10837" s="146" t="s">
        <v>449</v>
      </c>
      <c r="D10837" s="146" t="s">
        <v>9066</v>
      </c>
      <c r="E10837" s="145" t="s">
        <v>150</v>
      </c>
      <c r="F10837" s="149"/>
      <c r="G10837" s="149"/>
    </row>
    <row r="10838" spans="1:7" s="144" customFormat="1" ht="15" x14ac:dyDescent="0.2">
      <c r="A10838" s="146">
        <v>73454</v>
      </c>
      <c r="B10838" s="145">
        <v>4002</v>
      </c>
      <c r="C10838" s="146" t="s">
        <v>155</v>
      </c>
      <c r="D10838" s="146" t="s">
        <v>9067</v>
      </c>
      <c r="E10838" s="145" t="s">
        <v>150</v>
      </c>
      <c r="F10838" s="149"/>
      <c r="G10838" s="149"/>
    </row>
    <row r="10839" spans="1:7" s="144" customFormat="1" ht="15" x14ac:dyDescent="0.2">
      <c r="A10839" s="146">
        <v>73455</v>
      </c>
      <c r="B10839" s="145">
        <v>3018</v>
      </c>
      <c r="C10839" s="146" t="s">
        <v>313</v>
      </c>
      <c r="D10839" s="146" t="s">
        <v>161</v>
      </c>
      <c r="E10839" s="145" t="s">
        <v>155</v>
      </c>
      <c r="F10839" s="149"/>
      <c r="G10839" s="149"/>
    </row>
    <row r="10840" spans="1:7" s="144" customFormat="1" ht="15" x14ac:dyDescent="0.2">
      <c r="A10840" s="146">
        <v>73456</v>
      </c>
      <c r="B10840" s="145">
        <v>3018</v>
      </c>
      <c r="C10840" s="146" t="s">
        <v>179</v>
      </c>
      <c r="D10840" s="146" t="s">
        <v>161</v>
      </c>
      <c r="E10840" s="145" t="s">
        <v>150</v>
      </c>
      <c r="F10840" s="149"/>
      <c r="G10840" s="149"/>
    </row>
    <row r="10841" spans="1:7" s="144" customFormat="1" ht="15" x14ac:dyDescent="0.2">
      <c r="A10841" s="146">
        <v>73457</v>
      </c>
      <c r="B10841" s="145">
        <v>8014</v>
      </c>
      <c r="C10841" s="146" t="s">
        <v>171</v>
      </c>
      <c r="D10841" s="146" t="s">
        <v>863</v>
      </c>
      <c r="E10841" s="145" t="s">
        <v>150</v>
      </c>
      <c r="F10841" s="149"/>
      <c r="G10841" s="149"/>
    </row>
    <row r="10842" spans="1:7" s="144" customFormat="1" ht="15" x14ac:dyDescent="0.2">
      <c r="A10842" s="146">
        <v>73458</v>
      </c>
      <c r="B10842" s="145">
        <v>7010</v>
      </c>
      <c r="C10842" s="146" t="s">
        <v>631</v>
      </c>
      <c r="D10842" s="146" t="s">
        <v>9068</v>
      </c>
      <c r="E10842" s="145" t="s">
        <v>155</v>
      </c>
      <c r="F10842" s="149"/>
      <c r="G10842" s="149"/>
    </row>
    <row r="10843" spans="1:7" s="144" customFormat="1" ht="15" x14ac:dyDescent="0.2">
      <c r="A10843" s="146">
        <v>73459</v>
      </c>
      <c r="B10843" s="145">
        <v>7010</v>
      </c>
      <c r="C10843" s="146" t="s">
        <v>1424</v>
      </c>
      <c r="D10843" s="146" t="s">
        <v>9069</v>
      </c>
      <c r="E10843" s="145" t="s">
        <v>150</v>
      </c>
      <c r="F10843" s="149"/>
      <c r="G10843" s="149"/>
    </row>
    <row r="10844" spans="1:7" s="144" customFormat="1" ht="15" x14ac:dyDescent="0.2">
      <c r="A10844" s="146">
        <v>73460</v>
      </c>
      <c r="B10844" s="145">
        <v>7003</v>
      </c>
      <c r="C10844" s="146" t="s">
        <v>158</v>
      </c>
      <c r="D10844" s="146" t="s">
        <v>9070</v>
      </c>
      <c r="E10844" s="145" t="s">
        <v>155</v>
      </c>
      <c r="F10844" s="149"/>
      <c r="G10844" s="149"/>
    </row>
    <row r="10845" spans="1:7" s="144" customFormat="1" ht="15" x14ac:dyDescent="0.2">
      <c r="A10845" s="146">
        <v>73461</v>
      </c>
      <c r="B10845" s="145">
        <v>5004</v>
      </c>
      <c r="C10845" s="146" t="s">
        <v>181</v>
      </c>
      <c r="D10845" s="146" t="s">
        <v>377</v>
      </c>
      <c r="E10845" s="145" t="s">
        <v>155</v>
      </c>
      <c r="F10845" s="149"/>
      <c r="G10845" s="149"/>
    </row>
    <row r="10846" spans="1:7" s="144" customFormat="1" ht="15" x14ac:dyDescent="0.2">
      <c r="A10846" s="146">
        <v>73462</v>
      </c>
      <c r="B10846" s="145">
        <v>5004</v>
      </c>
      <c r="C10846" s="146" t="s">
        <v>3220</v>
      </c>
      <c r="D10846" s="146" t="s">
        <v>9071</v>
      </c>
      <c r="E10846" s="145" t="s">
        <v>150</v>
      </c>
      <c r="F10846" s="149"/>
      <c r="G10846" s="149"/>
    </row>
    <row r="10847" spans="1:7" s="144" customFormat="1" ht="15" x14ac:dyDescent="0.2">
      <c r="A10847" s="146">
        <v>73463</v>
      </c>
      <c r="B10847" s="145">
        <v>6014</v>
      </c>
      <c r="C10847" s="146" t="s">
        <v>1013</v>
      </c>
      <c r="D10847" s="146" t="s">
        <v>7115</v>
      </c>
      <c r="E10847" s="145" t="s">
        <v>150</v>
      </c>
      <c r="F10847" s="149"/>
      <c r="G10847" s="149"/>
    </row>
    <row r="10848" spans="1:7" s="144" customFormat="1" ht="15" x14ac:dyDescent="0.2">
      <c r="A10848" s="146">
        <v>73468</v>
      </c>
      <c r="B10848" s="145">
        <v>2002</v>
      </c>
      <c r="C10848" s="146" t="s">
        <v>164</v>
      </c>
      <c r="D10848" s="146" t="s">
        <v>6507</v>
      </c>
      <c r="E10848" s="145" t="s">
        <v>155</v>
      </c>
      <c r="F10848" s="149"/>
      <c r="G10848" s="149"/>
    </row>
    <row r="10849" spans="1:7" s="144" customFormat="1" ht="15" x14ac:dyDescent="0.2">
      <c r="A10849" s="146">
        <v>73469</v>
      </c>
      <c r="B10849" s="145">
        <v>2002</v>
      </c>
      <c r="C10849" s="146" t="s">
        <v>10698</v>
      </c>
      <c r="D10849" s="146" t="s">
        <v>9072</v>
      </c>
      <c r="E10849" s="145" t="s">
        <v>150</v>
      </c>
      <c r="F10849" s="149"/>
      <c r="G10849" s="149"/>
    </row>
    <row r="10850" spans="1:7" s="144" customFormat="1" ht="15" x14ac:dyDescent="0.2">
      <c r="A10850" s="146">
        <v>73471</v>
      </c>
      <c r="B10850" s="145">
        <v>6015</v>
      </c>
      <c r="C10850" s="146" t="s">
        <v>1554</v>
      </c>
      <c r="D10850" s="146" t="s">
        <v>221</v>
      </c>
      <c r="E10850" s="145" t="s">
        <v>155</v>
      </c>
      <c r="F10850" s="149"/>
      <c r="G10850" s="149"/>
    </row>
    <row r="10851" spans="1:7" s="144" customFormat="1" ht="15" x14ac:dyDescent="0.2">
      <c r="A10851" s="146">
        <v>73472</v>
      </c>
      <c r="B10851" s="145">
        <v>6015</v>
      </c>
      <c r="C10851" s="146" t="s">
        <v>1688</v>
      </c>
      <c r="D10851" s="146" t="s">
        <v>4528</v>
      </c>
      <c r="E10851" s="145" t="s">
        <v>155</v>
      </c>
      <c r="F10851" s="149"/>
      <c r="G10851" s="149"/>
    </row>
    <row r="10852" spans="1:7" s="144" customFormat="1" ht="15" x14ac:dyDescent="0.2">
      <c r="A10852" s="146">
        <v>73474</v>
      </c>
      <c r="B10852" s="145">
        <v>6015</v>
      </c>
      <c r="C10852" s="146" t="s">
        <v>1329</v>
      </c>
      <c r="D10852" s="146" t="s">
        <v>9073</v>
      </c>
      <c r="E10852" s="145" t="s">
        <v>150</v>
      </c>
      <c r="F10852" s="149"/>
      <c r="G10852" s="149"/>
    </row>
    <row r="10853" spans="1:7" s="144" customFormat="1" ht="15" x14ac:dyDescent="0.2">
      <c r="A10853" s="146">
        <v>73476</v>
      </c>
      <c r="B10853" s="145">
        <v>4003</v>
      </c>
      <c r="C10853" s="146" t="s">
        <v>2088</v>
      </c>
      <c r="D10853" s="146" t="s">
        <v>9074</v>
      </c>
      <c r="E10853" s="145" t="s">
        <v>150</v>
      </c>
      <c r="F10853" s="149"/>
      <c r="G10853" s="149"/>
    </row>
    <row r="10854" spans="1:7" s="144" customFormat="1" ht="15" x14ac:dyDescent="0.2">
      <c r="A10854" s="146">
        <v>73477</v>
      </c>
      <c r="B10854" s="145">
        <v>5010</v>
      </c>
      <c r="C10854" s="146" t="s">
        <v>5603</v>
      </c>
      <c r="D10854" s="146" t="s">
        <v>1756</v>
      </c>
      <c r="E10854" s="145" t="s">
        <v>150</v>
      </c>
      <c r="F10854" s="149"/>
      <c r="G10854" s="149"/>
    </row>
    <row r="10855" spans="1:7" s="144" customFormat="1" ht="15" x14ac:dyDescent="0.2">
      <c r="A10855" s="146">
        <v>73478</v>
      </c>
      <c r="B10855" s="145">
        <v>1001</v>
      </c>
      <c r="C10855" s="146" t="s">
        <v>9252</v>
      </c>
      <c r="D10855" s="146" t="s">
        <v>1901</v>
      </c>
      <c r="E10855" s="145" t="s">
        <v>155</v>
      </c>
      <c r="F10855" s="149"/>
      <c r="G10855" s="149"/>
    </row>
    <row r="10856" spans="1:7" s="144" customFormat="1" ht="15" x14ac:dyDescent="0.2">
      <c r="A10856" s="146">
        <v>73479</v>
      </c>
      <c r="B10856" s="145">
        <v>7003</v>
      </c>
      <c r="C10856" s="146" t="s">
        <v>9253</v>
      </c>
      <c r="D10856" s="146" t="s">
        <v>9075</v>
      </c>
      <c r="E10856" s="145" t="s">
        <v>155</v>
      </c>
      <c r="F10856" s="149"/>
      <c r="G10856" s="149"/>
    </row>
    <row r="10857" spans="1:7" s="144" customFormat="1" ht="15" x14ac:dyDescent="0.2">
      <c r="A10857" s="146">
        <v>73481</v>
      </c>
      <c r="B10857" s="145">
        <v>7003</v>
      </c>
      <c r="C10857" s="146" t="s">
        <v>9254</v>
      </c>
      <c r="D10857" s="146" t="s">
        <v>1029</v>
      </c>
      <c r="E10857" s="145" t="s">
        <v>150</v>
      </c>
      <c r="F10857" s="149"/>
      <c r="G10857" s="149"/>
    </row>
    <row r="10858" spans="1:7" s="144" customFormat="1" ht="15" x14ac:dyDescent="0.2">
      <c r="A10858" s="146">
        <v>73482</v>
      </c>
      <c r="B10858" s="145">
        <v>2016</v>
      </c>
      <c r="C10858" s="146" t="s">
        <v>1521</v>
      </c>
      <c r="D10858" s="146" t="s">
        <v>9076</v>
      </c>
      <c r="E10858" s="145" t="s">
        <v>155</v>
      </c>
      <c r="F10858" s="149"/>
      <c r="G10858" s="149"/>
    </row>
    <row r="10859" spans="1:7" s="144" customFormat="1" ht="15" x14ac:dyDescent="0.2">
      <c r="A10859" s="146">
        <v>73484</v>
      </c>
      <c r="B10859" s="145">
        <v>3004</v>
      </c>
      <c r="C10859" s="146" t="s">
        <v>2759</v>
      </c>
      <c r="D10859" s="146" t="s">
        <v>9077</v>
      </c>
      <c r="E10859" s="145" t="s">
        <v>155</v>
      </c>
      <c r="F10859" s="149"/>
      <c r="G10859" s="149"/>
    </row>
    <row r="10860" spans="1:7" s="144" customFormat="1" ht="15" x14ac:dyDescent="0.2">
      <c r="A10860" s="146">
        <v>73485</v>
      </c>
      <c r="B10860" s="145">
        <v>1002</v>
      </c>
      <c r="C10860" s="146" t="s">
        <v>198</v>
      </c>
      <c r="D10860" s="146" t="s">
        <v>9078</v>
      </c>
      <c r="E10860" s="145" t="s">
        <v>155</v>
      </c>
      <c r="F10860" s="149"/>
      <c r="G10860" s="149"/>
    </row>
    <row r="10861" spans="1:7" s="144" customFormat="1" ht="15" x14ac:dyDescent="0.2">
      <c r="A10861" s="146">
        <v>73487</v>
      </c>
      <c r="B10861" s="145">
        <v>8014</v>
      </c>
      <c r="C10861" s="146" t="s">
        <v>630</v>
      </c>
      <c r="D10861" s="146" t="s">
        <v>9079</v>
      </c>
      <c r="E10861" s="145" t="s">
        <v>150</v>
      </c>
      <c r="F10861" s="149"/>
      <c r="G10861" s="149"/>
    </row>
    <row r="10862" spans="1:7" s="144" customFormat="1" ht="15" x14ac:dyDescent="0.2">
      <c r="A10862" s="146">
        <v>73490</v>
      </c>
      <c r="B10862" s="145">
        <v>7003</v>
      </c>
      <c r="C10862" s="146" t="s">
        <v>716</v>
      </c>
      <c r="D10862" s="146" t="s">
        <v>9080</v>
      </c>
      <c r="E10862" s="145" t="s">
        <v>150</v>
      </c>
      <c r="F10862" s="149"/>
      <c r="G10862" s="149"/>
    </row>
    <row r="10863" spans="1:7" s="144" customFormat="1" ht="15" x14ac:dyDescent="0.2">
      <c r="A10863" s="146">
        <v>73491</v>
      </c>
      <c r="B10863" s="145">
        <v>7023</v>
      </c>
      <c r="C10863" s="146" t="s">
        <v>2497</v>
      </c>
      <c r="D10863" s="146" t="s">
        <v>577</v>
      </c>
      <c r="E10863" s="145" t="s">
        <v>155</v>
      </c>
      <c r="F10863" s="149"/>
      <c r="G10863" s="149"/>
    </row>
    <row r="10864" spans="1:7" s="144" customFormat="1" ht="15" x14ac:dyDescent="0.2">
      <c r="A10864" s="146">
        <v>73492</v>
      </c>
      <c r="B10864" s="145">
        <v>7010</v>
      </c>
      <c r="C10864" s="146" t="s">
        <v>867</v>
      </c>
      <c r="D10864" s="146" t="s">
        <v>9081</v>
      </c>
      <c r="E10864" s="145" t="s">
        <v>155</v>
      </c>
      <c r="F10864" s="149"/>
      <c r="G10864" s="149"/>
    </row>
    <row r="10865" spans="1:7" s="144" customFormat="1" ht="15" x14ac:dyDescent="0.2">
      <c r="A10865" s="146">
        <v>73493</v>
      </c>
      <c r="B10865" s="145">
        <v>8009</v>
      </c>
      <c r="C10865" s="146" t="s">
        <v>1934</v>
      </c>
      <c r="D10865" s="146" t="s">
        <v>9082</v>
      </c>
      <c r="E10865" s="145" t="s">
        <v>155</v>
      </c>
      <c r="F10865" s="149"/>
      <c r="G10865" s="149"/>
    </row>
    <row r="10866" spans="1:7" s="144" customFormat="1" ht="15" x14ac:dyDescent="0.2">
      <c r="A10866" s="146">
        <v>73494</v>
      </c>
      <c r="B10866" s="145">
        <v>8009</v>
      </c>
      <c r="C10866" s="146" t="s">
        <v>34</v>
      </c>
      <c r="D10866" s="146" t="s">
        <v>5266</v>
      </c>
      <c r="E10866" s="145" t="s">
        <v>150</v>
      </c>
      <c r="F10866" s="149"/>
      <c r="G10866" s="149"/>
    </row>
    <row r="10867" spans="1:7" s="144" customFormat="1" ht="15" x14ac:dyDescent="0.2">
      <c r="A10867" s="146">
        <v>73495</v>
      </c>
      <c r="B10867" s="145">
        <v>6025</v>
      </c>
      <c r="C10867" s="146" t="s">
        <v>9255</v>
      </c>
      <c r="D10867" s="146" t="s">
        <v>9083</v>
      </c>
      <c r="E10867" s="145" t="s">
        <v>150</v>
      </c>
      <c r="F10867" s="149"/>
      <c r="G10867" s="149"/>
    </row>
    <row r="10868" spans="1:7" s="144" customFormat="1" ht="15" x14ac:dyDescent="0.2">
      <c r="A10868" s="146">
        <v>73496</v>
      </c>
      <c r="B10868" s="145">
        <v>7003</v>
      </c>
      <c r="C10868" s="146" t="s">
        <v>155</v>
      </c>
      <c r="D10868" s="146" t="s">
        <v>9084</v>
      </c>
      <c r="E10868" s="145" t="s">
        <v>150</v>
      </c>
      <c r="F10868" s="149"/>
      <c r="G10868" s="149"/>
    </row>
    <row r="10869" spans="1:7" s="144" customFormat="1" ht="15" x14ac:dyDescent="0.2">
      <c r="A10869" s="146">
        <v>73497</v>
      </c>
      <c r="B10869" s="145">
        <v>7003</v>
      </c>
      <c r="C10869" s="146" t="s">
        <v>685</v>
      </c>
      <c r="D10869" s="146" t="s">
        <v>9084</v>
      </c>
      <c r="E10869" s="145" t="s">
        <v>155</v>
      </c>
      <c r="F10869" s="149"/>
      <c r="G10869" s="149"/>
    </row>
    <row r="10870" spans="1:7" s="144" customFormat="1" ht="15" x14ac:dyDescent="0.2">
      <c r="A10870" s="146">
        <v>73499</v>
      </c>
      <c r="B10870" s="145">
        <v>3025</v>
      </c>
      <c r="C10870" s="146" t="s">
        <v>331</v>
      </c>
      <c r="D10870" s="146" t="s">
        <v>2349</v>
      </c>
      <c r="E10870" s="145" t="s">
        <v>150</v>
      </c>
      <c r="F10870" s="149"/>
      <c r="G10870" s="149"/>
    </row>
    <row r="10871" spans="1:7" s="144" customFormat="1" ht="15" x14ac:dyDescent="0.2">
      <c r="A10871" s="146">
        <v>73500</v>
      </c>
      <c r="B10871" s="145">
        <v>3025</v>
      </c>
      <c r="C10871" s="146" t="s">
        <v>487</v>
      </c>
      <c r="D10871" s="146" t="s">
        <v>6149</v>
      </c>
      <c r="E10871" s="145" t="s">
        <v>155</v>
      </c>
      <c r="F10871" s="149"/>
      <c r="G10871" s="149"/>
    </row>
    <row r="10872" spans="1:7" s="144" customFormat="1" ht="15" x14ac:dyDescent="0.2">
      <c r="A10872" s="146">
        <v>73501</v>
      </c>
      <c r="B10872" s="145">
        <v>7003</v>
      </c>
      <c r="C10872" s="146" t="s">
        <v>6060</v>
      </c>
      <c r="D10872" s="146" t="s">
        <v>9085</v>
      </c>
      <c r="E10872" s="145" t="s">
        <v>155</v>
      </c>
      <c r="F10872" s="149"/>
      <c r="G10872" s="149"/>
    </row>
    <row r="10873" spans="1:7" s="144" customFormat="1" ht="15" x14ac:dyDescent="0.2">
      <c r="A10873" s="146">
        <v>73503</v>
      </c>
      <c r="B10873" s="145">
        <v>2019</v>
      </c>
      <c r="C10873" s="146" t="s">
        <v>10801</v>
      </c>
      <c r="D10873" s="146" t="s">
        <v>3090</v>
      </c>
      <c r="E10873" s="145" t="s">
        <v>150</v>
      </c>
      <c r="F10873" s="149"/>
      <c r="G10873" s="149"/>
    </row>
    <row r="10874" spans="1:7" s="144" customFormat="1" ht="15" x14ac:dyDescent="0.2">
      <c r="A10874" s="146">
        <v>73504</v>
      </c>
      <c r="B10874" s="145">
        <v>6029</v>
      </c>
      <c r="C10874" s="146" t="s">
        <v>158</v>
      </c>
      <c r="D10874" s="146" t="s">
        <v>9086</v>
      </c>
      <c r="E10874" s="145" t="s">
        <v>155</v>
      </c>
      <c r="F10874" s="149"/>
      <c r="G10874" s="149"/>
    </row>
    <row r="10875" spans="1:7" s="144" customFormat="1" ht="15" x14ac:dyDescent="0.2">
      <c r="A10875" s="146">
        <v>73505</v>
      </c>
      <c r="B10875" s="145">
        <v>8009</v>
      </c>
      <c r="C10875" s="146" t="s">
        <v>9256</v>
      </c>
      <c r="D10875" s="146" t="s">
        <v>4447</v>
      </c>
      <c r="E10875" s="145" t="s">
        <v>155</v>
      </c>
      <c r="F10875" s="149"/>
      <c r="G10875" s="149"/>
    </row>
    <row r="10876" spans="1:7" s="144" customFormat="1" ht="15" x14ac:dyDescent="0.2">
      <c r="A10876" s="146">
        <v>73506</v>
      </c>
      <c r="B10876" s="145">
        <v>2006</v>
      </c>
      <c r="C10876" s="146" t="s">
        <v>627</v>
      </c>
      <c r="D10876" s="146" t="s">
        <v>6179</v>
      </c>
      <c r="E10876" s="145" t="s">
        <v>155</v>
      </c>
      <c r="F10876" s="149"/>
      <c r="G10876" s="149"/>
    </row>
    <row r="10877" spans="1:7" s="144" customFormat="1" ht="15" x14ac:dyDescent="0.2">
      <c r="A10877" s="146">
        <v>73507</v>
      </c>
      <c r="B10877" s="145">
        <v>6026</v>
      </c>
      <c r="C10877" s="146" t="s">
        <v>1911</v>
      </c>
      <c r="D10877" s="146" t="s">
        <v>3135</v>
      </c>
      <c r="E10877" s="145" t="s">
        <v>155</v>
      </c>
      <c r="F10877" s="149"/>
      <c r="G10877" s="149"/>
    </row>
    <row r="10878" spans="1:7" s="144" customFormat="1" ht="15" x14ac:dyDescent="0.2">
      <c r="A10878" s="146">
        <v>73509</v>
      </c>
      <c r="B10878" s="145">
        <v>2001</v>
      </c>
      <c r="C10878" s="146" t="s">
        <v>171</v>
      </c>
      <c r="D10878" s="146" t="s">
        <v>1866</v>
      </c>
      <c r="E10878" s="145" t="s">
        <v>155</v>
      </c>
      <c r="F10878" s="149"/>
      <c r="G10878" s="149"/>
    </row>
    <row r="10879" spans="1:7" s="144" customFormat="1" ht="15" x14ac:dyDescent="0.2">
      <c r="A10879" s="146">
        <v>73510</v>
      </c>
      <c r="B10879" s="145">
        <v>7003</v>
      </c>
      <c r="C10879" s="146" t="s">
        <v>164</v>
      </c>
      <c r="D10879" s="146" t="s">
        <v>9087</v>
      </c>
      <c r="E10879" s="145" t="s">
        <v>155</v>
      </c>
      <c r="F10879" s="149"/>
      <c r="G10879" s="149"/>
    </row>
    <row r="10880" spans="1:7" s="144" customFormat="1" ht="15" x14ac:dyDescent="0.2">
      <c r="A10880" s="146">
        <v>73511</v>
      </c>
      <c r="B10880" s="145">
        <v>1002</v>
      </c>
      <c r="C10880" s="146" t="s">
        <v>150</v>
      </c>
      <c r="D10880" s="146" t="s">
        <v>855</v>
      </c>
      <c r="E10880" s="145" t="s">
        <v>155</v>
      </c>
      <c r="F10880" s="149"/>
      <c r="G10880" s="149"/>
    </row>
    <row r="10881" spans="1:7" s="144" customFormat="1" ht="15" x14ac:dyDescent="0.2">
      <c r="A10881" s="146">
        <v>73512</v>
      </c>
      <c r="B10881" s="145">
        <v>6017</v>
      </c>
      <c r="C10881" s="146" t="s">
        <v>662</v>
      </c>
      <c r="D10881" s="146" t="s">
        <v>9088</v>
      </c>
      <c r="E10881" s="145" t="s">
        <v>155</v>
      </c>
      <c r="F10881" s="149"/>
      <c r="G10881" s="149"/>
    </row>
    <row r="10882" spans="1:7" s="144" customFormat="1" ht="15" x14ac:dyDescent="0.2">
      <c r="A10882" s="146">
        <v>73513</v>
      </c>
      <c r="B10882" s="145">
        <v>6017</v>
      </c>
      <c r="C10882" s="146" t="s">
        <v>214</v>
      </c>
      <c r="D10882" s="146" t="s">
        <v>9089</v>
      </c>
      <c r="E10882" s="145" t="s">
        <v>155</v>
      </c>
      <c r="F10882" s="149"/>
      <c r="G10882" s="149"/>
    </row>
    <row r="10883" spans="1:7" s="144" customFormat="1" ht="15" x14ac:dyDescent="0.2">
      <c r="A10883" s="146">
        <v>73514</v>
      </c>
      <c r="B10883" s="145">
        <v>6017</v>
      </c>
      <c r="C10883" s="146" t="s">
        <v>662</v>
      </c>
      <c r="D10883" s="146" t="s">
        <v>9090</v>
      </c>
      <c r="E10883" s="145" t="s">
        <v>150</v>
      </c>
      <c r="F10883" s="149"/>
      <c r="G10883" s="149"/>
    </row>
    <row r="10884" spans="1:7" s="144" customFormat="1" ht="15" x14ac:dyDescent="0.2">
      <c r="A10884" s="146">
        <v>73515</v>
      </c>
      <c r="B10884" s="145">
        <v>6002</v>
      </c>
      <c r="C10884" s="146" t="s">
        <v>1492</v>
      </c>
      <c r="D10884" s="146" t="s">
        <v>8037</v>
      </c>
      <c r="E10884" s="145" t="s">
        <v>155</v>
      </c>
      <c r="F10884" s="149"/>
      <c r="G10884" s="149"/>
    </row>
    <row r="10885" spans="1:7" s="144" customFormat="1" ht="15" x14ac:dyDescent="0.2">
      <c r="A10885" s="146">
        <v>73517</v>
      </c>
      <c r="B10885" s="145">
        <v>8013</v>
      </c>
      <c r="C10885" s="146" t="s">
        <v>2083</v>
      </c>
      <c r="D10885" s="146" t="s">
        <v>2033</v>
      </c>
      <c r="E10885" s="145" t="s">
        <v>155</v>
      </c>
      <c r="F10885" s="149"/>
      <c r="G10885" s="149"/>
    </row>
    <row r="10886" spans="1:7" s="144" customFormat="1" ht="15" x14ac:dyDescent="0.2">
      <c r="A10886" s="146">
        <v>73518</v>
      </c>
      <c r="B10886" s="145">
        <v>8013</v>
      </c>
      <c r="C10886" s="146" t="s">
        <v>4613</v>
      </c>
      <c r="D10886" s="146" t="s">
        <v>7408</v>
      </c>
      <c r="E10886" s="145" t="s">
        <v>155</v>
      </c>
      <c r="F10886" s="149"/>
      <c r="G10886" s="149"/>
    </row>
    <row r="10887" spans="1:7" s="144" customFormat="1" ht="15" x14ac:dyDescent="0.2">
      <c r="A10887" s="146">
        <v>73519</v>
      </c>
      <c r="B10887" s="145">
        <v>8006</v>
      </c>
      <c r="C10887" s="146" t="s">
        <v>214</v>
      </c>
      <c r="D10887" s="146" t="s">
        <v>510</v>
      </c>
      <c r="E10887" s="145" t="s">
        <v>155</v>
      </c>
      <c r="F10887" s="149"/>
      <c r="G10887" s="149"/>
    </row>
    <row r="10888" spans="1:7" s="144" customFormat="1" ht="15" x14ac:dyDescent="0.2">
      <c r="A10888" s="146">
        <v>73520</v>
      </c>
      <c r="B10888" s="145">
        <v>3004</v>
      </c>
      <c r="C10888" s="146" t="s">
        <v>2839</v>
      </c>
      <c r="D10888" s="146" t="s">
        <v>2654</v>
      </c>
      <c r="E10888" s="145" t="s">
        <v>150</v>
      </c>
      <c r="F10888" s="149"/>
      <c r="G10888" s="149"/>
    </row>
    <row r="10889" spans="1:7" s="144" customFormat="1" ht="15" x14ac:dyDescent="0.2">
      <c r="A10889" s="146">
        <v>73522</v>
      </c>
      <c r="B10889" s="145">
        <v>2005</v>
      </c>
      <c r="C10889" s="146" t="s">
        <v>9257</v>
      </c>
      <c r="D10889" s="146" t="s">
        <v>527</v>
      </c>
      <c r="E10889" s="145" t="s">
        <v>150</v>
      </c>
      <c r="F10889" s="149"/>
      <c r="G10889" s="149"/>
    </row>
    <row r="10890" spans="1:7" s="144" customFormat="1" ht="15" x14ac:dyDescent="0.2">
      <c r="A10890" s="146">
        <v>73523</v>
      </c>
      <c r="B10890" s="145">
        <v>8014</v>
      </c>
      <c r="C10890" s="146" t="s">
        <v>10092</v>
      </c>
      <c r="D10890" s="146" t="s">
        <v>9091</v>
      </c>
      <c r="E10890" s="145" t="s">
        <v>155</v>
      </c>
      <c r="F10890" s="149"/>
      <c r="G10890" s="149"/>
    </row>
    <row r="10891" spans="1:7" s="144" customFormat="1" ht="15" x14ac:dyDescent="0.2">
      <c r="A10891" s="146">
        <v>73524</v>
      </c>
      <c r="B10891" s="145">
        <v>5002</v>
      </c>
      <c r="C10891" s="146" t="s">
        <v>2294</v>
      </c>
      <c r="D10891" s="146" t="s">
        <v>345</v>
      </c>
      <c r="E10891" s="145" t="s">
        <v>150</v>
      </c>
      <c r="F10891" s="149"/>
      <c r="G10891" s="149"/>
    </row>
    <row r="10892" spans="1:7" s="144" customFormat="1" ht="15" x14ac:dyDescent="0.2">
      <c r="A10892" s="146">
        <v>73525</v>
      </c>
      <c r="B10892" s="145">
        <v>7007</v>
      </c>
      <c r="C10892" s="146" t="s">
        <v>174</v>
      </c>
      <c r="D10892" s="146" t="s">
        <v>9063</v>
      </c>
      <c r="E10892" s="145" t="s">
        <v>150</v>
      </c>
      <c r="F10892" s="149"/>
      <c r="G10892" s="149"/>
    </row>
    <row r="10893" spans="1:7" s="144" customFormat="1" ht="15" x14ac:dyDescent="0.2">
      <c r="A10893" s="146">
        <v>73526</v>
      </c>
      <c r="B10893" s="145">
        <v>6025</v>
      </c>
      <c r="C10893" s="146" t="s">
        <v>9258</v>
      </c>
      <c r="D10893" s="146" t="s">
        <v>9092</v>
      </c>
      <c r="E10893" s="145" t="s">
        <v>155</v>
      </c>
      <c r="F10893" s="149"/>
      <c r="G10893" s="149"/>
    </row>
    <row r="10894" spans="1:7" s="144" customFormat="1" ht="15" x14ac:dyDescent="0.2">
      <c r="A10894" s="146">
        <v>73527</v>
      </c>
      <c r="B10894" s="145">
        <v>7003</v>
      </c>
      <c r="C10894" s="146" t="s">
        <v>9259</v>
      </c>
      <c r="D10894" s="146" t="s">
        <v>2305</v>
      </c>
      <c r="E10894" s="145" t="s">
        <v>155</v>
      </c>
      <c r="F10894" s="149"/>
      <c r="G10894" s="149"/>
    </row>
    <row r="10895" spans="1:7" s="144" customFormat="1" ht="15" x14ac:dyDescent="0.2">
      <c r="A10895" s="146">
        <v>73528</v>
      </c>
      <c r="B10895" s="145">
        <v>3003</v>
      </c>
      <c r="C10895" s="146" t="s">
        <v>1554</v>
      </c>
      <c r="D10895" s="146" t="s">
        <v>9093</v>
      </c>
      <c r="E10895" s="145" t="s">
        <v>150</v>
      </c>
      <c r="F10895" s="149"/>
      <c r="G10895" s="149"/>
    </row>
    <row r="10896" spans="1:7" s="144" customFormat="1" ht="15" x14ac:dyDescent="0.2">
      <c r="A10896" s="146">
        <v>73529</v>
      </c>
      <c r="B10896" s="145">
        <v>2014</v>
      </c>
      <c r="C10896" s="146" t="s">
        <v>6497</v>
      </c>
      <c r="D10896" s="146" t="s">
        <v>307</v>
      </c>
      <c r="E10896" s="145" t="s">
        <v>150</v>
      </c>
      <c r="F10896" s="149"/>
      <c r="G10896" s="149"/>
    </row>
    <row r="10897" spans="1:7" s="144" customFormat="1" ht="15" x14ac:dyDescent="0.2">
      <c r="A10897" s="146">
        <v>73531</v>
      </c>
      <c r="B10897" s="145">
        <v>6003</v>
      </c>
      <c r="C10897" s="146" t="s">
        <v>9260</v>
      </c>
      <c r="D10897" s="146" t="s">
        <v>9094</v>
      </c>
      <c r="E10897" s="145" t="s">
        <v>150</v>
      </c>
      <c r="F10897" s="149"/>
      <c r="G10897" s="149"/>
    </row>
    <row r="10898" spans="1:7" s="144" customFormat="1" ht="15" x14ac:dyDescent="0.2">
      <c r="A10898" s="146">
        <v>73532</v>
      </c>
      <c r="B10898" s="145">
        <v>3009</v>
      </c>
      <c r="C10898" s="146" t="s">
        <v>359</v>
      </c>
      <c r="D10898" s="146" t="s">
        <v>9095</v>
      </c>
      <c r="E10898" s="145" t="s">
        <v>150</v>
      </c>
      <c r="F10898" s="149"/>
      <c r="G10898" s="149"/>
    </row>
    <row r="10899" spans="1:7" s="144" customFormat="1" ht="15" x14ac:dyDescent="0.2">
      <c r="A10899" s="146">
        <v>73534</v>
      </c>
      <c r="B10899" s="145">
        <v>6033</v>
      </c>
      <c r="C10899" s="146" t="s">
        <v>300</v>
      </c>
      <c r="D10899" s="146" t="s">
        <v>4993</v>
      </c>
      <c r="E10899" s="145" t="s">
        <v>150</v>
      </c>
      <c r="F10899" s="149"/>
      <c r="G10899" s="149"/>
    </row>
    <row r="10900" spans="1:7" s="144" customFormat="1" ht="15" x14ac:dyDescent="0.2">
      <c r="A10900" s="146">
        <v>73535</v>
      </c>
      <c r="B10900" s="145">
        <v>6033</v>
      </c>
      <c r="C10900" s="146" t="s">
        <v>2386</v>
      </c>
      <c r="D10900" s="146" t="s">
        <v>9096</v>
      </c>
      <c r="E10900" s="145" t="s">
        <v>155</v>
      </c>
      <c r="F10900" s="149"/>
      <c r="G10900" s="149"/>
    </row>
    <row r="10901" spans="1:7" s="144" customFormat="1" ht="15" x14ac:dyDescent="0.2">
      <c r="A10901" s="146">
        <v>73536</v>
      </c>
      <c r="B10901" s="145">
        <v>3003</v>
      </c>
      <c r="C10901" s="146" t="s">
        <v>2088</v>
      </c>
      <c r="D10901" s="146" t="s">
        <v>9097</v>
      </c>
      <c r="E10901" s="145" t="s">
        <v>155</v>
      </c>
      <c r="F10901" s="149"/>
      <c r="G10901" s="149"/>
    </row>
    <row r="10902" spans="1:7" s="144" customFormat="1" ht="15" x14ac:dyDescent="0.2">
      <c r="A10902" s="146">
        <v>73537</v>
      </c>
      <c r="B10902" s="145">
        <v>3003</v>
      </c>
      <c r="C10902" s="146" t="s">
        <v>1911</v>
      </c>
      <c r="D10902" s="146" t="s">
        <v>9097</v>
      </c>
      <c r="E10902" s="145" t="s">
        <v>150</v>
      </c>
      <c r="F10902" s="149"/>
      <c r="G10902" s="149"/>
    </row>
    <row r="10903" spans="1:7" s="144" customFormat="1" ht="15" x14ac:dyDescent="0.2">
      <c r="A10903" s="146">
        <v>73538</v>
      </c>
      <c r="B10903" s="145">
        <v>3003</v>
      </c>
      <c r="C10903" s="146" t="s">
        <v>1240</v>
      </c>
      <c r="D10903" s="146" t="s">
        <v>161</v>
      </c>
      <c r="E10903" s="145" t="s">
        <v>155</v>
      </c>
      <c r="F10903" s="149"/>
      <c r="G10903" s="149"/>
    </row>
    <row r="10904" spans="1:7" s="144" customFormat="1" ht="15" x14ac:dyDescent="0.2">
      <c r="A10904" s="146">
        <v>73539</v>
      </c>
      <c r="B10904" s="145">
        <v>3003</v>
      </c>
      <c r="C10904" s="146" t="s">
        <v>1691</v>
      </c>
      <c r="D10904" s="146" t="s">
        <v>9098</v>
      </c>
      <c r="E10904" s="145" t="s">
        <v>150</v>
      </c>
      <c r="F10904" s="149"/>
      <c r="G10904" s="149"/>
    </row>
    <row r="10905" spans="1:7" s="144" customFormat="1" ht="15" x14ac:dyDescent="0.2">
      <c r="A10905" s="146">
        <v>73540</v>
      </c>
      <c r="B10905" s="145">
        <v>6033</v>
      </c>
      <c r="C10905" s="146" t="s">
        <v>224</v>
      </c>
      <c r="D10905" s="146" t="s">
        <v>9099</v>
      </c>
      <c r="E10905" s="145" t="s">
        <v>155</v>
      </c>
      <c r="F10905" s="149"/>
      <c r="G10905" s="149"/>
    </row>
    <row r="10906" spans="1:7" s="144" customFormat="1" ht="15" x14ac:dyDescent="0.2">
      <c r="A10906" s="146">
        <v>73541</v>
      </c>
      <c r="B10906" s="145">
        <v>6033</v>
      </c>
      <c r="C10906" s="146" t="s">
        <v>712</v>
      </c>
      <c r="D10906" s="146" t="s">
        <v>9099</v>
      </c>
      <c r="E10906" s="145" t="s">
        <v>150</v>
      </c>
      <c r="F10906" s="149"/>
      <c r="G10906" s="149"/>
    </row>
    <row r="10907" spans="1:7" s="144" customFormat="1" ht="15" x14ac:dyDescent="0.2">
      <c r="A10907" s="146">
        <v>73542</v>
      </c>
      <c r="B10907" s="145">
        <v>7028</v>
      </c>
      <c r="C10907" s="146" t="s">
        <v>198</v>
      </c>
      <c r="D10907" s="146" t="s">
        <v>510</v>
      </c>
      <c r="E10907" s="145" t="s">
        <v>150</v>
      </c>
      <c r="F10907" s="149"/>
      <c r="G10907" s="149"/>
    </row>
    <row r="10908" spans="1:7" s="144" customFormat="1" ht="15" x14ac:dyDescent="0.2">
      <c r="A10908" s="146">
        <v>73543</v>
      </c>
      <c r="B10908" s="145">
        <v>7010</v>
      </c>
      <c r="C10908" s="146" t="s">
        <v>2879</v>
      </c>
      <c r="D10908" s="146" t="s">
        <v>3110</v>
      </c>
      <c r="E10908" s="145" t="s">
        <v>155</v>
      </c>
      <c r="F10908" s="149"/>
      <c r="G10908" s="149"/>
    </row>
    <row r="10909" spans="1:7" s="144" customFormat="1" ht="15" x14ac:dyDescent="0.2">
      <c r="A10909" s="146">
        <v>73544</v>
      </c>
      <c r="B10909" s="145">
        <v>7010</v>
      </c>
      <c r="C10909" s="146" t="s">
        <v>196</v>
      </c>
      <c r="D10909" s="146" t="s">
        <v>3569</v>
      </c>
      <c r="E10909" s="145" t="s">
        <v>155</v>
      </c>
      <c r="F10909" s="149"/>
      <c r="G10909" s="149"/>
    </row>
    <row r="10910" spans="1:7" s="144" customFormat="1" ht="15" x14ac:dyDescent="0.2">
      <c r="A10910" s="146">
        <v>73545</v>
      </c>
      <c r="B10910" s="145">
        <v>8016</v>
      </c>
      <c r="C10910" s="146" t="s">
        <v>188</v>
      </c>
      <c r="D10910" s="146" t="s">
        <v>9100</v>
      </c>
      <c r="E10910" s="145" t="s">
        <v>155</v>
      </c>
      <c r="F10910" s="149"/>
      <c r="G10910" s="149"/>
    </row>
    <row r="10911" spans="1:7" s="144" customFormat="1" ht="15" x14ac:dyDescent="0.2">
      <c r="A10911" s="146">
        <v>73550</v>
      </c>
      <c r="B10911" s="145">
        <v>6029</v>
      </c>
      <c r="C10911" s="146" t="s">
        <v>9261</v>
      </c>
      <c r="D10911" s="146" t="s">
        <v>9700</v>
      </c>
      <c r="E10911" s="145" t="s">
        <v>150</v>
      </c>
      <c r="F10911" s="149"/>
      <c r="G10911" s="149"/>
    </row>
    <row r="10912" spans="1:7" s="144" customFormat="1" ht="15" x14ac:dyDescent="0.2">
      <c r="A10912" s="146">
        <v>73551</v>
      </c>
      <c r="B10912" s="145">
        <v>3005</v>
      </c>
      <c r="C10912" s="146" t="s">
        <v>9262</v>
      </c>
      <c r="D10912" s="146" t="s">
        <v>397</v>
      </c>
      <c r="E10912" s="145" t="s">
        <v>155</v>
      </c>
      <c r="F10912" s="149"/>
      <c r="G10912" s="149"/>
    </row>
    <row r="10913" spans="1:7" s="144" customFormat="1" ht="15" x14ac:dyDescent="0.2">
      <c r="A10913" s="146">
        <v>73552</v>
      </c>
      <c r="B10913" s="145">
        <v>3005</v>
      </c>
      <c r="C10913" s="146" t="s">
        <v>423</v>
      </c>
      <c r="D10913" s="146" t="s">
        <v>9101</v>
      </c>
      <c r="E10913" s="145" t="s">
        <v>155</v>
      </c>
      <c r="F10913" s="149"/>
      <c r="G10913" s="149"/>
    </row>
    <row r="10914" spans="1:7" s="144" customFormat="1" ht="15" x14ac:dyDescent="0.2">
      <c r="A10914" s="146">
        <v>73553</v>
      </c>
      <c r="B10914" s="145">
        <v>3005</v>
      </c>
      <c r="C10914" s="146" t="s">
        <v>407</v>
      </c>
      <c r="D10914" s="146" t="s">
        <v>9102</v>
      </c>
      <c r="E10914" s="145" t="s">
        <v>155</v>
      </c>
      <c r="F10914" s="149"/>
      <c r="G10914" s="149"/>
    </row>
    <row r="10915" spans="1:7" s="144" customFormat="1" ht="15" x14ac:dyDescent="0.2">
      <c r="A10915" s="146">
        <v>73554</v>
      </c>
      <c r="B10915" s="145">
        <v>3005</v>
      </c>
      <c r="C10915" s="146" t="s">
        <v>9263</v>
      </c>
      <c r="D10915" s="146" t="s">
        <v>9103</v>
      </c>
      <c r="E10915" s="145" t="s">
        <v>150</v>
      </c>
      <c r="F10915" s="149"/>
      <c r="G10915" s="149"/>
    </row>
    <row r="10916" spans="1:7" s="144" customFormat="1" ht="15" x14ac:dyDescent="0.2">
      <c r="A10916" s="146">
        <v>73555</v>
      </c>
      <c r="B10916" s="145">
        <v>3005</v>
      </c>
      <c r="C10916" s="146" t="s">
        <v>9264</v>
      </c>
      <c r="D10916" s="146" t="s">
        <v>9103</v>
      </c>
      <c r="E10916" s="145" t="s">
        <v>155</v>
      </c>
      <c r="F10916" s="149"/>
      <c r="G10916" s="149"/>
    </row>
    <row r="10917" spans="1:7" s="144" customFormat="1" ht="15" x14ac:dyDescent="0.2">
      <c r="A10917" s="146">
        <v>73556</v>
      </c>
      <c r="B10917" s="145">
        <v>3005</v>
      </c>
      <c r="C10917" s="146" t="s">
        <v>9265</v>
      </c>
      <c r="D10917" s="146" t="s">
        <v>6950</v>
      </c>
      <c r="E10917" s="145" t="s">
        <v>155</v>
      </c>
      <c r="F10917" s="149"/>
      <c r="G10917" s="149"/>
    </row>
    <row r="10918" spans="1:7" s="144" customFormat="1" ht="15" x14ac:dyDescent="0.2">
      <c r="A10918" s="146">
        <v>73557</v>
      </c>
      <c r="B10918" s="145">
        <v>3027</v>
      </c>
      <c r="C10918" s="146" t="s">
        <v>331</v>
      </c>
      <c r="D10918" s="146" t="s">
        <v>927</v>
      </c>
      <c r="E10918" s="145" t="s">
        <v>155</v>
      </c>
      <c r="F10918" s="149"/>
      <c r="G10918" s="149"/>
    </row>
    <row r="10919" spans="1:7" s="144" customFormat="1" ht="15" x14ac:dyDescent="0.2">
      <c r="A10919" s="146">
        <v>73558</v>
      </c>
      <c r="B10919" s="145">
        <v>3027</v>
      </c>
      <c r="C10919" s="146" t="s">
        <v>1515</v>
      </c>
      <c r="D10919" s="146" t="s">
        <v>9104</v>
      </c>
      <c r="E10919" s="145" t="s">
        <v>150</v>
      </c>
      <c r="F10919" s="149"/>
      <c r="G10919" s="149"/>
    </row>
    <row r="10920" spans="1:7" s="144" customFormat="1" ht="15" x14ac:dyDescent="0.2">
      <c r="A10920" s="146">
        <v>73559</v>
      </c>
      <c r="B10920" s="145">
        <v>3035</v>
      </c>
      <c r="C10920" s="146" t="s">
        <v>9266</v>
      </c>
      <c r="D10920" s="146" t="s">
        <v>9105</v>
      </c>
      <c r="E10920" s="145" t="s">
        <v>150</v>
      </c>
      <c r="F10920" s="149"/>
      <c r="G10920" s="149"/>
    </row>
    <row r="10921" spans="1:7" s="144" customFormat="1" ht="15" x14ac:dyDescent="0.2">
      <c r="A10921" s="146">
        <v>73560</v>
      </c>
      <c r="B10921" s="145">
        <v>3035</v>
      </c>
      <c r="C10921" s="146" t="s">
        <v>156</v>
      </c>
      <c r="D10921" s="146" t="s">
        <v>9106</v>
      </c>
      <c r="E10921" s="145" t="s">
        <v>150</v>
      </c>
      <c r="F10921" s="149"/>
      <c r="G10921" s="149"/>
    </row>
    <row r="10922" spans="1:7" s="144" customFormat="1" ht="15" x14ac:dyDescent="0.2">
      <c r="A10922" s="146">
        <v>73561</v>
      </c>
      <c r="B10922" s="145">
        <v>5001</v>
      </c>
      <c r="C10922" s="146" t="s">
        <v>34</v>
      </c>
      <c r="D10922" s="146" t="s">
        <v>8974</v>
      </c>
      <c r="E10922" s="145" t="s">
        <v>155</v>
      </c>
      <c r="F10922" s="149"/>
      <c r="G10922" s="149"/>
    </row>
    <row r="10923" spans="1:7" s="144" customFormat="1" ht="15" x14ac:dyDescent="0.2">
      <c r="A10923" s="146">
        <v>73562</v>
      </c>
      <c r="B10923" s="145">
        <v>5001</v>
      </c>
      <c r="C10923" s="146" t="s">
        <v>9267</v>
      </c>
      <c r="D10923" s="146" t="s">
        <v>1107</v>
      </c>
      <c r="E10923" s="145" t="s">
        <v>155</v>
      </c>
      <c r="F10923" s="149"/>
      <c r="G10923" s="149"/>
    </row>
    <row r="10924" spans="1:7" s="144" customFormat="1" ht="15" x14ac:dyDescent="0.2">
      <c r="A10924" s="146">
        <v>73563</v>
      </c>
      <c r="B10924" s="145">
        <v>5001</v>
      </c>
      <c r="C10924" s="146" t="s">
        <v>8842</v>
      </c>
      <c r="D10924" s="146" t="s">
        <v>1202</v>
      </c>
      <c r="E10924" s="145" t="s">
        <v>155</v>
      </c>
      <c r="F10924" s="149"/>
      <c r="G10924" s="149"/>
    </row>
    <row r="10925" spans="1:7" s="144" customFormat="1" ht="15" x14ac:dyDescent="0.2">
      <c r="A10925" s="146">
        <v>73564</v>
      </c>
      <c r="B10925" s="145">
        <v>5001</v>
      </c>
      <c r="C10925" s="146" t="s">
        <v>9268</v>
      </c>
      <c r="D10925" s="146" t="s">
        <v>9107</v>
      </c>
      <c r="E10925" s="145" t="s">
        <v>155</v>
      </c>
      <c r="F10925" s="149"/>
      <c r="G10925" s="149"/>
    </row>
    <row r="10926" spans="1:7" s="144" customFormat="1" ht="15" x14ac:dyDescent="0.2">
      <c r="A10926" s="146">
        <v>73565</v>
      </c>
      <c r="B10926" s="145">
        <v>5001</v>
      </c>
      <c r="C10926" s="146" t="s">
        <v>9269</v>
      </c>
      <c r="D10926" s="146" t="s">
        <v>9108</v>
      </c>
      <c r="E10926" s="145" t="s">
        <v>155</v>
      </c>
      <c r="F10926" s="149"/>
      <c r="G10926" s="149"/>
    </row>
    <row r="10927" spans="1:7" s="144" customFormat="1" ht="15" x14ac:dyDescent="0.2">
      <c r="A10927" s="146">
        <v>73566</v>
      </c>
      <c r="B10927" s="145">
        <v>5001</v>
      </c>
      <c r="C10927" s="146" t="s">
        <v>9270</v>
      </c>
      <c r="D10927" s="146" t="s">
        <v>9108</v>
      </c>
      <c r="E10927" s="145" t="s">
        <v>150</v>
      </c>
      <c r="F10927" s="149"/>
      <c r="G10927" s="149"/>
    </row>
    <row r="10928" spans="1:7" s="144" customFormat="1" ht="15" x14ac:dyDescent="0.2">
      <c r="A10928" s="146">
        <v>73567</v>
      </c>
      <c r="B10928" s="145">
        <v>5001</v>
      </c>
      <c r="C10928" s="146" t="s">
        <v>446</v>
      </c>
      <c r="D10928" s="146" t="s">
        <v>9109</v>
      </c>
      <c r="E10928" s="145" t="s">
        <v>150</v>
      </c>
      <c r="F10928" s="149"/>
      <c r="G10928" s="149"/>
    </row>
    <row r="10929" spans="1:7" s="144" customFormat="1" ht="15" x14ac:dyDescent="0.2">
      <c r="A10929" s="146">
        <v>73568</v>
      </c>
      <c r="B10929" s="145">
        <v>5001</v>
      </c>
      <c r="C10929" s="146" t="s">
        <v>9271</v>
      </c>
      <c r="D10929" s="146" t="s">
        <v>9109</v>
      </c>
      <c r="E10929" s="145" t="s">
        <v>155</v>
      </c>
      <c r="F10929" s="149"/>
      <c r="G10929" s="149"/>
    </row>
    <row r="10930" spans="1:7" s="144" customFormat="1" ht="15" x14ac:dyDescent="0.2">
      <c r="A10930" s="146">
        <v>73569</v>
      </c>
      <c r="B10930" s="145">
        <v>5001</v>
      </c>
      <c r="C10930" s="146" t="s">
        <v>9272</v>
      </c>
      <c r="D10930" s="146" t="s">
        <v>9110</v>
      </c>
      <c r="E10930" s="145" t="s">
        <v>150</v>
      </c>
      <c r="F10930" s="149"/>
      <c r="G10930" s="149"/>
    </row>
    <row r="10931" spans="1:7" s="144" customFormat="1" ht="15" x14ac:dyDescent="0.2">
      <c r="A10931" s="146">
        <v>73570</v>
      </c>
      <c r="B10931" s="145">
        <v>5001</v>
      </c>
      <c r="C10931" s="146" t="s">
        <v>287</v>
      </c>
      <c r="D10931" s="146" t="s">
        <v>2649</v>
      </c>
      <c r="E10931" s="145" t="s">
        <v>155</v>
      </c>
      <c r="F10931" s="149"/>
      <c r="G10931" s="149"/>
    </row>
    <row r="10932" spans="1:7" s="144" customFormat="1" ht="15" x14ac:dyDescent="0.2">
      <c r="A10932" s="146">
        <v>73571</v>
      </c>
      <c r="B10932" s="145">
        <v>5001</v>
      </c>
      <c r="C10932" s="146" t="s">
        <v>8445</v>
      </c>
      <c r="D10932" s="146" t="s">
        <v>8320</v>
      </c>
      <c r="E10932" s="145" t="s">
        <v>155</v>
      </c>
      <c r="F10932" s="149"/>
      <c r="G10932" s="149"/>
    </row>
    <row r="10933" spans="1:7" s="144" customFormat="1" ht="15" x14ac:dyDescent="0.2">
      <c r="A10933" s="146">
        <v>73572</v>
      </c>
      <c r="B10933" s="145">
        <v>6020</v>
      </c>
      <c r="C10933" s="146" t="s">
        <v>2449</v>
      </c>
      <c r="D10933" s="146" t="s">
        <v>4001</v>
      </c>
      <c r="E10933" s="145" t="s">
        <v>155</v>
      </c>
      <c r="F10933" s="149"/>
      <c r="G10933" s="149"/>
    </row>
    <row r="10934" spans="1:7" s="144" customFormat="1" ht="15" x14ac:dyDescent="0.2">
      <c r="A10934" s="146">
        <v>73573</v>
      </c>
      <c r="B10934" s="145">
        <v>7014</v>
      </c>
      <c r="C10934" s="146" t="s">
        <v>722</v>
      </c>
      <c r="D10934" s="146" t="s">
        <v>9111</v>
      </c>
      <c r="E10934" s="145" t="s">
        <v>150</v>
      </c>
      <c r="F10934" s="149"/>
      <c r="G10934" s="149"/>
    </row>
    <row r="10935" spans="1:7" s="144" customFormat="1" ht="15" x14ac:dyDescent="0.2">
      <c r="A10935" s="146">
        <v>73574</v>
      </c>
      <c r="B10935" s="145">
        <v>7014</v>
      </c>
      <c r="C10935" s="146" t="s">
        <v>1003</v>
      </c>
      <c r="D10935" s="146" t="s">
        <v>9112</v>
      </c>
      <c r="E10935" s="145" t="s">
        <v>150</v>
      </c>
      <c r="F10935" s="149"/>
      <c r="G10935" s="149"/>
    </row>
    <row r="10936" spans="1:7" s="144" customFormat="1" ht="15" x14ac:dyDescent="0.2">
      <c r="A10936" s="146">
        <v>73575</v>
      </c>
      <c r="B10936" s="145">
        <v>7014</v>
      </c>
      <c r="C10936" s="146" t="s">
        <v>2750</v>
      </c>
      <c r="D10936" s="146" t="s">
        <v>9113</v>
      </c>
      <c r="E10936" s="145" t="s">
        <v>150</v>
      </c>
      <c r="F10936" s="149"/>
      <c r="G10936" s="149"/>
    </row>
    <row r="10937" spans="1:7" s="144" customFormat="1" ht="15" x14ac:dyDescent="0.2">
      <c r="A10937" s="146">
        <v>73576</v>
      </c>
      <c r="B10937" s="145">
        <v>8006</v>
      </c>
      <c r="C10937" s="146" t="s">
        <v>224</v>
      </c>
      <c r="D10937" s="146" t="s">
        <v>9114</v>
      </c>
      <c r="E10937" s="145" t="s">
        <v>155</v>
      </c>
      <c r="F10937" s="149"/>
      <c r="G10937" s="149"/>
    </row>
    <row r="10938" spans="1:7" s="144" customFormat="1" ht="15" x14ac:dyDescent="0.2">
      <c r="A10938" s="146">
        <v>73577</v>
      </c>
      <c r="B10938" s="145">
        <v>8007</v>
      </c>
      <c r="C10938" s="146" t="s">
        <v>535</v>
      </c>
      <c r="D10938" s="146" t="s">
        <v>3799</v>
      </c>
      <c r="E10938" s="145" t="s">
        <v>155</v>
      </c>
      <c r="F10938" s="149"/>
      <c r="G10938" s="149"/>
    </row>
    <row r="10939" spans="1:7" s="144" customFormat="1" ht="15" x14ac:dyDescent="0.2">
      <c r="A10939" s="146">
        <v>73578</v>
      </c>
      <c r="B10939" s="145">
        <v>3022</v>
      </c>
      <c r="C10939" s="146" t="s">
        <v>6966</v>
      </c>
      <c r="D10939" s="146" t="s">
        <v>9115</v>
      </c>
      <c r="E10939" s="145" t="s">
        <v>150</v>
      </c>
      <c r="F10939" s="149"/>
      <c r="G10939" s="149"/>
    </row>
    <row r="10940" spans="1:7" s="144" customFormat="1" ht="15" x14ac:dyDescent="0.2">
      <c r="A10940" s="146">
        <v>73579</v>
      </c>
      <c r="B10940" s="145">
        <v>3022</v>
      </c>
      <c r="C10940" s="146" t="s">
        <v>9273</v>
      </c>
      <c r="D10940" s="146" t="s">
        <v>9115</v>
      </c>
      <c r="E10940" s="145" t="s">
        <v>155</v>
      </c>
      <c r="F10940" s="149"/>
      <c r="G10940" s="149"/>
    </row>
    <row r="10941" spans="1:7" s="144" customFormat="1" ht="15" x14ac:dyDescent="0.2">
      <c r="A10941" s="146">
        <v>73580</v>
      </c>
      <c r="B10941" s="145">
        <v>5002</v>
      </c>
      <c r="C10941" s="146" t="s">
        <v>287</v>
      </c>
      <c r="D10941" s="146" t="s">
        <v>1083</v>
      </c>
      <c r="E10941" s="145" t="s">
        <v>150</v>
      </c>
      <c r="F10941" s="149"/>
      <c r="G10941" s="149"/>
    </row>
    <row r="10942" spans="1:7" s="144" customFormat="1" ht="15" x14ac:dyDescent="0.2">
      <c r="A10942" s="146">
        <v>73581</v>
      </c>
      <c r="B10942" s="145">
        <v>6015</v>
      </c>
      <c r="C10942" s="146" t="s">
        <v>34</v>
      </c>
      <c r="D10942" s="146" t="s">
        <v>9116</v>
      </c>
      <c r="E10942" s="145" t="s">
        <v>155</v>
      </c>
      <c r="F10942" s="149"/>
      <c r="G10942" s="149"/>
    </row>
    <row r="10943" spans="1:7" s="144" customFormat="1" ht="15" x14ac:dyDescent="0.2">
      <c r="A10943" s="146">
        <v>73583</v>
      </c>
      <c r="B10943" s="145">
        <v>6015</v>
      </c>
      <c r="C10943" s="146" t="s">
        <v>5893</v>
      </c>
      <c r="D10943" s="146" t="s">
        <v>9117</v>
      </c>
      <c r="E10943" s="145" t="s">
        <v>150</v>
      </c>
      <c r="F10943" s="149"/>
      <c r="G10943" s="149"/>
    </row>
    <row r="10944" spans="1:7" s="144" customFormat="1" ht="15" x14ac:dyDescent="0.2">
      <c r="A10944" s="146">
        <v>73585</v>
      </c>
      <c r="B10944" s="145">
        <v>8024</v>
      </c>
      <c r="C10944" s="146" t="s">
        <v>158</v>
      </c>
      <c r="D10944" s="146" t="s">
        <v>1572</v>
      </c>
      <c r="E10944" s="145" t="s">
        <v>155</v>
      </c>
      <c r="F10944" s="149"/>
      <c r="G10944" s="149"/>
    </row>
    <row r="10945" spans="1:7" s="144" customFormat="1" ht="15" x14ac:dyDescent="0.2">
      <c r="A10945" s="146">
        <v>73586</v>
      </c>
      <c r="B10945" s="145">
        <v>8024</v>
      </c>
      <c r="C10945" s="146" t="s">
        <v>202</v>
      </c>
      <c r="D10945" s="146" t="s">
        <v>1105</v>
      </c>
      <c r="E10945" s="145" t="s">
        <v>155</v>
      </c>
      <c r="F10945" s="149"/>
      <c r="G10945" s="149"/>
    </row>
    <row r="10946" spans="1:7" s="144" customFormat="1" ht="15" x14ac:dyDescent="0.2">
      <c r="A10946" s="146">
        <v>73588</v>
      </c>
      <c r="B10946" s="145">
        <v>2013</v>
      </c>
      <c r="C10946" s="146" t="s">
        <v>250</v>
      </c>
      <c r="D10946" s="146" t="s">
        <v>9118</v>
      </c>
      <c r="E10946" s="145" t="s">
        <v>150</v>
      </c>
      <c r="F10946" s="149"/>
      <c r="G10946" s="149"/>
    </row>
    <row r="10947" spans="1:7" s="144" customFormat="1" ht="15" x14ac:dyDescent="0.2">
      <c r="A10947" s="146">
        <v>73589</v>
      </c>
      <c r="B10947" s="145">
        <v>6038</v>
      </c>
      <c r="C10947" s="146" t="s">
        <v>9274</v>
      </c>
      <c r="D10947" s="146" t="s">
        <v>9119</v>
      </c>
      <c r="E10947" s="145" t="s">
        <v>155</v>
      </c>
      <c r="F10947" s="149"/>
      <c r="G10947" s="149"/>
    </row>
    <row r="10948" spans="1:7" s="144" customFormat="1" ht="15" x14ac:dyDescent="0.2">
      <c r="A10948" s="146">
        <v>73590</v>
      </c>
      <c r="B10948" s="145">
        <v>6038</v>
      </c>
      <c r="C10948" s="146" t="s">
        <v>196</v>
      </c>
      <c r="D10948" s="146" t="s">
        <v>9120</v>
      </c>
      <c r="E10948" s="145" t="s">
        <v>155</v>
      </c>
      <c r="F10948" s="149"/>
      <c r="G10948" s="149"/>
    </row>
    <row r="10949" spans="1:7" s="144" customFormat="1" ht="15" x14ac:dyDescent="0.2">
      <c r="A10949" s="146">
        <v>73591</v>
      </c>
      <c r="B10949" s="145">
        <v>5009</v>
      </c>
      <c r="C10949" s="146" t="s">
        <v>9275</v>
      </c>
      <c r="D10949" s="146" t="s">
        <v>1395</v>
      </c>
      <c r="E10949" s="145" t="s">
        <v>155</v>
      </c>
      <c r="F10949" s="149"/>
      <c r="G10949" s="149"/>
    </row>
    <row r="10950" spans="1:7" s="144" customFormat="1" ht="15" x14ac:dyDescent="0.2">
      <c r="A10950" s="146">
        <v>73592</v>
      </c>
      <c r="B10950" s="145">
        <v>5009</v>
      </c>
      <c r="C10950" s="146" t="s">
        <v>446</v>
      </c>
      <c r="D10950" s="146" t="s">
        <v>9121</v>
      </c>
      <c r="E10950" s="145" t="s">
        <v>150</v>
      </c>
      <c r="F10950" s="149"/>
      <c r="G10950" s="149"/>
    </row>
    <row r="10951" spans="1:7" s="144" customFormat="1" ht="15" x14ac:dyDescent="0.2">
      <c r="A10951" s="146">
        <v>73593</v>
      </c>
      <c r="B10951" s="145">
        <v>6019</v>
      </c>
      <c r="C10951" s="146" t="s">
        <v>9276</v>
      </c>
      <c r="D10951" s="146" t="s">
        <v>974</v>
      </c>
      <c r="E10951" s="145" t="s">
        <v>155</v>
      </c>
      <c r="F10951" s="149"/>
      <c r="G10951" s="149"/>
    </row>
    <row r="10952" spans="1:7" s="144" customFormat="1" ht="15" x14ac:dyDescent="0.2">
      <c r="A10952" s="146">
        <v>73594</v>
      </c>
      <c r="B10952" s="145">
        <v>1005</v>
      </c>
      <c r="C10952" s="146" t="s">
        <v>8095</v>
      </c>
      <c r="D10952" s="146" t="s">
        <v>8566</v>
      </c>
      <c r="E10952" s="145" t="s">
        <v>150</v>
      </c>
      <c r="F10952" s="149"/>
      <c r="G10952" s="149"/>
    </row>
    <row r="10953" spans="1:7" s="144" customFormat="1" ht="15" x14ac:dyDescent="0.2">
      <c r="A10953" s="146">
        <v>73595</v>
      </c>
      <c r="B10953" s="145">
        <v>1005</v>
      </c>
      <c r="C10953" s="146" t="s">
        <v>1688</v>
      </c>
      <c r="D10953" s="146" t="s">
        <v>6331</v>
      </c>
      <c r="E10953" s="145" t="s">
        <v>155</v>
      </c>
      <c r="F10953" s="149"/>
      <c r="G10953" s="149"/>
    </row>
    <row r="10954" spans="1:7" s="144" customFormat="1" ht="15" x14ac:dyDescent="0.2">
      <c r="A10954" s="146">
        <v>73597</v>
      </c>
      <c r="B10954" s="145">
        <v>2014</v>
      </c>
      <c r="C10954" s="146" t="s">
        <v>685</v>
      </c>
      <c r="D10954" s="146" t="s">
        <v>9122</v>
      </c>
      <c r="E10954" s="145" t="s">
        <v>155</v>
      </c>
      <c r="F10954" s="149"/>
      <c r="G10954" s="149"/>
    </row>
    <row r="10955" spans="1:7" s="144" customFormat="1" ht="15" x14ac:dyDescent="0.2">
      <c r="A10955" s="146">
        <v>73598</v>
      </c>
      <c r="B10955" s="145">
        <v>2014</v>
      </c>
      <c r="C10955" s="146" t="s">
        <v>3498</v>
      </c>
      <c r="D10955" s="146" t="s">
        <v>9123</v>
      </c>
      <c r="E10955" s="145" t="s">
        <v>155</v>
      </c>
      <c r="F10955" s="149"/>
      <c r="G10955" s="149"/>
    </row>
    <row r="10956" spans="1:7" s="144" customFormat="1" ht="15" x14ac:dyDescent="0.2">
      <c r="A10956" s="146">
        <v>73599</v>
      </c>
      <c r="B10956" s="145">
        <v>8006</v>
      </c>
      <c r="C10956" s="146" t="s">
        <v>4141</v>
      </c>
      <c r="D10956" s="146" t="s">
        <v>9124</v>
      </c>
      <c r="E10956" s="145" t="s">
        <v>150</v>
      </c>
      <c r="F10956" s="149"/>
      <c r="G10956" s="149"/>
    </row>
    <row r="10957" spans="1:7" s="144" customFormat="1" ht="15" x14ac:dyDescent="0.2">
      <c r="A10957" s="146">
        <v>73600</v>
      </c>
      <c r="B10957" s="145">
        <v>5004</v>
      </c>
      <c r="C10957" s="146" t="s">
        <v>226</v>
      </c>
      <c r="D10957" s="146" t="s">
        <v>9125</v>
      </c>
      <c r="E10957" s="145" t="s">
        <v>155</v>
      </c>
      <c r="F10957" s="149"/>
      <c r="G10957" s="149"/>
    </row>
    <row r="10958" spans="1:7" s="144" customFormat="1" ht="15" x14ac:dyDescent="0.2">
      <c r="A10958" s="146">
        <v>73603</v>
      </c>
      <c r="B10958" s="145">
        <v>1009</v>
      </c>
      <c r="C10958" s="146" t="s">
        <v>662</v>
      </c>
      <c r="D10958" s="146" t="s">
        <v>629</v>
      </c>
      <c r="E10958" s="145" t="s">
        <v>150</v>
      </c>
      <c r="F10958" s="149"/>
      <c r="G10958" s="149"/>
    </row>
    <row r="10959" spans="1:7" s="144" customFormat="1" ht="15" x14ac:dyDescent="0.2">
      <c r="A10959" s="146">
        <v>73604</v>
      </c>
      <c r="B10959" s="145">
        <v>1009</v>
      </c>
      <c r="C10959" s="146" t="s">
        <v>9277</v>
      </c>
      <c r="D10959" s="146" t="s">
        <v>629</v>
      </c>
      <c r="E10959" s="145" t="s">
        <v>150</v>
      </c>
      <c r="F10959" s="149"/>
      <c r="G10959" s="149"/>
    </row>
    <row r="10960" spans="1:7" s="144" customFormat="1" ht="15" x14ac:dyDescent="0.2">
      <c r="A10960" s="146">
        <v>73607</v>
      </c>
      <c r="B10960" s="145">
        <v>7022</v>
      </c>
      <c r="C10960" s="146" t="s">
        <v>4395</v>
      </c>
      <c r="D10960" s="146" t="s">
        <v>9126</v>
      </c>
      <c r="E10960" s="145" t="s">
        <v>150</v>
      </c>
      <c r="F10960" s="149"/>
      <c r="G10960" s="149"/>
    </row>
    <row r="10961" spans="1:7" s="144" customFormat="1" ht="15" x14ac:dyDescent="0.2">
      <c r="A10961" s="146">
        <v>73608</v>
      </c>
      <c r="B10961" s="145">
        <v>7022</v>
      </c>
      <c r="C10961" s="146" t="s">
        <v>306</v>
      </c>
      <c r="D10961" s="146" t="s">
        <v>9127</v>
      </c>
      <c r="E10961" s="145" t="s">
        <v>150</v>
      </c>
      <c r="F10961" s="149"/>
      <c r="G10961" s="149"/>
    </row>
    <row r="10962" spans="1:7" s="144" customFormat="1" ht="15" x14ac:dyDescent="0.2">
      <c r="A10962" s="146">
        <v>73609</v>
      </c>
      <c r="B10962" s="145">
        <v>7022</v>
      </c>
      <c r="C10962" s="146" t="s">
        <v>179</v>
      </c>
      <c r="D10962" s="146" t="s">
        <v>391</v>
      </c>
      <c r="E10962" s="145" t="s">
        <v>155</v>
      </c>
      <c r="F10962" s="149"/>
      <c r="G10962" s="149"/>
    </row>
    <row r="10963" spans="1:7" s="144" customFormat="1" ht="15" x14ac:dyDescent="0.2">
      <c r="A10963" s="146">
        <v>73610</v>
      </c>
      <c r="B10963" s="145">
        <v>2016</v>
      </c>
      <c r="C10963" s="146" t="s">
        <v>2120</v>
      </c>
      <c r="D10963" s="146" t="s">
        <v>9128</v>
      </c>
      <c r="E10963" s="145" t="s">
        <v>150</v>
      </c>
      <c r="F10963" s="149"/>
      <c r="G10963" s="149"/>
    </row>
    <row r="10964" spans="1:7" s="144" customFormat="1" ht="15" x14ac:dyDescent="0.2">
      <c r="A10964" s="146">
        <v>73611</v>
      </c>
      <c r="B10964" s="145">
        <v>2016</v>
      </c>
      <c r="C10964" s="146" t="s">
        <v>169</v>
      </c>
      <c r="D10964" s="146" t="s">
        <v>510</v>
      </c>
      <c r="E10964" s="145" t="s">
        <v>155</v>
      </c>
      <c r="F10964" s="149"/>
      <c r="G10964" s="149"/>
    </row>
    <row r="10965" spans="1:7" s="144" customFormat="1" ht="15" x14ac:dyDescent="0.2">
      <c r="A10965" s="146">
        <v>73612</v>
      </c>
      <c r="B10965" s="145">
        <v>2016</v>
      </c>
      <c r="C10965" s="146" t="s">
        <v>186</v>
      </c>
      <c r="D10965" s="146" t="s">
        <v>732</v>
      </c>
      <c r="E10965" s="145" t="s">
        <v>155</v>
      </c>
      <c r="F10965" s="149"/>
      <c r="G10965" s="149"/>
    </row>
    <row r="10966" spans="1:7" s="144" customFormat="1" ht="15" x14ac:dyDescent="0.2">
      <c r="A10966" s="146">
        <v>73613</v>
      </c>
      <c r="B10966" s="145">
        <v>3012</v>
      </c>
      <c r="C10966" s="146" t="s">
        <v>219</v>
      </c>
      <c r="D10966" s="146" t="s">
        <v>405</v>
      </c>
      <c r="E10966" s="145" t="s">
        <v>155</v>
      </c>
      <c r="F10966" s="149"/>
      <c r="G10966" s="149"/>
    </row>
    <row r="10967" spans="1:7" s="144" customFormat="1" ht="15" x14ac:dyDescent="0.2">
      <c r="A10967" s="146">
        <v>73615</v>
      </c>
      <c r="B10967" s="145">
        <v>3012</v>
      </c>
      <c r="C10967" s="146" t="s">
        <v>7374</v>
      </c>
      <c r="D10967" s="146" t="s">
        <v>9129</v>
      </c>
      <c r="E10967" s="145" t="s">
        <v>150</v>
      </c>
      <c r="F10967" s="149"/>
      <c r="G10967" s="149"/>
    </row>
    <row r="10968" spans="1:7" s="144" customFormat="1" ht="15" x14ac:dyDescent="0.2">
      <c r="A10968" s="146">
        <v>73616</v>
      </c>
      <c r="B10968" s="145">
        <v>3012</v>
      </c>
      <c r="C10968" s="146" t="s">
        <v>9278</v>
      </c>
      <c r="D10968" s="146" t="s">
        <v>927</v>
      </c>
      <c r="E10968" s="145" t="s">
        <v>155</v>
      </c>
      <c r="F10968" s="149"/>
      <c r="G10968" s="149"/>
    </row>
    <row r="10969" spans="1:7" s="144" customFormat="1" ht="15" x14ac:dyDescent="0.2">
      <c r="A10969" s="146">
        <v>73617</v>
      </c>
      <c r="B10969" s="145">
        <v>7016</v>
      </c>
      <c r="C10969" s="146" t="s">
        <v>155</v>
      </c>
      <c r="D10969" s="146" t="s">
        <v>9130</v>
      </c>
      <c r="E10969" s="145" t="s">
        <v>155</v>
      </c>
      <c r="F10969" s="149"/>
      <c r="G10969" s="149"/>
    </row>
    <row r="10970" spans="1:7" s="144" customFormat="1" ht="15" x14ac:dyDescent="0.2">
      <c r="A10970" s="146">
        <v>73618</v>
      </c>
      <c r="B10970" s="145">
        <v>5017</v>
      </c>
      <c r="C10970" s="146" t="s">
        <v>1094</v>
      </c>
      <c r="D10970" s="146" t="s">
        <v>5469</v>
      </c>
      <c r="E10970" s="145" t="s">
        <v>155</v>
      </c>
      <c r="F10970" s="149"/>
      <c r="G10970" s="149"/>
    </row>
    <row r="10971" spans="1:7" s="144" customFormat="1" ht="15" x14ac:dyDescent="0.2">
      <c r="A10971" s="146">
        <v>73619</v>
      </c>
      <c r="B10971" s="145">
        <v>5017</v>
      </c>
      <c r="C10971" s="146" t="s">
        <v>214</v>
      </c>
      <c r="D10971" s="146" t="s">
        <v>700</v>
      </c>
      <c r="E10971" s="145" t="s">
        <v>150</v>
      </c>
      <c r="F10971" s="149"/>
      <c r="G10971" s="149"/>
    </row>
    <row r="10972" spans="1:7" s="144" customFormat="1" ht="15" x14ac:dyDescent="0.2">
      <c r="A10972" s="146">
        <v>73620</v>
      </c>
      <c r="B10972" s="145">
        <v>8027</v>
      </c>
      <c r="C10972" s="146" t="s">
        <v>179</v>
      </c>
      <c r="D10972" s="146" t="s">
        <v>9131</v>
      </c>
      <c r="E10972" s="145" t="s">
        <v>155</v>
      </c>
      <c r="F10972" s="149"/>
      <c r="G10972" s="149"/>
    </row>
    <row r="10973" spans="1:7" s="144" customFormat="1" ht="15" x14ac:dyDescent="0.2">
      <c r="A10973" s="146">
        <v>73621</v>
      </c>
      <c r="B10973" s="145">
        <v>7003</v>
      </c>
      <c r="C10973" s="146" t="s">
        <v>300</v>
      </c>
      <c r="D10973" s="146" t="s">
        <v>180</v>
      </c>
      <c r="E10973" s="145" t="s">
        <v>150</v>
      </c>
      <c r="F10973" s="149"/>
      <c r="G10973" s="149"/>
    </row>
    <row r="10974" spans="1:7" s="144" customFormat="1" ht="15" x14ac:dyDescent="0.2">
      <c r="A10974" s="146">
        <v>73622</v>
      </c>
      <c r="B10974" s="145">
        <v>6018</v>
      </c>
      <c r="C10974" s="146" t="s">
        <v>280</v>
      </c>
      <c r="D10974" s="146" t="s">
        <v>9132</v>
      </c>
      <c r="E10974" s="145" t="s">
        <v>155</v>
      </c>
      <c r="F10974" s="149"/>
      <c r="G10974" s="149"/>
    </row>
    <row r="10975" spans="1:7" s="144" customFormat="1" ht="15" x14ac:dyDescent="0.2">
      <c r="A10975" s="146">
        <v>73623</v>
      </c>
      <c r="B10975" s="145">
        <v>8015</v>
      </c>
      <c r="C10975" s="146" t="s">
        <v>1329</v>
      </c>
      <c r="D10975" s="146" t="s">
        <v>9133</v>
      </c>
      <c r="E10975" s="145" t="s">
        <v>150</v>
      </c>
      <c r="F10975" s="149"/>
      <c r="G10975" s="149"/>
    </row>
    <row r="10976" spans="1:7" s="144" customFormat="1" ht="15" x14ac:dyDescent="0.2">
      <c r="A10976" s="146">
        <v>73624</v>
      </c>
      <c r="B10976" s="145">
        <v>3008</v>
      </c>
      <c r="C10976" s="146" t="s">
        <v>9279</v>
      </c>
      <c r="D10976" s="146" t="s">
        <v>8864</v>
      </c>
      <c r="E10976" s="145" t="s">
        <v>155</v>
      </c>
      <c r="F10976" s="149"/>
      <c r="G10976" s="149"/>
    </row>
    <row r="10977" spans="1:7" s="144" customFormat="1" ht="15" x14ac:dyDescent="0.2">
      <c r="A10977" s="146">
        <v>73625</v>
      </c>
      <c r="B10977" s="145">
        <v>7007</v>
      </c>
      <c r="C10977" s="146" t="s">
        <v>3951</v>
      </c>
      <c r="D10977" s="146" t="s">
        <v>9134</v>
      </c>
      <c r="E10977" s="145" t="s">
        <v>150</v>
      </c>
      <c r="F10977" s="149"/>
      <c r="G10977" s="149"/>
    </row>
    <row r="10978" spans="1:7" s="144" customFormat="1" ht="15" x14ac:dyDescent="0.2">
      <c r="A10978" s="146">
        <v>73626</v>
      </c>
      <c r="B10978" s="145">
        <v>5002</v>
      </c>
      <c r="C10978" s="146" t="s">
        <v>156</v>
      </c>
      <c r="D10978" s="146" t="s">
        <v>9135</v>
      </c>
      <c r="E10978" s="145" t="s">
        <v>155</v>
      </c>
      <c r="F10978" s="149"/>
      <c r="G10978" s="149"/>
    </row>
    <row r="10979" spans="1:7" s="144" customFormat="1" ht="15" x14ac:dyDescent="0.2">
      <c r="A10979" s="146">
        <v>73627</v>
      </c>
      <c r="B10979" s="145">
        <v>6026</v>
      </c>
      <c r="C10979" s="146" t="s">
        <v>685</v>
      </c>
      <c r="D10979" s="146" t="s">
        <v>7556</v>
      </c>
      <c r="E10979" s="145" t="s">
        <v>150</v>
      </c>
      <c r="F10979" s="149"/>
      <c r="G10979" s="149"/>
    </row>
    <row r="10980" spans="1:7" s="144" customFormat="1" ht="15" x14ac:dyDescent="0.2">
      <c r="A10980" s="146">
        <v>73628</v>
      </c>
      <c r="B10980" s="145">
        <v>6023</v>
      </c>
      <c r="C10980" s="146" t="s">
        <v>2957</v>
      </c>
      <c r="D10980" s="146" t="s">
        <v>5431</v>
      </c>
      <c r="E10980" s="145" t="s">
        <v>155</v>
      </c>
      <c r="F10980" s="149"/>
      <c r="G10980" s="149"/>
    </row>
    <row r="10981" spans="1:7" s="144" customFormat="1" ht="15" x14ac:dyDescent="0.2">
      <c r="A10981" s="146">
        <v>73633</v>
      </c>
      <c r="B10981" s="145">
        <v>3018</v>
      </c>
      <c r="C10981" s="146" t="s">
        <v>8373</v>
      </c>
      <c r="D10981" s="146" t="s">
        <v>1808</v>
      </c>
      <c r="E10981" s="145" t="s">
        <v>155</v>
      </c>
      <c r="F10981" s="149"/>
      <c r="G10981" s="149"/>
    </row>
    <row r="10982" spans="1:7" s="144" customFormat="1" ht="15" x14ac:dyDescent="0.2">
      <c r="A10982" s="146">
        <v>73634</v>
      </c>
      <c r="B10982" s="145">
        <v>5004</v>
      </c>
      <c r="C10982" s="146" t="s">
        <v>6405</v>
      </c>
      <c r="D10982" s="146" t="s">
        <v>9136</v>
      </c>
      <c r="E10982" s="145" t="s">
        <v>155</v>
      </c>
      <c r="F10982" s="149"/>
      <c r="G10982" s="149"/>
    </row>
    <row r="10983" spans="1:7" s="144" customFormat="1" ht="15" x14ac:dyDescent="0.2">
      <c r="A10983" s="146">
        <v>73635</v>
      </c>
      <c r="B10983" s="145">
        <v>3003</v>
      </c>
      <c r="C10983" s="146" t="s">
        <v>9280</v>
      </c>
      <c r="D10983" s="146" t="s">
        <v>1131</v>
      </c>
      <c r="E10983" s="145" t="s">
        <v>155</v>
      </c>
      <c r="F10983" s="149"/>
      <c r="G10983" s="149"/>
    </row>
    <row r="10984" spans="1:7" s="144" customFormat="1" ht="15" x14ac:dyDescent="0.2">
      <c r="A10984" s="146">
        <v>73637</v>
      </c>
      <c r="B10984" s="145">
        <v>3009</v>
      </c>
      <c r="C10984" s="146" t="s">
        <v>1729</v>
      </c>
      <c r="D10984" s="146" t="s">
        <v>7622</v>
      </c>
      <c r="E10984" s="145" t="s">
        <v>155</v>
      </c>
      <c r="F10984" s="149"/>
      <c r="G10984" s="149"/>
    </row>
    <row r="10985" spans="1:7" s="144" customFormat="1" ht="15" x14ac:dyDescent="0.2">
      <c r="A10985" s="146">
        <v>73638</v>
      </c>
      <c r="B10985" s="145">
        <v>8012</v>
      </c>
      <c r="C10985" s="146" t="s">
        <v>207</v>
      </c>
      <c r="D10985" s="146" t="s">
        <v>6130</v>
      </c>
      <c r="E10985" s="145" t="s">
        <v>150</v>
      </c>
      <c r="F10985" s="149"/>
      <c r="G10985" s="149"/>
    </row>
    <row r="10986" spans="1:7" s="144" customFormat="1" ht="15" x14ac:dyDescent="0.2">
      <c r="A10986" s="146">
        <v>73639</v>
      </c>
      <c r="B10986" s="145">
        <v>3033</v>
      </c>
      <c r="C10986" s="146" t="s">
        <v>2088</v>
      </c>
      <c r="D10986" s="146" t="s">
        <v>9137</v>
      </c>
      <c r="E10986" s="145" t="s">
        <v>155</v>
      </c>
      <c r="F10986" s="149"/>
      <c r="G10986" s="149"/>
    </row>
    <row r="10987" spans="1:7" s="144" customFormat="1" ht="15" x14ac:dyDescent="0.2">
      <c r="A10987" s="146">
        <v>73643</v>
      </c>
      <c r="B10987" s="145">
        <v>8024</v>
      </c>
      <c r="C10987" s="146" t="s">
        <v>171</v>
      </c>
      <c r="D10987" s="146" t="s">
        <v>9138</v>
      </c>
      <c r="E10987" s="145" t="s">
        <v>155</v>
      </c>
      <c r="F10987" s="149"/>
      <c r="G10987" s="149"/>
    </row>
    <row r="10988" spans="1:7" s="144" customFormat="1" ht="15" x14ac:dyDescent="0.2">
      <c r="A10988" s="146">
        <v>73644</v>
      </c>
      <c r="B10988" s="145">
        <v>8024</v>
      </c>
      <c r="C10988" s="146" t="s">
        <v>9281</v>
      </c>
      <c r="D10988" s="146" t="s">
        <v>10699</v>
      </c>
      <c r="E10988" s="145" t="s">
        <v>150</v>
      </c>
      <c r="F10988" s="149"/>
      <c r="G10988" s="149"/>
    </row>
    <row r="10989" spans="1:7" s="144" customFormat="1" ht="15" x14ac:dyDescent="0.2">
      <c r="A10989" s="146">
        <v>73645</v>
      </c>
      <c r="B10989" s="145">
        <v>8024</v>
      </c>
      <c r="C10989" s="146" t="s">
        <v>306</v>
      </c>
      <c r="D10989" s="146" t="s">
        <v>9139</v>
      </c>
      <c r="E10989" s="145" t="s">
        <v>150</v>
      </c>
      <c r="F10989" s="149"/>
      <c r="G10989" s="149"/>
    </row>
    <row r="10990" spans="1:7" s="144" customFormat="1" ht="15" x14ac:dyDescent="0.2">
      <c r="A10990" s="146">
        <v>73646</v>
      </c>
      <c r="B10990" s="145">
        <v>8026</v>
      </c>
      <c r="C10990" s="146" t="s">
        <v>156</v>
      </c>
      <c r="D10990" s="146" t="s">
        <v>9140</v>
      </c>
      <c r="E10990" s="145" t="s">
        <v>150</v>
      </c>
      <c r="F10990" s="149"/>
      <c r="G10990" s="149"/>
    </row>
    <row r="10991" spans="1:7" s="144" customFormat="1" ht="15" x14ac:dyDescent="0.2">
      <c r="A10991" s="146">
        <v>73647</v>
      </c>
      <c r="B10991" s="145">
        <v>8026</v>
      </c>
      <c r="C10991" s="146" t="s">
        <v>423</v>
      </c>
      <c r="D10991" s="146" t="s">
        <v>9141</v>
      </c>
      <c r="E10991" s="145" t="s">
        <v>155</v>
      </c>
      <c r="F10991" s="149"/>
      <c r="G10991" s="149"/>
    </row>
    <row r="10992" spans="1:7" s="144" customFormat="1" ht="15" x14ac:dyDescent="0.2">
      <c r="A10992" s="146">
        <v>73648</v>
      </c>
      <c r="B10992" s="145">
        <v>8026</v>
      </c>
      <c r="C10992" s="146" t="s">
        <v>1627</v>
      </c>
      <c r="D10992" s="146" t="s">
        <v>9142</v>
      </c>
      <c r="E10992" s="145" t="s">
        <v>155</v>
      </c>
      <c r="F10992" s="149"/>
      <c r="G10992" s="149"/>
    </row>
    <row r="10993" spans="1:7" s="144" customFormat="1" ht="15" x14ac:dyDescent="0.2">
      <c r="A10993" s="146">
        <v>73649</v>
      </c>
      <c r="B10993" s="145">
        <v>8025</v>
      </c>
      <c r="C10993" s="146" t="s">
        <v>662</v>
      </c>
      <c r="D10993" s="146" t="s">
        <v>9143</v>
      </c>
      <c r="E10993" s="145" t="s">
        <v>155</v>
      </c>
      <c r="F10993" s="149"/>
      <c r="G10993" s="149"/>
    </row>
    <row r="10994" spans="1:7" s="144" customFormat="1" ht="15" x14ac:dyDescent="0.2">
      <c r="A10994" s="146">
        <v>73650</v>
      </c>
      <c r="B10994" s="145">
        <v>5001</v>
      </c>
      <c r="C10994" s="146" t="s">
        <v>289</v>
      </c>
      <c r="D10994" s="146" t="s">
        <v>3482</v>
      </c>
      <c r="E10994" s="145" t="s">
        <v>155</v>
      </c>
      <c r="F10994" s="149"/>
      <c r="G10994" s="149"/>
    </row>
    <row r="10995" spans="1:7" s="144" customFormat="1" ht="15" x14ac:dyDescent="0.2">
      <c r="A10995" s="146">
        <v>73652</v>
      </c>
      <c r="B10995" s="145">
        <v>7010</v>
      </c>
      <c r="C10995" s="146" t="s">
        <v>202</v>
      </c>
      <c r="D10995" s="146" t="s">
        <v>9144</v>
      </c>
      <c r="E10995" s="145" t="s">
        <v>150</v>
      </c>
      <c r="F10995" s="149"/>
      <c r="G10995" s="149"/>
    </row>
    <row r="10996" spans="1:7" s="144" customFormat="1" ht="15" x14ac:dyDescent="0.2">
      <c r="A10996" s="146">
        <v>73655</v>
      </c>
      <c r="B10996" s="145">
        <v>1005</v>
      </c>
      <c r="C10996" s="146" t="s">
        <v>164</v>
      </c>
      <c r="D10996" s="146" t="s">
        <v>9145</v>
      </c>
      <c r="E10996" s="145" t="s">
        <v>150</v>
      </c>
      <c r="F10996" s="149"/>
      <c r="G10996" s="149"/>
    </row>
    <row r="10997" spans="1:7" s="144" customFormat="1" ht="15" x14ac:dyDescent="0.2">
      <c r="A10997" s="146">
        <v>73656</v>
      </c>
      <c r="B10997" s="145">
        <v>7022</v>
      </c>
      <c r="C10997" s="146" t="s">
        <v>9282</v>
      </c>
      <c r="D10997" s="146" t="s">
        <v>9146</v>
      </c>
      <c r="E10997" s="145" t="s">
        <v>150</v>
      </c>
      <c r="F10997" s="149"/>
      <c r="G10997" s="149"/>
    </row>
    <row r="10998" spans="1:7" s="144" customFormat="1" ht="15" x14ac:dyDescent="0.2">
      <c r="A10998" s="146">
        <v>73657</v>
      </c>
      <c r="B10998" s="145">
        <v>7022</v>
      </c>
      <c r="C10998" s="146" t="s">
        <v>158</v>
      </c>
      <c r="D10998" s="146" t="s">
        <v>577</v>
      </c>
      <c r="E10998" s="145" t="s">
        <v>155</v>
      </c>
      <c r="F10998" s="149"/>
      <c r="G10998" s="149"/>
    </row>
    <row r="10999" spans="1:7" s="144" customFormat="1" ht="15" x14ac:dyDescent="0.2">
      <c r="A10999" s="146">
        <v>73658</v>
      </c>
      <c r="B10999" s="145">
        <v>8014</v>
      </c>
      <c r="C10999" s="146" t="s">
        <v>2957</v>
      </c>
      <c r="D10999" s="146" t="s">
        <v>826</v>
      </c>
      <c r="E10999" s="145" t="s">
        <v>155</v>
      </c>
      <c r="F10999" s="149"/>
      <c r="G10999" s="149"/>
    </row>
    <row r="11000" spans="1:7" s="144" customFormat="1" ht="15" x14ac:dyDescent="0.2">
      <c r="A11000" s="146">
        <v>73660</v>
      </c>
      <c r="B11000" s="145">
        <v>5002</v>
      </c>
      <c r="C11000" s="146" t="s">
        <v>359</v>
      </c>
      <c r="D11000" s="146" t="s">
        <v>923</v>
      </c>
      <c r="E11000" s="145" t="s">
        <v>150</v>
      </c>
      <c r="F11000" s="149"/>
      <c r="G11000" s="149"/>
    </row>
    <row r="11001" spans="1:7" s="144" customFormat="1" ht="15" x14ac:dyDescent="0.2">
      <c r="A11001" s="146">
        <v>73663</v>
      </c>
      <c r="B11001" s="145">
        <v>8020</v>
      </c>
      <c r="C11001" s="146" t="s">
        <v>1329</v>
      </c>
      <c r="D11001" s="146" t="s">
        <v>9147</v>
      </c>
      <c r="E11001" s="145" t="s">
        <v>155</v>
      </c>
      <c r="F11001" s="149"/>
      <c r="G11001" s="149"/>
    </row>
    <row r="11002" spans="1:7" s="144" customFormat="1" ht="15" x14ac:dyDescent="0.2">
      <c r="A11002" s="146">
        <v>73664</v>
      </c>
      <c r="B11002" s="145">
        <v>8020</v>
      </c>
      <c r="C11002" s="146" t="s">
        <v>740</v>
      </c>
      <c r="D11002" s="146" t="s">
        <v>9147</v>
      </c>
      <c r="E11002" s="145" t="s">
        <v>150</v>
      </c>
      <c r="F11002" s="149"/>
      <c r="G11002" s="149"/>
    </row>
    <row r="11003" spans="1:7" s="144" customFormat="1" ht="15" x14ac:dyDescent="0.2">
      <c r="A11003" s="146">
        <v>73665</v>
      </c>
      <c r="B11003" s="145">
        <v>8020</v>
      </c>
      <c r="C11003" s="146" t="s">
        <v>722</v>
      </c>
      <c r="D11003" s="146" t="s">
        <v>9701</v>
      </c>
      <c r="E11003" s="145" t="s">
        <v>155</v>
      </c>
      <c r="F11003" s="149"/>
      <c r="G11003" s="149"/>
    </row>
    <row r="11004" spans="1:7" s="144" customFormat="1" ht="15" x14ac:dyDescent="0.2">
      <c r="A11004" s="146">
        <v>73667</v>
      </c>
      <c r="B11004" s="145">
        <v>8003</v>
      </c>
      <c r="C11004" s="146" t="s">
        <v>5480</v>
      </c>
      <c r="D11004" s="146" t="s">
        <v>9148</v>
      </c>
      <c r="E11004" s="145" t="s">
        <v>150</v>
      </c>
      <c r="F11004" s="149"/>
      <c r="G11004" s="149"/>
    </row>
    <row r="11005" spans="1:7" s="144" customFormat="1" ht="15" x14ac:dyDescent="0.2">
      <c r="A11005" s="146">
        <v>73668</v>
      </c>
      <c r="B11005" s="145">
        <v>8003</v>
      </c>
      <c r="C11005" s="146" t="s">
        <v>156</v>
      </c>
      <c r="D11005" s="146" t="s">
        <v>9149</v>
      </c>
      <c r="E11005" s="145" t="s">
        <v>150</v>
      </c>
      <c r="F11005" s="149"/>
      <c r="G11005" s="149"/>
    </row>
    <row r="11006" spans="1:7" s="144" customFormat="1" ht="15" x14ac:dyDescent="0.2">
      <c r="A11006" s="146">
        <v>73669</v>
      </c>
      <c r="B11006" s="145">
        <v>2016</v>
      </c>
      <c r="C11006" s="146" t="s">
        <v>188</v>
      </c>
      <c r="D11006" s="146" t="s">
        <v>1603</v>
      </c>
      <c r="E11006" s="145" t="s">
        <v>155</v>
      </c>
      <c r="F11006" s="149"/>
      <c r="G11006" s="149"/>
    </row>
    <row r="11007" spans="1:7" s="144" customFormat="1" ht="15" x14ac:dyDescent="0.2">
      <c r="A11007" s="146">
        <v>73672</v>
      </c>
      <c r="B11007" s="145">
        <v>7015</v>
      </c>
      <c r="C11007" s="146" t="s">
        <v>9283</v>
      </c>
      <c r="D11007" s="146" t="s">
        <v>7041</v>
      </c>
      <c r="E11007" s="145" t="s">
        <v>150</v>
      </c>
      <c r="F11007" s="149"/>
      <c r="G11007" s="149"/>
    </row>
    <row r="11008" spans="1:7" s="144" customFormat="1" ht="15" x14ac:dyDescent="0.2">
      <c r="A11008" s="146">
        <v>73673</v>
      </c>
      <c r="B11008" s="145">
        <v>6035</v>
      </c>
      <c r="C11008" s="146" t="s">
        <v>179</v>
      </c>
      <c r="D11008" s="146" t="s">
        <v>10802</v>
      </c>
      <c r="E11008" s="145" t="s">
        <v>155</v>
      </c>
      <c r="F11008" s="149"/>
      <c r="G11008" s="149"/>
    </row>
    <row r="11009" spans="1:7" s="144" customFormat="1" ht="15" x14ac:dyDescent="0.2">
      <c r="A11009" s="146">
        <v>73674</v>
      </c>
      <c r="B11009" s="145">
        <v>6013</v>
      </c>
      <c r="C11009" s="146" t="s">
        <v>347</v>
      </c>
      <c r="D11009" s="146" t="s">
        <v>510</v>
      </c>
      <c r="E11009" s="145" t="s">
        <v>150</v>
      </c>
      <c r="F11009" s="149"/>
      <c r="G11009" s="149"/>
    </row>
    <row r="11010" spans="1:7" s="144" customFormat="1" ht="15" x14ac:dyDescent="0.2">
      <c r="A11010" s="146">
        <v>73675</v>
      </c>
      <c r="B11010" s="145">
        <v>2005</v>
      </c>
      <c r="C11010" s="146" t="s">
        <v>1329</v>
      </c>
      <c r="D11010" s="146" t="s">
        <v>7439</v>
      </c>
      <c r="E11010" s="145" t="s">
        <v>155</v>
      </c>
      <c r="F11010" s="149"/>
      <c r="G11010" s="149"/>
    </row>
    <row r="11011" spans="1:7" s="144" customFormat="1" ht="15" x14ac:dyDescent="0.2">
      <c r="A11011" s="146">
        <v>73677</v>
      </c>
      <c r="B11011" s="145">
        <v>7017</v>
      </c>
      <c r="C11011" s="146" t="s">
        <v>165</v>
      </c>
      <c r="D11011" s="146" t="s">
        <v>1258</v>
      </c>
      <c r="E11011" s="145" t="s">
        <v>155</v>
      </c>
      <c r="F11011" s="149"/>
      <c r="G11011" s="149"/>
    </row>
    <row r="11012" spans="1:7" s="144" customFormat="1" ht="15" x14ac:dyDescent="0.2">
      <c r="A11012" s="146">
        <v>73682</v>
      </c>
      <c r="B11012" s="145">
        <v>8005</v>
      </c>
      <c r="C11012" s="146" t="s">
        <v>155</v>
      </c>
      <c r="D11012" s="146" t="s">
        <v>9150</v>
      </c>
      <c r="E11012" s="145" t="s">
        <v>150</v>
      </c>
      <c r="F11012" s="149"/>
      <c r="G11012" s="149"/>
    </row>
    <row r="11013" spans="1:7" s="144" customFormat="1" ht="15" x14ac:dyDescent="0.2">
      <c r="A11013" s="146">
        <v>73683</v>
      </c>
      <c r="B11013" s="145">
        <v>7007</v>
      </c>
      <c r="C11013" s="146" t="s">
        <v>252</v>
      </c>
      <c r="D11013" s="146" t="s">
        <v>9151</v>
      </c>
      <c r="E11013" s="145" t="s">
        <v>155</v>
      </c>
      <c r="F11013" s="149"/>
      <c r="G11013" s="149"/>
    </row>
    <row r="11014" spans="1:7" s="144" customFormat="1" ht="15" x14ac:dyDescent="0.2">
      <c r="A11014" s="146">
        <v>73684</v>
      </c>
      <c r="B11014" s="145">
        <v>7007</v>
      </c>
      <c r="C11014" s="146" t="s">
        <v>202</v>
      </c>
      <c r="D11014" s="146" t="s">
        <v>9152</v>
      </c>
      <c r="E11014" s="145" t="s">
        <v>155</v>
      </c>
      <c r="F11014" s="149"/>
      <c r="G11014" s="149"/>
    </row>
    <row r="11015" spans="1:7" s="144" customFormat="1" ht="15" x14ac:dyDescent="0.2">
      <c r="A11015" s="146">
        <v>73686</v>
      </c>
      <c r="B11015" s="145">
        <v>6019</v>
      </c>
      <c r="C11015" s="146" t="s">
        <v>2303</v>
      </c>
      <c r="D11015" s="146" t="s">
        <v>8413</v>
      </c>
      <c r="E11015" s="145" t="s">
        <v>155</v>
      </c>
      <c r="F11015" s="149"/>
      <c r="G11015" s="149"/>
    </row>
    <row r="11016" spans="1:7" s="144" customFormat="1" ht="15" x14ac:dyDescent="0.2">
      <c r="A11016" s="146">
        <v>73687</v>
      </c>
      <c r="B11016" s="145">
        <v>5002</v>
      </c>
      <c r="C11016" s="146" t="s">
        <v>1197</v>
      </c>
      <c r="D11016" s="146" t="s">
        <v>9153</v>
      </c>
      <c r="E11016" s="145" t="s">
        <v>155</v>
      </c>
      <c r="F11016" s="149"/>
      <c r="G11016" s="149"/>
    </row>
    <row r="11017" spans="1:7" s="144" customFormat="1" ht="15" x14ac:dyDescent="0.2">
      <c r="A11017" s="146">
        <v>73688</v>
      </c>
      <c r="B11017" s="145">
        <v>5002</v>
      </c>
      <c r="C11017" s="146" t="s">
        <v>9284</v>
      </c>
      <c r="D11017" s="146" t="s">
        <v>9154</v>
      </c>
      <c r="E11017" s="145" t="s">
        <v>150</v>
      </c>
      <c r="F11017" s="149"/>
      <c r="G11017" s="149"/>
    </row>
    <row r="11018" spans="1:7" s="144" customFormat="1" ht="15" x14ac:dyDescent="0.2">
      <c r="A11018" s="146">
        <v>73689</v>
      </c>
      <c r="B11018" s="145">
        <v>3008</v>
      </c>
      <c r="C11018" s="146" t="s">
        <v>5734</v>
      </c>
      <c r="D11018" s="146" t="s">
        <v>3457</v>
      </c>
      <c r="E11018" s="145" t="s">
        <v>155</v>
      </c>
      <c r="F11018" s="149"/>
      <c r="G11018" s="149"/>
    </row>
    <row r="11019" spans="1:7" s="144" customFormat="1" ht="15" x14ac:dyDescent="0.2">
      <c r="A11019" s="146">
        <v>73692</v>
      </c>
      <c r="B11019" s="145">
        <v>8019</v>
      </c>
      <c r="C11019" s="146" t="s">
        <v>4141</v>
      </c>
      <c r="D11019" s="146" t="s">
        <v>2697</v>
      </c>
      <c r="E11019" s="145" t="s">
        <v>150</v>
      </c>
      <c r="F11019" s="149"/>
      <c r="G11019" s="149"/>
    </row>
    <row r="11020" spans="1:7" s="144" customFormat="1" ht="15" x14ac:dyDescent="0.2">
      <c r="A11020" s="146">
        <v>73693</v>
      </c>
      <c r="B11020" s="145">
        <v>8019</v>
      </c>
      <c r="C11020" s="146" t="s">
        <v>1911</v>
      </c>
      <c r="D11020" s="146" t="s">
        <v>4054</v>
      </c>
      <c r="E11020" s="145" t="s">
        <v>155</v>
      </c>
      <c r="F11020" s="149"/>
      <c r="G11020" s="149"/>
    </row>
    <row r="11021" spans="1:7" s="144" customFormat="1" ht="15" x14ac:dyDescent="0.2">
      <c r="A11021" s="146">
        <v>73697</v>
      </c>
      <c r="B11021" s="145">
        <v>2014</v>
      </c>
      <c r="C11021" s="146" t="s">
        <v>289</v>
      </c>
      <c r="D11021" s="146" t="s">
        <v>9123</v>
      </c>
      <c r="E11021" s="145" t="s">
        <v>150</v>
      </c>
      <c r="F11021" s="149"/>
      <c r="G11021" s="149"/>
    </row>
    <row r="11022" spans="1:7" s="144" customFormat="1" ht="15" x14ac:dyDescent="0.2">
      <c r="A11022" s="146">
        <v>73698</v>
      </c>
      <c r="B11022" s="145">
        <v>2014</v>
      </c>
      <c r="C11022" s="146" t="s">
        <v>685</v>
      </c>
      <c r="D11022" s="146" t="s">
        <v>9155</v>
      </c>
      <c r="E11022" s="145" t="s">
        <v>155</v>
      </c>
      <c r="F11022" s="149"/>
      <c r="G11022" s="149"/>
    </row>
    <row r="11023" spans="1:7" s="144" customFormat="1" ht="15" x14ac:dyDescent="0.2">
      <c r="A11023" s="146">
        <v>73699</v>
      </c>
      <c r="B11023" s="145">
        <v>2014</v>
      </c>
      <c r="C11023" s="146" t="s">
        <v>287</v>
      </c>
      <c r="D11023" s="146" t="s">
        <v>663</v>
      </c>
      <c r="E11023" s="145" t="s">
        <v>155</v>
      </c>
      <c r="F11023" s="149"/>
      <c r="G11023" s="149"/>
    </row>
    <row r="11024" spans="1:7" s="144" customFormat="1" ht="15" x14ac:dyDescent="0.2">
      <c r="A11024" s="146">
        <v>73700</v>
      </c>
      <c r="B11024" s="145">
        <v>8024</v>
      </c>
      <c r="C11024" s="146" t="s">
        <v>535</v>
      </c>
      <c r="D11024" s="146" t="s">
        <v>9156</v>
      </c>
      <c r="E11024" s="145" t="s">
        <v>155</v>
      </c>
      <c r="F11024" s="149"/>
      <c r="G11024" s="149"/>
    </row>
    <row r="11025" spans="1:7" s="144" customFormat="1" ht="15" x14ac:dyDescent="0.2">
      <c r="A11025" s="146">
        <v>73702</v>
      </c>
      <c r="B11025" s="145">
        <v>5004</v>
      </c>
      <c r="C11025" s="146" t="s">
        <v>1180</v>
      </c>
      <c r="D11025" s="146" t="s">
        <v>9157</v>
      </c>
      <c r="E11025" s="145" t="s">
        <v>150</v>
      </c>
      <c r="F11025" s="149"/>
      <c r="G11025" s="149"/>
    </row>
    <row r="11026" spans="1:7" s="144" customFormat="1" ht="15" x14ac:dyDescent="0.2">
      <c r="A11026" s="146">
        <v>73703</v>
      </c>
      <c r="B11026" s="145">
        <v>7007</v>
      </c>
      <c r="C11026" s="146" t="s">
        <v>165</v>
      </c>
      <c r="D11026" s="146" t="s">
        <v>9158</v>
      </c>
      <c r="E11026" s="145" t="s">
        <v>150</v>
      </c>
      <c r="F11026" s="149"/>
      <c r="G11026" s="149"/>
    </row>
    <row r="11027" spans="1:7" s="144" customFormat="1" ht="15" x14ac:dyDescent="0.2">
      <c r="A11027" s="146">
        <v>73704</v>
      </c>
      <c r="B11027" s="145">
        <v>8006</v>
      </c>
      <c r="C11027" s="146" t="s">
        <v>331</v>
      </c>
      <c r="D11027" s="146" t="s">
        <v>4077</v>
      </c>
      <c r="E11027" s="145" t="s">
        <v>150</v>
      </c>
      <c r="F11027" s="149"/>
      <c r="G11027" s="149"/>
    </row>
    <row r="11028" spans="1:7" s="144" customFormat="1" ht="15" x14ac:dyDescent="0.2">
      <c r="A11028" s="146">
        <v>73706</v>
      </c>
      <c r="B11028" s="145">
        <v>7003</v>
      </c>
      <c r="C11028" s="146" t="s">
        <v>9285</v>
      </c>
      <c r="D11028" s="146" t="s">
        <v>9159</v>
      </c>
      <c r="E11028" s="145" t="s">
        <v>150</v>
      </c>
      <c r="F11028" s="149"/>
      <c r="G11028" s="149"/>
    </row>
    <row r="11029" spans="1:7" s="144" customFormat="1" ht="15" x14ac:dyDescent="0.2">
      <c r="A11029" s="146">
        <v>73707</v>
      </c>
      <c r="B11029" s="145">
        <v>6014</v>
      </c>
      <c r="C11029" s="146" t="s">
        <v>181</v>
      </c>
      <c r="D11029" s="146" t="s">
        <v>2476</v>
      </c>
      <c r="E11029" s="145" t="s">
        <v>155</v>
      </c>
      <c r="F11029" s="149"/>
      <c r="G11029" s="149"/>
    </row>
    <row r="11030" spans="1:7" s="144" customFormat="1" ht="15" x14ac:dyDescent="0.2">
      <c r="A11030" s="146">
        <v>73708</v>
      </c>
      <c r="B11030" s="145">
        <v>1005</v>
      </c>
      <c r="C11030" s="146" t="s">
        <v>2879</v>
      </c>
      <c r="D11030" s="146" t="s">
        <v>8217</v>
      </c>
      <c r="E11030" s="145" t="s">
        <v>155</v>
      </c>
      <c r="F11030" s="149"/>
      <c r="G11030" s="149"/>
    </row>
    <row r="11031" spans="1:7" s="144" customFormat="1" ht="15" x14ac:dyDescent="0.2">
      <c r="A11031" s="146">
        <v>73709</v>
      </c>
      <c r="B11031" s="145">
        <v>1005</v>
      </c>
      <c r="C11031" s="146" t="s">
        <v>9286</v>
      </c>
      <c r="D11031" s="146" t="s">
        <v>9160</v>
      </c>
      <c r="E11031" s="145" t="s">
        <v>150</v>
      </c>
      <c r="F11031" s="149"/>
      <c r="G11031" s="149"/>
    </row>
    <row r="11032" spans="1:7" s="144" customFormat="1" ht="15" x14ac:dyDescent="0.2">
      <c r="A11032" s="146">
        <v>73710</v>
      </c>
      <c r="B11032" s="145">
        <v>5010</v>
      </c>
      <c r="C11032" s="146" t="s">
        <v>9287</v>
      </c>
      <c r="D11032" s="146" t="s">
        <v>9161</v>
      </c>
      <c r="E11032" s="145" t="s">
        <v>155</v>
      </c>
      <c r="F11032" s="149"/>
      <c r="G11032" s="149"/>
    </row>
    <row r="11033" spans="1:7" s="144" customFormat="1" ht="15" x14ac:dyDescent="0.2">
      <c r="A11033" s="146">
        <v>73711</v>
      </c>
      <c r="B11033" s="145">
        <v>1005</v>
      </c>
      <c r="C11033" s="146" t="s">
        <v>204</v>
      </c>
      <c r="D11033" s="146" t="s">
        <v>9162</v>
      </c>
      <c r="E11033" s="145" t="s">
        <v>155</v>
      </c>
      <c r="F11033" s="149"/>
      <c r="G11033" s="149"/>
    </row>
    <row r="11034" spans="1:7" s="144" customFormat="1" ht="15" x14ac:dyDescent="0.2">
      <c r="A11034" s="146">
        <v>73712</v>
      </c>
      <c r="B11034" s="145">
        <v>1005</v>
      </c>
      <c r="C11034" s="146" t="s">
        <v>1911</v>
      </c>
      <c r="D11034" s="146" t="s">
        <v>3583</v>
      </c>
      <c r="E11034" s="145" t="s">
        <v>155</v>
      </c>
      <c r="F11034" s="149"/>
      <c r="G11034" s="149"/>
    </row>
    <row r="11035" spans="1:7" s="144" customFormat="1" ht="15" x14ac:dyDescent="0.2">
      <c r="A11035" s="146">
        <v>73713</v>
      </c>
      <c r="B11035" s="145">
        <v>6006</v>
      </c>
      <c r="C11035" s="146" t="s">
        <v>845</v>
      </c>
      <c r="D11035" s="146" t="s">
        <v>4704</v>
      </c>
      <c r="E11035" s="145" t="s">
        <v>150</v>
      </c>
      <c r="F11035" s="149"/>
      <c r="G11035" s="149"/>
    </row>
    <row r="11036" spans="1:7" s="144" customFormat="1" ht="15" x14ac:dyDescent="0.2">
      <c r="A11036" s="146">
        <v>73714</v>
      </c>
      <c r="B11036" s="145">
        <v>6006</v>
      </c>
      <c r="C11036" s="146" t="s">
        <v>485</v>
      </c>
      <c r="D11036" s="146" t="s">
        <v>9702</v>
      </c>
      <c r="E11036" s="145" t="s">
        <v>150</v>
      </c>
      <c r="F11036" s="149"/>
      <c r="G11036" s="149"/>
    </row>
    <row r="11037" spans="1:7" s="144" customFormat="1" ht="15" x14ac:dyDescent="0.2">
      <c r="A11037" s="146">
        <v>73715</v>
      </c>
      <c r="B11037" s="145">
        <v>7010</v>
      </c>
      <c r="C11037" s="146" t="s">
        <v>177</v>
      </c>
      <c r="D11037" s="146" t="s">
        <v>9163</v>
      </c>
      <c r="E11037" s="145" t="s">
        <v>155</v>
      </c>
      <c r="F11037" s="149"/>
      <c r="G11037" s="149"/>
    </row>
    <row r="11038" spans="1:7" s="144" customFormat="1" ht="15" x14ac:dyDescent="0.2">
      <c r="A11038" s="146">
        <v>73716</v>
      </c>
      <c r="B11038" s="145">
        <v>8016</v>
      </c>
      <c r="C11038" s="146" t="s">
        <v>177</v>
      </c>
      <c r="D11038" s="146" t="s">
        <v>1834</v>
      </c>
      <c r="E11038" s="145" t="s">
        <v>155</v>
      </c>
      <c r="F11038" s="149"/>
      <c r="G11038" s="149"/>
    </row>
    <row r="11039" spans="1:7" s="144" customFormat="1" ht="15" x14ac:dyDescent="0.2">
      <c r="A11039" s="146">
        <v>73717</v>
      </c>
      <c r="B11039" s="145">
        <v>8022</v>
      </c>
      <c r="C11039" s="146" t="s">
        <v>1554</v>
      </c>
      <c r="D11039" s="146" t="s">
        <v>9164</v>
      </c>
      <c r="E11039" s="145" t="s">
        <v>150</v>
      </c>
      <c r="F11039" s="149"/>
      <c r="G11039" s="149"/>
    </row>
    <row r="11040" spans="1:7" s="144" customFormat="1" ht="15" x14ac:dyDescent="0.2">
      <c r="A11040" s="146">
        <v>73718</v>
      </c>
      <c r="B11040" s="145">
        <v>8022</v>
      </c>
      <c r="C11040" s="146" t="s">
        <v>287</v>
      </c>
      <c r="D11040" s="146" t="s">
        <v>3934</v>
      </c>
      <c r="E11040" s="145" t="s">
        <v>155</v>
      </c>
      <c r="F11040" s="149"/>
      <c r="G11040" s="149"/>
    </row>
    <row r="11041" spans="1:7" s="144" customFormat="1" ht="15" x14ac:dyDescent="0.2">
      <c r="A11041" s="146">
        <v>73719</v>
      </c>
      <c r="B11041" s="145">
        <v>5001</v>
      </c>
      <c r="C11041" s="146" t="s">
        <v>186</v>
      </c>
      <c r="D11041" s="146" t="s">
        <v>6313</v>
      </c>
      <c r="E11041" s="145" t="s">
        <v>155</v>
      </c>
      <c r="F11041" s="149"/>
      <c r="G11041" s="149"/>
    </row>
    <row r="11042" spans="1:7" s="144" customFormat="1" ht="15" x14ac:dyDescent="0.2">
      <c r="A11042" s="146">
        <v>73721</v>
      </c>
      <c r="B11042" s="145">
        <v>6021</v>
      </c>
      <c r="C11042" s="146" t="s">
        <v>1011</v>
      </c>
      <c r="D11042" s="146" t="s">
        <v>9025</v>
      </c>
      <c r="E11042" s="145" t="s">
        <v>155</v>
      </c>
      <c r="F11042" s="149"/>
      <c r="G11042" s="149"/>
    </row>
    <row r="11043" spans="1:7" s="144" customFormat="1" ht="15" x14ac:dyDescent="0.2">
      <c r="A11043" s="146">
        <v>73723</v>
      </c>
      <c r="B11043" s="145">
        <v>5014</v>
      </c>
      <c r="C11043" s="146" t="s">
        <v>1329</v>
      </c>
      <c r="D11043" s="146" t="s">
        <v>9165</v>
      </c>
      <c r="E11043" s="145" t="s">
        <v>155</v>
      </c>
      <c r="F11043" s="149"/>
      <c r="G11043" s="149"/>
    </row>
    <row r="11044" spans="1:7" s="144" customFormat="1" ht="15" x14ac:dyDescent="0.2">
      <c r="A11044" s="146">
        <v>73725</v>
      </c>
      <c r="B11044" s="145">
        <v>3035</v>
      </c>
      <c r="C11044" s="146" t="s">
        <v>9288</v>
      </c>
      <c r="D11044" s="146" t="s">
        <v>3179</v>
      </c>
      <c r="E11044" s="145" t="s">
        <v>155</v>
      </c>
      <c r="F11044" s="149"/>
      <c r="G11044" s="149"/>
    </row>
    <row r="11045" spans="1:7" s="144" customFormat="1" ht="15" x14ac:dyDescent="0.2">
      <c r="A11045" s="146">
        <v>73728</v>
      </c>
      <c r="B11045" s="145">
        <v>6015</v>
      </c>
      <c r="C11045" s="146" t="s">
        <v>2597</v>
      </c>
      <c r="D11045" s="146" t="s">
        <v>9166</v>
      </c>
      <c r="E11045" s="145" t="s">
        <v>150</v>
      </c>
      <c r="F11045" s="149"/>
      <c r="G11045" s="149"/>
    </row>
    <row r="11046" spans="1:7" s="144" customFormat="1" ht="15" x14ac:dyDescent="0.2">
      <c r="A11046" s="146">
        <v>73730</v>
      </c>
      <c r="B11046" s="145">
        <v>8014</v>
      </c>
      <c r="C11046" s="146" t="s">
        <v>570</v>
      </c>
      <c r="D11046" s="146" t="s">
        <v>9167</v>
      </c>
      <c r="E11046" s="145" t="s">
        <v>150</v>
      </c>
      <c r="F11046" s="149"/>
      <c r="G11046" s="149"/>
    </row>
    <row r="11047" spans="1:7" s="144" customFormat="1" ht="15" x14ac:dyDescent="0.2">
      <c r="A11047" s="146">
        <v>73731</v>
      </c>
      <c r="B11047" s="145">
        <v>6014</v>
      </c>
      <c r="C11047" s="146" t="s">
        <v>174</v>
      </c>
      <c r="D11047" s="146" t="s">
        <v>9168</v>
      </c>
      <c r="E11047" s="145" t="s">
        <v>150</v>
      </c>
      <c r="F11047" s="149"/>
      <c r="G11047" s="149"/>
    </row>
    <row r="11048" spans="1:7" s="144" customFormat="1" ht="15" x14ac:dyDescent="0.2">
      <c r="A11048" s="146">
        <v>73732</v>
      </c>
      <c r="B11048" s="145">
        <v>6029</v>
      </c>
      <c r="C11048" s="146" t="s">
        <v>186</v>
      </c>
      <c r="D11048" s="146" t="s">
        <v>9169</v>
      </c>
      <c r="E11048" s="145" t="s">
        <v>150</v>
      </c>
      <c r="F11048" s="149"/>
      <c r="G11048" s="149"/>
    </row>
    <row r="11049" spans="1:7" s="144" customFormat="1" ht="15" x14ac:dyDescent="0.2">
      <c r="A11049" s="146">
        <v>73733</v>
      </c>
      <c r="B11049" s="145">
        <v>6020</v>
      </c>
      <c r="C11049" s="146" t="s">
        <v>9289</v>
      </c>
      <c r="D11049" s="146" t="s">
        <v>9170</v>
      </c>
      <c r="E11049" s="145" t="s">
        <v>155</v>
      </c>
      <c r="F11049" s="149"/>
      <c r="G11049" s="149"/>
    </row>
    <row r="11050" spans="1:7" s="144" customFormat="1" ht="15" x14ac:dyDescent="0.2">
      <c r="A11050" s="146">
        <v>73734</v>
      </c>
      <c r="B11050" s="145">
        <v>6027</v>
      </c>
      <c r="C11050" s="146" t="s">
        <v>1492</v>
      </c>
      <c r="D11050" s="146" t="s">
        <v>4761</v>
      </c>
      <c r="E11050" s="145" t="s">
        <v>155</v>
      </c>
      <c r="F11050" s="149"/>
      <c r="G11050" s="149"/>
    </row>
    <row r="11051" spans="1:7" s="144" customFormat="1" ht="15" x14ac:dyDescent="0.2">
      <c r="A11051" s="146">
        <v>73735</v>
      </c>
      <c r="B11051" s="145">
        <v>6027</v>
      </c>
      <c r="C11051" s="146" t="s">
        <v>4461</v>
      </c>
      <c r="D11051" s="146" t="s">
        <v>332</v>
      </c>
      <c r="E11051" s="145" t="s">
        <v>155</v>
      </c>
      <c r="F11051" s="149"/>
      <c r="G11051" s="149"/>
    </row>
    <row r="11052" spans="1:7" s="144" customFormat="1" ht="15" x14ac:dyDescent="0.2">
      <c r="A11052" s="146">
        <v>73736</v>
      </c>
      <c r="B11052" s="145">
        <v>7022</v>
      </c>
      <c r="C11052" s="146" t="s">
        <v>9284</v>
      </c>
      <c r="D11052" s="146" t="s">
        <v>999</v>
      </c>
      <c r="E11052" s="145" t="s">
        <v>150</v>
      </c>
      <c r="F11052" s="149"/>
      <c r="G11052" s="149"/>
    </row>
    <row r="11053" spans="1:7" s="144" customFormat="1" ht="15" x14ac:dyDescent="0.2">
      <c r="A11053" s="146">
        <v>73737</v>
      </c>
      <c r="B11053" s="145">
        <v>7022</v>
      </c>
      <c r="C11053" s="146" t="s">
        <v>845</v>
      </c>
      <c r="D11053" s="146" t="s">
        <v>8972</v>
      </c>
      <c r="E11053" s="145" t="s">
        <v>150</v>
      </c>
      <c r="F11053" s="149"/>
      <c r="G11053" s="149"/>
    </row>
    <row r="11054" spans="1:7" s="144" customFormat="1" ht="15" x14ac:dyDescent="0.2">
      <c r="A11054" s="146">
        <v>73740</v>
      </c>
      <c r="B11054" s="145">
        <v>5006</v>
      </c>
      <c r="C11054" s="146" t="s">
        <v>1344</v>
      </c>
      <c r="D11054" s="146" t="s">
        <v>7449</v>
      </c>
      <c r="E11054" s="145" t="s">
        <v>155</v>
      </c>
      <c r="F11054" s="149"/>
      <c r="G11054" s="149"/>
    </row>
    <row r="11055" spans="1:7" s="144" customFormat="1" ht="15" x14ac:dyDescent="0.2">
      <c r="A11055" s="146">
        <v>73742</v>
      </c>
      <c r="B11055" s="145">
        <v>6015</v>
      </c>
      <c r="C11055" s="146" t="s">
        <v>1729</v>
      </c>
      <c r="D11055" s="146" t="s">
        <v>2492</v>
      </c>
      <c r="E11055" s="145" t="s">
        <v>155</v>
      </c>
      <c r="F11055" s="149"/>
      <c r="G11055" s="149"/>
    </row>
    <row r="11056" spans="1:7" s="144" customFormat="1" ht="15" x14ac:dyDescent="0.2">
      <c r="A11056" s="146">
        <v>73743</v>
      </c>
      <c r="B11056" s="145">
        <v>1010</v>
      </c>
      <c r="C11056" s="146" t="s">
        <v>198</v>
      </c>
      <c r="D11056" s="146" t="s">
        <v>2078</v>
      </c>
      <c r="E11056" s="145" t="s">
        <v>155</v>
      </c>
      <c r="F11056" s="149"/>
      <c r="G11056" s="149"/>
    </row>
    <row r="11057" spans="1:7" s="144" customFormat="1" ht="15" x14ac:dyDescent="0.2">
      <c r="A11057" s="146">
        <v>73744</v>
      </c>
      <c r="B11057" s="145">
        <v>6024</v>
      </c>
      <c r="C11057" s="146" t="s">
        <v>204</v>
      </c>
      <c r="D11057" s="146" t="s">
        <v>9171</v>
      </c>
      <c r="E11057" s="145" t="s">
        <v>155</v>
      </c>
      <c r="F11057" s="149"/>
      <c r="G11057" s="149"/>
    </row>
    <row r="11058" spans="1:7" s="144" customFormat="1" ht="15" x14ac:dyDescent="0.2">
      <c r="A11058" s="146">
        <v>73745</v>
      </c>
      <c r="B11058" s="145">
        <v>2002</v>
      </c>
      <c r="C11058" s="146" t="s">
        <v>287</v>
      </c>
      <c r="D11058" s="146" t="s">
        <v>772</v>
      </c>
      <c r="E11058" s="145" t="s">
        <v>155</v>
      </c>
      <c r="F11058" s="149"/>
      <c r="G11058" s="149"/>
    </row>
    <row r="11059" spans="1:7" s="144" customFormat="1" ht="15" x14ac:dyDescent="0.2">
      <c r="A11059" s="146">
        <v>73746</v>
      </c>
      <c r="B11059" s="145">
        <v>6013</v>
      </c>
      <c r="C11059" s="146" t="s">
        <v>9290</v>
      </c>
      <c r="D11059" s="146" t="s">
        <v>9172</v>
      </c>
      <c r="E11059" s="145" t="s">
        <v>155</v>
      </c>
      <c r="F11059" s="149"/>
      <c r="G11059" s="149"/>
    </row>
    <row r="11060" spans="1:7" s="144" customFormat="1" ht="15" x14ac:dyDescent="0.2">
      <c r="A11060" s="146">
        <v>73747</v>
      </c>
      <c r="B11060" s="145">
        <v>3011</v>
      </c>
      <c r="C11060" s="146" t="s">
        <v>9291</v>
      </c>
      <c r="D11060" s="146" t="s">
        <v>1152</v>
      </c>
      <c r="E11060" s="145" t="s">
        <v>150</v>
      </c>
      <c r="F11060" s="149"/>
      <c r="G11060" s="149"/>
    </row>
    <row r="11061" spans="1:7" s="144" customFormat="1" ht="15" x14ac:dyDescent="0.2">
      <c r="A11061" s="146">
        <v>73748</v>
      </c>
      <c r="B11061" s="145">
        <v>3011</v>
      </c>
      <c r="C11061" s="146" t="s">
        <v>804</v>
      </c>
      <c r="D11061" s="146" t="s">
        <v>1309</v>
      </c>
      <c r="E11061" s="145" t="s">
        <v>155</v>
      </c>
      <c r="F11061" s="149"/>
      <c r="G11061" s="149"/>
    </row>
    <row r="11062" spans="1:7" s="144" customFormat="1" ht="15" x14ac:dyDescent="0.2">
      <c r="A11062" s="146">
        <v>73749</v>
      </c>
      <c r="B11062" s="145">
        <v>3011</v>
      </c>
      <c r="C11062" s="146" t="s">
        <v>3965</v>
      </c>
      <c r="D11062" s="146" t="s">
        <v>2417</v>
      </c>
      <c r="E11062" s="145" t="s">
        <v>155</v>
      </c>
      <c r="F11062" s="149"/>
      <c r="G11062" s="149"/>
    </row>
    <row r="11063" spans="1:7" s="144" customFormat="1" ht="15" x14ac:dyDescent="0.2">
      <c r="A11063" s="146">
        <v>73751</v>
      </c>
      <c r="B11063" s="145">
        <v>7014</v>
      </c>
      <c r="C11063" s="146" t="s">
        <v>9292</v>
      </c>
      <c r="D11063" s="146" t="s">
        <v>9173</v>
      </c>
      <c r="E11063" s="145" t="s">
        <v>150</v>
      </c>
      <c r="F11063" s="149"/>
      <c r="G11063" s="149"/>
    </row>
    <row r="11064" spans="1:7" s="144" customFormat="1" ht="15" x14ac:dyDescent="0.2">
      <c r="A11064" s="146">
        <v>73754</v>
      </c>
      <c r="B11064" s="145">
        <v>7013</v>
      </c>
      <c r="C11064" s="146" t="s">
        <v>2035</v>
      </c>
      <c r="D11064" s="146" t="s">
        <v>460</v>
      </c>
      <c r="E11064" s="145" t="s">
        <v>155</v>
      </c>
      <c r="F11064" s="149"/>
      <c r="G11064" s="149"/>
    </row>
    <row r="11065" spans="1:7" s="144" customFormat="1" ht="15" x14ac:dyDescent="0.2">
      <c r="A11065" s="146">
        <v>73756</v>
      </c>
      <c r="B11065" s="145">
        <v>6025</v>
      </c>
      <c r="C11065" s="146" t="s">
        <v>250</v>
      </c>
      <c r="D11065" s="146" t="s">
        <v>1095</v>
      </c>
      <c r="E11065" s="145" t="s">
        <v>150</v>
      </c>
      <c r="F11065" s="149"/>
      <c r="G11065" s="149"/>
    </row>
    <row r="11066" spans="1:7" s="144" customFormat="1" ht="15" x14ac:dyDescent="0.2">
      <c r="A11066" s="146">
        <v>73757</v>
      </c>
      <c r="B11066" s="145">
        <v>6025</v>
      </c>
      <c r="C11066" s="146" t="s">
        <v>9293</v>
      </c>
      <c r="D11066" s="146" t="s">
        <v>5674</v>
      </c>
      <c r="E11066" s="145" t="s">
        <v>150</v>
      </c>
      <c r="F11066" s="149"/>
      <c r="G11066" s="149"/>
    </row>
    <row r="11067" spans="1:7" s="144" customFormat="1" ht="15" x14ac:dyDescent="0.2">
      <c r="A11067" s="146">
        <v>73758</v>
      </c>
      <c r="B11067" s="145">
        <v>3012</v>
      </c>
      <c r="C11067" s="146" t="s">
        <v>3815</v>
      </c>
      <c r="D11067" s="146" t="s">
        <v>9174</v>
      </c>
      <c r="E11067" s="145" t="s">
        <v>150</v>
      </c>
      <c r="F11067" s="149"/>
      <c r="G11067" s="149"/>
    </row>
    <row r="11068" spans="1:7" s="144" customFormat="1" ht="15" x14ac:dyDescent="0.2">
      <c r="A11068" s="146">
        <v>73759</v>
      </c>
      <c r="B11068" s="145">
        <v>8019</v>
      </c>
      <c r="C11068" s="146" t="s">
        <v>9294</v>
      </c>
      <c r="D11068" s="146" t="s">
        <v>3923</v>
      </c>
      <c r="E11068" s="145" t="s">
        <v>155</v>
      </c>
      <c r="F11068" s="149"/>
      <c r="G11068" s="149"/>
    </row>
    <row r="11069" spans="1:7" s="144" customFormat="1" ht="15" x14ac:dyDescent="0.2">
      <c r="A11069" s="146">
        <v>73760</v>
      </c>
      <c r="B11069" s="145">
        <v>1007</v>
      </c>
      <c r="C11069" s="146" t="s">
        <v>171</v>
      </c>
      <c r="D11069" s="146" t="s">
        <v>5529</v>
      </c>
      <c r="E11069" s="145" t="s">
        <v>150</v>
      </c>
      <c r="F11069" s="149"/>
      <c r="G11069" s="149"/>
    </row>
    <row r="11070" spans="1:7" s="144" customFormat="1" ht="15" x14ac:dyDescent="0.2">
      <c r="A11070" s="146">
        <v>73763</v>
      </c>
      <c r="B11070" s="145">
        <v>7022</v>
      </c>
      <c r="C11070" s="146" t="s">
        <v>331</v>
      </c>
      <c r="D11070" s="146" t="s">
        <v>281</v>
      </c>
      <c r="E11070" s="145" t="s">
        <v>155</v>
      </c>
      <c r="F11070" s="149"/>
      <c r="G11070" s="149"/>
    </row>
    <row r="11071" spans="1:7" s="144" customFormat="1" ht="15" x14ac:dyDescent="0.2">
      <c r="A11071" s="146">
        <v>73764</v>
      </c>
      <c r="B11071" s="145">
        <v>2001</v>
      </c>
      <c r="C11071" s="146" t="s">
        <v>6971</v>
      </c>
      <c r="D11071" s="146" t="s">
        <v>9928</v>
      </c>
      <c r="E11071" s="145" t="s">
        <v>150</v>
      </c>
      <c r="F11071" s="149"/>
      <c r="G11071" s="149"/>
    </row>
    <row r="11072" spans="1:7" s="144" customFormat="1" ht="15" x14ac:dyDescent="0.2">
      <c r="A11072" s="146">
        <v>73765</v>
      </c>
      <c r="B11072" s="145">
        <v>2001</v>
      </c>
      <c r="C11072" s="146" t="s">
        <v>1221</v>
      </c>
      <c r="D11072" s="146" t="s">
        <v>9929</v>
      </c>
      <c r="E11072" s="145" t="s">
        <v>155</v>
      </c>
      <c r="F11072" s="149"/>
      <c r="G11072" s="149"/>
    </row>
    <row r="11073" spans="1:7" s="144" customFormat="1" ht="15" x14ac:dyDescent="0.2">
      <c r="A11073" s="146">
        <v>73766</v>
      </c>
      <c r="B11073" s="145">
        <v>8014</v>
      </c>
      <c r="C11073" s="146" t="s">
        <v>575</v>
      </c>
      <c r="D11073" s="146" t="s">
        <v>9175</v>
      </c>
      <c r="E11073" s="145" t="s">
        <v>155</v>
      </c>
      <c r="F11073" s="149"/>
      <c r="G11073" s="149"/>
    </row>
    <row r="11074" spans="1:7" s="144" customFormat="1" ht="15" x14ac:dyDescent="0.2">
      <c r="A11074" s="146">
        <v>73767</v>
      </c>
      <c r="B11074" s="145">
        <v>3003</v>
      </c>
      <c r="C11074" s="146" t="s">
        <v>171</v>
      </c>
      <c r="D11074" s="146" t="s">
        <v>533</v>
      </c>
      <c r="E11074" s="145" t="s">
        <v>155</v>
      </c>
      <c r="F11074" s="149"/>
      <c r="G11074" s="149"/>
    </row>
    <row r="11075" spans="1:7" s="144" customFormat="1" ht="15" x14ac:dyDescent="0.2">
      <c r="A11075" s="146">
        <v>73769</v>
      </c>
      <c r="B11075" s="145">
        <v>6032</v>
      </c>
      <c r="C11075" s="146" t="s">
        <v>811</v>
      </c>
      <c r="D11075" s="146" t="s">
        <v>4328</v>
      </c>
      <c r="E11075" s="145" t="s">
        <v>155</v>
      </c>
      <c r="F11075" s="149"/>
      <c r="G11075" s="149"/>
    </row>
    <row r="11076" spans="1:7" s="144" customFormat="1" ht="15" x14ac:dyDescent="0.2">
      <c r="A11076" s="146">
        <v>73770</v>
      </c>
      <c r="B11076" s="145">
        <v>5001</v>
      </c>
      <c r="C11076" s="146" t="s">
        <v>3283</v>
      </c>
      <c r="D11076" s="146" t="s">
        <v>9177</v>
      </c>
      <c r="E11076" s="145" t="s">
        <v>155</v>
      </c>
      <c r="F11076" s="149"/>
      <c r="G11076" s="149"/>
    </row>
    <row r="11077" spans="1:7" s="144" customFormat="1" ht="15" x14ac:dyDescent="0.2">
      <c r="A11077" s="146">
        <v>73771</v>
      </c>
      <c r="B11077" s="145">
        <v>8016</v>
      </c>
      <c r="C11077" s="146" t="s">
        <v>156</v>
      </c>
      <c r="D11077" s="146" t="s">
        <v>9178</v>
      </c>
      <c r="E11077" s="145" t="s">
        <v>155</v>
      </c>
      <c r="F11077" s="149"/>
      <c r="G11077" s="149"/>
    </row>
    <row r="11078" spans="1:7" s="144" customFormat="1" ht="15" x14ac:dyDescent="0.2">
      <c r="A11078" s="146">
        <v>73772</v>
      </c>
      <c r="B11078" s="145">
        <v>6023</v>
      </c>
      <c r="C11078" s="146" t="s">
        <v>306</v>
      </c>
      <c r="D11078" s="146" t="s">
        <v>9179</v>
      </c>
      <c r="E11078" s="145" t="s">
        <v>150</v>
      </c>
      <c r="F11078" s="149"/>
      <c r="G11078" s="149"/>
    </row>
    <row r="11079" spans="1:7" s="144" customFormat="1" ht="15" x14ac:dyDescent="0.2">
      <c r="A11079" s="146">
        <v>73773</v>
      </c>
      <c r="B11079" s="145">
        <v>6023</v>
      </c>
      <c r="C11079" s="146" t="s">
        <v>156</v>
      </c>
      <c r="D11079" s="146" t="s">
        <v>1242</v>
      </c>
      <c r="E11079" s="145" t="s">
        <v>155</v>
      </c>
      <c r="F11079" s="149"/>
      <c r="G11079" s="149"/>
    </row>
    <row r="11080" spans="1:7" s="144" customFormat="1" ht="15" x14ac:dyDescent="0.2">
      <c r="A11080" s="146">
        <v>73774</v>
      </c>
      <c r="B11080" s="145">
        <v>3029</v>
      </c>
      <c r="C11080" s="146" t="s">
        <v>9292</v>
      </c>
      <c r="D11080" s="146" t="s">
        <v>303</v>
      </c>
      <c r="E11080" s="145" t="s">
        <v>150</v>
      </c>
      <c r="F11080" s="149"/>
      <c r="G11080" s="149"/>
    </row>
    <row r="11081" spans="1:7" s="144" customFormat="1" ht="15" x14ac:dyDescent="0.2">
      <c r="A11081" s="146">
        <v>73775</v>
      </c>
      <c r="B11081" s="145">
        <v>7008</v>
      </c>
      <c r="C11081" s="146" t="s">
        <v>198</v>
      </c>
      <c r="D11081" s="146" t="s">
        <v>9180</v>
      </c>
      <c r="E11081" s="145" t="s">
        <v>155</v>
      </c>
      <c r="F11081" s="149"/>
      <c r="G11081" s="149"/>
    </row>
    <row r="11082" spans="1:7" s="144" customFormat="1" ht="15" x14ac:dyDescent="0.2">
      <c r="A11082" s="146">
        <v>73776</v>
      </c>
      <c r="B11082" s="145">
        <v>7008</v>
      </c>
      <c r="C11082" s="146" t="s">
        <v>9295</v>
      </c>
      <c r="D11082" s="146" t="s">
        <v>907</v>
      </c>
      <c r="E11082" s="145" t="s">
        <v>155</v>
      </c>
      <c r="F11082" s="149"/>
      <c r="G11082" s="149"/>
    </row>
    <row r="11083" spans="1:7" s="144" customFormat="1" ht="15" x14ac:dyDescent="0.2">
      <c r="A11083" s="146">
        <v>73777</v>
      </c>
      <c r="B11083" s="145">
        <v>1009</v>
      </c>
      <c r="C11083" s="146" t="s">
        <v>1856</v>
      </c>
      <c r="D11083" s="146" t="s">
        <v>348</v>
      </c>
      <c r="E11083" s="145" t="s">
        <v>155</v>
      </c>
      <c r="F11083" s="149"/>
      <c r="G11083" s="149"/>
    </row>
    <row r="11084" spans="1:7" s="144" customFormat="1" ht="15" x14ac:dyDescent="0.2">
      <c r="A11084" s="146">
        <v>73778</v>
      </c>
      <c r="B11084" s="145">
        <v>1001</v>
      </c>
      <c r="C11084" s="146" t="s">
        <v>2120</v>
      </c>
      <c r="D11084" s="146" t="s">
        <v>9181</v>
      </c>
      <c r="E11084" s="145" t="s">
        <v>150</v>
      </c>
      <c r="F11084" s="149"/>
      <c r="G11084" s="149"/>
    </row>
    <row r="11085" spans="1:7" s="144" customFormat="1" ht="15" x14ac:dyDescent="0.2">
      <c r="A11085" s="146">
        <v>73779</v>
      </c>
      <c r="B11085" s="145">
        <v>1001</v>
      </c>
      <c r="C11085" s="146" t="s">
        <v>171</v>
      </c>
      <c r="D11085" s="146" t="s">
        <v>9182</v>
      </c>
      <c r="E11085" s="145" t="s">
        <v>155</v>
      </c>
      <c r="F11085" s="149"/>
      <c r="G11085" s="149"/>
    </row>
    <row r="11086" spans="1:7" s="144" customFormat="1" ht="15" x14ac:dyDescent="0.2">
      <c r="A11086" s="146">
        <v>73780</v>
      </c>
      <c r="B11086" s="145">
        <v>5002</v>
      </c>
      <c r="C11086" s="146" t="s">
        <v>4273</v>
      </c>
      <c r="D11086" s="146" t="s">
        <v>812</v>
      </c>
      <c r="E11086" s="145" t="s">
        <v>155</v>
      </c>
      <c r="F11086" s="149"/>
      <c r="G11086" s="149"/>
    </row>
    <row r="11087" spans="1:7" s="144" customFormat="1" ht="15" x14ac:dyDescent="0.2">
      <c r="A11087" s="146">
        <v>73781</v>
      </c>
      <c r="B11087" s="145">
        <v>7004</v>
      </c>
      <c r="C11087" s="146" t="s">
        <v>5746</v>
      </c>
      <c r="D11087" s="146" t="s">
        <v>577</v>
      </c>
      <c r="E11087" s="145" t="s">
        <v>155</v>
      </c>
      <c r="F11087" s="149"/>
      <c r="G11087" s="149"/>
    </row>
    <row r="11088" spans="1:7" s="144" customFormat="1" ht="15" x14ac:dyDescent="0.2">
      <c r="A11088" s="146">
        <v>73782</v>
      </c>
      <c r="B11088" s="145">
        <v>7004</v>
      </c>
      <c r="C11088" s="146" t="s">
        <v>9296</v>
      </c>
      <c r="D11088" s="146" t="s">
        <v>9183</v>
      </c>
      <c r="E11088" s="145" t="s">
        <v>150</v>
      </c>
      <c r="F11088" s="149"/>
      <c r="G11088" s="149"/>
    </row>
    <row r="11089" spans="1:7" s="144" customFormat="1" ht="15" x14ac:dyDescent="0.2">
      <c r="A11089" s="146">
        <v>73790</v>
      </c>
      <c r="B11089" s="145">
        <v>3003</v>
      </c>
      <c r="C11089" s="146" t="s">
        <v>446</v>
      </c>
      <c r="D11089" s="146" t="s">
        <v>9184</v>
      </c>
      <c r="E11089" s="145" t="s">
        <v>155</v>
      </c>
      <c r="F11089" s="149"/>
      <c r="G11089" s="149"/>
    </row>
    <row r="11090" spans="1:7" s="144" customFormat="1" ht="15" x14ac:dyDescent="0.2">
      <c r="A11090" s="146">
        <v>73791</v>
      </c>
      <c r="B11090" s="145">
        <v>3003</v>
      </c>
      <c r="C11090" s="146" t="s">
        <v>887</v>
      </c>
      <c r="D11090" s="146" t="s">
        <v>9184</v>
      </c>
      <c r="E11090" s="145" t="s">
        <v>150</v>
      </c>
      <c r="F11090" s="149"/>
      <c r="G11090" s="149"/>
    </row>
    <row r="11091" spans="1:7" s="144" customFormat="1" ht="15" x14ac:dyDescent="0.2">
      <c r="A11091" s="146">
        <v>73793</v>
      </c>
      <c r="B11091" s="145">
        <v>8022</v>
      </c>
      <c r="C11091" s="146" t="s">
        <v>2788</v>
      </c>
      <c r="D11091" s="146" t="s">
        <v>9185</v>
      </c>
      <c r="E11091" s="145" t="s">
        <v>150</v>
      </c>
      <c r="F11091" s="149"/>
      <c r="G11091" s="149"/>
    </row>
    <row r="11092" spans="1:7" s="144" customFormat="1" ht="15" x14ac:dyDescent="0.2">
      <c r="A11092" s="146">
        <v>73794</v>
      </c>
      <c r="B11092" s="145">
        <v>3009</v>
      </c>
      <c r="C11092" s="146" t="s">
        <v>155</v>
      </c>
      <c r="D11092" s="146" t="s">
        <v>9186</v>
      </c>
      <c r="E11092" s="145" t="s">
        <v>150</v>
      </c>
      <c r="F11092" s="149"/>
      <c r="G11092" s="149"/>
    </row>
    <row r="11093" spans="1:7" s="144" customFormat="1" ht="15" x14ac:dyDescent="0.2">
      <c r="A11093" s="146">
        <v>73795</v>
      </c>
      <c r="B11093" s="145">
        <v>3009</v>
      </c>
      <c r="C11093" s="146" t="s">
        <v>662</v>
      </c>
      <c r="D11093" s="146" t="s">
        <v>687</v>
      </c>
      <c r="E11093" s="145" t="s">
        <v>155</v>
      </c>
      <c r="F11093" s="149"/>
      <c r="G11093" s="149"/>
    </row>
    <row r="11094" spans="1:7" s="144" customFormat="1" ht="15" x14ac:dyDescent="0.2">
      <c r="A11094" s="146">
        <v>73798</v>
      </c>
      <c r="B11094" s="145">
        <v>6001</v>
      </c>
      <c r="C11094" s="146" t="s">
        <v>1634</v>
      </c>
      <c r="D11094" s="146" t="s">
        <v>6961</v>
      </c>
      <c r="E11094" s="145" t="s">
        <v>150</v>
      </c>
      <c r="F11094" s="149"/>
      <c r="G11094" s="149"/>
    </row>
    <row r="11095" spans="1:7" s="144" customFormat="1" ht="15" x14ac:dyDescent="0.2">
      <c r="A11095" s="146">
        <v>73799</v>
      </c>
      <c r="B11095" s="145">
        <v>2012</v>
      </c>
      <c r="C11095" s="146" t="s">
        <v>3627</v>
      </c>
      <c r="D11095" s="146" t="s">
        <v>5539</v>
      </c>
      <c r="E11095" s="145" t="s">
        <v>155</v>
      </c>
      <c r="F11095" s="149"/>
      <c r="G11095" s="149"/>
    </row>
    <row r="11096" spans="1:7" s="144" customFormat="1" ht="15" x14ac:dyDescent="0.2">
      <c r="A11096" s="146">
        <v>73800</v>
      </c>
      <c r="B11096" s="145">
        <v>8024</v>
      </c>
      <c r="C11096" s="146" t="s">
        <v>449</v>
      </c>
      <c r="D11096" s="146" t="s">
        <v>8367</v>
      </c>
      <c r="E11096" s="145" t="s">
        <v>155</v>
      </c>
      <c r="F11096" s="149"/>
      <c r="G11096" s="149"/>
    </row>
    <row r="11097" spans="1:7" s="144" customFormat="1" ht="15" x14ac:dyDescent="0.2">
      <c r="A11097" s="146">
        <v>73801</v>
      </c>
      <c r="B11097" s="145">
        <v>5002</v>
      </c>
      <c r="C11097" s="146" t="s">
        <v>9297</v>
      </c>
      <c r="D11097" s="146" t="s">
        <v>9187</v>
      </c>
      <c r="E11097" s="145" t="s">
        <v>150</v>
      </c>
      <c r="F11097" s="149"/>
      <c r="G11097" s="149"/>
    </row>
    <row r="11098" spans="1:7" s="144" customFormat="1" ht="15" x14ac:dyDescent="0.2">
      <c r="A11098" s="146">
        <v>73802</v>
      </c>
      <c r="B11098" s="145">
        <v>5002</v>
      </c>
      <c r="C11098" s="146" t="s">
        <v>9298</v>
      </c>
      <c r="D11098" s="146" t="s">
        <v>9187</v>
      </c>
      <c r="E11098" s="145" t="s">
        <v>155</v>
      </c>
      <c r="F11098" s="149"/>
      <c r="G11098" s="149"/>
    </row>
    <row r="11099" spans="1:7" s="144" customFormat="1" ht="15" x14ac:dyDescent="0.2">
      <c r="A11099" s="146">
        <v>73803</v>
      </c>
      <c r="B11099" s="145">
        <v>3004</v>
      </c>
      <c r="C11099" s="146" t="s">
        <v>709</v>
      </c>
      <c r="D11099" s="146" t="s">
        <v>1071</v>
      </c>
      <c r="E11099" s="145" t="s">
        <v>155</v>
      </c>
      <c r="F11099" s="149"/>
      <c r="G11099" s="149"/>
    </row>
    <row r="11100" spans="1:7" s="144" customFormat="1" ht="15" x14ac:dyDescent="0.2">
      <c r="A11100" s="146">
        <v>73805</v>
      </c>
      <c r="B11100" s="145">
        <v>1009</v>
      </c>
      <c r="C11100" s="146" t="s">
        <v>4303</v>
      </c>
      <c r="D11100" s="146" t="s">
        <v>9188</v>
      </c>
      <c r="E11100" s="145" t="s">
        <v>155</v>
      </c>
      <c r="F11100" s="149"/>
      <c r="G11100" s="149"/>
    </row>
    <row r="11101" spans="1:7" s="144" customFormat="1" ht="15" x14ac:dyDescent="0.2">
      <c r="A11101" s="146">
        <v>73806</v>
      </c>
      <c r="B11101" s="145">
        <v>1009</v>
      </c>
      <c r="C11101" s="146" t="s">
        <v>9299</v>
      </c>
      <c r="D11101" s="146" t="s">
        <v>8326</v>
      </c>
      <c r="E11101" s="145" t="s">
        <v>155</v>
      </c>
      <c r="F11101" s="149"/>
      <c r="G11101" s="149"/>
    </row>
    <row r="11102" spans="1:7" s="144" customFormat="1" ht="15" x14ac:dyDescent="0.2">
      <c r="A11102" s="146">
        <v>73807</v>
      </c>
      <c r="B11102" s="145">
        <v>3016</v>
      </c>
      <c r="C11102" s="146" t="s">
        <v>4273</v>
      </c>
      <c r="D11102" s="146" t="s">
        <v>839</v>
      </c>
      <c r="E11102" s="145" t="s">
        <v>155</v>
      </c>
      <c r="F11102" s="149"/>
      <c r="G11102" s="149"/>
    </row>
    <row r="11103" spans="1:7" s="144" customFormat="1" ht="15" x14ac:dyDescent="0.2">
      <c r="A11103" s="146">
        <v>73809</v>
      </c>
      <c r="B11103" s="145">
        <v>6018</v>
      </c>
      <c r="C11103" s="146" t="s">
        <v>219</v>
      </c>
      <c r="D11103" s="146" t="s">
        <v>9189</v>
      </c>
      <c r="E11103" s="145" t="s">
        <v>150</v>
      </c>
      <c r="F11103" s="149"/>
      <c r="G11103" s="149"/>
    </row>
    <row r="11104" spans="1:7" s="144" customFormat="1" ht="15" x14ac:dyDescent="0.2">
      <c r="A11104" s="146">
        <v>73810</v>
      </c>
      <c r="B11104" s="145">
        <v>8009</v>
      </c>
      <c r="C11104" s="146" t="s">
        <v>9300</v>
      </c>
      <c r="D11104" s="146" t="s">
        <v>9190</v>
      </c>
      <c r="E11104" s="145" t="s">
        <v>150</v>
      </c>
      <c r="F11104" s="149"/>
      <c r="G11104" s="149"/>
    </row>
    <row r="11105" spans="1:7" s="144" customFormat="1" ht="15" x14ac:dyDescent="0.2">
      <c r="A11105" s="146">
        <v>73811</v>
      </c>
      <c r="B11105" s="145">
        <v>8009</v>
      </c>
      <c r="C11105" s="146" t="s">
        <v>867</v>
      </c>
      <c r="D11105" s="146" t="s">
        <v>9190</v>
      </c>
      <c r="E11105" s="145" t="s">
        <v>155</v>
      </c>
      <c r="F11105" s="149"/>
      <c r="G11105" s="149"/>
    </row>
    <row r="11106" spans="1:7" s="144" customFormat="1" ht="15" x14ac:dyDescent="0.2">
      <c r="A11106" s="146">
        <v>73812</v>
      </c>
      <c r="B11106" s="145">
        <v>8009</v>
      </c>
      <c r="C11106" s="146" t="s">
        <v>1627</v>
      </c>
      <c r="D11106" s="146" t="s">
        <v>9191</v>
      </c>
      <c r="E11106" s="145" t="s">
        <v>150</v>
      </c>
      <c r="F11106" s="149"/>
      <c r="G11106" s="149"/>
    </row>
    <row r="11107" spans="1:7" s="144" customFormat="1" ht="15" x14ac:dyDescent="0.2">
      <c r="A11107" s="146">
        <v>73813</v>
      </c>
      <c r="B11107" s="145">
        <v>7003</v>
      </c>
      <c r="C11107" s="146" t="s">
        <v>1053</v>
      </c>
      <c r="D11107" s="146" t="s">
        <v>9192</v>
      </c>
      <c r="E11107" s="145" t="s">
        <v>155</v>
      </c>
      <c r="F11107" s="149"/>
      <c r="G11107" s="149"/>
    </row>
    <row r="11108" spans="1:7" s="144" customFormat="1" ht="15" x14ac:dyDescent="0.2">
      <c r="A11108" s="146">
        <v>73814</v>
      </c>
      <c r="B11108" s="145">
        <v>7007</v>
      </c>
      <c r="C11108" s="146" t="s">
        <v>177</v>
      </c>
      <c r="D11108" s="146" t="s">
        <v>9193</v>
      </c>
      <c r="E11108" s="145" t="s">
        <v>155</v>
      </c>
      <c r="F11108" s="149"/>
      <c r="G11108" s="149"/>
    </row>
    <row r="11109" spans="1:7" s="144" customFormat="1" ht="15" x14ac:dyDescent="0.2">
      <c r="A11109" s="146">
        <v>73815</v>
      </c>
      <c r="B11109" s="145">
        <v>3005</v>
      </c>
      <c r="C11109" s="146" t="s">
        <v>9301</v>
      </c>
      <c r="D11109" s="146" t="s">
        <v>9194</v>
      </c>
      <c r="E11109" s="145" t="s">
        <v>150</v>
      </c>
      <c r="F11109" s="149"/>
      <c r="G11109" s="149"/>
    </row>
    <row r="11110" spans="1:7" s="144" customFormat="1" ht="15" x14ac:dyDescent="0.2">
      <c r="A11110" s="146">
        <v>73819</v>
      </c>
      <c r="B11110" s="145">
        <v>2002</v>
      </c>
      <c r="C11110" s="146" t="s">
        <v>8667</v>
      </c>
      <c r="D11110" s="146" t="s">
        <v>772</v>
      </c>
      <c r="E11110" s="145" t="s">
        <v>150</v>
      </c>
      <c r="F11110" s="149"/>
      <c r="G11110" s="149"/>
    </row>
    <row r="11111" spans="1:7" s="144" customFormat="1" ht="15" x14ac:dyDescent="0.2">
      <c r="A11111" s="146">
        <v>73821</v>
      </c>
      <c r="B11111" s="145">
        <v>3029</v>
      </c>
      <c r="C11111" s="146" t="s">
        <v>287</v>
      </c>
      <c r="D11111" s="146" t="s">
        <v>9195</v>
      </c>
      <c r="E11111" s="145" t="s">
        <v>150</v>
      </c>
      <c r="F11111" s="149"/>
      <c r="G11111" s="149"/>
    </row>
    <row r="11112" spans="1:7" s="144" customFormat="1" ht="15" x14ac:dyDescent="0.2">
      <c r="A11112" s="146">
        <v>73822</v>
      </c>
      <c r="B11112" s="145">
        <v>6018</v>
      </c>
      <c r="C11112" s="146" t="s">
        <v>209</v>
      </c>
      <c r="D11112" s="146" t="s">
        <v>9196</v>
      </c>
      <c r="E11112" s="145" t="s">
        <v>150</v>
      </c>
      <c r="F11112" s="149"/>
      <c r="G11112" s="149"/>
    </row>
    <row r="11113" spans="1:7" s="144" customFormat="1" ht="15" x14ac:dyDescent="0.2">
      <c r="A11113" s="146">
        <v>73823</v>
      </c>
      <c r="B11113" s="145">
        <v>8016</v>
      </c>
      <c r="C11113" s="146" t="s">
        <v>3696</v>
      </c>
      <c r="D11113" s="146" t="s">
        <v>9197</v>
      </c>
      <c r="E11113" s="145" t="s">
        <v>150</v>
      </c>
      <c r="F11113" s="149"/>
      <c r="G11113" s="149"/>
    </row>
    <row r="11114" spans="1:7" s="144" customFormat="1" ht="15" x14ac:dyDescent="0.2">
      <c r="A11114" s="146">
        <v>73824</v>
      </c>
      <c r="B11114" s="145">
        <v>8016</v>
      </c>
      <c r="C11114" s="146" t="s">
        <v>156</v>
      </c>
      <c r="D11114" s="146" t="s">
        <v>2029</v>
      </c>
      <c r="E11114" s="145" t="s">
        <v>155</v>
      </c>
      <c r="F11114" s="149"/>
      <c r="G11114" s="149"/>
    </row>
    <row r="11115" spans="1:7" s="144" customFormat="1" ht="15" x14ac:dyDescent="0.2">
      <c r="A11115" s="146">
        <v>73825</v>
      </c>
      <c r="B11115" s="145">
        <v>1013</v>
      </c>
      <c r="C11115" s="146" t="s">
        <v>7364</v>
      </c>
      <c r="D11115" s="146" t="s">
        <v>1786</v>
      </c>
      <c r="E11115" s="145" t="s">
        <v>150</v>
      </c>
      <c r="F11115" s="149"/>
      <c r="G11115" s="149"/>
    </row>
    <row r="11116" spans="1:7" s="144" customFormat="1" ht="15" x14ac:dyDescent="0.2">
      <c r="A11116" s="146">
        <v>73826</v>
      </c>
      <c r="B11116" s="145">
        <v>8012</v>
      </c>
      <c r="C11116" s="146" t="s">
        <v>4240</v>
      </c>
      <c r="D11116" s="146" t="s">
        <v>968</v>
      </c>
      <c r="E11116" s="145" t="s">
        <v>155</v>
      </c>
      <c r="F11116" s="149"/>
      <c r="G11116" s="149"/>
    </row>
    <row r="11117" spans="1:7" s="144" customFormat="1" ht="15" x14ac:dyDescent="0.2">
      <c r="A11117" s="146">
        <v>73827</v>
      </c>
      <c r="B11117" s="145">
        <v>8012</v>
      </c>
      <c r="C11117" s="146" t="s">
        <v>169</v>
      </c>
      <c r="D11117" s="146" t="s">
        <v>9198</v>
      </c>
      <c r="E11117" s="145" t="s">
        <v>150</v>
      </c>
      <c r="F11117" s="149"/>
      <c r="G11117" s="149"/>
    </row>
    <row r="11118" spans="1:7" s="144" customFormat="1" ht="15" x14ac:dyDescent="0.2">
      <c r="A11118" s="146">
        <v>73828</v>
      </c>
      <c r="B11118" s="145">
        <v>6019</v>
      </c>
      <c r="C11118" s="146" t="s">
        <v>9302</v>
      </c>
      <c r="D11118" s="146" t="s">
        <v>4979</v>
      </c>
      <c r="E11118" s="145" t="s">
        <v>155</v>
      </c>
      <c r="F11118" s="149"/>
      <c r="G11118" s="149"/>
    </row>
    <row r="11119" spans="1:7" s="144" customFormat="1" ht="15" x14ac:dyDescent="0.2">
      <c r="A11119" s="146">
        <v>73829</v>
      </c>
      <c r="B11119" s="145">
        <v>6019</v>
      </c>
      <c r="C11119" s="146" t="s">
        <v>1370</v>
      </c>
      <c r="D11119" s="146" t="s">
        <v>9199</v>
      </c>
      <c r="E11119" s="145" t="s">
        <v>150</v>
      </c>
      <c r="F11119" s="149"/>
      <c r="G11119" s="149"/>
    </row>
    <row r="11120" spans="1:7" s="144" customFormat="1" ht="15" x14ac:dyDescent="0.2">
      <c r="A11120" s="146">
        <v>73830</v>
      </c>
      <c r="B11120" s="145">
        <v>6019</v>
      </c>
      <c r="C11120" s="146" t="s">
        <v>9303</v>
      </c>
      <c r="D11120" s="146" t="s">
        <v>9200</v>
      </c>
      <c r="E11120" s="145" t="s">
        <v>150</v>
      </c>
      <c r="F11120" s="149"/>
      <c r="G11120" s="149"/>
    </row>
    <row r="11121" spans="1:7" s="144" customFormat="1" ht="15" x14ac:dyDescent="0.2">
      <c r="A11121" s="146">
        <v>73831</v>
      </c>
      <c r="B11121" s="145">
        <v>1005</v>
      </c>
      <c r="C11121" s="146" t="s">
        <v>2088</v>
      </c>
      <c r="D11121" s="146" t="s">
        <v>9201</v>
      </c>
      <c r="E11121" s="145" t="s">
        <v>155</v>
      </c>
      <c r="F11121" s="149"/>
      <c r="G11121" s="149"/>
    </row>
    <row r="11122" spans="1:7" s="144" customFormat="1" ht="15" x14ac:dyDescent="0.2">
      <c r="A11122" s="146">
        <v>73832</v>
      </c>
      <c r="B11122" s="145">
        <v>7019</v>
      </c>
      <c r="C11122" s="146" t="s">
        <v>1492</v>
      </c>
      <c r="D11122" s="146" t="s">
        <v>9202</v>
      </c>
      <c r="E11122" s="145" t="s">
        <v>150</v>
      </c>
      <c r="F11122" s="149"/>
      <c r="G11122" s="149"/>
    </row>
    <row r="11123" spans="1:7" s="144" customFormat="1" ht="15" x14ac:dyDescent="0.2">
      <c r="A11123" s="146">
        <v>73833</v>
      </c>
      <c r="B11123" s="145">
        <v>3013</v>
      </c>
      <c r="C11123" s="146" t="s">
        <v>1329</v>
      </c>
      <c r="D11123" s="146" t="s">
        <v>2130</v>
      </c>
      <c r="E11123" s="145" t="s">
        <v>155</v>
      </c>
      <c r="F11123" s="149"/>
      <c r="G11123" s="149"/>
    </row>
    <row r="11124" spans="1:7" s="144" customFormat="1" ht="15" x14ac:dyDescent="0.2">
      <c r="A11124" s="146">
        <v>73834</v>
      </c>
      <c r="B11124" s="145">
        <v>1007</v>
      </c>
      <c r="C11124" s="146" t="s">
        <v>6960</v>
      </c>
      <c r="D11124" s="146" t="s">
        <v>9203</v>
      </c>
      <c r="E11124" s="145" t="s">
        <v>155</v>
      </c>
      <c r="F11124" s="149"/>
      <c r="G11124" s="149"/>
    </row>
    <row r="11125" spans="1:7" s="144" customFormat="1" ht="15" x14ac:dyDescent="0.2">
      <c r="A11125" s="146">
        <v>73835</v>
      </c>
      <c r="B11125" s="145">
        <v>2019</v>
      </c>
      <c r="C11125" s="146" t="s">
        <v>202</v>
      </c>
      <c r="D11125" s="146" t="s">
        <v>9204</v>
      </c>
      <c r="E11125" s="145" t="s">
        <v>155</v>
      </c>
      <c r="F11125" s="149"/>
      <c r="G11125" s="149"/>
    </row>
    <row r="11126" spans="1:7" s="144" customFormat="1" ht="15" x14ac:dyDescent="0.2">
      <c r="A11126" s="146">
        <v>73836</v>
      </c>
      <c r="B11126" s="145">
        <v>7011</v>
      </c>
      <c r="C11126" s="146" t="s">
        <v>250</v>
      </c>
      <c r="D11126" s="146" t="s">
        <v>9205</v>
      </c>
      <c r="E11126" s="145" t="s">
        <v>155</v>
      </c>
      <c r="F11126" s="149"/>
      <c r="G11126" s="149"/>
    </row>
    <row r="11127" spans="1:7" s="144" customFormat="1" ht="15" x14ac:dyDescent="0.2">
      <c r="A11127" s="146">
        <v>73837</v>
      </c>
      <c r="B11127" s="145">
        <v>8005</v>
      </c>
      <c r="C11127" s="146" t="s">
        <v>1492</v>
      </c>
      <c r="D11127" s="146" t="s">
        <v>10093</v>
      </c>
      <c r="E11127" s="145" t="s">
        <v>150</v>
      </c>
      <c r="F11127" s="149"/>
      <c r="G11127" s="149"/>
    </row>
    <row r="11128" spans="1:7" s="144" customFormat="1" ht="15" x14ac:dyDescent="0.2">
      <c r="A11128" s="146">
        <v>73838</v>
      </c>
      <c r="B11128" s="145">
        <v>7023</v>
      </c>
      <c r="C11128" s="146" t="s">
        <v>1688</v>
      </c>
      <c r="D11128" s="146" t="s">
        <v>9206</v>
      </c>
      <c r="E11128" s="145" t="s">
        <v>150</v>
      </c>
      <c r="F11128" s="149"/>
      <c r="G11128" s="149"/>
    </row>
    <row r="11129" spans="1:7" s="144" customFormat="1" ht="15" x14ac:dyDescent="0.2">
      <c r="A11129" s="146">
        <v>73840</v>
      </c>
      <c r="B11129" s="145">
        <v>6006</v>
      </c>
      <c r="C11129" s="146" t="s">
        <v>1536</v>
      </c>
      <c r="D11129" s="146" t="s">
        <v>9207</v>
      </c>
      <c r="E11129" s="145" t="s">
        <v>155</v>
      </c>
      <c r="F11129" s="149"/>
      <c r="G11129" s="149"/>
    </row>
    <row r="11130" spans="1:7" s="144" customFormat="1" ht="15" x14ac:dyDescent="0.2">
      <c r="A11130" s="146">
        <v>73841</v>
      </c>
      <c r="B11130" s="145">
        <v>2020</v>
      </c>
      <c r="C11130" s="146" t="s">
        <v>9304</v>
      </c>
      <c r="D11130" s="146" t="s">
        <v>9208</v>
      </c>
      <c r="E11130" s="145" t="s">
        <v>150</v>
      </c>
      <c r="F11130" s="149"/>
      <c r="G11130" s="149"/>
    </row>
    <row r="11131" spans="1:7" s="144" customFormat="1" ht="15" x14ac:dyDescent="0.2">
      <c r="A11131" s="146">
        <v>73842</v>
      </c>
      <c r="B11131" s="145">
        <v>8024</v>
      </c>
      <c r="C11131" s="146" t="s">
        <v>156</v>
      </c>
      <c r="D11131" s="146" t="s">
        <v>9156</v>
      </c>
      <c r="E11131" s="145" t="s">
        <v>150</v>
      </c>
      <c r="F11131" s="149"/>
      <c r="G11131" s="149"/>
    </row>
    <row r="11132" spans="1:7" s="144" customFormat="1" ht="15" x14ac:dyDescent="0.2">
      <c r="A11132" s="146">
        <v>73844</v>
      </c>
      <c r="B11132" s="145">
        <v>3029</v>
      </c>
      <c r="C11132" s="146" t="s">
        <v>4623</v>
      </c>
      <c r="D11132" s="146" t="s">
        <v>9209</v>
      </c>
      <c r="E11132" s="145" t="s">
        <v>150</v>
      </c>
      <c r="F11132" s="149"/>
      <c r="G11132" s="149"/>
    </row>
    <row r="11133" spans="1:7" s="144" customFormat="1" ht="15" x14ac:dyDescent="0.2">
      <c r="A11133" s="146">
        <v>73845</v>
      </c>
      <c r="B11133" s="145">
        <v>6023</v>
      </c>
      <c r="C11133" s="146" t="s">
        <v>9305</v>
      </c>
      <c r="D11133" s="146" t="s">
        <v>6853</v>
      </c>
      <c r="E11133" s="145" t="s">
        <v>155</v>
      </c>
      <c r="F11133" s="149"/>
      <c r="G11133" s="149"/>
    </row>
    <row r="11134" spans="1:7" s="144" customFormat="1" ht="15" x14ac:dyDescent="0.2">
      <c r="A11134" s="146">
        <v>73846</v>
      </c>
      <c r="B11134" s="145">
        <v>8010</v>
      </c>
      <c r="C11134" s="146" t="s">
        <v>4010</v>
      </c>
      <c r="D11134" s="146" t="s">
        <v>790</v>
      </c>
      <c r="E11134" s="145" t="s">
        <v>150</v>
      </c>
      <c r="F11134" s="149"/>
      <c r="G11134" s="149"/>
    </row>
    <row r="11135" spans="1:7" s="144" customFormat="1" ht="15" x14ac:dyDescent="0.2">
      <c r="A11135" s="146">
        <v>73847</v>
      </c>
      <c r="B11135" s="145">
        <v>2002</v>
      </c>
      <c r="C11135" s="146" t="s">
        <v>207</v>
      </c>
      <c r="D11135" s="146" t="s">
        <v>901</v>
      </c>
      <c r="E11135" s="145" t="s">
        <v>155</v>
      </c>
      <c r="F11135" s="149"/>
      <c r="G11135" s="149"/>
    </row>
    <row r="11136" spans="1:7" s="144" customFormat="1" ht="15" x14ac:dyDescent="0.2">
      <c r="A11136" s="146">
        <v>73848</v>
      </c>
      <c r="B11136" s="145">
        <v>6015</v>
      </c>
      <c r="C11136" s="146" t="s">
        <v>1090</v>
      </c>
      <c r="D11136" s="146" t="s">
        <v>9210</v>
      </c>
      <c r="E11136" s="145" t="s">
        <v>150</v>
      </c>
      <c r="F11136" s="149"/>
      <c r="G11136" s="149"/>
    </row>
    <row r="11137" spans="1:7" s="144" customFormat="1" ht="15" x14ac:dyDescent="0.2">
      <c r="A11137" s="146">
        <v>73849</v>
      </c>
      <c r="B11137" s="145">
        <v>6015</v>
      </c>
      <c r="C11137" s="146" t="s">
        <v>9306</v>
      </c>
      <c r="D11137" s="146" t="s">
        <v>9211</v>
      </c>
      <c r="E11137" s="145" t="s">
        <v>150</v>
      </c>
      <c r="F11137" s="149"/>
      <c r="G11137" s="149"/>
    </row>
    <row r="11138" spans="1:7" s="144" customFormat="1" ht="15" x14ac:dyDescent="0.2">
      <c r="A11138" s="146">
        <v>73850</v>
      </c>
      <c r="B11138" s="145">
        <v>6015</v>
      </c>
      <c r="C11138" s="146" t="s">
        <v>3695</v>
      </c>
      <c r="D11138" s="146" t="s">
        <v>953</v>
      </c>
      <c r="E11138" s="145" t="s">
        <v>155</v>
      </c>
      <c r="F11138" s="149"/>
      <c r="G11138" s="149"/>
    </row>
    <row r="11139" spans="1:7" s="144" customFormat="1" ht="15" x14ac:dyDescent="0.2">
      <c r="A11139" s="146">
        <v>73853</v>
      </c>
      <c r="B11139" s="145">
        <v>2017</v>
      </c>
      <c r="C11139" s="146" t="s">
        <v>6225</v>
      </c>
      <c r="D11139" s="146" t="s">
        <v>180</v>
      </c>
      <c r="E11139" s="145" t="s">
        <v>155</v>
      </c>
      <c r="F11139" s="149"/>
      <c r="G11139" s="149"/>
    </row>
    <row r="11140" spans="1:7" s="144" customFormat="1" ht="15" x14ac:dyDescent="0.2">
      <c r="A11140" s="146">
        <v>73854</v>
      </c>
      <c r="B11140" s="145">
        <v>6010</v>
      </c>
      <c r="C11140" s="146" t="s">
        <v>9307</v>
      </c>
      <c r="D11140" s="146" t="s">
        <v>4582</v>
      </c>
      <c r="E11140" s="145" t="s">
        <v>150</v>
      </c>
      <c r="F11140" s="149"/>
      <c r="G11140" s="149"/>
    </row>
    <row r="11141" spans="1:7" s="144" customFormat="1" ht="15" x14ac:dyDescent="0.2">
      <c r="A11141" s="146">
        <v>73855</v>
      </c>
      <c r="B11141" s="145">
        <v>2016</v>
      </c>
      <c r="C11141" s="146" t="s">
        <v>858</v>
      </c>
      <c r="D11141" s="146" t="s">
        <v>9212</v>
      </c>
      <c r="E11141" s="145" t="s">
        <v>150</v>
      </c>
      <c r="F11141" s="149"/>
      <c r="G11141" s="149"/>
    </row>
    <row r="11142" spans="1:7" s="144" customFormat="1" ht="15" x14ac:dyDescent="0.2">
      <c r="A11142" s="146">
        <v>73856</v>
      </c>
      <c r="B11142" s="145">
        <v>5001</v>
      </c>
      <c r="C11142" s="146" t="s">
        <v>2648</v>
      </c>
      <c r="D11142" s="146" t="s">
        <v>9213</v>
      </c>
      <c r="E11142" s="145" t="s">
        <v>150</v>
      </c>
      <c r="F11142" s="149"/>
      <c r="G11142" s="149"/>
    </row>
    <row r="11143" spans="1:7" s="144" customFormat="1" ht="15" x14ac:dyDescent="0.2">
      <c r="A11143" s="146">
        <v>73858</v>
      </c>
      <c r="B11143" s="145">
        <v>6017</v>
      </c>
      <c r="C11143" s="146" t="s">
        <v>4461</v>
      </c>
      <c r="D11143" s="146" t="s">
        <v>9214</v>
      </c>
      <c r="E11143" s="145" t="s">
        <v>150</v>
      </c>
      <c r="F11143" s="149"/>
      <c r="G11143" s="149"/>
    </row>
    <row r="11144" spans="1:7" s="144" customFormat="1" ht="15" x14ac:dyDescent="0.2">
      <c r="A11144" s="146">
        <v>73859</v>
      </c>
      <c r="B11144" s="145">
        <v>7015</v>
      </c>
      <c r="C11144" s="146" t="s">
        <v>2750</v>
      </c>
      <c r="D11144" s="146" t="s">
        <v>7725</v>
      </c>
      <c r="E11144" s="145" t="s">
        <v>155</v>
      </c>
      <c r="F11144" s="149"/>
      <c r="G11144" s="149"/>
    </row>
    <row r="11145" spans="1:7" s="144" customFormat="1" ht="15" x14ac:dyDescent="0.2">
      <c r="A11145" s="146">
        <v>73862</v>
      </c>
      <c r="B11145" s="145">
        <v>8017</v>
      </c>
      <c r="C11145" s="146" t="s">
        <v>344</v>
      </c>
      <c r="D11145" s="146" t="s">
        <v>8834</v>
      </c>
      <c r="E11145" s="145" t="s">
        <v>155</v>
      </c>
      <c r="F11145" s="149"/>
      <c r="G11145" s="149"/>
    </row>
    <row r="11146" spans="1:7" s="144" customFormat="1" ht="15" x14ac:dyDescent="0.2">
      <c r="A11146" s="146">
        <v>73863</v>
      </c>
      <c r="B11146" s="145">
        <v>8017</v>
      </c>
      <c r="C11146" s="146" t="s">
        <v>177</v>
      </c>
      <c r="D11146" s="146" t="s">
        <v>9215</v>
      </c>
      <c r="E11146" s="145" t="s">
        <v>150</v>
      </c>
      <c r="F11146" s="149"/>
      <c r="G11146" s="149"/>
    </row>
    <row r="11147" spans="1:7" s="144" customFormat="1" ht="15" x14ac:dyDescent="0.2">
      <c r="A11147" s="146">
        <v>73864</v>
      </c>
      <c r="B11147" s="145">
        <v>2005</v>
      </c>
      <c r="C11147" s="146" t="s">
        <v>164</v>
      </c>
      <c r="D11147" s="146" t="s">
        <v>9216</v>
      </c>
      <c r="E11147" s="145" t="s">
        <v>155</v>
      </c>
      <c r="F11147" s="149"/>
      <c r="G11147" s="149"/>
    </row>
    <row r="11148" spans="1:7" s="144" customFormat="1" ht="15" x14ac:dyDescent="0.2">
      <c r="A11148" s="146">
        <v>73865</v>
      </c>
      <c r="B11148" s="145">
        <v>6030</v>
      </c>
      <c r="C11148" s="146" t="s">
        <v>845</v>
      </c>
      <c r="D11148" s="146" t="s">
        <v>9217</v>
      </c>
      <c r="E11148" s="145" t="s">
        <v>150</v>
      </c>
      <c r="F11148" s="149"/>
      <c r="G11148" s="149"/>
    </row>
    <row r="11149" spans="1:7" s="144" customFormat="1" ht="15" x14ac:dyDescent="0.2">
      <c r="A11149" s="146">
        <v>73867</v>
      </c>
      <c r="B11149" s="145">
        <v>6018</v>
      </c>
      <c r="C11149" s="146" t="s">
        <v>1856</v>
      </c>
      <c r="D11149" s="146" t="s">
        <v>9218</v>
      </c>
      <c r="E11149" s="145" t="s">
        <v>155</v>
      </c>
      <c r="F11149" s="149"/>
      <c r="G11149" s="149"/>
    </row>
    <row r="11150" spans="1:7" s="144" customFormat="1" ht="15" x14ac:dyDescent="0.2">
      <c r="A11150" s="146">
        <v>73869</v>
      </c>
      <c r="B11150" s="145">
        <v>3035</v>
      </c>
      <c r="C11150" s="146" t="s">
        <v>158</v>
      </c>
      <c r="D11150" s="146" t="s">
        <v>2040</v>
      </c>
      <c r="E11150" s="145" t="s">
        <v>155</v>
      </c>
      <c r="F11150" s="149"/>
      <c r="G11150" s="149"/>
    </row>
    <row r="11151" spans="1:7" s="144" customFormat="1" ht="15" x14ac:dyDescent="0.2">
      <c r="A11151" s="146">
        <v>73870</v>
      </c>
      <c r="B11151" s="145">
        <v>3035</v>
      </c>
      <c r="C11151" s="146" t="s">
        <v>181</v>
      </c>
      <c r="D11151" s="146" t="s">
        <v>9219</v>
      </c>
      <c r="E11151" s="145" t="s">
        <v>150</v>
      </c>
      <c r="F11151" s="149"/>
      <c r="G11151" s="149"/>
    </row>
    <row r="11152" spans="1:7" s="144" customFormat="1" ht="15" x14ac:dyDescent="0.2">
      <c r="A11152" s="146">
        <v>73873</v>
      </c>
      <c r="B11152" s="145">
        <v>5010</v>
      </c>
      <c r="C11152" s="146" t="s">
        <v>535</v>
      </c>
      <c r="D11152" s="146" t="s">
        <v>1006</v>
      </c>
      <c r="E11152" s="145" t="s">
        <v>150</v>
      </c>
      <c r="F11152" s="149"/>
      <c r="G11152" s="149"/>
    </row>
    <row r="11153" spans="1:7" s="144" customFormat="1" ht="15" x14ac:dyDescent="0.2">
      <c r="A11153" s="146">
        <v>73874</v>
      </c>
      <c r="B11153" s="145">
        <v>5010</v>
      </c>
      <c r="C11153" s="146" t="s">
        <v>446</v>
      </c>
      <c r="D11153" s="146" t="s">
        <v>9220</v>
      </c>
      <c r="E11153" s="145" t="s">
        <v>155</v>
      </c>
      <c r="F11153" s="149"/>
      <c r="G11153" s="149"/>
    </row>
    <row r="11154" spans="1:7" s="144" customFormat="1" ht="15" x14ac:dyDescent="0.2">
      <c r="A11154" s="146">
        <v>73875</v>
      </c>
      <c r="B11154" s="145">
        <v>7010</v>
      </c>
      <c r="C11154" s="146" t="s">
        <v>202</v>
      </c>
      <c r="D11154" s="146" t="s">
        <v>1736</v>
      </c>
      <c r="E11154" s="145" t="s">
        <v>150</v>
      </c>
      <c r="F11154" s="149"/>
      <c r="G11154" s="149"/>
    </row>
    <row r="11155" spans="1:7" s="144" customFormat="1" ht="15" x14ac:dyDescent="0.2">
      <c r="A11155" s="146">
        <v>73876</v>
      </c>
      <c r="B11155" s="145">
        <v>2006</v>
      </c>
      <c r="C11155" s="146" t="s">
        <v>394</v>
      </c>
      <c r="D11155" s="146" t="s">
        <v>7890</v>
      </c>
      <c r="E11155" s="145" t="s">
        <v>155</v>
      </c>
      <c r="F11155" s="149"/>
      <c r="G11155" s="149"/>
    </row>
    <row r="11156" spans="1:7" s="144" customFormat="1" ht="15" x14ac:dyDescent="0.2">
      <c r="A11156" s="146">
        <v>73877</v>
      </c>
      <c r="B11156" s="145">
        <v>3005</v>
      </c>
      <c r="C11156" s="146" t="s">
        <v>4506</v>
      </c>
      <c r="D11156" s="146" t="s">
        <v>941</v>
      </c>
      <c r="E11156" s="145" t="s">
        <v>155</v>
      </c>
      <c r="F11156" s="149"/>
      <c r="G11156" s="149"/>
    </row>
    <row r="11157" spans="1:7" s="144" customFormat="1" ht="15" x14ac:dyDescent="0.2">
      <c r="A11157" s="146">
        <v>73879</v>
      </c>
      <c r="B11157" s="145">
        <v>1001</v>
      </c>
      <c r="C11157" s="146" t="s">
        <v>2809</v>
      </c>
      <c r="D11157" s="146" t="s">
        <v>201</v>
      </c>
      <c r="E11157" s="145" t="s">
        <v>150</v>
      </c>
      <c r="F11157" s="149"/>
      <c r="G11157" s="149"/>
    </row>
    <row r="11158" spans="1:7" s="144" customFormat="1" ht="15" x14ac:dyDescent="0.2">
      <c r="A11158" s="146">
        <v>73881</v>
      </c>
      <c r="B11158" s="145">
        <v>7009</v>
      </c>
      <c r="C11158" s="146" t="s">
        <v>7523</v>
      </c>
      <c r="D11158" s="146" t="s">
        <v>9221</v>
      </c>
      <c r="E11158" s="145" t="s">
        <v>150</v>
      </c>
      <c r="F11158" s="149"/>
      <c r="G11158" s="149"/>
    </row>
    <row r="11159" spans="1:7" s="144" customFormat="1" ht="15" x14ac:dyDescent="0.2">
      <c r="A11159" s="146">
        <v>73882</v>
      </c>
      <c r="B11159" s="145">
        <v>7009</v>
      </c>
      <c r="C11159" s="146" t="s">
        <v>287</v>
      </c>
      <c r="D11159" s="146" t="s">
        <v>9222</v>
      </c>
      <c r="E11159" s="145" t="s">
        <v>155</v>
      </c>
      <c r="F11159" s="149"/>
      <c r="G11159" s="149"/>
    </row>
    <row r="11160" spans="1:7" s="144" customFormat="1" ht="15" x14ac:dyDescent="0.2">
      <c r="A11160" s="146">
        <v>73883</v>
      </c>
      <c r="B11160" s="145">
        <v>2013</v>
      </c>
      <c r="C11160" s="146" t="s">
        <v>9857</v>
      </c>
      <c r="D11160" s="146" t="s">
        <v>272</v>
      </c>
      <c r="E11160" s="145" t="s">
        <v>155</v>
      </c>
      <c r="F11160" s="149"/>
      <c r="G11160" s="149"/>
    </row>
    <row r="11161" spans="1:7" s="144" customFormat="1" ht="15" x14ac:dyDescent="0.2">
      <c r="A11161" s="146">
        <v>73884</v>
      </c>
      <c r="B11161" s="145">
        <v>2013</v>
      </c>
      <c r="C11161" s="146" t="s">
        <v>9308</v>
      </c>
      <c r="D11161" s="146" t="s">
        <v>482</v>
      </c>
      <c r="E11161" s="145" t="s">
        <v>155</v>
      </c>
      <c r="F11161" s="149"/>
      <c r="G11161" s="149"/>
    </row>
    <row r="11162" spans="1:7" s="144" customFormat="1" ht="15" x14ac:dyDescent="0.2">
      <c r="A11162" s="146">
        <v>73885</v>
      </c>
      <c r="B11162" s="145">
        <v>5006</v>
      </c>
      <c r="C11162" s="146" t="s">
        <v>9309</v>
      </c>
      <c r="D11162" s="146" t="s">
        <v>648</v>
      </c>
      <c r="E11162" s="145" t="s">
        <v>155</v>
      </c>
      <c r="F11162" s="149"/>
      <c r="G11162" s="149"/>
    </row>
    <row r="11163" spans="1:7" s="144" customFormat="1" ht="15" x14ac:dyDescent="0.2">
      <c r="A11163" s="146">
        <v>73886</v>
      </c>
      <c r="B11163" s="145">
        <v>2006</v>
      </c>
      <c r="C11163" s="146" t="s">
        <v>1520</v>
      </c>
      <c r="D11163" s="146" t="s">
        <v>5635</v>
      </c>
      <c r="E11163" s="145" t="s">
        <v>155</v>
      </c>
      <c r="F11163" s="149"/>
      <c r="G11163" s="149"/>
    </row>
    <row r="11164" spans="1:7" s="144" customFormat="1" ht="15" x14ac:dyDescent="0.2">
      <c r="A11164" s="146">
        <v>73887</v>
      </c>
      <c r="B11164" s="145">
        <v>4004</v>
      </c>
      <c r="C11164" s="146" t="s">
        <v>9310</v>
      </c>
      <c r="D11164" s="146" t="s">
        <v>2563</v>
      </c>
      <c r="E11164" s="145" t="s">
        <v>155</v>
      </c>
      <c r="F11164" s="149"/>
      <c r="G11164" s="149"/>
    </row>
    <row r="11165" spans="1:7" s="144" customFormat="1" ht="15" x14ac:dyDescent="0.2">
      <c r="A11165" s="146">
        <v>73888</v>
      </c>
      <c r="B11165" s="145">
        <v>4004</v>
      </c>
      <c r="C11165" s="146" t="s">
        <v>9311</v>
      </c>
      <c r="D11165" s="146" t="s">
        <v>9223</v>
      </c>
      <c r="E11165" s="145" t="s">
        <v>150</v>
      </c>
      <c r="F11165" s="149"/>
      <c r="G11165" s="149"/>
    </row>
    <row r="11166" spans="1:7" s="144" customFormat="1" ht="15" x14ac:dyDescent="0.2">
      <c r="A11166" s="146">
        <v>73890</v>
      </c>
      <c r="B11166" s="145">
        <v>4004</v>
      </c>
      <c r="C11166" s="146" t="s">
        <v>9312</v>
      </c>
      <c r="D11166" s="146" t="s">
        <v>9224</v>
      </c>
      <c r="E11166" s="145" t="s">
        <v>155</v>
      </c>
      <c r="F11166" s="149"/>
      <c r="G11166" s="149"/>
    </row>
    <row r="11167" spans="1:7" s="144" customFormat="1" ht="15" x14ac:dyDescent="0.2">
      <c r="A11167" s="146">
        <v>73891</v>
      </c>
      <c r="B11167" s="145">
        <v>4004</v>
      </c>
      <c r="C11167" s="146" t="s">
        <v>9313</v>
      </c>
      <c r="D11167" s="146" t="s">
        <v>9225</v>
      </c>
      <c r="E11167" s="145" t="s">
        <v>150</v>
      </c>
      <c r="F11167" s="149"/>
      <c r="G11167" s="149"/>
    </row>
    <row r="11168" spans="1:7" s="144" customFormat="1" ht="15" x14ac:dyDescent="0.2">
      <c r="A11168" s="146">
        <v>73895</v>
      </c>
      <c r="B11168" s="145">
        <v>4004</v>
      </c>
      <c r="C11168" s="146" t="s">
        <v>9314</v>
      </c>
      <c r="D11168" s="146" t="s">
        <v>9226</v>
      </c>
      <c r="E11168" s="145" t="s">
        <v>150</v>
      </c>
      <c r="F11168" s="149"/>
      <c r="G11168" s="149"/>
    </row>
    <row r="11169" spans="1:7" s="144" customFormat="1" ht="15" x14ac:dyDescent="0.2">
      <c r="A11169" s="146">
        <v>73896</v>
      </c>
      <c r="B11169" s="145">
        <v>4004</v>
      </c>
      <c r="C11169" s="146" t="s">
        <v>4141</v>
      </c>
      <c r="D11169" s="146" t="s">
        <v>9227</v>
      </c>
      <c r="E11169" s="145" t="s">
        <v>150</v>
      </c>
      <c r="F11169" s="149"/>
      <c r="G11169" s="149"/>
    </row>
    <row r="11170" spans="1:7" s="144" customFormat="1" ht="15" x14ac:dyDescent="0.2">
      <c r="A11170" s="146">
        <v>73899</v>
      </c>
      <c r="B11170" s="145">
        <v>6023</v>
      </c>
      <c r="C11170" s="146" t="s">
        <v>1361</v>
      </c>
      <c r="D11170" s="146" t="s">
        <v>9321</v>
      </c>
      <c r="E11170" s="145" t="s">
        <v>155</v>
      </c>
      <c r="F11170" s="149"/>
      <c r="G11170" s="149"/>
    </row>
    <row r="11171" spans="1:7" s="144" customFormat="1" ht="15" x14ac:dyDescent="0.2">
      <c r="A11171" s="146">
        <v>73900</v>
      </c>
      <c r="B11171" s="145">
        <v>7015</v>
      </c>
      <c r="C11171" s="146" t="s">
        <v>34</v>
      </c>
      <c r="D11171" s="146" t="s">
        <v>9322</v>
      </c>
      <c r="E11171" s="145" t="s">
        <v>155</v>
      </c>
      <c r="F11171" s="149"/>
      <c r="G11171" s="149"/>
    </row>
    <row r="11172" spans="1:7" s="144" customFormat="1" ht="15" x14ac:dyDescent="0.2">
      <c r="A11172" s="146">
        <v>73905</v>
      </c>
      <c r="B11172" s="145">
        <v>8026</v>
      </c>
      <c r="C11172" s="146" t="s">
        <v>181</v>
      </c>
      <c r="D11172" s="146" t="s">
        <v>9323</v>
      </c>
      <c r="E11172" s="145" t="s">
        <v>155</v>
      </c>
      <c r="F11172" s="149"/>
      <c r="G11172" s="149"/>
    </row>
    <row r="11173" spans="1:7" s="144" customFormat="1" ht="15" x14ac:dyDescent="0.2">
      <c r="A11173" s="146">
        <v>73907</v>
      </c>
      <c r="B11173" s="145">
        <v>5010</v>
      </c>
      <c r="C11173" s="146" t="s">
        <v>174</v>
      </c>
      <c r="D11173" s="146" t="s">
        <v>3743</v>
      </c>
      <c r="E11173" s="145" t="s">
        <v>150</v>
      </c>
      <c r="F11173" s="149"/>
      <c r="G11173" s="149"/>
    </row>
    <row r="11174" spans="1:7" s="144" customFormat="1" ht="15" x14ac:dyDescent="0.2">
      <c r="A11174" s="146">
        <v>73909</v>
      </c>
      <c r="B11174" s="145">
        <v>8006</v>
      </c>
      <c r="C11174" s="146" t="s">
        <v>9324</v>
      </c>
      <c r="D11174" s="146" t="s">
        <v>3115</v>
      </c>
      <c r="E11174" s="145" t="s">
        <v>150</v>
      </c>
      <c r="F11174" s="149"/>
      <c r="G11174" s="149"/>
    </row>
    <row r="11175" spans="1:7" s="144" customFormat="1" ht="15" x14ac:dyDescent="0.2">
      <c r="A11175" s="146">
        <v>73911</v>
      </c>
      <c r="B11175" s="145">
        <v>8006</v>
      </c>
      <c r="C11175" s="146" t="s">
        <v>2809</v>
      </c>
      <c r="D11175" s="146" t="s">
        <v>9325</v>
      </c>
      <c r="E11175" s="145" t="s">
        <v>155</v>
      </c>
      <c r="F11175" s="149"/>
      <c r="G11175" s="149"/>
    </row>
    <row r="11176" spans="1:7" s="144" customFormat="1" ht="15" x14ac:dyDescent="0.2">
      <c r="A11176" s="146">
        <v>73912</v>
      </c>
      <c r="B11176" s="145">
        <v>7003</v>
      </c>
      <c r="C11176" s="146" t="s">
        <v>155</v>
      </c>
      <c r="D11176" s="146" t="s">
        <v>9326</v>
      </c>
      <c r="E11176" s="145" t="s">
        <v>150</v>
      </c>
      <c r="F11176" s="149"/>
      <c r="G11176" s="149"/>
    </row>
    <row r="11177" spans="1:7" s="144" customFormat="1" ht="15" x14ac:dyDescent="0.2">
      <c r="A11177" s="146">
        <v>73913</v>
      </c>
      <c r="B11177" s="145">
        <v>5012</v>
      </c>
      <c r="C11177" s="146" t="s">
        <v>155</v>
      </c>
      <c r="D11177" s="146" t="s">
        <v>9327</v>
      </c>
      <c r="E11177" s="145" t="s">
        <v>155</v>
      </c>
      <c r="F11177" s="149"/>
      <c r="G11177" s="149"/>
    </row>
    <row r="11178" spans="1:7" s="144" customFormat="1" ht="15" x14ac:dyDescent="0.2">
      <c r="A11178" s="146">
        <v>73915</v>
      </c>
      <c r="B11178" s="145">
        <v>7019</v>
      </c>
      <c r="C11178" s="146" t="s">
        <v>1344</v>
      </c>
      <c r="D11178" s="146" t="s">
        <v>9328</v>
      </c>
      <c r="E11178" s="145" t="s">
        <v>150</v>
      </c>
      <c r="F11178" s="149"/>
      <c r="G11178" s="149"/>
    </row>
    <row r="11179" spans="1:7" s="144" customFormat="1" ht="15" x14ac:dyDescent="0.2">
      <c r="A11179" s="146">
        <v>73918</v>
      </c>
      <c r="B11179" s="145">
        <v>3012</v>
      </c>
      <c r="C11179" s="146" t="s">
        <v>1161</v>
      </c>
      <c r="D11179" s="146" t="s">
        <v>9329</v>
      </c>
      <c r="E11179" s="145" t="s">
        <v>150</v>
      </c>
      <c r="F11179" s="149"/>
      <c r="G11179" s="149"/>
    </row>
    <row r="11180" spans="1:7" s="144" customFormat="1" ht="15" x14ac:dyDescent="0.2">
      <c r="A11180" s="146">
        <v>73919</v>
      </c>
      <c r="B11180" s="145">
        <v>6010</v>
      </c>
      <c r="C11180" s="146" t="s">
        <v>647</v>
      </c>
      <c r="D11180" s="146" t="s">
        <v>550</v>
      </c>
      <c r="E11180" s="145" t="s">
        <v>155</v>
      </c>
      <c r="F11180" s="149"/>
      <c r="G11180" s="149"/>
    </row>
    <row r="11181" spans="1:7" s="144" customFormat="1" ht="15" x14ac:dyDescent="0.2">
      <c r="A11181" s="146">
        <v>73920</v>
      </c>
      <c r="B11181" s="145">
        <v>6010</v>
      </c>
      <c r="C11181" s="146" t="s">
        <v>722</v>
      </c>
      <c r="D11181" s="146" t="s">
        <v>577</v>
      </c>
      <c r="E11181" s="145" t="s">
        <v>155</v>
      </c>
      <c r="F11181" s="149"/>
      <c r="G11181" s="149"/>
    </row>
    <row r="11182" spans="1:7" s="144" customFormat="1" ht="15" x14ac:dyDescent="0.2">
      <c r="A11182" s="146">
        <v>73922</v>
      </c>
      <c r="B11182" s="145">
        <v>8022</v>
      </c>
      <c r="C11182" s="146" t="s">
        <v>9330</v>
      </c>
      <c r="D11182" s="146" t="s">
        <v>382</v>
      </c>
      <c r="E11182" s="145" t="s">
        <v>155</v>
      </c>
      <c r="F11182" s="149"/>
      <c r="G11182" s="149"/>
    </row>
    <row r="11183" spans="1:7" s="144" customFormat="1" ht="15" x14ac:dyDescent="0.2">
      <c r="A11183" s="146">
        <v>73923</v>
      </c>
      <c r="B11183" s="145">
        <v>7009</v>
      </c>
      <c r="C11183" s="146" t="s">
        <v>6348</v>
      </c>
      <c r="D11183" s="146" t="s">
        <v>9331</v>
      </c>
      <c r="E11183" s="145" t="s">
        <v>155</v>
      </c>
      <c r="F11183" s="149"/>
      <c r="G11183" s="149"/>
    </row>
    <row r="11184" spans="1:7" s="144" customFormat="1" ht="15" x14ac:dyDescent="0.2">
      <c r="A11184" s="146">
        <v>73924</v>
      </c>
      <c r="B11184" s="145">
        <v>2014</v>
      </c>
      <c r="C11184" s="146" t="s">
        <v>1547</v>
      </c>
      <c r="D11184" s="146" t="s">
        <v>262</v>
      </c>
      <c r="E11184" s="145" t="s">
        <v>150</v>
      </c>
      <c r="F11184" s="149"/>
      <c r="G11184" s="149"/>
    </row>
    <row r="11185" spans="1:7" s="144" customFormat="1" ht="15" x14ac:dyDescent="0.2">
      <c r="A11185" s="146">
        <v>73926</v>
      </c>
      <c r="B11185" s="145">
        <v>5006</v>
      </c>
      <c r="C11185" s="146" t="s">
        <v>1199</v>
      </c>
      <c r="D11185" s="146" t="s">
        <v>940</v>
      </c>
      <c r="E11185" s="145" t="s">
        <v>155</v>
      </c>
      <c r="F11185" s="149"/>
      <c r="G11185" s="149"/>
    </row>
    <row r="11186" spans="1:7" s="144" customFormat="1" ht="15" x14ac:dyDescent="0.2">
      <c r="A11186" s="146">
        <v>73928</v>
      </c>
      <c r="B11186" s="145">
        <v>5006</v>
      </c>
      <c r="C11186" s="146" t="s">
        <v>9332</v>
      </c>
      <c r="D11186" s="146" t="s">
        <v>9333</v>
      </c>
      <c r="E11186" s="145" t="s">
        <v>150</v>
      </c>
      <c r="F11186" s="149"/>
      <c r="G11186" s="149"/>
    </row>
    <row r="11187" spans="1:7" s="144" customFormat="1" ht="15" x14ac:dyDescent="0.2">
      <c r="A11187" s="146">
        <v>73930</v>
      </c>
      <c r="B11187" s="145">
        <v>5006</v>
      </c>
      <c r="C11187" s="146" t="s">
        <v>214</v>
      </c>
      <c r="D11187" s="146" t="s">
        <v>9334</v>
      </c>
      <c r="E11187" s="145" t="s">
        <v>155</v>
      </c>
      <c r="F11187" s="149"/>
      <c r="G11187" s="149"/>
    </row>
    <row r="11188" spans="1:7" s="144" customFormat="1" ht="15" x14ac:dyDescent="0.2">
      <c r="A11188" s="146">
        <v>73933</v>
      </c>
      <c r="B11188" s="145">
        <v>6037</v>
      </c>
      <c r="C11188" s="146" t="s">
        <v>5359</v>
      </c>
      <c r="D11188" s="146" t="s">
        <v>9335</v>
      </c>
      <c r="E11188" s="145" t="s">
        <v>155</v>
      </c>
      <c r="F11188" s="149"/>
      <c r="G11188" s="149"/>
    </row>
    <row r="11189" spans="1:7" s="144" customFormat="1" ht="15" x14ac:dyDescent="0.2">
      <c r="A11189" s="146">
        <v>73934</v>
      </c>
      <c r="B11189" s="145">
        <v>7010</v>
      </c>
      <c r="C11189" s="146" t="s">
        <v>9336</v>
      </c>
      <c r="D11189" s="146" t="s">
        <v>9337</v>
      </c>
      <c r="E11189" s="145" t="s">
        <v>150</v>
      </c>
      <c r="F11189" s="149"/>
      <c r="G11189" s="149"/>
    </row>
    <row r="11190" spans="1:7" s="144" customFormat="1" ht="15" x14ac:dyDescent="0.2">
      <c r="A11190" s="146">
        <v>73935</v>
      </c>
      <c r="B11190" s="145">
        <v>6031</v>
      </c>
      <c r="C11190" s="146" t="s">
        <v>1688</v>
      </c>
      <c r="D11190" s="146" t="s">
        <v>4837</v>
      </c>
      <c r="E11190" s="145" t="s">
        <v>155</v>
      </c>
      <c r="F11190" s="149"/>
      <c r="G11190" s="149"/>
    </row>
    <row r="11191" spans="1:7" s="144" customFormat="1" ht="15" x14ac:dyDescent="0.2">
      <c r="A11191" s="146">
        <v>73936</v>
      </c>
      <c r="B11191" s="145">
        <v>8024</v>
      </c>
      <c r="C11191" s="146" t="s">
        <v>177</v>
      </c>
      <c r="D11191" s="146" t="s">
        <v>9338</v>
      </c>
      <c r="E11191" s="145" t="s">
        <v>155</v>
      </c>
      <c r="F11191" s="149"/>
      <c r="G11191" s="149"/>
    </row>
    <row r="11192" spans="1:7" s="144" customFormat="1" ht="15" x14ac:dyDescent="0.2">
      <c r="A11192" s="146">
        <v>73937</v>
      </c>
      <c r="B11192" s="145">
        <v>3035</v>
      </c>
      <c r="C11192" s="146" t="s">
        <v>158</v>
      </c>
      <c r="D11192" s="146" t="s">
        <v>9339</v>
      </c>
      <c r="E11192" s="145" t="s">
        <v>155</v>
      </c>
      <c r="F11192" s="149"/>
      <c r="G11192" s="149"/>
    </row>
    <row r="11193" spans="1:7" s="144" customFormat="1" ht="15" x14ac:dyDescent="0.2">
      <c r="A11193" s="146">
        <v>73939</v>
      </c>
      <c r="B11193" s="145">
        <v>7008</v>
      </c>
      <c r="C11193" s="146" t="s">
        <v>2240</v>
      </c>
      <c r="D11193" s="146" t="s">
        <v>2421</v>
      </c>
      <c r="E11193" s="145" t="s">
        <v>155</v>
      </c>
      <c r="F11193" s="149"/>
      <c r="G11193" s="149"/>
    </row>
    <row r="11194" spans="1:7" s="144" customFormat="1" ht="15" x14ac:dyDescent="0.2">
      <c r="A11194" s="146">
        <v>73941</v>
      </c>
      <c r="B11194" s="145">
        <v>6034</v>
      </c>
      <c r="C11194" s="146" t="s">
        <v>2809</v>
      </c>
      <c r="D11194" s="146" t="s">
        <v>2197</v>
      </c>
      <c r="E11194" s="145" t="s">
        <v>150</v>
      </c>
      <c r="F11194" s="149"/>
      <c r="G11194" s="149"/>
    </row>
    <row r="11195" spans="1:7" s="144" customFormat="1" ht="15" x14ac:dyDescent="0.2">
      <c r="A11195" s="146">
        <v>73942</v>
      </c>
      <c r="B11195" s="145">
        <v>8007</v>
      </c>
      <c r="C11195" s="146" t="s">
        <v>9340</v>
      </c>
      <c r="D11195" s="146" t="s">
        <v>9341</v>
      </c>
      <c r="E11195" s="145" t="s">
        <v>155</v>
      </c>
      <c r="F11195" s="149"/>
      <c r="G11195" s="149"/>
    </row>
    <row r="11196" spans="1:7" s="144" customFormat="1" ht="15" x14ac:dyDescent="0.2">
      <c r="A11196" s="146">
        <v>73943</v>
      </c>
      <c r="B11196" s="145">
        <v>8024</v>
      </c>
      <c r="C11196" s="146" t="s">
        <v>155</v>
      </c>
      <c r="D11196" s="146" t="s">
        <v>9342</v>
      </c>
      <c r="E11196" s="145" t="s">
        <v>155</v>
      </c>
      <c r="F11196" s="149"/>
      <c r="G11196" s="149"/>
    </row>
    <row r="11197" spans="1:7" s="144" customFormat="1" ht="15" x14ac:dyDescent="0.2">
      <c r="A11197" s="146">
        <v>73944</v>
      </c>
      <c r="B11197" s="145">
        <v>8024</v>
      </c>
      <c r="C11197" s="146" t="s">
        <v>155</v>
      </c>
      <c r="D11197" s="146" t="s">
        <v>9343</v>
      </c>
      <c r="E11197" s="145" t="s">
        <v>150</v>
      </c>
      <c r="F11197" s="149"/>
      <c r="G11197" s="149"/>
    </row>
    <row r="11198" spans="1:7" s="144" customFormat="1" ht="15" x14ac:dyDescent="0.2">
      <c r="A11198" s="146">
        <v>73946</v>
      </c>
      <c r="B11198" s="145">
        <v>8024</v>
      </c>
      <c r="C11198" s="146" t="s">
        <v>558</v>
      </c>
      <c r="D11198" s="146" t="s">
        <v>1339</v>
      </c>
      <c r="E11198" s="145" t="s">
        <v>150</v>
      </c>
      <c r="F11198" s="149"/>
      <c r="G11198" s="149"/>
    </row>
    <row r="11199" spans="1:7" s="144" customFormat="1" ht="15" x14ac:dyDescent="0.2">
      <c r="A11199" s="146">
        <v>73947</v>
      </c>
      <c r="B11199" s="145">
        <v>8024</v>
      </c>
      <c r="C11199" s="146" t="s">
        <v>158</v>
      </c>
      <c r="D11199" s="146" t="s">
        <v>9344</v>
      </c>
      <c r="E11199" s="145" t="s">
        <v>155</v>
      </c>
      <c r="F11199" s="149"/>
      <c r="G11199" s="149"/>
    </row>
    <row r="11200" spans="1:7" s="144" customFormat="1" ht="15" x14ac:dyDescent="0.2">
      <c r="A11200" s="146">
        <v>73948</v>
      </c>
      <c r="B11200" s="145">
        <v>7024</v>
      </c>
      <c r="C11200" s="146" t="s">
        <v>7704</v>
      </c>
      <c r="D11200" s="146" t="s">
        <v>9345</v>
      </c>
      <c r="E11200" s="145" t="s">
        <v>150</v>
      </c>
      <c r="F11200" s="149"/>
      <c r="G11200" s="149"/>
    </row>
    <row r="11201" spans="1:7" s="144" customFormat="1" ht="15" x14ac:dyDescent="0.2">
      <c r="A11201" s="146">
        <v>73949</v>
      </c>
      <c r="B11201" s="145">
        <v>5009</v>
      </c>
      <c r="C11201" s="146" t="s">
        <v>181</v>
      </c>
      <c r="D11201" s="146" t="s">
        <v>9346</v>
      </c>
      <c r="E11201" s="145" t="s">
        <v>150</v>
      </c>
      <c r="F11201" s="149"/>
      <c r="G11201" s="149"/>
    </row>
    <row r="11202" spans="1:7" s="144" customFormat="1" ht="15" x14ac:dyDescent="0.2">
      <c r="A11202" s="146">
        <v>73950</v>
      </c>
      <c r="B11202" s="145">
        <v>5009</v>
      </c>
      <c r="C11202" s="146" t="s">
        <v>1344</v>
      </c>
      <c r="D11202" s="146" t="s">
        <v>9347</v>
      </c>
      <c r="E11202" s="145" t="s">
        <v>155</v>
      </c>
      <c r="F11202" s="149"/>
      <c r="G11202" s="149"/>
    </row>
    <row r="11203" spans="1:7" s="144" customFormat="1" ht="15" x14ac:dyDescent="0.2">
      <c r="A11203" s="146">
        <v>73951</v>
      </c>
      <c r="B11203" s="145">
        <v>8012</v>
      </c>
      <c r="C11203" s="146" t="s">
        <v>3270</v>
      </c>
      <c r="D11203" s="146" t="s">
        <v>9348</v>
      </c>
      <c r="E11203" s="145" t="s">
        <v>150</v>
      </c>
      <c r="F11203" s="149"/>
      <c r="G11203" s="149"/>
    </row>
    <row r="11204" spans="1:7" s="144" customFormat="1" ht="15" x14ac:dyDescent="0.2">
      <c r="A11204" s="146">
        <v>73952</v>
      </c>
      <c r="B11204" s="145">
        <v>3009</v>
      </c>
      <c r="C11204" s="146" t="s">
        <v>198</v>
      </c>
      <c r="D11204" s="146" t="s">
        <v>9349</v>
      </c>
      <c r="E11204" s="145" t="s">
        <v>155</v>
      </c>
      <c r="F11204" s="149"/>
      <c r="G11204" s="149"/>
    </row>
    <row r="11205" spans="1:7" s="144" customFormat="1" ht="15" x14ac:dyDescent="0.2">
      <c r="A11205" s="146">
        <v>73954</v>
      </c>
      <c r="B11205" s="145">
        <v>3009</v>
      </c>
      <c r="C11205" s="146" t="s">
        <v>224</v>
      </c>
      <c r="D11205" s="146" t="s">
        <v>6081</v>
      </c>
      <c r="E11205" s="145" t="s">
        <v>155</v>
      </c>
      <c r="F11205" s="149"/>
      <c r="G11205" s="149"/>
    </row>
    <row r="11206" spans="1:7" s="144" customFormat="1" ht="15" x14ac:dyDescent="0.2">
      <c r="A11206" s="146">
        <v>73955</v>
      </c>
      <c r="B11206" s="145">
        <v>6032</v>
      </c>
      <c r="C11206" s="146" t="s">
        <v>34</v>
      </c>
      <c r="D11206" s="146" t="s">
        <v>305</v>
      </c>
      <c r="E11206" s="145" t="s">
        <v>150</v>
      </c>
      <c r="F11206" s="149"/>
      <c r="G11206" s="149"/>
    </row>
    <row r="11207" spans="1:7" s="144" customFormat="1" ht="15" x14ac:dyDescent="0.2">
      <c r="A11207" s="146">
        <v>73957</v>
      </c>
      <c r="B11207" s="145">
        <v>5002</v>
      </c>
      <c r="C11207" s="146" t="s">
        <v>155</v>
      </c>
      <c r="D11207" s="146" t="s">
        <v>9350</v>
      </c>
      <c r="E11207" s="145" t="s">
        <v>150</v>
      </c>
      <c r="F11207" s="149"/>
      <c r="G11207" s="149"/>
    </row>
    <row r="11208" spans="1:7" s="144" customFormat="1" ht="15" x14ac:dyDescent="0.2">
      <c r="A11208" s="146">
        <v>73958</v>
      </c>
      <c r="B11208" s="145">
        <v>8022</v>
      </c>
      <c r="C11208" s="146" t="s">
        <v>1930</v>
      </c>
      <c r="D11208" s="146" t="s">
        <v>2908</v>
      </c>
      <c r="E11208" s="145" t="s">
        <v>155</v>
      </c>
      <c r="F11208" s="149"/>
      <c r="G11208" s="149"/>
    </row>
    <row r="11209" spans="1:7" s="144" customFormat="1" ht="15" x14ac:dyDescent="0.2">
      <c r="A11209" s="146">
        <v>73959</v>
      </c>
      <c r="B11209" s="145">
        <v>8022</v>
      </c>
      <c r="C11209" s="146" t="s">
        <v>4178</v>
      </c>
      <c r="D11209" s="146" t="s">
        <v>9351</v>
      </c>
      <c r="E11209" s="145" t="s">
        <v>150</v>
      </c>
      <c r="F11209" s="149"/>
      <c r="G11209" s="149"/>
    </row>
    <row r="11210" spans="1:7" s="144" customFormat="1" ht="15" x14ac:dyDescent="0.2">
      <c r="A11210" s="146">
        <v>73960</v>
      </c>
      <c r="B11210" s="145">
        <v>2012</v>
      </c>
      <c r="C11210" s="146" t="s">
        <v>1492</v>
      </c>
      <c r="D11210" s="146" t="s">
        <v>401</v>
      </c>
      <c r="E11210" s="145" t="s">
        <v>150</v>
      </c>
      <c r="F11210" s="149"/>
      <c r="G11210" s="149"/>
    </row>
    <row r="11211" spans="1:7" s="144" customFormat="1" ht="15" x14ac:dyDescent="0.2">
      <c r="A11211" s="146">
        <v>73962</v>
      </c>
      <c r="B11211" s="145">
        <v>8005</v>
      </c>
      <c r="C11211" s="146" t="s">
        <v>1003</v>
      </c>
      <c r="D11211" s="146" t="s">
        <v>10094</v>
      </c>
      <c r="E11211" s="145" t="s">
        <v>150</v>
      </c>
      <c r="F11211" s="149"/>
      <c r="G11211" s="149"/>
    </row>
    <row r="11212" spans="1:7" s="144" customFormat="1" ht="15" x14ac:dyDescent="0.2">
      <c r="A11212" s="146">
        <v>73963</v>
      </c>
      <c r="B11212" s="145">
        <v>7008</v>
      </c>
      <c r="C11212" s="146" t="s">
        <v>289</v>
      </c>
      <c r="D11212" s="146" t="s">
        <v>1127</v>
      </c>
      <c r="E11212" s="145" t="s">
        <v>155</v>
      </c>
      <c r="F11212" s="149"/>
      <c r="G11212" s="149"/>
    </row>
    <row r="11213" spans="1:7" s="144" customFormat="1" ht="15" x14ac:dyDescent="0.2">
      <c r="A11213" s="146">
        <v>73964</v>
      </c>
      <c r="B11213" s="145">
        <v>8014</v>
      </c>
      <c r="C11213" s="146" t="s">
        <v>558</v>
      </c>
      <c r="D11213" s="146" t="s">
        <v>901</v>
      </c>
      <c r="E11213" s="145" t="s">
        <v>150</v>
      </c>
      <c r="F11213" s="149"/>
      <c r="G11213" s="149"/>
    </row>
    <row r="11214" spans="1:7" s="144" customFormat="1" ht="15" x14ac:dyDescent="0.2">
      <c r="A11214" s="146">
        <v>73967</v>
      </c>
      <c r="B11214" s="145">
        <v>6025</v>
      </c>
      <c r="C11214" s="146" t="s">
        <v>181</v>
      </c>
      <c r="D11214" s="146" t="s">
        <v>9354</v>
      </c>
      <c r="E11214" s="145" t="s">
        <v>155</v>
      </c>
      <c r="F11214" s="149"/>
      <c r="G11214" s="149"/>
    </row>
    <row r="11215" spans="1:7" s="144" customFormat="1" ht="15" x14ac:dyDescent="0.2">
      <c r="A11215" s="146">
        <v>73968</v>
      </c>
      <c r="B11215" s="145">
        <v>7010</v>
      </c>
      <c r="C11215" s="146" t="s">
        <v>280</v>
      </c>
      <c r="D11215" s="146" t="s">
        <v>9127</v>
      </c>
      <c r="E11215" s="145" t="s">
        <v>150</v>
      </c>
      <c r="F11215" s="149"/>
      <c r="G11215" s="149"/>
    </row>
    <row r="11216" spans="1:7" s="144" customFormat="1" ht="15" x14ac:dyDescent="0.2">
      <c r="A11216" s="146">
        <v>73970</v>
      </c>
      <c r="B11216" s="145">
        <v>6033</v>
      </c>
      <c r="C11216" s="146" t="s">
        <v>196</v>
      </c>
      <c r="D11216" s="146" t="s">
        <v>9355</v>
      </c>
      <c r="E11216" s="145" t="s">
        <v>150</v>
      </c>
      <c r="F11216" s="149"/>
      <c r="G11216" s="149"/>
    </row>
    <row r="11217" spans="1:7" s="144" customFormat="1" ht="15" x14ac:dyDescent="0.2">
      <c r="A11217" s="146">
        <v>73971</v>
      </c>
      <c r="B11217" s="145">
        <v>6010</v>
      </c>
      <c r="C11217" s="146" t="s">
        <v>2369</v>
      </c>
      <c r="D11217" s="146" t="s">
        <v>9356</v>
      </c>
      <c r="E11217" s="145" t="s">
        <v>150</v>
      </c>
      <c r="F11217" s="149"/>
      <c r="G11217" s="149"/>
    </row>
    <row r="11218" spans="1:7" s="144" customFormat="1" ht="15" x14ac:dyDescent="0.2">
      <c r="A11218" s="146">
        <v>73973</v>
      </c>
      <c r="B11218" s="145">
        <v>6010</v>
      </c>
      <c r="C11218" s="146" t="s">
        <v>289</v>
      </c>
      <c r="D11218" s="146" t="s">
        <v>9357</v>
      </c>
      <c r="E11218" s="145" t="s">
        <v>155</v>
      </c>
      <c r="F11218" s="149"/>
      <c r="G11218" s="149"/>
    </row>
    <row r="11219" spans="1:7" s="144" customFormat="1" ht="15" x14ac:dyDescent="0.2">
      <c r="A11219" s="146">
        <v>73974</v>
      </c>
      <c r="B11219" s="145">
        <v>6010</v>
      </c>
      <c r="C11219" s="146" t="s">
        <v>156</v>
      </c>
      <c r="D11219" s="146" t="s">
        <v>9358</v>
      </c>
      <c r="E11219" s="145" t="s">
        <v>155</v>
      </c>
      <c r="F11219" s="149"/>
      <c r="G11219" s="149"/>
    </row>
    <row r="11220" spans="1:7" s="144" customFormat="1" ht="15" x14ac:dyDescent="0.2">
      <c r="A11220" s="146">
        <v>73975</v>
      </c>
      <c r="B11220" s="145">
        <v>6010</v>
      </c>
      <c r="C11220" s="146" t="s">
        <v>709</v>
      </c>
      <c r="D11220" s="146" t="s">
        <v>9359</v>
      </c>
      <c r="E11220" s="145" t="s">
        <v>155</v>
      </c>
      <c r="F11220" s="149"/>
      <c r="G11220" s="149"/>
    </row>
    <row r="11221" spans="1:7" s="144" customFormat="1" ht="15" x14ac:dyDescent="0.2">
      <c r="A11221" s="146">
        <v>73977</v>
      </c>
      <c r="B11221" s="145">
        <v>2013</v>
      </c>
      <c r="C11221" s="146" t="s">
        <v>6310</v>
      </c>
      <c r="D11221" s="146" t="s">
        <v>9703</v>
      </c>
      <c r="E11221" s="145" t="s">
        <v>150</v>
      </c>
      <c r="F11221" s="149"/>
      <c r="G11221" s="149"/>
    </row>
    <row r="11222" spans="1:7" s="144" customFormat="1" ht="15" x14ac:dyDescent="0.2">
      <c r="A11222" s="146">
        <v>73978</v>
      </c>
      <c r="B11222" s="145">
        <v>7017</v>
      </c>
      <c r="C11222" s="146" t="s">
        <v>1560</v>
      </c>
      <c r="D11222" s="146" t="s">
        <v>3957</v>
      </c>
      <c r="E11222" s="145" t="s">
        <v>150</v>
      </c>
      <c r="F11222" s="149"/>
      <c r="G11222" s="149"/>
    </row>
    <row r="11223" spans="1:7" s="144" customFormat="1" ht="15" x14ac:dyDescent="0.2">
      <c r="A11223" s="146">
        <v>73980</v>
      </c>
      <c r="B11223" s="145">
        <v>7017</v>
      </c>
      <c r="C11223" s="146" t="s">
        <v>630</v>
      </c>
      <c r="D11223" s="146" t="s">
        <v>9361</v>
      </c>
      <c r="E11223" s="145" t="s">
        <v>155</v>
      </c>
      <c r="F11223" s="149"/>
      <c r="G11223" s="149"/>
    </row>
    <row r="11224" spans="1:7" s="144" customFormat="1" ht="15" x14ac:dyDescent="0.2">
      <c r="A11224" s="146">
        <v>73981</v>
      </c>
      <c r="B11224" s="145">
        <v>7017</v>
      </c>
      <c r="C11224" s="146" t="s">
        <v>1625</v>
      </c>
      <c r="D11224" s="146" t="s">
        <v>9362</v>
      </c>
      <c r="E11224" s="145" t="s">
        <v>150</v>
      </c>
      <c r="F11224" s="149"/>
      <c r="G11224" s="149"/>
    </row>
    <row r="11225" spans="1:7" s="144" customFormat="1" ht="15" x14ac:dyDescent="0.2">
      <c r="A11225" s="146">
        <v>73982</v>
      </c>
      <c r="B11225" s="145">
        <v>8020</v>
      </c>
      <c r="C11225" s="146" t="s">
        <v>9363</v>
      </c>
      <c r="D11225" s="146" t="s">
        <v>9364</v>
      </c>
      <c r="E11225" s="145" t="s">
        <v>155</v>
      </c>
      <c r="F11225" s="149"/>
      <c r="G11225" s="149"/>
    </row>
    <row r="11226" spans="1:7" s="144" customFormat="1" ht="15" x14ac:dyDescent="0.2">
      <c r="A11226" s="146">
        <v>73983</v>
      </c>
      <c r="B11226" s="145">
        <v>8020</v>
      </c>
      <c r="C11226" s="146" t="s">
        <v>165</v>
      </c>
      <c r="D11226" s="146" t="s">
        <v>9365</v>
      </c>
      <c r="E11226" s="145" t="s">
        <v>150</v>
      </c>
      <c r="F11226" s="149"/>
      <c r="G11226" s="149"/>
    </row>
    <row r="11227" spans="1:7" s="144" customFormat="1" ht="15" x14ac:dyDescent="0.2">
      <c r="A11227" s="146">
        <v>73984</v>
      </c>
      <c r="B11227" s="145">
        <v>1005</v>
      </c>
      <c r="C11227" s="146" t="s">
        <v>160</v>
      </c>
      <c r="D11227" s="146" t="s">
        <v>3036</v>
      </c>
      <c r="E11227" s="145" t="s">
        <v>155</v>
      </c>
      <c r="F11227" s="149"/>
      <c r="G11227" s="149"/>
    </row>
    <row r="11228" spans="1:7" s="144" customFormat="1" ht="15" x14ac:dyDescent="0.2">
      <c r="A11228" s="146">
        <v>73985</v>
      </c>
      <c r="B11228" s="145">
        <v>8012</v>
      </c>
      <c r="C11228" s="146" t="s">
        <v>158</v>
      </c>
      <c r="D11228" s="146" t="s">
        <v>9366</v>
      </c>
      <c r="E11228" s="145" t="s">
        <v>155</v>
      </c>
      <c r="F11228" s="149"/>
      <c r="G11228" s="149"/>
    </row>
    <row r="11229" spans="1:7" s="144" customFormat="1" ht="15" x14ac:dyDescent="0.2">
      <c r="A11229" s="146">
        <v>73986</v>
      </c>
      <c r="B11229" s="145">
        <v>1006</v>
      </c>
      <c r="C11229" s="146" t="s">
        <v>196</v>
      </c>
      <c r="D11229" s="146" t="s">
        <v>9367</v>
      </c>
      <c r="E11229" s="145" t="s">
        <v>155</v>
      </c>
      <c r="F11229" s="149"/>
      <c r="G11229" s="149"/>
    </row>
    <row r="11230" spans="1:7" s="144" customFormat="1" ht="15" x14ac:dyDescent="0.2">
      <c r="A11230" s="146">
        <v>73989</v>
      </c>
      <c r="B11230" s="145">
        <v>7007</v>
      </c>
      <c r="C11230" s="146" t="s">
        <v>9368</v>
      </c>
      <c r="D11230" s="146" t="s">
        <v>8907</v>
      </c>
      <c r="E11230" s="145" t="s">
        <v>155</v>
      </c>
      <c r="F11230" s="149"/>
      <c r="G11230" s="149"/>
    </row>
    <row r="11231" spans="1:7" s="144" customFormat="1" ht="15" x14ac:dyDescent="0.2">
      <c r="A11231" s="146">
        <v>73990</v>
      </c>
      <c r="B11231" s="145">
        <v>3005</v>
      </c>
      <c r="C11231" s="146" t="s">
        <v>9369</v>
      </c>
      <c r="D11231" s="146" t="s">
        <v>9370</v>
      </c>
      <c r="E11231" s="145" t="s">
        <v>155</v>
      </c>
      <c r="F11231" s="149"/>
      <c r="G11231" s="149"/>
    </row>
    <row r="11232" spans="1:7" s="144" customFormat="1" ht="15" x14ac:dyDescent="0.2">
      <c r="A11232" s="146">
        <v>73991</v>
      </c>
      <c r="B11232" s="145">
        <v>6015</v>
      </c>
      <c r="C11232" s="146" t="s">
        <v>9371</v>
      </c>
      <c r="D11232" s="146" t="s">
        <v>5105</v>
      </c>
      <c r="E11232" s="145" t="s">
        <v>155</v>
      </c>
      <c r="F11232" s="149"/>
      <c r="G11232" s="149"/>
    </row>
    <row r="11233" spans="1:7" s="144" customFormat="1" ht="15" x14ac:dyDescent="0.2">
      <c r="A11233" s="146">
        <v>73992</v>
      </c>
      <c r="B11233" s="145">
        <v>6015</v>
      </c>
      <c r="C11233" s="146" t="s">
        <v>6294</v>
      </c>
      <c r="D11233" s="146" t="s">
        <v>9372</v>
      </c>
      <c r="E11233" s="145" t="s">
        <v>155</v>
      </c>
      <c r="F11233" s="149"/>
      <c r="G11233" s="149"/>
    </row>
    <row r="11234" spans="1:7" s="144" customFormat="1" ht="15" x14ac:dyDescent="0.2">
      <c r="A11234" s="146">
        <v>73993</v>
      </c>
      <c r="B11234" s="145">
        <v>6015</v>
      </c>
      <c r="C11234" s="146" t="s">
        <v>1977</v>
      </c>
      <c r="D11234" s="146" t="s">
        <v>9373</v>
      </c>
      <c r="E11234" s="145" t="s">
        <v>155</v>
      </c>
      <c r="F11234" s="149"/>
      <c r="G11234" s="149"/>
    </row>
    <row r="11235" spans="1:7" s="144" customFormat="1" ht="15" x14ac:dyDescent="0.2">
      <c r="A11235" s="146">
        <v>73994</v>
      </c>
      <c r="B11235" s="145">
        <v>6015</v>
      </c>
      <c r="C11235" s="146" t="s">
        <v>204</v>
      </c>
      <c r="D11235" s="146" t="s">
        <v>9374</v>
      </c>
      <c r="E11235" s="145" t="s">
        <v>150</v>
      </c>
      <c r="F11235" s="149"/>
      <c r="G11235" s="149"/>
    </row>
    <row r="11236" spans="1:7" s="144" customFormat="1" ht="15" x14ac:dyDescent="0.2">
      <c r="A11236" s="146">
        <v>73995</v>
      </c>
      <c r="B11236" s="145">
        <v>6015</v>
      </c>
      <c r="C11236" s="146" t="s">
        <v>1473</v>
      </c>
      <c r="D11236" s="146" t="s">
        <v>1907</v>
      </c>
      <c r="E11236" s="145" t="s">
        <v>155</v>
      </c>
      <c r="F11236" s="149"/>
      <c r="G11236" s="149"/>
    </row>
    <row r="11237" spans="1:7" s="144" customFormat="1" ht="15" x14ac:dyDescent="0.2">
      <c r="A11237" s="146">
        <v>73996</v>
      </c>
      <c r="B11237" s="145">
        <v>6015</v>
      </c>
      <c r="C11237" s="146" t="s">
        <v>287</v>
      </c>
      <c r="D11237" s="146" t="s">
        <v>9375</v>
      </c>
      <c r="E11237" s="145" t="s">
        <v>150</v>
      </c>
      <c r="F11237" s="149"/>
      <c r="G11237" s="149"/>
    </row>
    <row r="11238" spans="1:7" s="144" customFormat="1" ht="15" x14ac:dyDescent="0.2">
      <c r="A11238" s="146">
        <v>73997</v>
      </c>
      <c r="B11238" s="145">
        <v>6015</v>
      </c>
      <c r="C11238" s="146" t="s">
        <v>3545</v>
      </c>
      <c r="D11238" s="146" t="s">
        <v>302</v>
      </c>
      <c r="E11238" s="145" t="s">
        <v>150</v>
      </c>
      <c r="F11238" s="149"/>
      <c r="G11238" s="149"/>
    </row>
    <row r="11239" spans="1:7" s="144" customFormat="1" ht="15" x14ac:dyDescent="0.2">
      <c r="A11239" s="146">
        <v>73998</v>
      </c>
      <c r="B11239" s="145">
        <v>6015</v>
      </c>
      <c r="C11239" s="146" t="s">
        <v>155</v>
      </c>
      <c r="D11239" s="146" t="s">
        <v>542</v>
      </c>
      <c r="E11239" s="145" t="s">
        <v>150</v>
      </c>
      <c r="F11239" s="149"/>
      <c r="G11239" s="149"/>
    </row>
    <row r="11240" spans="1:7" s="144" customFormat="1" ht="15" x14ac:dyDescent="0.2">
      <c r="A11240" s="146">
        <v>73999</v>
      </c>
      <c r="B11240" s="145">
        <v>5010</v>
      </c>
      <c r="C11240" s="146" t="s">
        <v>9376</v>
      </c>
      <c r="D11240" s="146" t="s">
        <v>4165</v>
      </c>
      <c r="E11240" s="145" t="s">
        <v>150</v>
      </c>
      <c r="F11240" s="149"/>
      <c r="G11240" s="149"/>
    </row>
    <row r="11241" spans="1:7" s="144" customFormat="1" ht="15" x14ac:dyDescent="0.2">
      <c r="A11241" s="146">
        <v>74000</v>
      </c>
      <c r="B11241" s="145">
        <v>5010</v>
      </c>
      <c r="C11241" s="146" t="s">
        <v>9377</v>
      </c>
      <c r="D11241" s="146" t="s">
        <v>1201</v>
      </c>
      <c r="E11241" s="145" t="s">
        <v>155</v>
      </c>
      <c r="F11241" s="149"/>
      <c r="G11241" s="149"/>
    </row>
    <row r="11242" spans="1:7" s="144" customFormat="1" ht="15" x14ac:dyDescent="0.2">
      <c r="A11242" s="146">
        <v>74001</v>
      </c>
      <c r="B11242" s="145">
        <v>5018</v>
      </c>
      <c r="C11242" s="146" t="s">
        <v>9378</v>
      </c>
      <c r="D11242" s="146" t="s">
        <v>4975</v>
      </c>
      <c r="E11242" s="145" t="s">
        <v>155</v>
      </c>
      <c r="F11242" s="149"/>
      <c r="G11242" s="149"/>
    </row>
    <row r="11243" spans="1:7" s="144" customFormat="1" ht="15" x14ac:dyDescent="0.2">
      <c r="A11243" s="146">
        <v>74002</v>
      </c>
      <c r="B11243" s="145">
        <v>5018</v>
      </c>
      <c r="C11243" s="146" t="s">
        <v>3284</v>
      </c>
      <c r="D11243" s="146" t="s">
        <v>1673</v>
      </c>
      <c r="E11243" s="145" t="s">
        <v>150</v>
      </c>
      <c r="F11243" s="149"/>
      <c r="G11243" s="149"/>
    </row>
    <row r="11244" spans="1:7" s="144" customFormat="1" ht="15" x14ac:dyDescent="0.2">
      <c r="A11244" s="146">
        <v>74003</v>
      </c>
      <c r="B11244" s="145">
        <v>6002</v>
      </c>
      <c r="C11244" s="146" t="s">
        <v>156</v>
      </c>
      <c r="D11244" s="146" t="s">
        <v>9379</v>
      </c>
      <c r="E11244" s="145" t="s">
        <v>150</v>
      </c>
      <c r="F11244" s="149"/>
      <c r="G11244" s="149"/>
    </row>
    <row r="11245" spans="1:7" s="144" customFormat="1" ht="15" x14ac:dyDescent="0.2">
      <c r="A11245" s="146">
        <v>74004</v>
      </c>
      <c r="B11245" s="145">
        <v>6002</v>
      </c>
      <c r="C11245" s="146" t="s">
        <v>214</v>
      </c>
      <c r="D11245" s="146" t="s">
        <v>4333</v>
      </c>
      <c r="E11245" s="145" t="s">
        <v>155</v>
      </c>
      <c r="F11245" s="149"/>
      <c r="G11245" s="149"/>
    </row>
    <row r="11246" spans="1:7" s="144" customFormat="1" ht="15" x14ac:dyDescent="0.2">
      <c r="A11246" s="146">
        <v>74005</v>
      </c>
      <c r="B11246" s="145">
        <v>6002</v>
      </c>
      <c r="C11246" s="146" t="s">
        <v>722</v>
      </c>
      <c r="D11246" s="146" t="s">
        <v>9380</v>
      </c>
      <c r="E11246" s="145" t="s">
        <v>155</v>
      </c>
      <c r="F11246" s="149"/>
      <c r="G11246" s="149"/>
    </row>
    <row r="11247" spans="1:7" s="144" customFormat="1" ht="15" x14ac:dyDescent="0.2">
      <c r="A11247" s="146">
        <v>74006</v>
      </c>
      <c r="B11247" s="145">
        <v>6002</v>
      </c>
      <c r="C11247" s="146" t="s">
        <v>181</v>
      </c>
      <c r="D11247" s="146" t="s">
        <v>9381</v>
      </c>
      <c r="E11247" s="145" t="s">
        <v>150</v>
      </c>
      <c r="F11247" s="149"/>
      <c r="G11247" s="149"/>
    </row>
    <row r="11248" spans="1:7" s="144" customFormat="1" ht="15" x14ac:dyDescent="0.2">
      <c r="A11248" s="146">
        <v>74007</v>
      </c>
      <c r="B11248" s="145">
        <v>6002</v>
      </c>
      <c r="C11248" s="146" t="s">
        <v>9382</v>
      </c>
      <c r="D11248" s="146" t="s">
        <v>9383</v>
      </c>
      <c r="E11248" s="145" t="s">
        <v>155</v>
      </c>
      <c r="F11248" s="149"/>
      <c r="G11248" s="149"/>
    </row>
    <row r="11249" spans="1:7" s="144" customFormat="1" ht="15" x14ac:dyDescent="0.2">
      <c r="A11249" s="146">
        <v>74008</v>
      </c>
      <c r="B11249" s="145">
        <v>6010</v>
      </c>
      <c r="C11249" s="146" t="s">
        <v>156</v>
      </c>
      <c r="D11249" s="146" t="s">
        <v>5773</v>
      </c>
      <c r="E11249" s="145" t="s">
        <v>155</v>
      </c>
      <c r="F11249" s="149"/>
      <c r="G11249" s="149"/>
    </row>
    <row r="11250" spans="1:7" s="144" customFormat="1" ht="15" x14ac:dyDescent="0.2">
      <c r="A11250" s="146">
        <v>74009</v>
      </c>
      <c r="B11250" s="145">
        <v>1013</v>
      </c>
      <c r="C11250" s="146" t="s">
        <v>164</v>
      </c>
      <c r="D11250" s="146" t="s">
        <v>9384</v>
      </c>
      <c r="E11250" s="145" t="s">
        <v>150</v>
      </c>
      <c r="F11250" s="149"/>
      <c r="G11250" s="149"/>
    </row>
    <row r="11251" spans="1:7" s="144" customFormat="1" ht="15" x14ac:dyDescent="0.2">
      <c r="A11251" s="146">
        <v>74010</v>
      </c>
      <c r="B11251" s="145">
        <v>3015</v>
      </c>
      <c r="C11251" s="146" t="s">
        <v>9385</v>
      </c>
      <c r="D11251" s="146" t="s">
        <v>9386</v>
      </c>
      <c r="E11251" s="145" t="s">
        <v>150</v>
      </c>
      <c r="F11251" s="149"/>
      <c r="G11251" s="149"/>
    </row>
    <row r="11252" spans="1:7" s="144" customFormat="1" ht="15" x14ac:dyDescent="0.2">
      <c r="A11252" s="146">
        <v>74011</v>
      </c>
      <c r="B11252" s="145">
        <v>6025</v>
      </c>
      <c r="C11252" s="146" t="s">
        <v>359</v>
      </c>
      <c r="D11252" s="146" t="s">
        <v>2161</v>
      </c>
      <c r="E11252" s="145" t="s">
        <v>155</v>
      </c>
      <c r="F11252" s="149"/>
      <c r="G11252" s="149"/>
    </row>
    <row r="11253" spans="1:7" s="144" customFormat="1" ht="15" x14ac:dyDescent="0.2">
      <c r="A11253" s="146">
        <v>74012</v>
      </c>
      <c r="B11253" s="145">
        <v>6025</v>
      </c>
      <c r="C11253" s="146" t="s">
        <v>1641</v>
      </c>
      <c r="D11253" s="146" t="s">
        <v>2161</v>
      </c>
      <c r="E11253" s="145" t="s">
        <v>150</v>
      </c>
      <c r="F11253" s="149"/>
      <c r="G11253" s="149"/>
    </row>
    <row r="11254" spans="1:7" s="144" customFormat="1" ht="15" x14ac:dyDescent="0.2">
      <c r="A11254" s="146">
        <v>74014</v>
      </c>
      <c r="B11254" s="145">
        <v>3015</v>
      </c>
      <c r="C11254" s="146" t="s">
        <v>196</v>
      </c>
      <c r="D11254" s="146" t="s">
        <v>9387</v>
      </c>
      <c r="E11254" s="145" t="s">
        <v>150</v>
      </c>
      <c r="F11254" s="149"/>
      <c r="G11254" s="149"/>
    </row>
    <row r="11255" spans="1:7" s="144" customFormat="1" ht="15" x14ac:dyDescent="0.2">
      <c r="A11255" s="146">
        <v>74016</v>
      </c>
      <c r="B11255" s="145">
        <v>1005</v>
      </c>
      <c r="C11255" s="146" t="s">
        <v>848</v>
      </c>
      <c r="D11255" s="146" t="s">
        <v>9388</v>
      </c>
      <c r="E11255" s="145" t="s">
        <v>155</v>
      </c>
      <c r="F11255" s="149"/>
      <c r="G11255" s="149"/>
    </row>
    <row r="11256" spans="1:7" s="144" customFormat="1" ht="15" x14ac:dyDescent="0.2">
      <c r="A11256" s="146">
        <v>74017</v>
      </c>
      <c r="B11256" s="145">
        <v>1005</v>
      </c>
      <c r="C11256" s="146" t="s">
        <v>287</v>
      </c>
      <c r="D11256" s="146" t="s">
        <v>10095</v>
      </c>
      <c r="E11256" s="145" t="s">
        <v>150</v>
      </c>
      <c r="F11256" s="149"/>
      <c r="G11256" s="149"/>
    </row>
    <row r="11257" spans="1:7" s="144" customFormat="1" ht="15" x14ac:dyDescent="0.2">
      <c r="A11257" s="146">
        <v>74018</v>
      </c>
      <c r="B11257" s="145">
        <v>8006</v>
      </c>
      <c r="C11257" s="146" t="s">
        <v>9389</v>
      </c>
      <c r="D11257" s="146" t="s">
        <v>9390</v>
      </c>
      <c r="E11257" s="145" t="s">
        <v>150</v>
      </c>
      <c r="F11257" s="149"/>
      <c r="G11257" s="149"/>
    </row>
    <row r="11258" spans="1:7" s="144" customFormat="1" ht="15" x14ac:dyDescent="0.2">
      <c r="A11258" s="146">
        <v>74019</v>
      </c>
      <c r="B11258" s="145">
        <v>8006</v>
      </c>
      <c r="C11258" s="146" t="s">
        <v>6111</v>
      </c>
      <c r="D11258" s="146" t="s">
        <v>9391</v>
      </c>
      <c r="E11258" s="145" t="s">
        <v>150</v>
      </c>
      <c r="F11258" s="149"/>
      <c r="G11258" s="149"/>
    </row>
    <row r="11259" spans="1:7" s="144" customFormat="1" ht="15" x14ac:dyDescent="0.2">
      <c r="A11259" s="146">
        <v>74020</v>
      </c>
      <c r="B11259" s="145">
        <v>1002</v>
      </c>
      <c r="C11259" s="146" t="s">
        <v>1688</v>
      </c>
      <c r="D11259" s="146" t="s">
        <v>9392</v>
      </c>
      <c r="E11259" s="145" t="s">
        <v>155</v>
      </c>
      <c r="F11259" s="149"/>
      <c r="G11259" s="149"/>
    </row>
    <row r="11260" spans="1:7" s="144" customFormat="1" ht="15" x14ac:dyDescent="0.2">
      <c r="A11260" s="146">
        <v>74022</v>
      </c>
      <c r="B11260" s="145">
        <v>7022</v>
      </c>
      <c r="C11260" s="146" t="s">
        <v>535</v>
      </c>
      <c r="D11260" s="146" t="s">
        <v>180</v>
      </c>
      <c r="E11260" s="145" t="s">
        <v>155</v>
      </c>
      <c r="F11260" s="149"/>
      <c r="G11260" s="149"/>
    </row>
    <row r="11261" spans="1:7" s="144" customFormat="1" ht="15" x14ac:dyDescent="0.2">
      <c r="A11261" s="146">
        <v>74023</v>
      </c>
      <c r="B11261" s="145">
        <v>6014</v>
      </c>
      <c r="C11261" s="146" t="s">
        <v>181</v>
      </c>
      <c r="D11261" s="146" t="s">
        <v>3985</v>
      </c>
      <c r="E11261" s="145" t="s">
        <v>155</v>
      </c>
      <c r="F11261" s="149"/>
      <c r="G11261" s="149"/>
    </row>
    <row r="11262" spans="1:7" s="144" customFormat="1" ht="15" x14ac:dyDescent="0.2">
      <c r="A11262" s="146">
        <v>74025</v>
      </c>
      <c r="B11262" s="145">
        <v>6014</v>
      </c>
      <c r="C11262" s="146" t="s">
        <v>181</v>
      </c>
      <c r="D11262" s="146" t="s">
        <v>9393</v>
      </c>
      <c r="E11262" s="145" t="s">
        <v>155</v>
      </c>
      <c r="F11262" s="149"/>
      <c r="G11262" s="149"/>
    </row>
    <row r="11263" spans="1:7" s="144" customFormat="1" ht="15" x14ac:dyDescent="0.2">
      <c r="A11263" s="146">
        <v>74026</v>
      </c>
      <c r="B11263" s="145">
        <v>6014</v>
      </c>
      <c r="C11263" s="146" t="s">
        <v>9394</v>
      </c>
      <c r="D11263" s="146" t="s">
        <v>9395</v>
      </c>
      <c r="E11263" s="145" t="s">
        <v>150</v>
      </c>
      <c r="F11263" s="149"/>
      <c r="G11263" s="149"/>
    </row>
    <row r="11264" spans="1:7" s="144" customFormat="1" ht="15" x14ac:dyDescent="0.2">
      <c r="A11264" s="146">
        <v>74027</v>
      </c>
      <c r="B11264" s="145">
        <v>6014</v>
      </c>
      <c r="C11264" s="146" t="s">
        <v>1368</v>
      </c>
      <c r="D11264" s="146" t="s">
        <v>9396</v>
      </c>
      <c r="E11264" s="145" t="s">
        <v>155</v>
      </c>
      <c r="F11264" s="149"/>
      <c r="G11264" s="149"/>
    </row>
    <row r="11265" spans="1:7" s="144" customFormat="1" ht="15" x14ac:dyDescent="0.2">
      <c r="A11265" s="146">
        <v>74028</v>
      </c>
      <c r="B11265" s="145">
        <v>6014</v>
      </c>
      <c r="C11265" s="146" t="s">
        <v>879</v>
      </c>
      <c r="D11265" s="146" t="s">
        <v>9580</v>
      </c>
      <c r="E11265" s="145" t="s">
        <v>150</v>
      </c>
      <c r="F11265" s="149"/>
      <c r="G11265" s="149"/>
    </row>
    <row r="11266" spans="1:7" s="144" customFormat="1" ht="15" x14ac:dyDescent="0.2">
      <c r="A11266" s="146">
        <v>74030</v>
      </c>
      <c r="B11266" s="145">
        <v>6008</v>
      </c>
      <c r="C11266" s="146" t="s">
        <v>287</v>
      </c>
      <c r="D11266" s="146" t="s">
        <v>688</v>
      </c>
      <c r="E11266" s="145" t="s">
        <v>155</v>
      </c>
      <c r="F11266" s="149"/>
      <c r="G11266" s="149"/>
    </row>
    <row r="11267" spans="1:7" s="144" customFormat="1" ht="15" x14ac:dyDescent="0.2">
      <c r="A11267" s="146">
        <v>74031</v>
      </c>
      <c r="B11267" s="145">
        <v>6008</v>
      </c>
      <c r="C11267" s="146" t="s">
        <v>204</v>
      </c>
      <c r="D11267" s="146" t="s">
        <v>460</v>
      </c>
      <c r="E11267" s="145" t="s">
        <v>155</v>
      </c>
      <c r="F11267" s="149"/>
      <c r="G11267" s="149"/>
    </row>
    <row r="11268" spans="1:7" s="144" customFormat="1" ht="15" x14ac:dyDescent="0.2">
      <c r="A11268" s="146">
        <v>74032</v>
      </c>
      <c r="B11268" s="145">
        <v>2017</v>
      </c>
      <c r="C11268" s="146" t="s">
        <v>1259</v>
      </c>
      <c r="D11268" s="146" t="s">
        <v>9397</v>
      </c>
      <c r="E11268" s="145" t="s">
        <v>150</v>
      </c>
      <c r="F11268" s="149"/>
      <c r="G11268" s="149"/>
    </row>
    <row r="11269" spans="1:7" s="144" customFormat="1" ht="15" x14ac:dyDescent="0.2">
      <c r="A11269" s="146">
        <v>74033</v>
      </c>
      <c r="B11269" s="145">
        <v>7004</v>
      </c>
      <c r="C11269" s="146" t="s">
        <v>4388</v>
      </c>
      <c r="D11269" s="146" t="s">
        <v>9398</v>
      </c>
      <c r="E11269" s="145" t="s">
        <v>155</v>
      </c>
      <c r="F11269" s="149"/>
      <c r="G11269" s="149"/>
    </row>
    <row r="11270" spans="1:7" s="144" customFormat="1" ht="15" x14ac:dyDescent="0.2">
      <c r="A11270" s="146">
        <v>74034</v>
      </c>
      <c r="B11270" s="145">
        <v>2017</v>
      </c>
      <c r="C11270" s="146" t="s">
        <v>331</v>
      </c>
      <c r="D11270" s="146" t="s">
        <v>9399</v>
      </c>
      <c r="E11270" s="145" t="s">
        <v>150</v>
      </c>
      <c r="F11270" s="149"/>
      <c r="G11270" s="149"/>
    </row>
    <row r="11271" spans="1:7" s="144" customFormat="1" ht="15" x14ac:dyDescent="0.2">
      <c r="A11271" s="146">
        <v>74035</v>
      </c>
      <c r="B11271" s="145">
        <v>2014</v>
      </c>
      <c r="C11271" s="146" t="s">
        <v>287</v>
      </c>
      <c r="D11271" s="146" t="s">
        <v>536</v>
      </c>
      <c r="E11271" s="145" t="s">
        <v>150</v>
      </c>
      <c r="F11271" s="149"/>
      <c r="G11271" s="149"/>
    </row>
    <row r="11272" spans="1:7" s="144" customFormat="1" ht="15" x14ac:dyDescent="0.2">
      <c r="A11272" s="146">
        <v>74036</v>
      </c>
      <c r="B11272" s="145">
        <v>2014</v>
      </c>
      <c r="C11272" s="146" t="s">
        <v>485</v>
      </c>
      <c r="D11272" s="146" t="s">
        <v>9400</v>
      </c>
      <c r="E11272" s="145" t="s">
        <v>150</v>
      </c>
      <c r="F11272" s="149"/>
      <c r="G11272" s="149"/>
    </row>
    <row r="11273" spans="1:7" s="144" customFormat="1" ht="15" x14ac:dyDescent="0.2">
      <c r="A11273" s="146">
        <v>74037</v>
      </c>
      <c r="B11273" s="145">
        <v>5017</v>
      </c>
      <c r="C11273" s="146" t="s">
        <v>156</v>
      </c>
      <c r="D11273" s="146" t="s">
        <v>9401</v>
      </c>
      <c r="E11273" s="145" t="s">
        <v>150</v>
      </c>
      <c r="F11273" s="149"/>
      <c r="G11273" s="149"/>
    </row>
    <row r="11274" spans="1:7" s="144" customFormat="1" ht="15" x14ac:dyDescent="0.2">
      <c r="A11274" s="146">
        <v>74038</v>
      </c>
      <c r="B11274" s="145">
        <v>8010</v>
      </c>
      <c r="C11274" s="146" t="s">
        <v>9402</v>
      </c>
      <c r="D11274" s="146" t="s">
        <v>1251</v>
      </c>
      <c r="E11274" s="145" t="s">
        <v>155</v>
      </c>
      <c r="F11274" s="149"/>
      <c r="G11274" s="149"/>
    </row>
    <row r="11275" spans="1:7" s="144" customFormat="1" ht="15" x14ac:dyDescent="0.2">
      <c r="A11275" s="146">
        <v>74039</v>
      </c>
      <c r="B11275" s="145">
        <v>8010</v>
      </c>
      <c r="C11275" s="146" t="s">
        <v>722</v>
      </c>
      <c r="D11275" s="146" t="s">
        <v>9403</v>
      </c>
      <c r="E11275" s="145" t="s">
        <v>155</v>
      </c>
      <c r="F11275" s="149"/>
      <c r="G11275" s="149"/>
    </row>
    <row r="11276" spans="1:7" s="144" customFormat="1" ht="15" x14ac:dyDescent="0.2">
      <c r="A11276" s="146">
        <v>74040</v>
      </c>
      <c r="B11276" s="145">
        <v>6014</v>
      </c>
      <c r="C11276" s="146" t="s">
        <v>306</v>
      </c>
      <c r="D11276" s="146" t="s">
        <v>4106</v>
      </c>
      <c r="E11276" s="145" t="s">
        <v>150</v>
      </c>
      <c r="F11276" s="149"/>
      <c r="G11276" s="149"/>
    </row>
    <row r="11277" spans="1:7" s="144" customFormat="1" ht="15" x14ac:dyDescent="0.2">
      <c r="A11277" s="146">
        <v>74041</v>
      </c>
      <c r="B11277" s="145">
        <v>6014</v>
      </c>
      <c r="C11277" s="146" t="s">
        <v>3367</v>
      </c>
      <c r="D11277" s="146" t="s">
        <v>9404</v>
      </c>
      <c r="E11277" s="145" t="s">
        <v>155</v>
      </c>
      <c r="F11277" s="149"/>
      <c r="G11277" s="149"/>
    </row>
    <row r="11278" spans="1:7" s="144" customFormat="1" ht="15" x14ac:dyDescent="0.2">
      <c r="A11278" s="146">
        <v>74042</v>
      </c>
      <c r="B11278" s="145">
        <v>6014</v>
      </c>
      <c r="C11278" s="146" t="s">
        <v>165</v>
      </c>
      <c r="D11278" s="146" t="s">
        <v>9405</v>
      </c>
      <c r="E11278" s="145" t="s">
        <v>150</v>
      </c>
      <c r="F11278" s="149"/>
      <c r="G11278" s="149"/>
    </row>
    <row r="11279" spans="1:7" s="144" customFormat="1" ht="15" x14ac:dyDescent="0.2">
      <c r="A11279" s="146">
        <v>74043</v>
      </c>
      <c r="B11279" s="145">
        <v>3004</v>
      </c>
      <c r="C11279" s="146" t="s">
        <v>219</v>
      </c>
      <c r="D11279" s="146" t="s">
        <v>2222</v>
      </c>
      <c r="E11279" s="145" t="s">
        <v>150</v>
      </c>
      <c r="F11279" s="149"/>
      <c r="G11279" s="149"/>
    </row>
    <row r="11280" spans="1:7" s="144" customFormat="1" ht="15" x14ac:dyDescent="0.2">
      <c r="A11280" s="146">
        <v>74044</v>
      </c>
      <c r="B11280" s="145">
        <v>8025</v>
      </c>
      <c r="C11280" s="146" t="s">
        <v>313</v>
      </c>
      <c r="D11280" s="146" t="s">
        <v>9406</v>
      </c>
      <c r="E11280" s="145" t="s">
        <v>150</v>
      </c>
      <c r="F11280" s="149"/>
      <c r="G11280" s="149"/>
    </row>
    <row r="11281" spans="1:7" s="144" customFormat="1" ht="15" x14ac:dyDescent="0.2">
      <c r="A11281" s="146">
        <v>74045</v>
      </c>
      <c r="B11281" s="145">
        <v>2001</v>
      </c>
      <c r="C11281" s="146" t="s">
        <v>181</v>
      </c>
      <c r="D11281" s="146" t="s">
        <v>901</v>
      </c>
      <c r="E11281" s="145" t="s">
        <v>155</v>
      </c>
      <c r="F11281" s="149"/>
      <c r="G11281" s="149"/>
    </row>
    <row r="11282" spans="1:7" s="144" customFormat="1" ht="15" x14ac:dyDescent="0.2">
      <c r="A11282" s="146">
        <v>74047</v>
      </c>
      <c r="B11282" s="145">
        <v>2001</v>
      </c>
      <c r="C11282" s="146" t="s">
        <v>1059</v>
      </c>
      <c r="D11282" s="146" t="s">
        <v>3219</v>
      </c>
      <c r="E11282" s="145" t="s">
        <v>155</v>
      </c>
      <c r="F11282" s="149"/>
      <c r="G11282" s="149"/>
    </row>
    <row r="11283" spans="1:7" s="144" customFormat="1" ht="15" x14ac:dyDescent="0.2">
      <c r="A11283" s="146">
        <v>74048</v>
      </c>
      <c r="B11283" s="145">
        <v>5009</v>
      </c>
      <c r="C11283" s="146" t="s">
        <v>165</v>
      </c>
      <c r="D11283" s="146" t="s">
        <v>9407</v>
      </c>
      <c r="E11283" s="145" t="s">
        <v>150</v>
      </c>
      <c r="F11283" s="149"/>
      <c r="G11283" s="149"/>
    </row>
    <row r="11284" spans="1:7" s="144" customFormat="1" ht="15" x14ac:dyDescent="0.2">
      <c r="A11284" s="146">
        <v>74053</v>
      </c>
      <c r="B11284" s="145">
        <v>6026</v>
      </c>
      <c r="C11284" s="146" t="s">
        <v>5837</v>
      </c>
      <c r="D11284" s="146" t="s">
        <v>201</v>
      </c>
      <c r="E11284" s="145" t="s">
        <v>155</v>
      </c>
      <c r="F11284" s="149"/>
      <c r="G11284" s="149"/>
    </row>
    <row r="11285" spans="1:7" s="144" customFormat="1" ht="15" x14ac:dyDescent="0.2">
      <c r="A11285" s="146">
        <v>74054</v>
      </c>
      <c r="B11285" s="145">
        <v>7007</v>
      </c>
      <c r="C11285" s="146" t="s">
        <v>9408</v>
      </c>
      <c r="D11285" s="146" t="s">
        <v>447</v>
      </c>
      <c r="E11285" s="145" t="s">
        <v>150</v>
      </c>
      <c r="F11285" s="149"/>
      <c r="G11285" s="149"/>
    </row>
    <row r="11286" spans="1:7" s="144" customFormat="1" ht="15" x14ac:dyDescent="0.2">
      <c r="A11286" s="146">
        <v>74055</v>
      </c>
      <c r="B11286" s="145">
        <v>6010</v>
      </c>
      <c r="C11286" s="146" t="s">
        <v>9409</v>
      </c>
      <c r="D11286" s="146" t="s">
        <v>3483</v>
      </c>
      <c r="E11286" s="145" t="s">
        <v>155</v>
      </c>
      <c r="F11286" s="149"/>
      <c r="G11286" s="149"/>
    </row>
    <row r="11287" spans="1:7" s="144" customFormat="1" ht="15" x14ac:dyDescent="0.2">
      <c r="A11287" s="146">
        <v>74056</v>
      </c>
      <c r="B11287" s="145">
        <v>6010</v>
      </c>
      <c r="C11287" s="146" t="s">
        <v>1424</v>
      </c>
      <c r="D11287" s="146" t="s">
        <v>6950</v>
      </c>
      <c r="E11287" s="145" t="s">
        <v>150</v>
      </c>
      <c r="F11287" s="149"/>
      <c r="G11287" s="149"/>
    </row>
    <row r="11288" spans="1:7" s="144" customFormat="1" ht="15" x14ac:dyDescent="0.2">
      <c r="A11288" s="146">
        <v>74057</v>
      </c>
      <c r="B11288" s="145">
        <v>3015</v>
      </c>
      <c r="C11288" s="146" t="s">
        <v>274</v>
      </c>
      <c r="D11288" s="146" t="s">
        <v>9704</v>
      </c>
      <c r="E11288" s="145" t="s">
        <v>155</v>
      </c>
      <c r="F11288" s="149"/>
      <c r="G11288" s="149"/>
    </row>
    <row r="11289" spans="1:7" s="144" customFormat="1" ht="15" x14ac:dyDescent="0.2">
      <c r="A11289" s="146">
        <v>74058</v>
      </c>
      <c r="B11289" s="145">
        <v>3015</v>
      </c>
      <c r="C11289" s="146" t="s">
        <v>9410</v>
      </c>
      <c r="D11289" s="146" t="s">
        <v>9705</v>
      </c>
      <c r="E11289" s="145" t="s">
        <v>150</v>
      </c>
      <c r="F11289" s="149"/>
      <c r="G11289" s="149"/>
    </row>
    <row r="11290" spans="1:7" s="144" customFormat="1" ht="15" x14ac:dyDescent="0.2">
      <c r="A11290" s="146">
        <v>74059</v>
      </c>
      <c r="B11290" s="145">
        <v>6001</v>
      </c>
      <c r="C11290" s="146" t="s">
        <v>158</v>
      </c>
      <c r="D11290" s="146" t="s">
        <v>1118</v>
      </c>
      <c r="E11290" s="145" t="s">
        <v>155</v>
      </c>
      <c r="F11290" s="149"/>
      <c r="G11290" s="149"/>
    </row>
    <row r="11291" spans="1:7" s="144" customFormat="1" ht="15" x14ac:dyDescent="0.2">
      <c r="A11291" s="146">
        <v>74060</v>
      </c>
      <c r="B11291" s="145">
        <v>2001</v>
      </c>
      <c r="C11291" s="146" t="s">
        <v>4395</v>
      </c>
      <c r="D11291" s="146" t="s">
        <v>9411</v>
      </c>
      <c r="E11291" s="145" t="s">
        <v>150</v>
      </c>
      <c r="F11291" s="149"/>
      <c r="G11291" s="149"/>
    </row>
    <row r="11292" spans="1:7" s="144" customFormat="1" ht="15" x14ac:dyDescent="0.2">
      <c r="A11292" s="146">
        <v>74061</v>
      </c>
      <c r="B11292" s="145">
        <v>8005</v>
      </c>
      <c r="C11292" s="146" t="s">
        <v>8646</v>
      </c>
      <c r="D11292" s="146" t="s">
        <v>2406</v>
      </c>
      <c r="E11292" s="145" t="s">
        <v>150</v>
      </c>
      <c r="F11292" s="149"/>
      <c r="G11292" s="149"/>
    </row>
    <row r="11293" spans="1:7" s="144" customFormat="1" ht="15" x14ac:dyDescent="0.2">
      <c r="A11293" s="146">
        <v>74062</v>
      </c>
      <c r="B11293" s="145">
        <v>5004</v>
      </c>
      <c r="C11293" s="146" t="s">
        <v>1241</v>
      </c>
      <c r="D11293" s="146" t="s">
        <v>2496</v>
      </c>
      <c r="E11293" s="145" t="s">
        <v>155</v>
      </c>
      <c r="F11293" s="149"/>
      <c r="G11293" s="149"/>
    </row>
    <row r="11294" spans="1:7" s="144" customFormat="1" ht="15" x14ac:dyDescent="0.2">
      <c r="A11294" s="146">
        <v>74064</v>
      </c>
      <c r="B11294" s="145">
        <v>5004</v>
      </c>
      <c r="C11294" s="146" t="s">
        <v>3587</v>
      </c>
      <c r="D11294" s="146" t="s">
        <v>2598</v>
      </c>
      <c r="E11294" s="145" t="s">
        <v>155</v>
      </c>
      <c r="F11294" s="149"/>
      <c r="G11294" s="149"/>
    </row>
    <row r="11295" spans="1:7" s="144" customFormat="1" ht="15" x14ac:dyDescent="0.2">
      <c r="A11295" s="146">
        <v>74066</v>
      </c>
      <c r="B11295" s="145">
        <v>8014</v>
      </c>
      <c r="C11295" s="146" t="s">
        <v>181</v>
      </c>
      <c r="D11295" s="146" t="s">
        <v>4054</v>
      </c>
      <c r="E11295" s="145" t="s">
        <v>155</v>
      </c>
      <c r="F11295" s="149"/>
      <c r="G11295" s="149"/>
    </row>
    <row r="11296" spans="1:7" s="144" customFormat="1" ht="15" x14ac:dyDescent="0.2">
      <c r="A11296" s="146">
        <v>74067</v>
      </c>
      <c r="B11296" s="145">
        <v>1009</v>
      </c>
      <c r="C11296" s="146" t="s">
        <v>9412</v>
      </c>
      <c r="D11296" s="146" t="s">
        <v>3854</v>
      </c>
      <c r="E11296" s="145" t="s">
        <v>155</v>
      </c>
      <c r="F11296" s="149"/>
      <c r="G11296" s="149"/>
    </row>
    <row r="11297" spans="1:7" s="144" customFormat="1" ht="15" x14ac:dyDescent="0.2">
      <c r="A11297" s="146">
        <v>74068</v>
      </c>
      <c r="B11297" s="145">
        <v>7009</v>
      </c>
      <c r="C11297" s="146" t="s">
        <v>198</v>
      </c>
      <c r="D11297" s="146" t="s">
        <v>527</v>
      </c>
      <c r="E11297" s="145" t="s">
        <v>155</v>
      </c>
      <c r="F11297" s="149"/>
      <c r="G11297" s="149"/>
    </row>
    <row r="11298" spans="1:7" s="144" customFormat="1" ht="15" x14ac:dyDescent="0.2">
      <c r="A11298" s="146">
        <v>74070</v>
      </c>
      <c r="B11298" s="145">
        <v>6014</v>
      </c>
      <c r="C11298" s="146" t="s">
        <v>219</v>
      </c>
      <c r="D11298" s="146" t="s">
        <v>1578</v>
      </c>
      <c r="E11298" s="145" t="s">
        <v>155</v>
      </c>
      <c r="F11298" s="149"/>
      <c r="G11298" s="149"/>
    </row>
    <row r="11299" spans="1:7" s="144" customFormat="1" ht="15" x14ac:dyDescent="0.2">
      <c r="A11299" s="146">
        <v>74072</v>
      </c>
      <c r="B11299" s="145">
        <v>8026</v>
      </c>
      <c r="C11299" s="146" t="s">
        <v>4796</v>
      </c>
      <c r="D11299" s="146" t="s">
        <v>9413</v>
      </c>
      <c r="E11299" s="145" t="s">
        <v>150</v>
      </c>
      <c r="F11299" s="149"/>
      <c r="G11299" s="149"/>
    </row>
    <row r="11300" spans="1:7" s="144" customFormat="1" ht="15" x14ac:dyDescent="0.2">
      <c r="A11300" s="146">
        <v>74076</v>
      </c>
      <c r="B11300" s="145">
        <v>8015</v>
      </c>
      <c r="C11300" s="146" t="s">
        <v>6492</v>
      </c>
      <c r="D11300" s="146" t="s">
        <v>3200</v>
      </c>
      <c r="E11300" s="145" t="s">
        <v>155</v>
      </c>
      <c r="F11300" s="149"/>
      <c r="G11300" s="149"/>
    </row>
    <row r="11301" spans="1:7" s="144" customFormat="1" ht="15" x14ac:dyDescent="0.2">
      <c r="A11301" s="146">
        <v>74077</v>
      </c>
      <c r="B11301" s="145">
        <v>6020</v>
      </c>
      <c r="C11301" s="146" t="s">
        <v>1965</v>
      </c>
      <c r="D11301" s="146" t="s">
        <v>9416</v>
      </c>
      <c r="E11301" s="145" t="s">
        <v>155</v>
      </c>
      <c r="F11301" s="149"/>
      <c r="G11301" s="149"/>
    </row>
    <row r="11302" spans="1:7" s="144" customFormat="1" ht="15" x14ac:dyDescent="0.2">
      <c r="A11302" s="146">
        <v>74079</v>
      </c>
      <c r="B11302" s="145">
        <v>7009</v>
      </c>
      <c r="C11302" s="146" t="s">
        <v>198</v>
      </c>
      <c r="D11302" s="146" t="s">
        <v>9417</v>
      </c>
      <c r="E11302" s="145" t="s">
        <v>155</v>
      </c>
      <c r="F11302" s="149"/>
      <c r="G11302" s="149"/>
    </row>
    <row r="11303" spans="1:7" s="144" customFormat="1" ht="15" x14ac:dyDescent="0.2">
      <c r="A11303" s="146">
        <v>74080</v>
      </c>
      <c r="B11303" s="145">
        <v>6024</v>
      </c>
      <c r="C11303" s="146" t="s">
        <v>250</v>
      </c>
      <c r="D11303" s="146" t="s">
        <v>9418</v>
      </c>
      <c r="E11303" s="145" t="s">
        <v>150</v>
      </c>
      <c r="F11303" s="149"/>
      <c r="G11303" s="149"/>
    </row>
    <row r="11304" spans="1:7" s="144" customFormat="1" ht="15" x14ac:dyDescent="0.2">
      <c r="A11304" s="146">
        <v>74081</v>
      </c>
      <c r="B11304" s="145">
        <v>6024</v>
      </c>
      <c r="C11304" s="146" t="s">
        <v>9419</v>
      </c>
      <c r="D11304" s="146" t="s">
        <v>9420</v>
      </c>
      <c r="E11304" s="145" t="s">
        <v>150</v>
      </c>
      <c r="F11304" s="149"/>
      <c r="G11304" s="149"/>
    </row>
    <row r="11305" spans="1:7" s="144" customFormat="1" ht="15" x14ac:dyDescent="0.2">
      <c r="A11305" s="146">
        <v>74083</v>
      </c>
      <c r="B11305" s="145">
        <v>5002</v>
      </c>
      <c r="C11305" s="146" t="s">
        <v>3152</v>
      </c>
      <c r="D11305" s="146" t="s">
        <v>9706</v>
      </c>
      <c r="E11305" s="145" t="s">
        <v>150</v>
      </c>
      <c r="F11305" s="149"/>
      <c r="G11305" s="149"/>
    </row>
    <row r="11306" spans="1:7" s="144" customFormat="1" ht="15" x14ac:dyDescent="0.2">
      <c r="A11306" s="146">
        <v>74084</v>
      </c>
      <c r="B11306" s="145">
        <v>5002</v>
      </c>
      <c r="C11306" s="146" t="s">
        <v>9421</v>
      </c>
      <c r="D11306" s="146" t="s">
        <v>9707</v>
      </c>
      <c r="E11306" s="145" t="s">
        <v>155</v>
      </c>
      <c r="F11306" s="149"/>
      <c r="G11306" s="149"/>
    </row>
    <row r="11307" spans="1:7" s="144" customFormat="1" ht="15" x14ac:dyDescent="0.2">
      <c r="A11307" s="146">
        <v>74085</v>
      </c>
      <c r="B11307" s="145">
        <v>6025</v>
      </c>
      <c r="C11307" s="146" t="s">
        <v>5118</v>
      </c>
      <c r="D11307" s="146" t="s">
        <v>1599</v>
      </c>
      <c r="E11307" s="145" t="s">
        <v>155</v>
      </c>
      <c r="F11307" s="149"/>
      <c r="G11307" s="149"/>
    </row>
    <row r="11308" spans="1:7" s="144" customFormat="1" ht="15" x14ac:dyDescent="0.2">
      <c r="A11308" s="146">
        <v>74086</v>
      </c>
      <c r="B11308" s="145">
        <v>6025</v>
      </c>
      <c r="C11308" s="146" t="s">
        <v>9422</v>
      </c>
      <c r="D11308" s="146" t="s">
        <v>9423</v>
      </c>
      <c r="E11308" s="145" t="s">
        <v>150</v>
      </c>
      <c r="F11308" s="149"/>
      <c r="G11308" s="149"/>
    </row>
    <row r="11309" spans="1:7" s="144" customFormat="1" ht="15" x14ac:dyDescent="0.2">
      <c r="A11309" s="146">
        <v>74088</v>
      </c>
      <c r="B11309" s="145">
        <v>5006</v>
      </c>
      <c r="C11309" s="146" t="s">
        <v>3405</v>
      </c>
      <c r="D11309" s="146" t="s">
        <v>9424</v>
      </c>
      <c r="E11309" s="145" t="s">
        <v>150</v>
      </c>
      <c r="F11309" s="149"/>
      <c r="G11309" s="149"/>
    </row>
    <row r="11310" spans="1:7" s="144" customFormat="1" ht="15" x14ac:dyDescent="0.2">
      <c r="A11310" s="146">
        <v>74090</v>
      </c>
      <c r="B11310" s="145">
        <v>6020</v>
      </c>
      <c r="C11310" s="146" t="s">
        <v>165</v>
      </c>
      <c r="D11310" s="146" t="s">
        <v>550</v>
      </c>
      <c r="E11310" s="145" t="s">
        <v>155</v>
      </c>
      <c r="F11310" s="149"/>
      <c r="G11310" s="149"/>
    </row>
    <row r="11311" spans="1:7" s="144" customFormat="1" ht="15" x14ac:dyDescent="0.2">
      <c r="A11311" s="146">
        <v>74091</v>
      </c>
      <c r="B11311" s="145">
        <v>8023</v>
      </c>
      <c r="C11311" s="146" t="s">
        <v>7201</v>
      </c>
      <c r="D11311" s="146" t="s">
        <v>9425</v>
      </c>
      <c r="E11311" s="145" t="s">
        <v>155</v>
      </c>
      <c r="F11311" s="149"/>
      <c r="G11311" s="149"/>
    </row>
    <row r="11312" spans="1:7" s="144" customFormat="1" ht="15" x14ac:dyDescent="0.2">
      <c r="A11312" s="146">
        <v>74092</v>
      </c>
      <c r="B11312" s="145">
        <v>7017</v>
      </c>
      <c r="C11312" s="146" t="s">
        <v>171</v>
      </c>
      <c r="D11312" s="146" t="s">
        <v>1786</v>
      </c>
      <c r="E11312" s="145" t="s">
        <v>155</v>
      </c>
      <c r="F11312" s="149"/>
      <c r="G11312" s="149"/>
    </row>
    <row r="11313" spans="1:7" s="144" customFormat="1" ht="15" x14ac:dyDescent="0.2">
      <c r="A11313" s="146">
        <v>74093</v>
      </c>
      <c r="B11313" s="145">
        <v>7017</v>
      </c>
      <c r="C11313" s="146" t="s">
        <v>9426</v>
      </c>
      <c r="D11313" s="146" t="s">
        <v>9427</v>
      </c>
      <c r="E11313" s="145" t="s">
        <v>150</v>
      </c>
      <c r="F11313" s="149"/>
      <c r="G11313" s="149"/>
    </row>
    <row r="11314" spans="1:7" s="144" customFormat="1" ht="15" x14ac:dyDescent="0.2">
      <c r="A11314" s="146">
        <v>74095</v>
      </c>
      <c r="B11314" s="145">
        <v>7017</v>
      </c>
      <c r="C11314" s="146" t="s">
        <v>359</v>
      </c>
      <c r="D11314" s="146" t="s">
        <v>618</v>
      </c>
      <c r="E11314" s="145" t="s">
        <v>150</v>
      </c>
      <c r="F11314" s="149"/>
      <c r="G11314" s="149"/>
    </row>
    <row r="11315" spans="1:7" s="144" customFormat="1" ht="15" x14ac:dyDescent="0.2">
      <c r="A11315" s="146">
        <v>74096</v>
      </c>
      <c r="B11315" s="145">
        <v>6020</v>
      </c>
      <c r="C11315" s="146" t="s">
        <v>9428</v>
      </c>
      <c r="D11315" s="146" t="s">
        <v>5295</v>
      </c>
      <c r="E11315" s="145" t="s">
        <v>155</v>
      </c>
      <c r="F11315" s="149"/>
      <c r="G11315" s="149"/>
    </row>
    <row r="11316" spans="1:7" s="144" customFormat="1" ht="15" x14ac:dyDescent="0.2">
      <c r="A11316" s="146">
        <v>74098</v>
      </c>
      <c r="B11316" s="145">
        <v>5010</v>
      </c>
      <c r="C11316" s="146" t="s">
        <v>8816</v>
      </c>
      <c r="D11316" s="146" t="s">
        <v>9429</v>
      </c>
      <c r="E11316" s="145" t="s">
        <v>150</v>
      </c>
      <c r="F11316" s="149"/>
      <c r="G11316" s="149"/>
    </row>
    <row r="11317" spans="1:7" s="144" customFormat="1" ht="15" x14ac:dyDescent="0.2">
      <c r="A11317" s="146">
        <v>74099</v>
      </c>
      <c r="B11317" s="145">
        <v>5006</v>
      </c>
      <c r="C11317" s="146" t="s">
        <v>1494</v>
      </c>
      <c r="D11317" s="146" t="s">
        <v>9430</v>
      </c>
      <c r="E11317" s="145" t="s">
        <v>155</v>
      </c>
      <c r="F11317" s="149"/>
      <c r="G11317" s="149"/>
    </row>
    <row r="11318" spans="1:7" s="144" customFormat="1" ht="15" x14ac:dyDescent="0.2">
      <c r="A11318" s="146">
        <v>74100</v>
      </c>
      <c r="B11318" s="145">
        <v>6002</v>
      </c>
      <c r="C11318" s="146" t="s">
        <v>1053</v>
      </c>
      <c r="D11318" s="146" t="s">
        <v>9431</v>
      </c>
      <c r="E11318" s="145" t="s">
        <v>155</v>
      </c>
      <c r="F11318" s="149"/>
      <c r="G11318" s="149"/>
    </row>
    <row r="11319" spans="1:7" s="144" customFormat="1" ht="15" x14ac:dyDescent="0.2">
      <c r="A11319" s="146">
        <v>74101</v>
      </c>
      <c r="B11319" s="145">
        <v>1007</v>
      </c>
      <c r="C11319" s="146" t="s">
        <v>1492</v>
      </c>
      <c r="D11319" s="146" t="s">
        <v>9432</v>
      </c>
      <c r="E11319" s="145" t="s">
        <v>155</v>
      </c>
      <c r="F11319" s="149"/>
      <c r="G11319" s="149"/>
    </row>
    <row r="11320" spans="1:7" s="144" customFormat="1" ht="15" x14ac:dyDescent="0.2">
      <c r="A11320" s="146">
        <v>74103</v>
      </c>
      <c r="B11320" s="145">
        <v>3015</v>
      </c>
      <c r="C11320" s="146" t="s">
        <v>2449</v>
      </c>
      <c r="D11320" s="146" t="s">
        <v>653</v>
      </c>
      <c r="E11320" s="145" t="s">
        <v>155</v>
      </c>
      <c r="F11320" s="149"/>
      <c r="G11320" s="149"/>
    </row>
    <row r="11321" spans="1:7" s="144" customFormat="1" ht="15" x14ac:dyDescent="0.2">
      <c r="A11321" s="146">
        <v>74104</v>
      </c>
      <c r="B11321" s="145">
        <v>3004</v>
      </c>
      <c r="C11321" s="146" t="s">
        <v>1560</v>
      </c>
      <c r="D11321" s="146" t="s">
        <v>9433</v>
      </c>
      <c r="E11321" s="145" t="s">
        <v>155</v>
      </c>
      <c r="F11321" s="149"/>
      <c r="G11321" s="149"/>
    </row>
    <row r="11322" spans="1:7" s="144" customFormat="1" ht="15" x14ac:dyDescent="0.2">
      <c r="A11322" s="146">
        <v>74105</v>
      </c>
      <c r="B11322" s="145">
        <v>3004</v>
      </c>
      <c r="C11322" s="146" t="s">
        <v>845</v>
      </c>
      <c r="D11322" s="146" t="s">
        <v>4641</v>
      </c>
      <c r="E11322" s="145" t="s">
        <v>150</v>
      </c>
      <c r="F11322" s="149"/>
      <c r="G11322" s="149"/>
    </row>
    <row r="11323" spans="1:7" s="144" customFormat="1" ht="15" x14ac:dyDescent="0.2">
      <c r="A11323" s="146">
        <v>74106</v>
      </c>
      <c r="B11323" s="145">
        <v>8003</v>
      </c>
      <c r="C11323" s="146" t="s">
        <v>9434</v>
      </c>
      <c r="D11323" s="146" t="s">
        <v>3294</v>
      </c>
      <c r="E11323" s="145" t="s">
        <v>155</v>
      </c>
      <c r="F11323" s="149"/>
      <c r="G11323" s="149"/>
    </row>
    <row r="11324" spans="1:7" s="144" customFormat="1" ht="15" x14ac:dyDescent="0.2">
      <c r="A11324" s="146">
        <v>74107</v>
      </c>
      <c r="B11324" s="145">
        <v>8014</v>
      </c>
      <c r="C11324" s="146" t="s">
        <v>9435</v>
      </c>
      <c r="D11324" s="146" t="s">
        <v>6515</v>
      </c>
      <c r="E11324" s="145" t="s">
        <v>155</v>
      </c>
      <c r="F11324" s="149"/>
      <c r="G11324" s="149"/>
    </row>
    <row r="11325" spans="1:7" s="144" customFormat="1" ht="15" x14ac:dyDescent="0.2">
      <c r="A11325" s="146">
        <v>74108</v>
      </c>
      <c r="B11325" s="145">
        <v>7015</v>
      </c>
      <c r="C11325" s="146" t="s">
        <v>287</v>
      </c>
      <c r="D11325" s="146" t="s">
        <v>696</v>
      </c>
      <c r="E11325" s="145" t="s">
        <v>155</v>
      </c>
      <c r="F11325" s="149"/>
      <c r="G11325" s="149"/>
    </row>
    <row r="11326" spans="1:7" s="144" customFormat="1" ht="15" x14ac:dyDescent="0.2">
      <c r="A11326" s="146">
        <v>74109</v>
      </c>
      <c r="B11326" s="145">
        <v>5002</v>
      </c>
      <c r="C11326" s="146" t="s">
        <v>488</v>
      </c>
      <c r="D11326" s="146" t="s">
        <v>9065</v>
      </c>
      <c r="E11326" s="145" t="s">
        <v>150</v>
      </c>
      <c r="F11326" s="149"/>
      <c r="G11326" s="149"/>
    </row>
    <row r="11327" spans="1:7" s="144" customFormat="1" ht="15" x14ac:dyDescent="0.2">
      <c r="A11327" s="146">
        <v>74110</v>
      </c>
      <c r="B11327" s="145">
        <v>4010</v>
      </c>
      <c r="C11327" s="146" t="s">
        <v>214</v>
      </c>
      <c r="D11327" s="146" t="s">
        <v>663</v>
      </c>
      <c r="E11327" s="145" t="s">
        <v>155</v>
      </c>
      <c r="F11327" s="149"/>
      <c r="G11327" s="149"/>
    </row>
    <row r="11328" spans="1:7" s="144" customFormat="1" ht="15" x14ac:dyDescent="0.2">
      <c r="A11328" s="146">
        <v>74111</v>
      </c>
      <c r="B11328" s="145">
        <v>4010</v>
      </c>
      <c r="C11328" s="146" t="s">
        <v>3309</v>
      </c>
      <c r="D11328" s="146" t="s">
        <v>9436</v>
      </c>
      <c r="E11328" s="145" t="s">
        <v>150</v>
      </c>
      <c r="F11328" s="149"/>
      <c r="G11328" s="149"/>
    </row>
    <row r="11329" spans="1:7" s="144" customFormat="1" ht="15" x14ac:dyDescent="0.2">
      <c r="A11329" s="146">
        <v>74112</v>
      </c>
      <c r="B11329" s="145">
        <v>4010</v>
      </c>
      <c r="C11329" s="146" t="s">
        <v>9437</v>
      </c>
      <c r="D11329" s="146" t="s">
        <v>9438</v>
      </c>
      <c r="E11329" s="145" t="s">
        <v>155</v>
      </c>
      <c r="F11329" s="149"/>
      <c r="G11329" s="149"/>
    </row>
    <row r="11330" spans="1:7" s="144" customFormat="1" ht="15" x14ac:dyDescent="0.2">
      <c r="A11330" s="146">
        <v>74113</v>
      </c>
      <c r="B11330" s="145">
        <v>4010</v>
      </c>
      <c r="C11330" s="146" t="s">
        <v>214</v>
      </c>
      <c r="D11330" s="146" t="s">
        <v>5158</v>
      </c>
      <c r="E11330" s="145" t="s">
        <v>155</v>
      </c>
      <c r="F11330" s="149"/>
      <c r="G11330" s="149"/>
    </row>
    <row r="11331" spans="1:7" s="144" customFormat="1" ht="15" x14ac:dyDescent="0.2">
      <c r="A11331" s="146">
        <v>74114</v>
      </c>
      <c r="B11331" s="145">
        <v>2013</v>
      </c>
      <c r="C11331" s="146" t="s">
        <v>9439</v>
      </c>
      <c r="D11331" s="146" t="s">
        <v>9440</v>
      </c>
      <c r="E11331" s="145" t="s">
        <v>150</v>
      </c>
      <c r="F11331" s="149"/>
      <c r="G11331" s="149"/>
    </row>
    <row r="11332" spans="1:7" s="144" customFormat="1" ht="15" x14ac:dyDescent="0.2">
      <c r="A11332" s="146">
        <v>74115</v>
      </c>
      <c r="B11332" s="145">
        <v>1001</v>
      </c>
      <c r="C11332" s="146" t="s">
        <v>202</v>
      </c>
      <c r="D11332" s="146" t="s">
        <v>9441</v>
      </c>
      <c r="E11332" s="145" t="s">
        <v>150</v>
      </c>
      <c r="F11332" s="149"/>
      <c r="G11332" s="149"/>
    </row>
    <row r="11333" spans="1:7" s="144" customFormat="1" ht="15" x14ac:dyDescent="0.2">
      <c r="A11333" s="146">
        <v>74117</v>
      </c>
      <c r="B11333" s="145">
        <v>2014</v>
      </c>
      <c r="C11333" s="146" t="s">
        <v>2083</v>
      </c>
      <c r="D11333" s="146" t="s">
        <v>9442</v>
      </c>
      <c r="E11333" s="145" t="s">
        <v>150</v>
      </c>
      <c r="F11333" s="149"/>
      <c r="G11333" s="149"/>
    </row>
    <row r="11334" spans="1:7" s="144" customFormat="1" ht="15" x14ac:dyDescent="0.2">
      <c r="A11334" s="146">
        <v>74118</v>
      </c>
      <c r="B11334" s="145">
        <v>2014</v>
      </c>
      <c r="C11334" s="146" t="s">
        <v>740</v>
      </c>
      <c r="D11334" s="146" t="s">
        <v>9443</v>
      </c>
      <c r="E11334" s="145" t="s">
        <v>155</v>
      </c>
      <c r="F11334" s="149"/>
      <c r="G11334" s="149"/>
    </row>
    <row r="11335" spans="1:7" s="144" customFormat="1" ht="15" x14ac:dyDescent="0.2">
      <c r="A11335" s="146">
        <v>74119</v>
      </c>
      <c r="B11335" s="145">
        <v>3035</v>
      </c>
      <c r="C11335" s="146" t="s">
        <v>1778</v>
      </c>
      <c r="D11335" s="146" t="s">
        <v>1207</v>
      </c>
      <c r="E11335" s="145" t="s">
        <v>150</v>
      </c>
      <c r="F11335" s="149"/>
      <c r="G11335" s="149"/>
    </row>
    <row r="11336" spans="1:7" s="144" customFormat="1" ht="15" x14ac:dyDescent="0.2">
      <c r="A11336" s="146">
        <v>74120</v>
      </c>
      <c r="B11336" s="145">
        <v>1006</v>
      </c>
      <c r="C11336" s="146" t="s">
        <v>171</v>
      </c>
      <c r="D11336" s="146" t="s">
        <v>1251</v>
      </c>
      <c r="E11336" s="145" t="s">
        <v>155</v>
      </c>
      <c r="F11336" s="149"/>
      <c r="G11336" s="149"/>
    </row>
    <row r="11337" spans="1:7" s="144" customFormat="1" ht="15" x14ac:dyDescent="0.2">
      <c r="A11337" s="146">
        <v>74121</v>
      </c>
      <c r="B11337" s="145">
        <v>7006</v>
      </c>
      <c r="C11337" s="146" t="s">
        <v>287</v>
      </c>
      <c r="D11337" s="146" t="s">
        <v>9444</v>
      </c>
      <c r="E11337" s="145" t="s">
        <v>155</v>
      </c>
      <c r="F11337" s="149"/>
      <c r="G11337" s="149"/>
    </row>
    <row r="11338" spans="1:7" s="144" customFormat="1" ht="15" x14ac:dyDescent="0.2">
      <c r="A11338" s="146">
        <v>74124</v>
      </c>
      <c r="B11338" s="145">
        <v>8009</v>
      </c>
      <c r="C11338" s="146" t="s">
        <v>1688</v>
      </c>
      <c r="D11338" s="146" t="s">
        <v>9445</v>
      </c>
      <c r="E11338" s="145" t="s">
        <v>155</v>
      </c>
      <c r="F11338" s="149"/>
      <c r="G11338" s="149"/>
    </row>
    <row r="11339" spans="1:7" s="144" customFormat="1" ht="15" x14ac:dyDescent="0.2">
      <c r="A11339" s="146">
        <v>74125</v>
      </c>
      <c r="B11339" s="145">
        <v>8009</v>
      </c>
      <c r="C11339" s="146" t="s">
        <v>9446</v>
      </c>
      <c r="D11339" s="146" t="s">
        <v>3511</v>
      </c>
      <c r="E11339" s="145" t="s">
        <v>155</v>
      </c>
      <c r="F11339" s="149"/>
      <c r="G11339" s="149"/>
    </row>
    <row r="11340" spans="1:7" s="144" customFormat="1" ht="15" x14ac:dyDescent="0.2">
      <c r="A11340" s="146">
        <v>74126</v>
      </c>
      <c r="B11340" s="145">
        <v>2014</v>
      </c>
      <c r="C11340" s="146" t="s">
        <v>740</v>
      </c>
      <c r="D11340" s="146" t="s">
        <v>9447</v>
      </c>
      <c r="E11340" s="145" t="s">
        <v>150</v>
      </c>
      <c r="F11340" s="149"/>
      <c r="G11340" s="149"/>
    </row>
    <row r="11341" spans="1:7" s="144" customFormat="1" ht="15" x14ac:dyDescent="0.2">
      <c r="A11341" s="146">
        <v>74127</v>
      </c>
      <c r="B11341" s="145">
        <v>8015</v>
      </c>
      <c r="C11341" s="146" t="s">
        <v>9448</v>
      </c>
      <c r="D11341" s="146" t="s">
        <v>6468</v>
      </c>
      <c r="E11341" s="145" t="s">
        <v>155</v>
      </c>
      <c r="F11341" s="149"/>
      <c r="G11341" s="149"/>
    </row>
    <row r="11342" spans="1:7" s="144" customFormat="1" ht="15" x14ac:dyDescent="0.2">
      <c r="A11342" s="146">
        <v>74128</v>
      </c>
      <c r="B11342" s="145">
        <v>8015</v>
      </c>
      <c r="C11342" s="146" t="s">
        <v>9449</v>
      </c>
      <c r="D11342" s="146" t="s">
        <v>239</v>
      </c>
      <c r="E11342" s="145" t="s">
        <v>150</v>
      </c>
      <c r="F11342" s="149"/>
      <c r="G11342" s="149"/>
    </row>
    <row r="11343" spans="1:7" s="144" customFormat="1" ht="15" x14ac:dyDescent="0.2">
      <c r="A11343" s="146">
        <v>74132</v>
      </c>
      <c r="B11343" s="145">
        <v>3013</v>
      </c>
      <c r="C11343" s="146" t="s">
        <v>9450</v>
      </c>
      <c r="D11343" s="146" t="s">
        <v>1270</v>
      </c>
      <c r="E11343" s="145" t="s">
        <v>155</v>
      </c>
      <c r="F11343" s="149"/>
      <c r="G11343" s="149"/>
    </row>
    <row r="11344" spans="1:7" s="144" customFormat="1" ht="15" x14ac:dyDescent="0.2">
      <c r="A11344" s="146">
        <v>74133</v>
      </c>
      <c r="B11344" s="145">
        <v>8014</v>
      </c>
      <c r="C11344" s="146" t="s">
        <v>2884</v>
      </c>
      <c r="D11344" s="146" t="s">
        <v>984</v>
      </c>
      <c r="E11344" s="145" t="s">
        <v>155</v>
      </c>
      <c r="F11344" s="149"/>
      <c r="G11344" s="149"/>
    </row>
    <row r="11345" spans="1:7" s="144" customFormat="1" ht="15" x14ac:dyDescent="0.2">
      <c r="A11345" s="146">
        <v>74135</v>
      </c>
      <c r="B11345" s="145">
        <v>8014</v>
      </c>
      <c r="C11345" s="146" t="s">
        <v>525</v>
      </c>
      <c r="D11345" s="146" t="s">
        <v>9454</v>
      </c>
      <c r="E11345" s="145" t="s">
        <v>150</v>
      </c>
      <c r="F11345" s="149"/>
      <c r="G11345" s="149"/>
    </row>
    <row r="11346" spans="1:7" s="144" customFormat="1" ht="15" x14ac:dyDescent="0.2">
      <c r="A11346" s="146">
        <v>74136</v>
      </c>
      <c r="B11346" s="145">
        <v>7010</v>
      </c>
      <c r="C11346" s="146" t="s">
        <v>177</v>
      </c>
      <c r="D11346" s="146" t="s">
        <v>9455</v>
      </c>
      <c r="E11346" s="145" t="s">
        <v>155</v>
      </c>
      <c r="F11346" s="149"/>
      <c r="G11346" s="149"/>
    </row>
    <row r="11347" spans="1:7" s="144" customFormat="1" ht="15" x14ac:dyDescent="0.2">
      <c r="A11347" s="146">
        <v>74137</v>
      </c>
      <c r="B11347" s="145">
        <v>2011</v>
      </c>
      <c r="C11347" s="146" t="s">
        <v>1329</v>
      </c>
      <c r="D11347" s="146" t="s">
        <v>6686</v>
      </c>
      <c r="E11347" s="145" t="s">
        <v>155</v>
      </c>
      <c r="F11347" s="149"/>
      <c r="G11347" s="149"/>
    </row>
    <row r="11348" spans="1:7" s="144" customFormat="1" ht="15" x14ac:dyDescent="0.2">
      <c r="A11348" s="146">
        <v>74138</v>
      </c>
      <c r="B11348" s="145">
        <v>8009</v>
      </c>
      <c r="C11348" s="146" t="s">
        <v>5622</v>
      </c>
      <c r="D11348" s="146" t="s">
        <v>9456</v>
      </c>
      <c r="E11348" s="145" t="s">
        <v>150</v>
      </c>
      <c r="F11348" s="149"/>
      <c r="G11348" s="149"/>
    </row>
    <row r="11349" spans="1:7" s="144" customFormat="1" ht="15" x14ac:dyDescent="0.2">
      <c r="A11349" s="146">
        <v>74139</v>
      </c>
      <c r="B11349" s="145">
        <v>7023</v>
      </c>
      <c r="C11349" s="146" t="s">
        <v>9457</v>
      </c>
      <c r="D11349" s="146" t="s">
        <v>547</v>
      </c>
      <c r="E11349" s="145" t="s">
        <v>155</v>
      </c>
      <c r="F11349" s="149"/>
      <c r="G11349" s="149"/>
    </row>
    <row r="11350" spans="1:7" s="144" customFormat="1" ht="15" x14ac:dyDescent="0.2">
      <c r="A11350" s="146">
        <v>74140</v>
      </c>
      <c r="B11350" s="145">
        <v>7023</v>
      </c>
      <c r="C11350" s="146" t="s">
        <v>164</v>
      </c>
      <c r="D11350" s="146" t="s">
        <v>2199</v>
      </c>
      <c r="E11350" s="145" t="s">
        <v>155</v>
      </c>
      <c r="F11350" s="149"/>
      <c r="G11350" s="149"/>
    </row>
    <row r="11351" spans="1:7" s="144" customFormat="1" ht="15" x14ac:dyDescent="0.2">
      <c r="A11351" s="146">
        <v>74141</v>
      </c>
      <c r="B11351" s="145">
        <v>2012</v>
      </c>
      <c r="C11351" s="146" t="s">
        <v>4461</v>
      </c>
      <c r="D11351" s="146" t="s">
        <v>663</v>
      </c>
      <c r="E11351" s="145" t="s">
        <v>155</v>
      </c>
      <c r="F11351" s="149"/>
      <c r="G11351" s="149"/>
    </row>
    <row r="11352" spans="1:7" s="144" customFormat="1" ht="15" x14ac:dyDescent="0.2">
      <c r="A11352" s="146">
        <v>74142</v>
      </c>
      <c r="B11352" s="145">
        <v>6034</v>
      </c>
      <c r="C11352" s="146" t="s">
        <v>1911</v>
      </c>
      <c r="D11352" s="146" t="s">
        <v>9458</v>
      </c>
      <c r="E11352" s="145" t="s">
        <v>155</v>
      </c>
      <c r="F11352" s="149"/>
      <c r="G11352" s="149"/>
    </row>
    <row r="11353" spans="1:7" s="144" customFormat="1" ht="15" x14ac:dyDescent="0.2">
      <c r="A11353" s="146">
        <v>74143</v>
      </c>
      <c r="B11353" s="145">
        <v>3011</v>
      </c>
      <c r="C11353" s="146" t="s">
        <v>9459</v>
      </c>
      <c r="D11353" s="146" t="s">
        <v>7046</v>
      </c>
      <c r="E11353" s="145" t="s">
        <v>155</v>
      </c>
      <c r="F11353" s="149"/>
      <c r="G11353" s="149"/>
    </row>
    <row r="11354" spans="1:7" s="144" customFormat="1" ht="15" x14ac:dyDescent="0.2">
      <c r="A11354" s="146">
        <v>74144</v>
      </c>
      <c r="B11354" s="145">
        <v>3011</v>
      </c>
      <c r="C11354" s="146" t="s">
        <v>4327</v>
      </c>
      <c r="D11354" s="146" t="s">
        <v>445</v>
      </c>
      <c r="E11354" s="145" t="s">
        <v>155</v>
      </c>
      <c r="F11354" s="149"/>
      <c r="G11354" s="149"/>
    </row>
    <row r="11355" spans="1:7" s="144" customFormat="1" ht="15" x14ac:dyDescent="0.2">
      <c r="A11355" s="146">
        <v>74145</v>
      </c>
      <c r="B11355" s="145">
        <v>3011</v>
      </c>
      <c r="C11355" s="146" t="s">
        <v>9460</v>
      </c>
      <c r="D11355" s="146" t="s">
        <v>9461</v>
      </c>
      <c r="E11355" s="145" t="s">
        <v>155</v>
      </c>
      <c r="F11355" s="149"/>
      <c r="G11355" s="149"/>
    </row>
    <row r="11356" spans="1:7" s="144" customFormat="1" ht="15" x14ac:dyDescent="0.2">
      <c r="A11356" s="146">
        <v>74146</v>
      </c>
      <c r="B11356" s="145">
        <v>3011</v>
      </c>
      <c r="C11356" s="146" t="s">
        <v>8145</v>
      </c>
      <c r="D11356" s="146" t="s">
        <v>2551</v>
      </c>
      <c r="E11356" s="145" t="s">
        <v>155</v>
      </c>
      <c r="F11356" s="149"/>
      <c r="G11356" s="149"/>
    </row>
    <row r="11357" spans="1:7" s="144" customFormat="1" ht="15" x14ac:dyDescent="0.2">
      <c r="A11357" s="146">
        <v>74147</v>
      </c>
      <c r="B11357" s="145">
        <v>8011</v>
      </c>
      <c r="C11357" s="146" t="s">
        <v>442</v>
      </c>
      <c r="D11357" s="146" t="s">
        <v>9462</v>
      </c>
      <c r="E11357" s="145" t="s">
        <v>150</v>
      </c>
      <c r="F11357" s="149"/>
      <c r="G11357" s="149"/>
    </row>
    <row r="11358" spans="1:7" s="144" customFormat="1" ht="15" x14ac:dyDescent="0.2">
      <c r="A11358" s="146">
        <v>74149</v>
      </c>
      <c r="B11358" s="145">
        <v>8017</v>
      </c>
      <c r="C11358" s="146" t="s">
        <v>202</v>
      </c>
      <c r="D11358" s="146" t="s">
        <v>9463</v>
      </c>
      <c r="E11358" s="145" t="s">
        <v>150</v>
      </c>
      <c r="F11358" s="149"/>
      <c r="G11358" s="149"/>
    </row>
    <row r="11359" spans="1:7" s="144" customFormat="1" ht="15" x14ac:dyDescent="0.2">
      <c r="A11359" s="146">
        <v>74151</v>
      </c>
      <c r="B11359" s="145">
        <v>8017</v>
      </c>
      <c r="C11359" s="146" t="s">
        <v>174</v>
      </c>
      <c r="D11359" s="146" t="s">
        <v>8892</v>
      </c>
      <c r="E11359" s="145" t="s">
        <v>155</v>
      </c>
      <c r="F11359" s="149"/>
      <c r="G11359" s="149"/>
    </row>
    <row r="11360" spans="1:7" s="144" customFormat="1" ht="15" x14ac:dyDescent="0.2">
      <c r="A11360" s="146">
        <v>74152</v>
      </c>
      <c r="B11360" s="145">
        <v>8010</v>
      </c>
      <c r="C11360" s="146" t="s">
        <v>156</v>
      </c>
      <c r="D11360" s="146" t="s">
        <v>9464</v>
      </c>
      <c r="E11360" s="145" t="s">
        <v>155</v>
      </c>
      <c r="F11360" s="149"/>
      <c r="G11360" s="149"/>
    </row>
    <row r="11361" spans="1:7" s="144" customFormat="1" ht="15" x14ac:dyDescent="0.2">
      <c r="A11361" s="146">
        <v>74153</v>
      </c>
      <c r="B11361" s="145">
        <v>1006</v>
      </c>
      <c r="C11361" s="146" t="s">
        <v>156</v>
      </c>
      <c r="D11361" s="146" t="s">
        <v>9465</v>
      </c>
      <c r="E11361" s="145" t="s">
        <v>155</v>
      </c>
      <c r="F11361" s="149"/>
      <c r="G11361" s="149"/>
    </row>
    <row r="11362" spans="1:7" s="144" customFormat="1" ht="15" x14ac:dyDescent="0.2">
      <c r="A11362" s="146">
        <v>74154</v>
      </c>
      <c r="B11362" s="145">
        <v>7008</v>
      </c>
      <c r="C11362" s="146" t="s">
        <v>324</v>
      </c>
      <c r="D11362" s="146" t="s">
        <v>9466</v>
      </c>
      <c r="E11362" s="145" t="s">
        <v>155</v>
      </c>
      <c r="F11362" s="149"/>
      <c r="G11362" s="149"/>
    </row>
    <row r="11363" spans="1:7" s="144" customFormat="1" ht="15" x14ac:dyDescent="0.2">
      <c r="A11363" s="146">
        <v>74155</v>
      </c>
      <c r="B11363" s="145">
        <v>7008</v>
      </c>
      <c r="C11363" s="146" t="s">
        <v>179</v>
      </c>
      <c r="D11363" s="146" t="s">
        <v>2053</v>
      </c>
      <c r="E11363" s="145" t="s">
        <v>155</v>
      </c>
      <c r="F11363" s="149"/>
      <c r="G11363" s="149"/>
    </row>
    <row r="11364" spans="1:7" s="144" customFormat="1" ht="15" x14ac:dyDescent="0.2">
      <c r="A11364" s="146">
        <v>74156</v>
      </c>
      <c r="B11364" s="145">
        <v>6015</v>
      </c>
      <c r="C11364" s="146" t="s">
        <v>198</v>
      </c>
      <c r="D11364" s="146" t="s">
        <v>9467</v>
      </c>
      <c r="E11364" s="145" t="s">
        <v>155</v>
      </c>
      <c r="F11364" s="149"/>
      <c r="G11364" s="149"/>
    </row>
    <row r="11365" spans="1:7" s="144" customFormat="1" ht="15" x14ac:dyDescent="0.2">
      <c r="A11365" s="146">
        <v>74157</v>
      </c>
      <c r="B11365" s="145">
        <v>6015</v>
      </c>
      <c r="C11365" s="146" t="s">
        <v>2057</v>
      </c>
      <c r="D11365" s="146" t="s">
        <v>9467</v>
      </c>
      <c r="E11365" s="145" t="s">
        <v>150</v>
      </c>
      <c r="F11365" s="149"/>
      <c r="G11365" s="149"/>
    </row>
    <row r="11366" spans="1:7" s="144" customFormat="1" ht="15" x14ac:dyDescent="0.2">
      <c r="A11366" s="146">
        <v>74159</v>
      </c>
      <c r="B11366" s="145">
        <v>6015</v>
      </c>
      <c r="C11366" s="146" t="s">
        <v>9468</v>
      </c>
      <c r="D11366" s="146" t="s">
        <v>7997</v>
      </c>
      <c r="E11366" s="145" t="s">
        <v>150</v>
      </c>
      <c r="F11366" s="149"/>
      <c r="G11366" s="149"/>
    </row>
    <row r="11367" spans="1:7" s="144" customFormat="1" ht="15" x14ac:dyDescent="0.2">
      <c r="A11367" s="146">
        <v>74160</v>
      </c>
      <c r="B11367" s="145">
        <v>6015</v>
      </c>
      <c r="C11367" s="146" t="s">
        <v>1911</v>
      </c>
      <c r="D11367" s="146" t="s">
        <v>9469</v>
      </c>
      <c r="E11367" s="145" t="s">
        <v>150</v>
      </c>
      <c r="F11367" s="149"/>
      <c r="G11367" s="149"/>
    </row>
    <row r="11368" spans="1:7" s="144" customFormat="1" ht="15" x14ac:dyDescent="0.2">
      <c r="A11368" s="146">
        <v>74161</v>
      </c>
      <c r="B11368" s="145">
        <v>3015</v>
      </c>
      <c r="C11368" s="146" t="s">
        <v>158</v>
      </c>
      <c r="D11368" s="146" t="s">
        <v>9470</v>
      </c>
      <c r="E11368" s="145" t="s">
        <v>155</v>
      </c>
      <c r="F11368" s="149"/>
      <c r="G11368" s="149"/>
    </row>
    <row r="11369" spans="1:7" s="144" customFormat="1" ht="15" x14ac:dyDescent="0.2">
      <c r="A11369" s="146">
        <v>74162</v>
      </c>
      <c r="B11369" s="145">
        <v>1001</v>
      </c>
      <c r="C11369" s="146" t="s">
        <v>2358</v>
      </c>
      <c r="D11369" s="146" t="s">
        <v>9471</v>
      </c>
      <c r="E11369" s="145" t="s">
        <v>155</v>
      </c>
      <c r="F11369" s="149"/>
      <c r="G11369" s="149"/>
    </row>
    <row r="11370" spans="1:7" s="144" customFormat="1" ht="15" x14ac:dyDescent="0.2">
      <c r="A11370" s="146">
        <v>74163</v>
      </c>
      <c r="B11370" s="145">
        <v>3013</v>
      </c>
      <c r="C11370" s="146" t="s">
        <v>10700</v>
      </c>
      <c r="D11370" s="146" t="s">
        <v>1309</v>
      </c>
      <c r="E11370" s="145" t="s">
        <v>150</v>
      </c>
      <c r="F11370" s="149"/>
      <c r="G11370" s="149"/>
    </row>
    <row r="11371" spans="1:7" s="144" customFormat="1" ht="15" x14ac:dyDescent="0.2">
      <c r="A11371" s="146">
        <v>74164</v>
      </c>
      <c r="B11371" s="145">
        <v>5009</v>
      </c>
      <c r="C11371" s="146" t="s">
        <v>156</v>
      </c>
      <c r="D11371" s="146" t="s">
        <v>9472</v>
      </c>
      <c r="E11371" s="145" t="s">
        <v>155</v>
      </c>
      <c r="F11371" s="149"/>
      <c r="G11371" s="149"/>
    </row>
    <row r="11372" spans="1:7" s="144" customFormat="1" ht="15" x14ac:dyDescent="0.2">
      <c r="A11372" s="146">
        <v>74165</v>
      </c>
      <c r="B11372" s="145">
        <v>7014</v>
      </c>
      <c r="C11372" s="146" t="s">
        <v>7213</v>
      </c>
      <c r="D11372" s="146" t="s">
        <v>3334</v>
      </c>
      <c r="E11372" s="145" t="s">
        <v>155</v>
      </c>
      <c r="F11372" s="149"/>
      <c r="G11372" s="149"/>
    </row>
    <row r="11373" spans="1:7" s="144" customFormat="1" ht="15" x14ac:dyDescent="0.2">
      <c r="A11373" s="146">
        <v>74167</v>
      </c>
      <c r="B11373" s="145">
        <v>3002</v>
      </c>
      <c r="C11373" s="146" t="s">
        <v>9473</v>
      </c>
      <c r="D11373" s="146" t="s">
        <v>9474</v>
      </c>
      <c r="E11373" s="145" t="s">
        <v>155</v>
      </c>
      <c r="F11373" s="149"/>
      <c r="G11373" s="149"/>
    </row>
    <row r="11374" spans="1:7" s="144" customFormat="1" ht="15" x14ac:dyDescent="0.2">
      <c r="A11374" s="146">
        <v>74168</v>
      </c>
      <c r="B11374" s="145">
        <v>6013</v>
      </c>
      <c r="C11374" s="146" t="s">
        <v>174</v>
      </c>
      <c r="D11374" s="146" t="s">
        <v>663</v>
      </c>
      <c r="E11374" s="145" t="s">
        <v>155</v>
      </c>
      <c r="F11374" s="149"/>
      <c r="G11374" s="149"/>
    </row>
    <row r="11375" spans="1:7" s="144" customFormat="1" ht="15" x14ac:dyDescent="0.2">
      <c r="A11375" s="146">
        <v>74169</v>
      </c>
      <c r="B11375" s="145">
        <v>6013</v>
      </c>
      <c r="C11375" s="146" t="s">
        <v>181</v>
      </c>
      <c r="D11375" s="146" t="s">
        <v>663</v>
      </c>
      <c r="E11375" s="145" t="s">
        <v>150</v>
      </c>
      <c r="F11375" s="149"/>
      <c r="G11375" s="149"/>
    </row>
    <row r="11376" spans="1:7" s="144" customFormat="1" ht="15" x14ac:dyDescent="0.2">
      <c r="A11376" s="146">
        <v>74170</v>
      </c>
      <c r="B11376" s="145">
        <v>6013</v>
      </c>
      <c r="C11376" s="146" t="s">
        <v>171</v>
      </c>
      <c r="D11376" s="146" t="s">
        <v>9475</v>
      </c>
      <c r="E11376" s="145" t="s">
        <v>150</v>
      </c>
      <c r="F11376" s="149"/>
      <c r="G11376" s="149"/>
    </row>
    <row r="11377" spans="1:7" s="144" customFormat="1" ht="15" x14ac:dyDescent="0.2">
      <c r="A11377" s="146">
        <v>74171</v>
      </c>
      <c r="B11377" s="145">
        <v>7007</v>
      </c>
      <c r="C11377" s="146" t="s">
        <v>1424</v>
      </c>
      <c r="D11377" s="146" t="s">
        <v>1101</v>
      </c>
      <c r="E11377" s="145" t="s">
        <v>155</v>
      </c>
      <c r="F11377" s="149"/>
      <c r="G11377" s="149"/>
    </row>
    <row r="11378" spans="1:7" s="144" customFormat="1" ht="15" x14ac:dyDescent="0.2">
      <c r="A11378" s="146">
        <v>74172</v>
      </c>
      <c r="B11378" s="145">
        <v>8026</v>
      </c>
      <c r="C11378" s="146" t="s">
        <v>9476</v>
      </c>
      <c r="D11378" s="146" t="s">
        <v>11261</v>
      </c>
      <c r="E11378" s="145" t="s">
        <v>150</v>
      </c>
      <c r="F11378" s="149"/>
      <c r="G11378" s="149"/>
    </row>
    <row r="11379" spans="1:7" s="144" customFormat="1" ht="15" x14ac:dyDescent="0.2">
      <c r="A11379" s="146">
        <v>74173</v>
      </c>
      <c r="B11379" s="145">
        <v>8026</v>
      </c>
      <c r="C11379" s="146" t="s">
        <v>158</v>
      </c>
      <c r="D11379" s="146" t="s">
        <v>9477</v>
      </c>
      <c r="E11379" s="145" t="s">
        <v>155</v>
      </c>
      <c r="F11379" s="149"/>
      <c r="G11379" s="149"/>
    </row>
    <row r="11380" spans="1:7" s="144" customFormat="1" ht="15" x14ac:dyDescent="0.2">
      <c r="A11380" s="146">
        <v>74174</v>
      </c>
      <c r="B11380" s="145">
        <v>8026</v>
      </c>
      <c r="C11380" s="146" t="s">
        <v>153</v>
      </c>
      <c r="D11380" s="146" t="s">
        <v>9478</v>
      </c>
      <c r="E11380" s="145" t="s">
        <v>150</v>
      </c>
      <c r="F11380" s="149"/>
      <c r="G11380" s="149"/>
    </row>
    <row r="11381" spans="1:7" s="144" customFormat="1" ht="15" x14ac:dyDescent="0.2">
      <c r="A11381" s="146">
        <v>74175</v>
      </c>
      <c r="B11381" s="145">
        <v>8026</v>
      </c>
      <c r="C11381" s="146" t="s">
        <v>2568</v>
      </c>
      <c r="D11381" s="146" t="s">
        <v>4907</v>
      </c>
      <c r="E11381" s="145" t="s">
        <v>150</v>
      </c>
      <c r="F11381" s="149"/>
      <c r="G11381" s="149"/>
    </row>
    <row r="11382" spans="1:7" s="144" customFormat="1" ht="15" x14ac:dyDescent="0.2">
      <c r="A11382" s="146">
        <v>74176</v>
      </c>
      <c r="B11382" s="145">
        <v>8026</v>
      </c>
      <c r="C11382" s="146" t="s">
        <v>156</v>
      </c>
      <c r="D11382" s="146" t="s">
        <v>4907</v>
      </c>
      <c r="E11382" s="145" t="s">
        <v>155</v>
      </c>
      <c r="F11382" s="149"/>
      <c r="G11382" s="149"/>
    </row>
    <row r="11383" spans="1:7" s="144" customFormat="1" ht="15" x14ac:dyDescent="0.2">
      <c r="A11383" s="146">
        <v>74177</v>
      </c>
      <c r="B11383" s="145">
        <v>8026</v>
      </c>
      <c r="C11383" s="146" t="s">
        <v>165</v>
      </c>
      <c r="D11383" s="146" t="s">
        <v>9479</v>
      </c>
      <c r="E11383" s="145" t="s">
        <v>155</v>
      </c>
      <c r="F11383" s="149"/>
      <c r="G11383" s="149"/>
    </row>
    <row r="11384" spans="1:7" s="144" customFormat="1" ht="15" x14ac:dyDescent="0.2">
      <c r="A11384" s="146">
        <v>74178</v>
      </c>
      <c r="B11384" s="145">
        <v>8026</v>
      </c>
      <c r="C11384" s="146" t="s">
        <v>186</v>
      </c>
      <c r="D11384" s="146" t="s">
        <v>1996</v>
      </c>
      <c r="E11384" s="145" t="s">
        <v>155</v>
      </c>
      <c r="F11384" s="149"/>
      <c r="G11384" s="149"/>
    </row>
    <row r="11385" spans="1:7" s="144" customFormat="1" ht="15" x14ac:dyDescent="0.2">
      <c r="A11385" s="146">
        <v>74179</v>
      </c>
      <c r="B11385" s="145">
        <v>8026</v>
      </c>
      <c r="C11385" s="146" t="s">
        <v>6236</v>
      </c>
      <c r="D11385" s="146" t="s">
        <v>9480</v>
      </c>
      <c r="E11385" s="145" t="s">
        <v>150</v>
      </c>
      <c r="F11385" s="149"/>
      <c r="G11385" s="149"/>
    </row>
    <row r="11386" spans="1:7" s="144" customFormat="1" ht="15" x14ac:dyDescent="0.2">
      <c r="A11386" s="146">
        <v>74180</v>
      </c>
      <c r="B11386" s="145">
        <v>8026</v>
      </c>
      <c r="C11386" s="146" t="s">
        <v>716</v>
      </c>
      <c r="D11386" s="146" t="s">
        <v>1538</v>
      </c>
      <c r="E11386" s="145" t="s">
        <v>155</v>
      </c>
      <c r="F11386" s="149"/>
      <c r="G11386" s="149"/>
    </row>
    <row r="11387" spans="1:7" s="144" customFormat="1" ht="15" x14ac:dyDescent="0.2">
      <c r="A11387" s="146">
        <v>74181</v>
      </c>
      <c r="B11387" s="145">
        <v>8026</v>
      </c>
      <c r="C11387" s="146" t="s">
        <v>219</v>
      </c>
      <c r="D11387" s="146" t="s">
        <v>9175</v>
      </c>
      <c r="E11387" s="145" t="s">
        <v>150</v>
      </c>
      <c r="F11387" s="149"/>
      <c r="G11387" s="149"/>
    </row>
    <row r="11388" spans="1:7" s="144" customFormat="1" ht="15" x14ac:dyDescent="0.2">
      <c r="A11388" s="146">
        <v>74182</v>
      </c>
      <c r="B11388" s="145">
        <v>8026</v>
      </c>
      <c r="C11388" s="146" t="s">
        <v>171</v>
      </c>
      <c r="D11388" s="146" t="s">
        <v>9481</v>
      </c>
      <c r="E11388" s="145" t="s">
        <v>155</v>
      </c>
      <c r="F11388" s="149"/>
      <c r="G11388" s="149"/>
    </row>
    <row r="11389" spans="1:7" s="144" customFormat="1" ht="15" x14ac:dyDescent="0.2">
      <c r="A11389" s="146">
        <v>74184</v>
      </c>
      <c r="B11389" s="145">
        <v>8026</v>
      </c>
      <c r="C11389" s="146" t="s">
        <v>647</v>
      </c>
      <c r="D11389" s="146" t="s">
        <v>7838</v>
      </c>
      <c r="E11389" s="145" t="s">
        <v>155</v>
      </c>
      <c r="F11389" s="149"/>
      <c r="G11389" s="149"/>
    </row>
    <row r="11390" spans="1:7" s="144" customFormat="1" ht="15" x14ac:dyDescent="0.2">
      <c r="A11390" s="146">
        <v>74185</v>
      </c>
      <c r="B11390" s="145">
        <v>8026</v>
      </c>
      <c r="C11390" s="146" t="s">
        <v>347</v>
      </c>
      <c r="D11390" s="146" t="s">
        <v>1558</v>
      </c>
      <c r="E11390" s="145" t="s">
        <v>150</v>
      </c>
      <c r="F11390" s="149"/>
      <c r="G11390" s="149"/>
    </row>
    <row r="11391" spans="1:7" s="144" customFormat="1" ht="15" x14ac:dyDescent="0.2">
      <c r="A11391" s="146">
        <v>74186</v>
      </c>
      <c r="B11391" s="145">
        <v>8026</v>
      </c>
      <c r="C11391" s="146" t="s">
        <v>627</v>
      </c>
      <c r="D11391" s="146" t="s">
        <v>9482</v>
      </c>
      <c r="E11391" s="145" t="s">
        <v>150</v>
      </c>
      <c r="F11391" s="149"/>
      <c r="G11391" s="149"/>
    </row>
    <row r="11392" spans="1:7" s="144" customFormat="1" ht="15" x14ac:dyDescent="0.2">
      <c r="A11392" s="146">
        <v>74187</v>
      </c>
      <c r="B11392" s="145">
        <v>8014</v>
      </c>
      <c r="C11392" s="146" t="s">
        <v>224</v>
      </c>
      <c r="D11392" s="146" t="s">
        <v>9483</v>
      </c>
      <c r="E11392" s="145" t="s">
        <v>150</v>
      </c>
      <c r="F11392" s="149"/>
      <c r="G11392" s="149"/>
    </row>
    <row r="11393" spans="1:7" s="144" customFormat="1" ht="15" x14ac:dyDescent="0.2">
      <c r="A11393" s="146">
        <v>74188</v>
      </c>
      <c r="B11393" s="145">
        <v>3029</v>
      </c>
      <c r="C11393" s="146" t="s">
        <v>9484</v>
      </c>
      <c r="D11393" s="146" t="s">
        <v>9485</v>
      </c>
      <c r="E11393" s="145" t="s">
        <v>155</v>
      </c>
      <c r="F11393" s="149"/>
      <c r="G11393" s="149"/>
    </row>
    <row r="11394" spans="1:7" s="144" customFormat="1" ht="15" x14ac:dyDescent="0.2">
      <c r="A11394" s="146">
        <v>74189</v>
      </c>
      <c r="B11394" s="145">
        <v>3009</v>
      </c>
      <c r="C11394" s="146" t="s">
        <v>2657</v>
      </c>
      <c r="D11394" s="146" t="s">
        <v>5388</v>
      </c>
      <c r="E11394" s="145" t="s">
        <v>155</v>
      </c>
      <c r="F11394" s="149"/>
      <c r="G11394" s="149"/>
    </row>
    <row r="11395" spans="1:7" s="144" customFormat="1" ht="15" x14ac:dyDescent="0.2">
      <c r="A11395" s="146">
        <v>74195</v>
      </c>
      <c r="B11395" s="145">
        <v>8006</v>
      </c>
      <c r="C11395" s="146" t="s">
        <v>2083</v>
      </c>
      <c r="D11395" s="146" t="s">
        <v>741</v>
      </c>
      <c r="E11395" s="145" t="s">
        <v>155</v>
      </c>
      <c r="F11395" s="149"/>
      <c r="G11395" s="149"/>
    </row>
    <row r="11396" spans="1:7" s="144" customFormat="1" ht="15" x14ac:dyDescent="0.2">
      <c r="A11396" s="146">
        <v>74197</v>
      </c>
      <c r="B11396" s="145">
        <v>8023</v>
      </c>
      <c r="C11396" s="146" t="s">
        <v>712</v>
      </c>
      <c r="D11396" s="146" t="s">
        <v>5242</v>
      </c>
      <c r="E11396" s="145" t="s">
        <v>155</v>
      </c>
      <c r="F11396" s="149"/>
      <c r="G11396" s="149"/>
    </row>
    <row r="11397" spans="1:7" s="144" customFormat="1" ht="15" x14ac:dyDescent="0.2">
      <c r="A11397" s="146">
        <v>74198</v>
      </c>
      <c r="B11397" s="145">
        <v>8023</v>
      </c>
      <c r="C11397" s="146" t="s">
        <v>1197</v>
      </c>
      <c r="D11397" s="146" t="s">
        <v>9486</v>
      </c>
      <c r="E11397" s="145" t="s">
        <v>155</v>
      </c>
      <c r="F11397" s="149"/>
      <c r="G11397" s="149"/>
    </row>
    <row r="11398" spans="1:7" s="144" customFormat="1" ht="15" x14ac:dyDescent="0.2">
      <c r="A11398" s="146">
        <v>74199</v>
      </c>
      <c r="B11398" s="145">
        <v>3003</v>
      </c>
      <c r="C11398" s="146" t="s">
        <v>8786</v>
      </c>
      <c r="D11398" s="146" t="s">
        <v>5330</v>
      </c>
      <c r="E11398" s="145" t="s">
        <v>150</v>
      </c>
      <c r="F11398" s="149"/>
      <c r="G11398" s="149"/>
    </row>
    <row r="11399" spans="1:7" s="144" customFormat="1" ht="15" x14ac:dyDescent="0.2">
      <c r="A11399" s="146">
        <v>74200</v>
      </c>
      <c r="B11399" s="145">
        <v>3018</v>
      </c>
      <c r="C11399" s="146" t="s">
        <v>9492</v>
      </c>
      <c r="D11399" s="146" t="s">
        <v>9493</v>
      </c>
      <c r="E11399" s="145" t="s">
        <v>155</v>
      </c>
      <c r="F11399" s="149"/>
      <c r="G11399" s="149"/>
    </row>
    <row r="11400" spans="1:7" s="144" customFormat="1" ht="15" x14ac:dyDescent="0.2">
      <c r="A11400" s="146">
        <v>74201</v>
      </c>
      <c r="B11400" s="145">
        <v>1006</v>
      </c>
      <c r="C11400" s="146" t="s">
        <v>177</v>
      </c>
      <c r="D11400" s="146" t="s">
        <v>184</v>
      </c>
      <c r="E11400" s="145" t="s">
        <v>150</v>
      </c>
      <c r="F11400" s="149"/>
      <c r="G11400" s="149"/>
    </row>
    <row r="11401" spans="1:7" s="144" customFormat="1" ht="15" x14ac:dyDescent="0.2">
      <c r="A11401" s="146">
        <v>74202</v>
      </c>
      <c r="B11401" s="145">
        <v>3015</v>
      </c>
      <c r="C11401" s="146" t="s">
        <v>181</v>
      </c>
      <c r="D11401" s="146" t="s">
        <v>9494</v>
      </c>
      <c r="E11401" s="145" t="s">
        <v>155</v>
      </c>
      <c r="F11401" s="149"/>
      <c r="G11401" s="149"/>
    </row>
    <row r="11402" spans="1:7" s="144" customFormat="1" ht="15" x14ac:dyDescent="0.2">
      <c r="A11402" s="146">
        <v>74203</v>
      </c>
      <c r="B11402" s="145">
        <v>2001</v>
      </c>
      <c r="C11402" s="146" t="s">
        <v>177</v>
      </c>
      <c r="D11402" s="146" t="s">
        <v>6930</v>
      </c>
      <c r="E11402" s="145" t="s">
        <v>150</v>
      </c>
      <c r="F11402" s="149"/>
      <c r="G11402" s="149"/>
    </row>
    <row r="11403" spans="1:7" s="144" customFormat="1" ht="15" x14ac:dyDescent="0.2">
      <c r="A11403" s="146">
        <v>74204</v>
      </c>
      <c r="B11403" s="145">
        <v>2004</v>
      </c>
      <c r="C11403" s="146" t="s">
        <v>9495</v>
      </c>
      <c r="D11403" s="146" t="s">
        <v>9496</v>
      </c>
      <c r="E11403" s="145" t="s">
        <v>155</v>
      </c>
      <c r="F11403" s="149"/>
      <c r="G11403" s="149"/>
    </row>
    <row r="11404" spans="1:7" s="144" customFormat="1" ht="15" x14ac:dyDescent="0.2">
      <c r="A11404" s="146">
        <v>74205</v>
      </c>
      <c r="B11404" s="145">
        <v>3009</v>
      </c>
      <c r="C11404" s="146" t="s">
        <v>347</v>
      </c>
      <c r="D11404" s="146" t="s">
        <v>9497</v>
      </c>
      <c r="E11404" s="145" t="s">
        <v>150</v>
      </c>
      <c r="F11404" s="149"/>
      <c r="G11404" s="149"/>
    </row>
    <row r="11405" spans="1:7" s="144" customFormat="1" ht="15" x14ac:dyDescent="0.2">
      <c r="A11405" s="146">
        <v>74206</v>
      </c>
      <c r="B11405" s="145">
        <v>3009</v>
      </c>
      <c r="C11405" s="146" t="s">
        <v>1046</v>
      </c>
      <c r="D11405" s="146" t="s">
        <v>6005</v>
      </c>
      <c r="E11405" s="145" t="s">
        <v>150</v>
      </c>
      <c r="F11405" s="149"/>
      <c r="G11405" s="149"/>
    </row>
    <row r="11406" spans="1:7" s="144" customFormat="1" ht="15" x14ac:dyDescent="0.2">
      <c r="A11406" s="146">
        <v>74210</v>
      </c>
      <c r="B11406" s="145">
        <v>3012</v>
      </c>
      <c r="C11406" s="146" t="s">
        <v>5254</v>
      </c>
      <c r="D11406" s="146" t="s">
        <v>1696</v>
      </c>
      <c r="E11406" s="145" t="s">
        <v>150</v>
      </c>
      <c r="F11406" s="149"/>
      <c r="G11406" s="149"/>
    </row>
    <row r="11407" spans="1:7" s="144" customFormat="1" ht="15" x14ac:dyDescent="0.2">
      <c r="A11407" s="146">
        <v>74211</v>
      </c>
      <c r="B11407" s="145">
        <v>3004</v>
      </c>
      <c r="C11407" s="146" t="s">
        <v>9498</v>
      </c>
      <c r="D11407" s="146" t="s">
        <v>9499</v>
      </c>
      <c r="E11407" s="145" t="s">
        <v>150</v>
      </c>
      <c r="F11407" s="149"/>
      <c r="G11407" s="149"/>
    </row>
    <row r="11408" spans="1:7" s="144" customFormat="1" ht="15" x14ac:dyDescent="0.2">
      <c r="A11408" s="146">
        <v>74212</v>
      </c>
      <c r="B11408" s="145">
        <v>6024</v>
      </c>
      <c r="C11408" s="146" t="s">
        <v>9500</v>
      </c>
      <c r="D11408" s="146" t="s">
        <v>9501</v>
      </c>
      <c r="E11408" s="145" t="s">
        <v>150</v>
      </c>
      <c r="F11408" s="149"/>
      <c r="G11408" s="149"/>
    </row>
    <row r="11409" spans="1:7" s="144" customFormat="1" ht="15" x14ac:dyDescent="0.2">
      <c r="A11409" s="146">
        <v>74213</v>
      </c>
      <c r="B11409" s="145">
        <v>8017</v>
      </c>
      <c r="C11409" s="146" t="s">
        <v>3422</v>
      </c>
      <c r="D11409" s="146" t="s">
        <v>9502</v>
      </c>
      <c r="E11409" s="145" t="s">
        <v>150</v>
      </c>
      <c r="F11409" s="149"/>
      <c r="G11409" s="149"/>
    </row>
    <row r="11410" spans="1:7" s="144" customFormat="1" ht="15" x14ac:dyDescent="0.2">
      <c r="A11410" s="146">
        <v>74214</v>
      </c>
      <c r="B11410" s="145">
        <v>2001</v>
      </c>
      <c r="C11410" s="146" t="s">
        <v>156</v>
      </c>
      <c r="D11410" s="146" t="s">
        <v>9503</v>
      </c>
      <c r="E11410" s="145" t="s">
        <v>150</v>
      </c>
      <c r="F11410" s="149"/>
      <c r="G11410" s="149"/>
    </row>
    <row r="11411" spans="1:7" s="144" customFormat="1" ht="15" x14ac:dyDescent="0.2">
      <c r="A11411" s="146">
        <v>74215</v>
      </c>
      <c r="B11411" s="145">
        <v>2001</v>
      </c>
      <c r="C11411" s="146" t="s">
        <v>2809</v>
      </c>
      <c r="D11411" s="146" t="s">
        <v>9504</v>
      </c>
      <c r="E11411" s="145" t="s">
        <v>155</v>
      </c>
      <c r="F11411" s="149"/>
      <c r="G11411" s="149"/>
    </row>
    <row r="11412" spans="1:7" s="144" customFormat="1" ht="15" x14ac:dyDescent="0.2">
      <c r="A11412" s="146">
        <v>74220</v>
      </c>
      <c r="B11412" s="145">
        <v>3009</v>
      </c>
      <c r="C11412" s="146" t="s">
        <v>169</v>
      </c>
      <c r="D11412" s="146" t="s">
        <v>4686</v>
      </c>
      <c r="E11412" s="145" t="s">
        <v>155</v>
      </c>
      <c r="F11412" s="149"/>
      <c r="G11412" s="149"/>
    </row>
    <row r="11413" spans="1:7" s="144" customFormat="1" ht="15" x14ac:dyDescent="0.2">
      <c r="A11413" s="146">
        <v>74221</v>
      </c>
      <c r="B11413" s="145">
        <v>8002</v>
      </c>
      <c r="C11413" s="146" t="s">
        <v>268</v>
      </c>
      <c r="D11413" s="146" t="s">
        <v>9505</v>
      </c>
      <c r="E11413" s="145" t="s">
        <v>155</v>
      </c>
      <c r="F11413" s="149"/>
      <c r="G11413" s="149"/>
    </row>
    <row r="11414" spans="1:7" s="144" customFormat="1" ht="15" x14ac:dyDescent="0.2">
      <c r="A11414" s="146">
        <v>74222</v>
      </c>
      <c r="B11414" s="145">
        <v>8010</v>
      </c>
      <c r="C11414" s="146" t="s">
        <v>647</v>
      </c>
      <c r="D11414" s="146" t="s">
        <v>9506</v>
      </c>
      <c r="E11414" s="145" t="s">
        <v>150</v>
      </c>
      <c r="F11414" s="149"/>
      <c r="G11414" s="149"/>
    </row>
    <row r="11415" spans="1:7" s="144" customFormat="1" ht="15" x14ac:dyDescent="0.2">
      <c r="A11415" s="146">
        <v>74223</v>
      </c>
      <c r="B11415" s="145">
        <v>8007</v>
      </c>
      <c r="C11415" s="146" t="s">
        <v>9507</v>
      </c>
      <c r="D11415" s="146" t="s">
        <v>7439</v>
      </c>
      <c r="E11415" s="145" t="s">
        <v>150</v>
      </c>
      <c r="F11415" s="149"/>
      <c r="G11415" s="149"/>
    </row>
    <row r="11416" spans="1:7" s="144" customFormat="1" ht="15" x14ac:dyDescent="0.2">
      <c r="A11416" s="146">
        <v>74224</v>
      </c>
      <c r="B11416" s="145">
        <v>8007</v>
      </c>
      <c r="C11416" s="146" t="s">
        <v>254</v>
      </c>
      <c r="D11416" s="146" t="s">
        <v>9508</v>
      </c>
      <c r="E11416" s="145" t="s">
        <v>155</v>
      </c>
      <c r="F11416" s="149"/>
      <c r="G11416" s="149"/>
    </row>
    <row r="11417" spans="1:7" s="144" customFormat="1" ht="15" x14ac:dyDescent="0.2">
      <c r="A11417" s="146">
        <v>74225</v>
      </c>
      <c r="B11417" s="145">
        <v>4004</v>
      </c>
      <c r="C11417" s="146" t="s">
        <v>9509</v>
      </c>
      <c r="D11417" s="146" t="s">
        <v>3603</v>
      </c>
      <c r="E11417" s="145" t="s">
        <v>155</v>
      </c>
      <c r="F11417" s="149"/>
      <c r="G11417" s="149"/>
    </row>
    <row r="11418" spans="1:7" s="144" customFormat="1" ht="15" x14ac:dyDescent="0.2">
      <c r="A11418" s="146">
        <v>74226</v>
      </c>
      <c r="B11418" s="145">
        <v>4004</v>
      </c>
      <c r="C11418" s="146" t="s">
        <v>685</v>
      </c>
      <c r="D11418" s="146" t="s">
        <v>282</v>
      </c>
      <c r="E11418" s="145" t="s">
        <v>155</v>
      </c>
      <c r="F11418" s="149"/>
      <c r="G11418" s="149"/>
    </row>
    <row r="11419" spans="1:7" s="144" customFormat="1" ht="15" x14ac:dyDescent="0.2">
      <c r="A11419" s="146">
        <v>74227</v>
      </c>
      <c r="B11419" s="145">
        <v>8022</v>
      </c>
      <c r="C11419" s="146" t="s">
        <v>9510</v>
      </c>
      <c r="D11419" s="146" t="s">
        <v>9511</v>
      </c>
      <c r="E11419" s="145" t="s">
        <v>155</v>
      </c>
      <c r="F11419" s="149"/>
      <c r="G11419" s="149"/>
    </row>
    <row r="11420" spans="1:7" s="144" customFormat="1" ht="15" x14ac:dyDescent="0.2">
      <c r="A11420" s="146">
        <v>74229</v>
      </c>
      <c r="B11420" s="145">
        <v>6006</v>
      </c>
      <c r="C11420" s="146" t="s">
        <v>1479</v>
      </c>
      <c r="D11420" s="146" t="s">
        <v>9708</v>
      </c>
      <c r="E11420" s="145" t="s">
        <v>155</v>
      </c>
      <c r="F11420" s="149"/>
      <c r="G11420" s="149"/>
    </row>
    <row r="11421" spans="1:7" s="144" customFormat="1" ht="15" x14ac:dyDescent="0.2">
      <c r="A11421" s="146">
        <v>74230</v>
      </c>
      <c r="B11421" s="145">
        <v>3003</v>
      </c>
      <c r="C11421" s="146" t="s">
        <v>177</v>
      </c>
      <c r="D11421" s="146" t="s">
        <v>703</v>
      </c>
      <c r="E11421" s="145" t="s">
        <v>150</v>
      </c>
      <c r="F11421" s="149"/>
      <c r="G11421" s="149"/>
    </row>
    <row r="11422" spans="1:7" s="144" customFormat="1" ht="15" x14ac:dyDescent="0.2">
      <c r="A11422" s="146">
        <v>74231</v>
      </c>
      <c r="B11422" s="145">
        <v>3009</v>
      </c>
      <c r="C11422" s="146" t="s">
        <v>169</v>
      </c>
      <c r="D11422" s="146" t="s">
        <v>9512</v>
      </c>
      <c r="E11422" s="145" t="s">
        <v>150</v>
      </c>
      <c r="F11422" s="149"/>
      <c r="G11422" s="149"/>
    </row>
    <row r="11423" spans="1:7" s="144" customFormat="1" ht="15" x14ac:dyDescent="0.2">
      <c r="A11423" s="146">
        <v>74232</v>
      </c>
      <c r="B11423" s="145">
        <v>8010</v>
      </c>
      <c r="C11423" s="146" t="s">
        <v>647</v>
      </c>
      <c r="D11423" s="146" t="s">
        <v>9513</v>
      </c>
      <c r="E11423" s="145" t="s">
        <v>150</v>
      </c>
      <c r="F11423" s="149"/>
      <c r="G11423" s="149"/>
    </row>
    <row r="11424" spans="1:7" s="144" customFormat="1" ht="15" x14ac:dyDescent="0.2">
      <c r="A11424" s="146">
        <v>74237</v>
      </c>
      <c r="B11424" s="145">
        <v>7028</v>
      </c>
      <c r="C11424" s="146" t="s">
        <v>4141</v>
      </c>
      <c r="D11424" s="146" t="s">
        <v>9521</v>
      </c>
      <c r="E11424" s="145" t="s">
        <v>150</v>
      </c>
      <c r="F11424" s="149"/>
      <c r="G11424" s="149"/>
    </row>
    <row r="11425" spans="1:7" s="144" customFormat="1" ht="15" x14ac:dyDescent="0.2">
      <c r="A11425" s="146">
        <v>74238</v>
      </c>
      <c r="B11425" s="145">
        <v>5010</v>
      </c>
      <c r="C11425" s="146" t="s">
        <v>9522</v>
      </c>
      <c r="D11425" s="146" t="s">
        <v>9523</v>
      </c>
      <c r="E11425" s="145" t="s">
        <v>155</v>
      </c>
      <c r="F11425" s="149"/>
      <c r="G11425" s="149"/>
    </row>
    <row r="11426" spans="1:7" s="144" customFormat="1" ht="15" x14ac:dyDescent="0.2">
      <c r="A11426" s="146">
        <v>74239</v>
      </c>
      <c r="B11426" s="145">
        <v>5002</v>
      </c>
      <c r="C11426" s="146" t="s">
        <v>1554</v>
      </c>
      <c r="D11426" s="146" t="s">
        <v>285</v>
      </c>
      <c r="E11426" s="145" t="s">
        <v>150</v>
      </c>
      <c r="F11426" s="149"/>
      <c r="G11426" s="149"/>
    </row>
    <row r="11427" spans="1:7" s="144" customFormat="1" ht="15" x14ac:dyDescent="0.2">
      <c r="A11427" s="146">
        <v>74240</v>
      </c>
      <c r="B11427" s="145">
        <v>5002</v>
      </c>
      <c r="C11427" s="146" t="s">
        <v>485</v>
      </c>
      <c r="D11427" s="146" t="s">
        <v>318</v>
      </c>
      <c r="E11427" s="145" t="s">
        <v>150</v>
      </c>
      <c r="F11427" s="149"/>
      <c r="G11427" s="149"/>
    </row>
    <row r="11428" spans="1:7" s="144" customFormat="1" ht="15" x14ac:dyDescent="0.2">
      <c r="A11428" s="146">
        <v>74241</v>
      </c>
      <c r="B11428" s="145">
        <v>3015</v>
      </c>
      <c r="C11428" s="146" t="s">
        <v>9524</v>
      </c>
      <c r="D11428" s="146" t="s">
        <v>433</v>
      </c>
      <c r="E11428" s="145" t="s">
        <v>155</v>
      </c>
      <c r="F11428" s="149"/>
      <c r="G11428" s="149"/>
    </row>
    <row r="11429" spans="1:7" s="144" customFormat="1" ht="15" x14ac:dyDescent="0.2">
      <c r="A11429" s="146">
        <v>74246</v>
      </c>
      <c r="B11429" s="145">
        <v>8026</v>
      </c>
      <c r="C11429" s="146" t="s">
        <v>9525</v>
      </c>
      <c r="D11429" s="146" t="s">
        <v>9526</v>
      </c>
      <c r="E11429" s="145" t="s">
        <v>150</v>
      </c>
      <c r="F11429" s="149"/>
      <c r="G11429" s="149"/>
    </row>
    <row r="11430" spans="1:7" s="144" customFormat="1" ht="15" x14ac:dyDescent="0.2">
      <c r="A11430" s="146">
        <v>74247</v>
      </c>
      <c r="B11430" s="145">
        <v>8026</v>
      </c>
      <c r="C11430" s="146" t="s">
        <v>647</v>
      </c>
      <c r="D11430" s="146" t="s">
        <v>9527</v>
      </c>
      <c r="E11430" s="145" t="s">
        <v>155</v>
      </c>
      <c r="F11430" s="149"/>
      <c r="G11430" s="149"/>
    </row>
    <row r="11431" spans="1:7" s="144" customFormat="1" ht="15" x14ac:dyDescent="0.2">
      <c r="A11431" s="146">
        <v>74248</v>
      </c>
      <c r="B11431" s="145">
        <v>8026</v>
      </c>
      <c r="C11431" s="146" t="s">
        <v>9528</v>
      </c>
      <c r="D11431" s="146" t="s">
        <v>788</v>
      </c>
      <c r="E11431" s="145" t="s">
        <v>155</v>
      </c>
      <c r="F11431" s="149"/>
      <c r="G11431" s="149"/>
    </row>
    <row r="11432" spans="1:7" s="144" customFormat="1" ht="15" x14ac:dyDescent="0.2">
      <c r="A11432" s="146">
        <v>74251</v>
      </c>
      <c r="B11432" s="145">
        <v>5009</v>
      </c>
      <c r="C11432" s="146" t="s">
        <v>9529</v>
      </c>
      <c r="D11432" s="146" t="s">
        <v>2481</v>
      </c>
      <c r="E11432" s="145" t="s">
        <v>150</v>
      </c>
      <c r="F11432" s="149"/>
      <c r="G11432" s="149"/>
    </row>
    <row r="11433" spans="1:7" s="144" customFormat="1" ht="15" x14ac:dyDescent="0.2">
      <c r="A11433" s="146">
        <v>74255</v>
      </c>
      <c r="B11433" s="145">
        <v>3009</v>
      </c>
      <c r="C11433" s="146" t="s">
        <v>575</v>
      </c>
      <c r="D11433" s="146" t="s">
        <v>7067</v>
      </c>
      <c r="E11433" s="145" t="s">
        <v>155</v>
      </c>
      <c r="F11433" s="149"/>
      <c r="G11433" s="149"/>
    </row>
    <row r="11434" spans="1:7" s="144" customFormat="1" ht="15" x14ac:dyDescent="0.2">
      <c r="A11434" s="146">
        <v>74256</v>
      </c>
      <c r="B11434" s="145">
        <v>3009</v>
      </c>
      <c r="C11434" s="146" t="s">
        <v>202</v>
      </c>
      <c r="D11434" s="146" t="s">
        <v>984</v>
      </c>
      <c r="E11434" s="145" t="s">
        <v>150</v>
      </c>
      <c r="F11434" s="149"/>
      <c r="G11434" s="149"/>
    </row>
    <row r="11435" spans="1:7" s="144" customFormat="1" ht="15" x14ac:dyDescent="0.2">
      <c r="A11435" s="146">
        <v>74257</v>
      </c>
      <c r="B11435" s="145">
        <v>3009</v>
      </c>
      <c r="C11435" s="146" t="s">
        <v>1160</v>
      </c>
      <c r="D11435" s="146" t="s">
        <v>9530</v>
      </c>
      <c r="E11435" s="145" t="s">
        <v>150</v>
      </c>
      <c r="F11435" s="149"/>
      <c r="G11435" s="149"/>
    </row>
    <row r="11436" spans="1:7" s="144" customFormat="1" ht="15" x14ac:dyDescent="0.2">
      <c r="A11436" s="146">
        <v>74258</v>
      </c>
      <c r="B11436" s="145">
        <v>7003</v>
      </c>
      <c r="C11436" s="146" t="s">
        <v>5359</v>
      </c>
      <c r="D11436" s="146" t="s">
        <v>5576</v>
      </c>
      <c r="E11436" s="145" t="s">
        <v>150</v>
      </c>
      <c r="F11436" s="149"/>
      <c r="G11436" s="149"/>
    </row>
    <row r="11437" spans="1:7" s="144" customFormat="1" ht="15" x14ac:dyDescent="0.2">
      <c r="A11437" s="146">
        <v>74259</v>
      </c>
      <c r="B11437" s="145">
        <v>7003</v>
      </c>
      <c r="C11437" s="146" t="s">
        <v>5184</v>
      </c>
      <c r="D11437" s="146" t="s">
        <v>9531</v>
      </c>
      <c r="E11437" s="145" t="s">
        <v>150</v>
      </c>
      <c r="F11437" s="149"/>
      <c r="G11437" s="149"/>
    </row>
    <row r="11438" spans="1:7" s="144" customFormat="1" ht="15" x14ac:dyDescent="0.2">
      <c r="A11438" s="146">
        <v>74260</v>
      </c>
      <c r="B11438" s="145">
        <v>7003</v>
      </c>
      <c r="C11438" s="146" t="s">
        <v>9532</v>
      </c>
      <c r="D11438" s="146" t="s">
        <v>9533</v>
      </c>
      <c r="E11438" s="145" t="s">
        <v>150</v>
      </c>
      <c r="F11438" s="149"/>
      <c r="G11438" s="149"/>
    </row>
    <row r="11439" spans="1:7" s="144" customFormat="1" ht="15" x14ac:dyDescent="0.2">
      <c r="A11439" s="146">
        <v>74262</v>
      </c>
      <c r="B11439" s="145">
        <v>7003</v>
      </c>
      <c r="C11439" s="146" t="s">
        <v>2358</v>
      </c>
      <c r="D11439" s="146" t="s">
        <v>9534</v>
      </c>
      <c r="E11439" s="145" t="s">
        <v>155</v>
      </c>
      <c r="F11439" s="149"/>
      <c r="G11439" s="149"/>
    </row>
    <row r="11440" spans="1:7" s="144" customFormat="1" ht="15" x14ac:dyDescent="0.2">
      <c r="A11440" s="146">
        <v>74274</v>
      </c>
      <c r="B11440" s="145">
        <v>7003</v>
      </c>
      <c r="C11440" s="146" t="s">
        <v>344</v>
      </c>
      <c r="D11440" s="146" t="s">
        <v>9535</v>
      </c>
      <c r="E11440" s="145" t="s">
        <v>150</v>
      </c>
      <c r="F11440" s="149"/>
      <c r="G11440" s="149"/>
    </row>
    <row r="11441" spans="1:7" s="144" customFormat="1" ht="15" x14ac:dyDescent="0.2">
      <c r="A11441" s="146">
        <v>74275</v>
      </c>
      <c r="B11441" s="145">
        <v>7003</v>
      </c>
      <c r="C11441" s="146" t="s">
        <v>442</v>
      </c>
      <c r="D11441" s="146" t="s">
        <v>9536</v>
      </c>
      <c r="E11441" s="145" t="s">
        <v>150</v>
      </c>
      <c r="F11441" s="149"/>
      <c r="G11441" s="149"/>
    </row>
    <row r="11442" spans="1:7" s="144" customFormat="1" ht="15" x14ac:dyDescent="0.2">
      <c r="A11442" s="146">
        <v>74276</v>
      </c>
      <c r="B11442" s="145">
        <v>7003</v>
      </c>
      <c r="C11442" s="146" t="s">
        <v>2113</v>
      </c>
      <c r="D11442" s="146" t="s">
        <v>9537</v>
      </c>
      <c r="E11442" s="145" t="s">
        <v>150</v>
      </c>
      <c r="F11442" s="149"/>
      <c r="G11442" s="149"/>
    </row>
    <row r="11443" spans="1:7" s="144" customFormat="1" ht="15" x14ac:dyDescent="0.2">
      <c r="A11443" s="146">
        <v>74277</v>
      </c>
      <c r="B11443" s="145">
        <v>7003</v>
      </c>
      <c r="C11443" s="146" t="s">
        <v>207</v>
      </c>
      <c r="D11443" s="146" t="s">
        <v>9538</v>
      </c>
      <c r="E11443" s="145" t="s">
        <v>155</v>
      </c>
      <c r="F11443" s="149"/>
      <c r="G11443" s="149"/>
    </row>
    <row r="11444" spans="1:7" s="144" customFormat="1" ht="15" x14ac:dyDescent="0.2">
      <c r="A11444" s="146">
        <v>74278</v>
      </c>
      <c r="B11444" s="145">
        <v>7003</v>
      </c>
      <c r="C11444" s="146" t="s">
        <v>8830</v>
      </c>
      <c r="D11444" s="146" t="s">
        <v>9539</v>
      </c>
      <c r="E11444" s="145" t="s">
        <v>155</v>
      </c>
      <c r="F11444" s="149"/>
      <c r="G11444" s="149"/>
    </row>
    <row r="11445" spans="1:7" s="144" customFormat="1" ht="15" x14ac:dyDescent="0.2">
      <c r="A11445" s="146">
        <v>74279</v>
      </c>
      <c r="B11445" s="145">
        <v>7003</v>
      </c>
      <c r="C11445" s="146" t="s">
        <v>9540</v>
      </c>
      <c r="D11445" s="146" t="s">
        <v>170</v>
      </c>
      <c r="E11445" s="145" t="s">
        <v>155</v>
      </c>
      <c r="F11445" s="149"/>
      <c r="G11445" s="149"/>
    </row>
    <row r="11446" spans="1:7" s="144" customFormat="1" ht="15" x14ac:dyDescent="0.2">
      <c r="A11446" s="146">
        <v>74280</v>
      </c>
      <c r="B11446" s="145">
        <v>7003</v>
      </c>
      <c r="C11446" s="146" t="s">
        <v>198</v>
      </c>
      <c r="D11446" s="146" t="s">
        <v>9541</v>
      </c>
      <c r="E11446" s="145" t="s">
        <v>150</v>
      </c>
      <c r="F11446" s="149"/>
      <c r="G11446" s="149"/>
    </row>
    <row r="11447" spans="1:7" s="144" customFormat="1" ht="15" x14ac:dyDescent="0.2">
      <c r="A11447" s="146">
        <v>74282</v>
      </c>
      <c r="B11447" s="145">
        <v>7003</v>
      </c>
      <c r="C11447" s="146" t="s">
        <v>4678</v>
      </c>
      <c r="D11447" s="146" t="s">
        <v>9542</v>
      </c>
      <c r="E11447" s="145" t="s">
        <v>155</v>
      </c>
      <c r="F11447" s="149"/>
      <c r="G11447" s="149"/>
    </row>
    <row r="11448" spans="1:7" s="144" customFormat="1" ht="15" x14ac:dyDescent="0.2">
      <c r="A11448" s="146">
        <v>74283</v>
      </c>
      <c r="B11448" s="145">
        <v>7003</v>
      </c>
      <c r="C11448" s="146" t="s">
        <v>7829</v>
      </c>
      <c r="D11448" s="146" t="s">
        <v>9542</v>
      </c>
      <c r="E11448" s="145" t="s">
        <v>150</v>
      </c>
      <c r="F11448" s="149"/>
      <c r="G11448" s="149"/>
    </row>
    <row r="11449" spans="1:7" s="144" customFormat="1" ht="15" x14ac:dyDescent="0.2">
      <c r="A11449" s="146">
        <v>74284</v>
      </c>
      <c r="B11449" s="145">
        <v>4004</v>
      </c>
      <c r="C11449" s="146" t="s">
        <v>1046</v>
      </c>
      <c r="D11449" s="146" t="s">
        <v>9543</v>
      </c>
      <c r="E11449" s="145" t="s">
        <v>150</v>
      </c>
      <c r="F11449" s="149"/>
      <c r="G11449" s="149"/>
    </row>
    <row r="11450" spans="1:7" s="144" customFormat="1" ht="15" x14ac:dyDescent="0.2">
      <c r="A11450" s="146">
        <v>74285</v>
      </c>
      <c r="B11450" s="145">
        <v>4004</v>
      </c>
      <c r="C11450" s="146" t="s">
        <v>169</v>
      </c>
      <c r="D11450" s="146" t="s">
        <v>9544</v>
      </c>
      <c r="E11450" s="145" t="s">
        <v>150</v>
      </c>
      <c r="F11450" s="149"/>
      <c r="G11450" s="149"/>
    </row>
    <row r="11451" spans="1:7" s="144" customFormat="1" ht="15" x14ac:dyDescent="0.2">
      <c r="A11451" s="146">
        <v>74286</v>
      </c>
      <c r="B11451" s="145">
        <v>1005</v>
      </c>
      <c r="C11451" s="146" t="s">
        <v>1688</v>
      </c>
      <c r="D11451" s="146" t="s">
        <v>2062</v>
      </c>
      <c r="E11451" s="145" t="s">
        <v>155</v>
      </c>
      <c r="F11451" s="149"/>
      <c r="G11451" s="149"/>
    </row>
    <row r="11452" spans="1:7" s="144" customFormat="1" ht="15" x14ac:dyDescent="0.2">
      <c r="A11452" s="146">
        <v>74287</v>
      </c>
      <c r="B11452" s="145">
        <v>8024</v>
      </c>
      <c r="C11452" s="146" t="s">
        <v>535</v>
      </c>
      <c r="D11452" s="146" t="s">
        <v>9338</v>
      </c>
      <c r="E11452" s="145" t="s">
        <v>150</v>
      </c>
      <c r="F11452" s="149"/>
      <c r="G11452" s="149"/>
    </row>
    <row r="11453" spans="1:7" s="144" customFormat="1" ht="15" x14ac:dyDescent="0.2">
      <c r="A11453" s="146">
        <v>74293</v>
      </c>
      <c r="B11453" s="145">
        <v>3008</v>
      </c>
      <c r="C11453" s="146" t="s">
        <v>287</v>
      </c>
      <c r="D11453" s="146" t="s">
        <v>9545</v>
      </c>
      <c r="E11453" s="145" t="s">
        <v>155</v>
      </c>
      <c r="F11453" s="149"/>
      <c r="G11453" s="149"/>
    </row>
    <row r="11454" spans="1:7" s="144" customFormat="1" ht="15" x14ac:dyDescent="0.2">
      <c r="A11454" s="146">
        <v>74294</v>
      </c>
      <c r="B11454" s="145">
        <v>3008</v>
      </c>
      <c r="C11454" s="146" t="s">
        <v>9546</v>
      </c>
      <c r="D11454" s="146" t="s">
        <v>590</v>
      </c>
      <c r="E11454" s="145" t="s">
        <v>150</v>
      </c>
      <c r="F11454" s="149"/>
      <c r="G11454" s="149"/>
    </row>
    <row r="11455" spans="1:7" s="144" customFormat="1" ht="15" x14ac:dyDescent="0.2">
      <c r="A11455" s="146">
        <v>74295</v>
      </c>
      <c r="B11455" s="145">
        <v>3008</v>
      </c>
      <c r="C11455" s="146" t="s">
        <v>155</v>
      </c>
      <c r="D11455" s="146" t="s">
        <v>3296</v>
      </c>
      <c r="E11455" s="145" t="s">
        <v>155</v>
      </c>
      <c r="F11455" s="149"/>
      <c r="G11455" s="149"/>
    </row>
    <row r="11456" spans="1:7" s="144" customFormat="1" ht="15" x14ac:dyDescent="0.2">
      <c r="A11456" s="146">
        <v>74296</v>
      </c>
      <c r="B11456" s="145">
        <v>3008</v>
      </c>
      <c r="C11456" s="146" t="s">
        <v>9547</v>
      </c>
      <c r="D11456" s="146" t="s">
        <v>3296</v>
      </c>
      <c r="E11456" s="145" t="s">
        <v>150</v>
      </c>
      <c r="F11456" s="149"/>
      <c r="G11456" s="149"/>
    </row>
    <row r="11457" spans="1:7" s="144" customFormat="1" ht="15" x14ac:dyDescent="0.2">
      <c r="A11457" s="146">
        <v>74297</v>
      </c>
      <c r="B11457" s="145">
        <v>6032</v>
      </c>
      <c r="C11457" s="146" t="s">
        <v>9548</v>
      </c>
      <c r="D11457" s="146" t="s">
        <v>9549</v>
      </c>
      <c r="E11457" s="145" t="s">
        <v>155</v>
      </c>
      <c r="F11457" s="149"/>
      <c r="G11457" s="149"/>
    </row>
    <row r="11458" spans="1:7" s="144" customFormat="1" ht="15" x14ac:dyDescent="0.2">
      <c r="A11458" s="146">
        <v>74298</v>
      </c>
      <c r="B11458" s="145">
        <v>3015</v>
      </c>
      <c r="C11458" s="146" t="s">
        <v>9246</v>
      </c>
      <c r="D11458" s="146" t="s">
        <v>1616</v>
      </c>
      <c r="E11458" s="145" t="s">
        <v>155</v>
      </c>
      <c r="F11458" s="149"/>
      <c r="G11458" s="149"/>
    </row>
    <row r="11459" spans="1:7" s="144" customFormat="1" ht="15" x14ac:dyDescent="0.2">
      <c r="A11459" s="146">
        <v>74300</v>
      </c>
      <c r="B11459" s="145">
        <v>6019</v>
      </c>
      <c r="C11459" s="146" t="s">
        <v>306</v>
      </c>
      <c r="D11459" s="146" t="s">
        <v>9550</v>
      </c>
      <c r="E11459" s="145" t="s">
        <v>155</v>
      </c>
      <c r="F11459" s="149"/>
      <c r="G11459" s="149"/>
    </row>
    <row r="11460" spans="1:7" s="144" customFormat="1" ht="15" x14ac:dyDescent="0.2">
      <c r="A11460" s="146">
        <v>74301</v>
      </c>
      <c r="B11460" s="145">
        <v>6019</v>
      </c>
      <c r="C11460" s="146" t="s">
        <v>306</v>
      </c>
      <c r="D11460" s="146" t="s">
        <v>9551</v>
      </c>
      <c r="E11460" s="145" t="s">
        <v>150</v>
      </c>
      <c r="F11460" s="149"/>
      <c r="G11460" s="149"/>
    </row>
    <row r="11461" spans="1:7" s="144" customFormat="1" ht="15" x14ac:dyDescent="0.2">
      <c r="A11461" s="146">
        <v>74302</v>
      </c>
      <c r="B11461" s="145">
        <v>6019</v>
      </c>
      <c r="C11461" s="146" t="s">
        <v>156</v>
      </c>
      <c r="D11461" s="146" t="s">
        <v>195</v>
      </c>
      <c r="E11461" s="145" t="s">
        <v>155</v>
      </c>
      <c r="F11461" s="149"/>
      <c r="G11461" s="149"/>
    </row>
    <row r="11462" spans="1:7" s="144" customFormat="1" ht="15" x14ac:dyDescent="0.2">
      <c r="A11462" s="146">
        <v>74303</v>
      </c>
      <c r="B11462" s="145">
        <v>6019</v>
      </c>
      <c r="C11462" s="146" t="s">
        <v>4000</v>
      </c>
      <c r="D11462" s="146" t="s">
        <v>2598</v>
      </c>
      <c r="E11462" s="145" t="s">
        <v>155</v>
      </c>
      <c r="F11462" s="149"/>
      <c r="G11462" s="149"/>
    </row>
    <row r="11463" spans="1:7" s="144" customFormat="1" ht="15" x14ac:dyDescent="0.2">
      <c r="A11463" s="146">
        <v>74304</v>
      </c>
      <c r="B11463" s="145">
        <v>6019</v>
      </c>
      <c r="C11463" s="146" t="s">
        <v>9552</v>
      </c>
      <c r="D11463" s="146" t="s">
        <v>9553</v>
      </c>
      <c r="E11463" s="145" t="s">
        <v>155</v>
      </c>
      <c r="F11463" s="149"/>
      <c r="G11463" s="149"/>
    </row>
    <row r="11464" spans="1:7" s="144" customFormat="1" ht="15" x14ac:dyDescent="0.2">
      <c r="A11464" s="146">
        <v>74305</v>
      </c>
      <c r="B11464" s="145">
        <v>6019</v>
      </c>
      <c r="C11464" s="146" t="s">
        <v>716</v>
      </c>
      <c r="D11464" s="146" t="s">
        <v>9554</v>
      </c>
      <c r="E11464" s="145" t="s">
        <v>155</v>
      </c>
      <c r="F11464" s="149"/>
      <c r="G11464" s="149"/>
    </row>
    <row r="11465" spans="1:7" s="144" customFormat="1" ht="15" x14ac:dyDescent="0.2">
      <c r="A11465" s="146">
        <v>74306</v>
      </c>
      <c r="B11465" s="145">
        <v>6019</v>
      </c>
      <c r="C11465" s="146" t="s">
        <v>7044</v>
      </c>
      <c r="D11465" s="146" t="s">
        <v>9555</v>
      </c>
      <c r="E11465" s="145" t="s">
        <v>150</v>
      </c>
      <c r="F11465" s="149"/>
      <c r="G11465" s="149"/>
    </row>
    <row r="11466" spans="1:7" s="144" customFormat="1" ht="15" x14ac:dyDescent="0.2">
      <c r="A11466" s="146">
        <v>74307</v>
      </c>
      <c r="B11466" s="145">
        <v>6019</v>
      </c>
      <c r="C11466" s="146" t="s">
        <v>598</v>
      </c>
      <c r="D11466" s="146" t="s">
        <v>9556</v>
      </c>
      <c r="E11466" s="145" t="s">
        <v>155</v>
      </c>
      <c r="F11466" s="149"/>
      <c r="G11466" s="149"/>
    </row>
    <row r="11467" spans="1:7" s="144" customFormat="1" ht="15" x14ac:dyDescent="0.2">
      <c r="A11467" s="146">
        <v>74308</v>
      </c>
      <c r="B11467" s="145">
        <v>6019</v>
      </c>
      <c r="C11467" s="146" t="s">
        <v>1637</v>
      </c>
      <c r="D11467" s="146" t="s">
        <v>9557</v>
      </c>
      <c r="E11467" s="145" t="s">
        <v>150</v>
      </c>
      <c r="F11467" s="149"/>
      <c r="G11467" s="149"/>
    </row>
    <row r="11468" spans="1:7" s="144" customFormat="1" ht="15" x14ac:dyDescent="0.2">
      <c r="A11468" s="146">
        <v>74309</v>
      </c>
      <c r="B11468" s="145">
        <v>4002</v>
      </c>
      <c r="C11468" s="146" t="s">
        <v>9558</v>
      </c>
      <c r="D11468" s="146" t="s">
        <v>7046</v>
      </c>
      <c r="E11468" s="145" t="s">
        <v>155</v>
      </c>
      <c r="F11468" s="149"/>
      <c r="G11468" s="149"/>
    </row>
    <row r="11469" spans="1:7" s="144" customFormat="1" ht="15" x14ac:dyDescent="0.2">
      <c r="A11469" s="146">
        <v>74311</v>
      </c>
      <c r="B11469" s="145">
        <v>4002</v>
      </c>
      <c r="C11469" s="146" t="s">
        <v>9559</v>
      </c>
      <c r="D11469" s="146" t="s">
        <v>3847</v>
      </c>
      <c r="E11469" s="145" t="s">
        <v>150</v>
      </c>
      <c r="F11469" s="149"/>
      <c r="G11469" s="149"/>
    </row>
    <row r="11470" spans="1:7" s="144" customFormat="1" ht="15" x14ac:dyDescent="0.2">
      <c r="A11470" s="146">
        <v>74312</v>
      </c>
      <c r="B11470" s="145">
        <v>4002</v>
      </c>
      <c r="C11470" s="146" t="s">
        <v>9560</v>
      </c>
      <c r="D11470" s="146" t="s">
        <v>3934</v>
      </c>
      <c r="E11470" s="145" t="s">
        <v>155</v>
      </c>
      <c r="F11470" s="149"/>
      <c r="G11470" s="149"/>
    </row>
    <row r="11471" spans="1:7" s="144" customFormat="1" ht="15" x14ac:dyDescent="0.2">
      <c r="A11471" s="146">
        <v>74313</v>
      </c>
      <c r="B11471" s="145">
        <v>3011</v>
      </c>
      <c r="C11471" s="146" t="s">
        <v>942</v>
      </c>
      <c r="D11471" s="146" t="s">
        <v>663</v>
      </c>
      <c r="E11471" s="145" t="s">
        <v>155</v>
      </c>
      <c r="F11471" s="149"/>
      <c r="G11471" s="149"/>
    </row>
    <row r="11472" spans="1:7" s="144" customFormat="1" ht="15" x14ac:dyDescent="0.2">
      <c r="A11472" s="146">
        <v>74315</v>
      </c>
      <c r="B11472" s="145">
        <v>7028</v>
      </c>
      <c r="C11472" s="146" t="s">
        <v>287</v>
      </c>
      <c r="D11472" s="146" t="s">
        <v>9561</v>
      </c>
      <c r="E11472" s="145" t="s">
        <v>155</v>
      </c>
      <c r="F11472" s="149"/>
      <c r="G11472" s="149"/>
    </row>
    <row r="11473" spans="1:7" s="144" customFormat="1" ht="15" x14ac:dyDescent="0.2">
      <c r="A11473" s="146">
        <v>74316</v>
      </c>
      <c r="B11473" s="145">
        <v>7028</v>
      </c>
      <c r="C11473" s="146" t="s">
        <v>4461</v>
      </c>
      <c r="D11473" s="146" t="s">
        <v>661</v>
      </c>
      <c r="E11473" s="145" t="s">
        <v>150</v>
      </c>
      <c r="F11473" s="149"/>
      <c r="G11473" s="149"/>
    </row>
    <row r="11474" spans="1:7" s="144" customFormat="1" ht="15" x14ac:dyDescent="0.2">
      <c r="A11474" s="146">
        <v>74317</v>
      </c>
      <c r="B11474" s="145">
        <v>8015</v>
      </c>
      <c r="C11474" s="146" t="s">
        <v>1094</v>
      </c>
      <c r="D11474" s="146" t="s">
        <v>9055</v>
      </c>
      <c r="E11474" s="145" t="s">
        <v>150</v>
      </c>
      <c r="F11474" s="149"/>
      <c r="G11474" s="149"/>
    </row>
    <row r="11475" spans="1:7" s="144" customFormat="1" ht="15" x14ac:dyDescent="0.2">
      <c r="A11475" s="146">
        <v>74318</v>
      </c>
      <c r="B11475" s="145">
        <v>8015</v>
      </c>
      <c r="C11475" s="146" t="s">
        <v>204</v>
      </c>
      <c r="D11475" s="146" t="s">
        <v>9562</v>
      </c>
      <c r="E11475" s="145" t="s">
        <v>150</v>
      </c>
      <c r="F11475" s="149"/>
      <c r="G11475" s="149"/>
    </row>
    <row r="11476" spans="1:7" s="144" customFormat="1" ht="15" x14ac:dyDescent="0.2">
      <c r="A11476" s="146">
        <v>74319</v>
      </c>
      <c r="B11476" s="145">
        <v>7013</v>
      </c>
      <c r="C11476" s="146" t="s">
        <v>535</v>
      </c>
      <c r="D11476" s="146" t="s">
        <v>9564</v>
      </c>
      <c r="E11476" s="145" t="s">
        <v>150</v>
      </c>
      <c r="F11476" s="149"/>
      <c r="G11476" s="149"/>
    </row>
    <row r="11477" spans="1:7" s="144" customFormat="1" ht="15" x14ac:dyDescent="0.2">
      <c r="A11477" s="146">
        <v>74321</v>
      </c>
      <c r="B11477" s="145">
        <v>6006</v>
      </c>
      <c r="C11477" s="146" t="s">
        <v>1104</v>
      </c>
      <c r="D11477" s="146" t="s">
        <v>9709</v>
      </c>
      <c r="E11477" s="145" t="s">
        <v>150</v>
      </c>
      <c r="F11477" s="149"/>
      <c r="G11477" s="149"/>
    </row>
    <row r="11478" spans="1:7" s="144" customFormat="1" ht="15" x14ac:dyDescent="0.2">
      <c r="A11478" s="146">
        <v>74322</v>
      </c>
      <c r="B11478" s="145">
        <v>5001</v>
      </c>
      <c r="C11478" s="146" t="s">
        <v>1003</v>
      </c>
      <c r="D11478" s="146" t="s">
        <v>325</v>
      </c>
      <c r="E11478" s="145" t="s">
        <v>155</v>
      </c>
      <c r="F11478" s="149"/>
      <c r="G11478" s="149"/>
    </row>
    <row r="11479" spans="1:7" s="144" customFormat="1" ht="15" x14ac:dyDescent="0.2">
      <c r="A11479" s="146">
        <v>74323</v>
      </c>
      <c r="B11479" s="145">
        <v>5001</v>
      </c>
      <c r="C11479" s="146" t="s">
        <v>3823</v>
      </c>
      <c r="D11479" s="146" t="s">
        <v>9565</v>
      </c>
      <c r="E11479" s="145" t="s">
        <v>150</v>
      </c>
      <c r="F11479" s="149"/>
      <c r="G11479" s="149"/>
    </row>
    <row r="11480" spans="1:7" s="144" customFormat="1" ht="15" x14ac:dyDescent="0.2">
      <c r="A11480" s="146">
        <v>74324</v>
      </c>
      <c r="B11480" s="145">
        <v>5001</v>
      </c>
      <c r="C11480" s="146" t="s">
        <v>9566</v>
      </c>
      <c r="D11480" s="146" t="s">
        <v>9567</v>
      </c>
      <c r="E11480" s="145" t="s">
        <v>150</v>
      </c>
      <c r="F11480" s="149"/>
      <c r="G11480" s="149"/>
    </row>
    <row r="11481" spans="1:7" s="144" customFormat="1" ht="15" x14ac:dyDescent="0.2">
      <c r="A11481" s="146">
        <v>74325</v>
      </c>
      <c r="B11481" s="145">
        <v>6013</v>
      </c>
      <c r="C11481" s="146" t="s">
        <v>196</v>
      </c>
      <c r="D11481" s="146" t="s">
        <v>363</v>
      </c>
      <c r="E11481" s="145" t="s">
        <v>155</v>
      </c>
      <c r="F11481" s="149"/>
      <c r="G11481" s="149"/>
    </row>
    <row r="11482" spans="1:7" s="144" customFormat="1" ht="15" x14ac:dyDescent="0.2">
      <c r="A11482" s="146">
        <v>74326</v>
      </c>
      <c r="B11482" s="145">
        <v>6013</v>
      </c>
      <c r="C11482" s="146" t="s">
        <v>202</v>
      </c>
      <c r="D11482" s="146" t="s">
        <v>9581</v>
      </c>
      <c r="E11482" s="145" t="s">
        <v>155</v>
      </c>
      <c r="F11482" s="149"/>
      <c r="G11482" s="149"/>
    </row>
    <row r="11483" spans="1:7" s="144" customFormat="1" ht="15" x14ac:dyDescent="0.2">
      <c r="A11483" s="146">
        <v>74327</v>
      </c>
      <c r="B11483" s="145">
        <v>6013</v>
      </c>
      <c r="C11483" s="146" t="s">
        <v>219</v>
      </c>
      <c r="D11483" s="146" t="s">
        <v>1608</v>
      </c>
      <c r="E11483" s="145" t="s">
        <v>150</v>
      </c>
      <c r="F11483" s="149"/>
      <c r="G11483" s="149"/>
    </row>
    <row r="11484" spans="1:7" s="144" customFormat="1" ht="15" x14ac:dyDescent="0.2">
      <c r="A11484" s="146">
        <v>74328</v>
      </c>
      <c r="B11484" s="145">
        <v>6013</v>
      </c>
      <c r="C11484" s="146" t="s">
        <v>347</v>
      </c>
      <c r="D11484" s="146" t="s">
        <v>8287</v>
      </c>
      <c r="E11484" s="145" t="s">
        <v>155</v>
      </c>
      <c r="F11484" s="149"/>
      <c r="G11484" s="149"/>
    </row>
    <row r="11485" spans="1:7" s="144" customFormat="1" ht="15" x14ac:dyDescent="0.2">
      <c r="A11485" s="146">
        <v>74329</v>
      </c>
      <c r="B11485" s="145">
        <v>6013</v>
      </c>
      <c r="C11485" s="146" t="s">
        <v>300</v>
      </c>
      <c r="D11485" s="146" t="s">
        <v>6959</v>
      </c>
      <c r="E11485" s="145" t="s">
        <v>150</v>
      </c>
      <c r="F11485" s="149"/>
      <c r="G11485" s="149"/>
    </row>
    <row r="11486" spans="1:7" s="144" customFormat="1" ht="15" x14ac:dyDescent="0.2">
      <c r="A11486" s="146">
        <v>74330</v>
      </c>
      <c r="B11486" s="145">
        <v>6013</v>
      </c>
      <c r="C11486" s="146" t="s">
        <v>177</v>
      </c>
      <c r="D11486" s="146" t="s">
        <v>9582</v>
      </c>
      <c r="E11486" s="145" t="s">
        <v>150</v>
      </c>
      <c r="F11486" s="149"/>
      <c r="G11486" s="149"/>
    </row>
    <row r="11487" spans="1:7" s="144" customFormat="1" ht="15" x14ac:dyDescent="0.2">
      <c r="A11487" s="146">
        <v>74331</v>
      </c>
      <c r="B11487" s="145">
        <v>8022</v>
      </c>
      <c r="C11487" s="146" t="s">
        <v>174</v>
      </c>
      <c r="D11487" s="146" t="s">
        <v>9583</v>
      </c>
      <c r="E11487" s="145" t="s">
        <v>155</v>
      </c>
      <c r="F11487" s="149"/>
      <c r="G11487" s="149"/>
    </row>
    <row r="11488" spans="1:7" s="144" customFormat="1" ht="15" x14ac:dyDescent="0.2">
      <c r="A11488" s="146">
        <v>74332</v>
      </c>
      <c r="B11488" s="145">
        <v>7008</v>
      </c>
      <c r="C11488" s="146" t="s">
        <v>219</v>
      </c>
      <c r="D11488" s="146" t="s">
        <v>482</v>
      </c>
      <c r="E11488" s="145" t="s">
        <v>155</v>
      </c>
      <c r="F11488" s="149"/>
      <c r="G11488" s="149"/>
    </row>
    <row r="11489" spans="1:7" s="144" customFormat="1" ht="15" x14ac:dyDescent="0.2">
      <c r="A11489" s="146">
        <v>74333</v>
      </c>
      <c r="B11489" s="145">
        <v>7008</v>
      </c>
      <c r="C11489" s="146" t="s">
        <v>181</v>
      </c>
      <c r="D11489" s="146" t="s">
        <v>439</v>
      </c>
      <c r="E11489" s="145" t="s">
        <v>155</v>
      </c>
      <c r="F11489" s="149"/>
      <c r="G11489" s="149"/>
    </row>
    <row r="11490" spans="1:7" s="144" customFormat="1" ht="15" x14ac:dyDescent="0.2">
      <c r="A11490" s="146">
        <v>74334</v>
      </c>
      <c r="B11490" s="145">
        <v>7008</v>
      </c>
      <c r="C11490" s="146" t="s">
        <v>209</v>
      </c>
      <c r="D11490" s="146" t="s">
        <v>9584</v>
      </c>
      <c r="E11490" s="145" t="s">
        <v>155</v>
      </c>
      <c r="F11490" s="149"/>
      <c r="G11490" s="149"/>
    </row>
    <row r="11491" spans="1:7" s="144" customFormat="1" ht="15" x14ac:dyDescent="0.2">
      <c r="A11491" s="146">
        <v>74336</v>
      </c>
      <c r="B11491" s="145">
        <v>8015</v>
      </c>
      <c r="C11491" s="146" t="s">
        <v>1547</v>
      </c>
      <c r="D11491" s="146" t="s">
        <v>9585</v>
      </c>
      <c r="E11491" s="145" t="s">
        <v>155</v>
      </c>
      <c r="F11491" s="149"/>
      <c r="G11491" s="149"/>
    </row>
    <row r="11492" spans="1:7" s="144" customFormat="1" ht="15" x14ac:dyDescent="0.2">
      <c r="A11492" s="146">
        <v>74337</v>
      </c>
      <c r="B11492" s="145">
        <v>4002</v>
      </c>
      <c r="C11492" s="146" t="s">
        <v>9586</v>
      </c>
      <c r="D11492" s="146" t="s">
        <v>2757</v>
      </c>
      <c r="E11492" s="145" t="s">
        <v>155</v>
      </c>
      <c r="F11492" s="149"/>
      <c r="G11492" s="149"/>
    </row>
    <row r="11493" spans="1:7" s="144" customFormat="1" ht="15" x14ac:dyDescent="0.2">
      <c r="A11493" s="146">
        <v>74338</v>
      </c>
      <c r="B11493" s="145">
        <v>4002</v>
      </c>
      <c r="C11493" s="146" t="s">
        <v>9587</v>
      </c>
      <c r="D11493" s="146" t="s">
        <v>9588</v>
      </c>
      <c r="E11493" s="145" t="s">
        <v>150</v>
      </c>
      <c r="F11493" s="149"/>
      <c r="G11493" s="149"/>
    </row>
    <row r="11494" spans="1:7" s="144" customFormat="1" ht="15" x14ac:dyDescent="0.2">
      <c r="A11494" s="146">
        <v>74339</v>
      </c>
      <c r="B11494" s="145">
        <v>4002</v>
      </c>
      <c r="C11494" s="146" t="s">
        <v>9589</v>
      </c>
      <c r="D11494" s="146" t="s">
        <v>9588</v>
      </c>
      <c r="E11494" s="145" t="s">
        <v>155</v>
      </c>
      <c r="F11494" s="149"/>
      <c r="G11494" s="149"/>
    </row>
    <row r="11495" spans="1:7" s="144" customFormat="1" ht="15" x14ac:dyDescent="0.2">
      <c r="A11495" s="146">
        <v>74340</v>
      </c>
      <c r="B11495" s="145">
        <v>4002</v>
      </c>
      <c r="C11495" s="146" t="s">
        <v>9590</v>
      </c>
      <c r="D11495" s="146" t="s">
        <v>9591</v>
      </c>
      <c r="E11495" s="145" t="s">
        <v>150</v>
      </c>
      <c r="F11495" s="149"/>
      <c r="G11495" s="149"/>
    </row>
    <row r="11496" spans="1:7" s="144" customFormat="1" ht="15" x14ac:dyDescent="0.2">
      <c r="A11496" s="146">
        <v>74341</v>
      </c>
      <c r="B11496" s="145">
        <v>4002</v>
      </c>
      <c r="C11496" s="146" t="s">
        <v>8084</v>
      </c>
      <c r="D11496" s="146" t="s">
        <v>9591</v>
      </c>
      <c r="E11496" s="145" t="s">
        <v>155</v>
      </c>
      <c r="F11496" s="149"/>
      <c r="G11496" s="149"/>
    </row>
    <row r="11497" spans="1:7" s="144" customFormat="1" ht="15" x14ac:dyDescent="0.2">
      <c r="A11497" s="146">
        <v>74342</v>
      </c>
      <c r="B11497" s="145">
        <v>4002</v>
      </c>
      <c r="C11497" s="146" t="s">
        <v>155</v>
      </c>
      <c r="D11497" s="146" t="s">
        <v>9592</v>
      </c>
      <c r="E11497" s="145" t="s">
        <v>150</v>
      </c>
      <c r="F11497" s="149"/>
      <c r="G11497" s="149"/>
    </row>
    <row r="11498" spans="1:7" s="144" customFormat="1" ht="15" x14ac:dyDescent="0.2">
      <c r="A11498" s="146">
        <v>74343</v>
      </c>
      <c r="B11498" s="145">
        <v>4002</v>
      </c>
      <c r="C11498" s="146" t="s">
        <v>34</v>
      </c>
      <c r="D11498" s="146" t="s">
        <v>9592</v>
      </c>
      <c r="E11498" s="145" t="s">
        <v>155</v>
      </c>
      <c r="F11498" s="149"/>
      <c r="G11498" s="149"/>
    </row>
    <row r="11499" spans="1:7" s="144" customFormat="1" ht="15" x14ac:dyDescent="0.2">
      <c r="A11499" s="146">
        <v>74344</v>
      </c>
      <c r="B11499" s="145">
        <v>3011</v>
      </c>
      <c r="C11499" s="146" t="s">
        <v>9593</v>
      </c>
      <c r="D11499" s="146" t="s">
        <v>447</v>
      </c>
      <c r="E11499" s="145" t="s">
        <v>150</v>
      </c>
      <c r="F11499" s="149"/>
      <c r="G11499" s="149"/>
    </row>
    <row r="11500" spans="1:7" s="144" customFormat="1" ht="15" x14ac:dyDescent="0.2">
      <c r="A11500" s="146">
        <v>74345</v>
      </c>
      <c r="B11500" s="145">
        <v>3030</v>
      </c>
      <c r="C11500" s="146" t="s">
        <v>804</v>
      </c>
      <c r="D11500" s="146" t="s">
        <v>7886</v>
      </c>
      <c r="E11500" s="145" t="s">
        <v>155</v>
      </c>
      <c r="F11500" s="149"/>
      <c r="G11500" s="149"/>
    </row>
    <row r="11501" spans="1:7" s="144" customFormat="1" ht="15" x14ac:dyDescent="0.2">
      <c r="A11501" s="146">
        <v>74346</v>
      </c>
      <c r="B11501" s="145">
        <v>3030</v>
      </c>
      <c r="C11501" s="146" t="s">
        <v>4464</v>
      </c>
      <c r="D11501" s="146" t="s">
        <v>7886</v>
      </c>
      <c r="E11501" s="145" t="s">
        <v>150</v>
      </c>
      <c r="F11501" s="149"/>
      <c r="G11501" s="149"/>
    </row>
    <row r="11502" spans="1:7" s="144" customFormat="1" ht="15" x14ac:dyDescent="0.2">
      <c r="A11502" s="146">
        <v>74347</v>
      </c>
      <c r="B11502" s="145">
        <v>3030</v>
      </c>
      <c r="C11502" s="146" t="s">
        <v>174</v>
      </c>
      <c r="D11502" s="146" t="s">
        <v>302</v>
      </c>
      <c r="E11502" s="145" t="s">
        <v>155</v>
      </c>
      <c r="F11502" s="149"/>
      <c r="G11502" s="149"/>
    </row>
    <row r="11503" spans="1:7" s="144" customFormat="1" ht="15" x14ac:dyDescent="0.2">
      <c r="A11503" s="146">
        <v>74348</v>
      </c>
      <c r="B11503" s="145">
        <v>3030</v>
      </c>
      <c r="C11503" s="146" t="s">
        <v>9594</v>
      </c>
      <c r="D11503" s="146" t="s">
        <v>7886</v>
      </c>
      <c r="E11503" s="145" t="s">
        <v>150</v>
      </c>
      <c r="F11503" s="149"/>
      <c r="G11503" s="149"/>
    </row>
    <row r="11504" spans="1:7" s="144" customFormat="1" ht="15" x14ac:dyDescent="0.2">
      <c r="A11504" s="146">
        <v>74349</v>
      </c>
      <c r="B11504" s="145">
        <v>3030</v>
      </c>
      <c r="C11504" s="146" t="s">
        <v>9242</v>
      </c>
      <c r="D11504" s="146" t="s">
        <v>460</v>
      </c>
      <c r="E11504" s="145" t="s">
        <v>155</v>
      </c>
      <c r="F11504" s="149"/>
      <c r="G11504" s="149"/>
    </row>
    <row r="11505" spans="1:7" s="144" customFormat="1" ht="15" x14ac:dyDescent="0.2">
      <c r="A11505" s="146">
        <v>74350</v>
      </c>
      <c r="B11505" s="145">
        <v>3030</v>
      </c>
      <c r="C11505" s="146" t="s">
        <v>9595</v>
      </c>
      <c r="D11505" s="146" t="s">
        <v>302</v>
      </c>
      <c r="E11505" s="145" t="s">
        <v>150</v>
      </c>
      <c r="F11505" s="149"/>
      <c r="G11505" s="149"/>
    </row>
    <row r="11506" spans="1:7" s="144" customFormat="1" ht="15" x14ac:dyDescent="0.2">
      <c r="A11506" s="146">
        <v>74351</v>
      </c>
      <c r="B11506" s="145">
        <v>6035</v>
      </c>
      <c r="C11506" s="146" t="s">
        <v>2449</v>
      </c>
      <c r="D11506" s="146" t="s">
        <v>9596</v>
      </c>
      <c r="E11506" s="145" t="s">
        <v>155</v>
      </c>
      <c r="F11506" s="149"/>
      <c r="G11506" s="149"/>
    </row>
    <row r="11507" spans="1:7" s="144" customFormat="1" ht="15" x14ac:dyDescent="0.2">
      <c r="A11507" s="146">
        <v>74352</v>
      </c>
      <c r="B11507" s="145">
        <v>6035</v>
      </c>
      <c r="C11507" s="146" t="s">
        <v>9597</v>
      </c>
      <c r="D11507" s="146" t="s">
        <v>2511</v>
      </c>
      <c r="E11507" s="145" t="s">
        <v>155</v>
      </c>
      <c r="F11507" s="149"/>
      <c r="G11507" s="149"/>
    </row>
    <row r="11508" spans="1:7" s="144" customFormat="1" ht="15" x14ac:dyDescent="0.2">
      <c r="A11508" s="146">
        <v>74353</v>
      </c>
      <c r="B11508" s="145">
        <v>6035</v>
      </c>
      <c r="C11508" s="146" t="s">
        <v>155</v>
      </c>
      <c r="D11508" s="146" t="s">
        <v>2511</v>
      </c>
      <c r="E11508" s="145" t="s">
        <v>150</v>
      </c>
      <c r="F11508" s="149"/>
      <c r="G11508" s="149"/>
    </row>
    <row r="11509" spans="1:7" s="144" customFormat="1" ht="15" x14ac:dyDescent="0.2">
      <c r="A11509" s="146">
        <v>74354</v>
      </c>
      <c r="B11509" s="145">
        <v>3013</v>
      </c>
      <c r="C11509" s="146" t="s">
        <v>287</v>
      </c>
      <c r="D11509" s="146" t="s">
        <v>10803</v>
      </c>
      <c r="E11509" s="145" t="s">
        <v>150</v>
      </c>
      <c r="F11509" s="149"/>
      <c r="G11509" s="149"/>
    </row>
    <row r="11510" spans="1:7" s="144" customFormat="1" ht="15" x14ac:dyDescent="0.2">
      <c r="A11510" s="146">
        <v>74355</v>
      </c>
      <c r="B11510" s="145">
        <v>3013</v>
      </c>
      <c r="C11510" s="146" t="s">
        <v>9598</v>
      </c>
      <c r="D11510" s="146" t="s">
        <v>9599</v>
      </c>
      <c r="E11510" s="145" t="s">
        <v>155</v>
      </c>
      <c r="F11510" s="149"/>
      <c r="G11510" s="149"/>
    </row>
    <row r="11511" spans="1:7" s="144" customFormat="1" ht="15" x14ac:dyDescent="0.2">
      <c r="A11511" s="146">
        <v>74356</v>
      </c>
      <c r="B11511" s="145">
        <v>8023</v>
      </c>
      <c r="C11511" s="146" t="s">
        <v>9600</v>
      </c>
      <c r="D11511" s="146" t="s">
        <v>9601</v>
      </c>
      <c r="E11511" s="145" t="s">
        <v>150</v>
      </c>
      <c r="F11511" s="149"/>
      <c r="G11511" s="149"/>
    </row>
    <row r="11512" spans="1:7" s="144" customFormat="1" ht="15" x14ac:dyDescent="0.2">
      <c r="A11512" s="146">
        <v>74357</v>
      </c>
      <c r="B11512" s="145">
        <v>8023</v>
      </c>
      <c r="C11512" s="146" t="s">
        <v>158</v>
      </c>
      <c r="D11512" s="146" t="s">
        <v>1608</v>
      </c>
      <c r="E11512" s="145" t="s">
        <v>155</v>
      </c>
      <c r="F11512" s="149"/>
      <c r="G11512" s="149"/>
    </row>
    <row r="11513" spans="1:7" s="144" customFormat="1" ht="15" x14ac:dyDescent="0.2">
      <c r="A11513" s="146">
        <v>74358</v>
      </c>
      <c r="B11513" s="145">
        <v>1006</v>
      </c>
      <c r="C11513" s="146" t="s">
        <v>575</v>
      </c>
      <c r="D11513" s="146" t="s">
        <v>9602</v>
      </c>
      <c r="E11513" s="145" t="s">
        <v>155</v>
      </c>
      <c r="F11513" s="149"/>
      <c r="G11513" s="149"/>
    </row>
    <row r="11514" spans="1:7" s="144" customFormat="1" ht="15" x14ac:dyDescent="0.2">
      <c r="A11514" s="146">
        <v>74359</v>
      </c>
      <c r="B11514" s="145">
        <v>3011</v>
      </c>
      <c r="C11514" s="146" t="s">
        <v>1053</v>
      </c>
      <c r="D11514" s="146" t="s">
        <v>9603</v>
      </c>
      <c r="E11514" s="145" t="s">
        <v>155</v>
      </c>
      <c r="F11514" s="149"/>
      <c r="G11514" s="149"/>
    </row>
    <row r="11515" spans="1:7" s="144" customFormat="1" ht="15" x14ac:dyDescent="0.2">
      <c r="A11515" s="146">
        <v>74360</v>
      </c>
      <c r="B11515" s="145">
        <v>8010</v>
      </c>
      <c r="C11515" s="146" t="s">
        <v>245</v>
      </c>
      <c r="D11515" s="146" t="s">
        <v>561</v>
      </c>
      <c r="E11515" s="145" t="s">
        <v>155</v>
      </c>
      <c r="F11515" s="149"/>
      <c r="G11515" s="149"/>
    </row>
    <row r="11516" spans="1:7" s="144" customFormat="1" ht="15" x14ac:dyDescent="0.2">
      <c r="A11516" s="146">
        <v>74362</v>
      </c>
      <c r="B11516" s="145">
        <v>2001</v>
      </c>
      <c r="C11516" s="146" t="s">
        <v>188</v>
      </c>
      <c r="D11516" s="146" t="s">
        <v>9604</v>
      </c>
      <c r="E11516" s="145" t="s">
        <v>155</v>
      </c>
      <c r="F11516" s="149"/>
      <c r="G11516" s="149"/>
    </row>
    <row r="11517" spans="1:7" s="144" customFormat="1" ht="15" x14ac:dyDescent="0.2">
      <c r="A11517" s="146">
        <v>74363</v>
      </c>
      <c r="B11517" s="145">
        <v>1005</v>
      </c>
      <c r="C11517" s="146" t="s">
        <v>1688</v>
      </c>
      <c r="D11517" s="146" t="s">
        <v>9605</v>
      </c>
      <c r="E11517" s="145" t="s">
        <v>155</v>
      </c>
      <c r="F11517" s="149"/>
      <c r="G11517" s="149"/>
    </row>
    <row r="11518" spans="1:7" s="144" customFormat="1" ht="15" x14ac:dyDescent="0.2">
      <c r="A11518" s="146">
        <v>74364</v>
      </c>
      <c r="B11518" s="145">
        <v>2015</v>
      </c>
      <c r="C11518" s="146" t="s">
        <v>4273</v>
      </c>
      <c r="D11518" s="146" t="s">
        <v>9606</v>
      </c>
      <c r="E11518" s="145" t="s">
        <v>155</v>
      </c>
      <c r="F11518" s="149"/>
      <c r="G11518" s="149"/>
    </row>
    <row r="11519" spans="1:7" s="144" customFormat="1" ht="15" x14ac:dyDescent="0.2">
      <c r="A11519" s="146">
        <v>74365</v>
      </c>
      <c r="B11519" s="145">
        <v>5012</v>
      </c>
      <c r="C11519" s="146" t="s">
        <v>1003</v>
      </c>
      <c r="D11519" s="146" t="s">
        <v>9607</v>
      </c>
      <c r="E11519" s="145" t="s">
        <v>150</v>
      </c>
      <c r="F11519" s="149"/>
      <c r="G11519" s="149"/>
    </row>
    <row r="11520" spans="1:7" s="144" customFormat="1" ht="15" x14ac:dyDescent="0.2">
      <c r="A11520" s="146">
        <v>74366</v>
      </c>
      <c r="B11520" s="145">
        <v>5016</v>
      </c>
      <c r="C11520" s="146" t="s">
        <v>9608</v>
      </c>
      <c r="D11520" s="146" t="s">
        <v>448</v>
      </c>
      <c r="E11520" s="145" t="s">
        <v>155</v>
      </c>
      <c r="F11520" s="149"/>
      <c r="G11520" s="149"/>
    </row>
    <row r="11521" spans="1:7" s="144" customFormat="1" ht="15" x14ac:dyDescent="0.2">
      <c r="A11521" s="146">
        <v>74369</v>
      </c>
      <c r="B11521" s="145">
        <v>3015</v>
      </c>
      <c r="C11521" s="146" t="s">
        <v>9609</v>
      </c>
      <c r="D11521" s="146" t="s">
        <v>7137</v>
      </c>
      <c r="E11521" s="145" t="s">
        <v>155</v>
      </c>
      <c r="F11521" s="149"/>
      <c r="G11521" s="149"/>
    </row>
    <row r="11522" spans="1:7" s="144" customFormat="1" ht="15" x14ac:dyDescent="0.2">
      <c r="A11522" s="146">
        <v>74370</v>
      </c>
      <c r="B11522" s="145">
        <v>3021</v>
      </c>
      <c r="C11522" s="146" t="s">
        <v>9610</v>
      </c>
      <c r="D11522" s="146" t="s">
        <v>9611</v>
      </c>
      <c r="E11522" s="145" t="s">
        <v>150</v>
      </c>
      <c r="F11522" s="149"/>
      <c r="G11522" s="149"/>
    </row>
    <row r="11523" spans="1:7" s="144" customFormat="1" ht="15" x14ac:dyDescent="0.2">
      <c r="A11523" s="146">
        <v>74371</v>
      </c>
      <c r="B11523" s="145">
        <v>3021</v>
      </c>
      <c r="C11523" s="146" t="s">
        <v>9612</v>
      </c>
      <c r="D11523" s="146" t="s">
        <v>9613</v>
      </c>
      <c r="E11523" s="145" t="s">
        <v>150</v>
      </c>
      <c r="F11523" s="149"/>
      <c r="G11523" s="149"/>
    </row>
    <row r="11524" spans="1:7" s="144" customFormat="1" ht="15" x14ac:dyDescent="0.2">
      <c r="A11524" s="146">
        <v>74372</v>
      </c>
      <c r="B11524" s="145">
        <v>3021</v>
      </c>
      <c r="C11524" s="146" t="s">
        <v>9484</v>
      </c>
      <c r="D11524" s="146" t="s">
        <v>4963</v>
      </c>
      <c r="E11524" s="145" t="s">
        <v>155</v>
      </c>
      <c r="F11524" s="149"/>
      <c r="G11524" s="149"/>
    </row>
    <row r="11525" spans="1:7" s="144" customFormat="1" ht="15" x14ac:dyDescent="0.2">
      <c r="A11525" s="146">
        <v>74373</v>
      </c>
      <c r="B11525" s="145">
        <v>3021</v>
      </c>
      <c r="C11525" s="146" t="s">
        <v>5395</v>
      </c>
      <c r="D11525" s="146" t="s">
        <v>9614</v>
      </c>
      <c r="E11525" s="145" t="s">
        <v>155</v>
      </c>
      <c r="F11525" s="149"/>
      <c r="G11525" s="149"/>
    </row>
    <row r="11526" spans="1:7" s="144" customFormat="1" ht="15" x14ac:dyDescent="0.2">
      <c r="A11526" s="146">
        <v>74374</v>
      </c>
      <c r="B11526" s="145">
        <v>3021</v>
      </c>
      <c r="C11526" s="146" t="s">
        <v>7739</v>
      </c>
      <c r="D11526" s="146" t="s">
        <v>422</v>
      </c>
      <c r="E11526" s="145" t="s">
        <v>155</v>
      </c>
      <c r="F11526" s="149"/>
      <c r="G11526" s="149"/>
    </row>
    <row r="11527" spans="1:7" s="144" customFormat="1" ht="15" x14ac:dyDescent="0.2">
      <c r="A11527" s="146">
        <v>74375</v>
      </c>
      <c r="B11527" s="145">
        <v>3021</v>
      </c>
      <c r="C11527" s="146" t="s">
        <v>8283</v>
      </c>
      <c r="D11527" s="146" t="s">
        <v>7032</v>
      </c>
      <c r="E11527" s="145" t="s">
        <v>155</v>
      </c>
      <c r="F11527" s="149"/>
      <c r="G11527" s="149"/>
    </row>
    <row r="11528" spans="1:7" s="144" customFormat="1" ht="15" x14ac:dyDescent="0.2">
      <c r="A11528" s="146">
        <v>74376</v>
      </c>
      <c r="B11528" s="145">
        <v>3021</v>
      </c>
      <c r="C11528" s="146" t="s">
        <v>5195</v>
      </c>
      <c r="D11528" s="146" t="s">
        <v>9615</v>
      </c>
      <c r="E11528" s="145" t="s">
        <v>150</v>
      </c>
      <c r="F11528" s="149"/>
      <c r="G11528" s="149"/>
    </row>
    <row r="11529" spans="1:7" s="144" customFormat="1" ht="15" x14ac:dyDescent="0.2">
      <c r="A11529" s="146">
        <v>74377</v>
      </c>
      <c r="B11529" s="145">
        <v>3021</v>
      </c>
      <c r="C11529" s="146" t="s">
        <v>9547</v>
      </c>
      <c r="D11529" s="146" t="s">
        <v>7032</v>
      </c>
      <c r="E11529" s="145" t="s">
        <v>150</v>
      </c>
      <c r="F11529" s="149"/>
      <c r="G11529" s="149"/>
    </row>
    <row r="11530" spans="1:7" s="144" customFormat="1" ht="15" x14ac:dyDescent="0.2">
      <c r="A11530" s="146">
        <v>74378</v>
      </c>
      <c r="B11530" s="145">
        <v>3021</v>
      </c>
      <c r="C11530" s="146" t="s">
        <v>9616</v>
      </c>
      <c r="D11530" s="146" t="s">
        <v>9617</v>
      </c>
      <c r="E11530" s="145" t="s">
        <v>150</v>
      </c>
      <c r="F11530" s="149"/>
      <c r="G11530" s="149"/>
    </row>
    <row r="11531" spans="1:7" s="144" customFormat="1" ht="15" x14ac:dyDescent="0.2">
      <c r="A11531" s="146">
        <v>74379</v>
      </c>
      <c r="B11531" s="145">
        <v>3004</v>
      </c>
      <c r="C11531" s="146" t="s">
        <v>9710</v>
      </c>
      <c r="D11531" s="146" t="s">
        <v>2454</v>
      </c>
      <c r="E11531" s="145" t="s">
        <v>155</v>
      </c>
      <c r="F11531" s="149"/>
      <c r="G11531" s="149"/>
    </row>
    <row r="11532" spans="1:7" s="144" customFormat="1" ht="15" x14ac:dyDescent="0.2">
      <c r="A11532" s="146">
        <v>74380</v>
      </c>
      <c r="B11532" s="145">
        <v>8025</v>
      </c>
      <c r="C11532" s="146" t="s">
        <v>198</v>
      </c>
      <c r="D11532" s="146" t="s">
        <v>1058</v>
      </c>
      <c r="E11532" s="145" t="s">
        <v>155</v>
      </c>
      <c r="F11532" s="149"/>
      <c r="G11532" s="149"/>
    </row>
    <row r="11533" spans="1:7" s="144" customFormat="1" ht="15" x14ac:dyDescent="0.2">
      <c r="A11533" s="146">
        <v>74381</v>
      </c>
      <c r="B11533" s="145">
        <v>8014</v>
      </c>
      <c r="C11533" s="146" t="s">
        <v>263</v>
      </c>
      <c r="D11533" s="146" t="s">
        <v>1016</v>
      </c>
      <c r="E11533" s="145" t="s">
        <v>155</v>
      </c>
      <c r="F11533" s="149"/>
      <c r="G11533" s="149"/>
    </row>
    <row r="11534" spans="1:7" s="144" customFormat="1" ht="15" x14ac:dyDescent="0.2">
      <c r="A11534" s="146">
        <v>74382</v>
      </c>
      <c r="B11534" s="145">
        <v>8014</v>
      </c>
      <c r="C11534" s="146" t="s">
        <v>1911</v>
      </c>
      <c r="D11534" s="146" t="s">
        <v>1016</v>
      </c>
      <c r="E11534" s="145" t="s">
        <v>150</v>
      </c>
      <c r="F11534" s="149"/>
      <c r="G11534" s="149"/>
    </row>
    <row r="11535" spans="1:7" s="144" customFormat="1" ht="15" x14ac:dyDescent="0.2">
      <c r="A11535" s="146">
        <v>74383</v>
      </c>
      <c r="B11535" s="145">
        <v>2012</v>
      </c>
      <c r="C11535" s="146" t="s">
        <v>9618</v>
      </c>
      <c r="D11535" s="146" t="s">
        <v>9858</v>
      </c>
      <c r="E11535" s="145" t="s">
        <v>150</v>
      </c>
      <c r="F11535" s="149"/>
      <c r="G11535" s="149"/>
    </row>
    <row r="11536" spans="1:7" s="144" customFormat="1" ht="15" x14ac:dyDescent="0.2">
      <c r="A11536" s="146">
        <v>74384</v>
      </c>
      <c r="B11536" s="145">
        <v>2012</v>
      </c>
      <c r="C11536" s="146" t="s">
        <v>1082</v>
      </c>
      <c r="D11536" s="146" t="s">
        <v>9619</v>
      </c>
      <c r="E11536" s="145" t="s">
        <v>155</v>
      </c>
      <c r="F11536" s="149"/>
      <c r="G11536" s="149"/>
    </row>
    <row r="11537" spans="1:7" s="144" customFormat="1" ht="15" x14ac:dyDescent="0.2">
      <c r="A11537" s="146">
        <v>74385</v>
      </c>
      <c r="B11537" s="145">
        <v>3010</v>
      </c>
      <c r="C11537" s="146" t="s">
        <v>198</v>
      </c>
      <c r="D11537" s="146" t="s">
        <v>1244</v>
      </c>
      <c r="E11537" s="145" t="s">
        <v>155</v>
      </c>
      <c r="F11537" s="149"/>
      <c r="G11537" s="149"/>
    </row>
    <row r="11538" spans="1:7" s="144" customFormat="1" ht="15" x14ac:dyDescent="0.2">
      <c r="A11538" s="146">
        <v>74388</v>
      </c>
      <c r="B11538" s="145">
        <v>3024</v>
      </c>
      <c r="C11538" s="146" t="s">
        <v>662</v>
      </c>
      <c r="D11538" s="146" t="s">
        <v>9620</v>
      </c>
      <c r="E11538" s="145" t="s">
        <v>155</v>
      </c>
      <c r="F11538" s="149"/>
      <c r="G11538" s="149"/>
    </row>
    <row r="11539" spans="1:7" s="144" customFormat="1" ht="15" x14ac:dyDescent="0.2">
      <c r="A11539" s="146">
        <v>74389</v>
      </c>
      <c r="B11539" s="145">
        <v>3024</v>
      </c>
      <c r="C11539" s="146" t="s">
        <v>164</v>
      </c>
      <c r="D11539" s="146" t="s">
        <v>4763</v>
      </c>
      <c r="E11539" s="145" t="s">
        <v>155</v>
      </c>
      <c r="F11539" s="149"/>
      <c r="G11539" s="149"/>
    </row>
    <row r="11540" spans="1:7" s="144" customFormat="1" ht="15" x14ac:dyDescent="0.2">
      <c r="A11540" s="146">
        <v>74391</v>
      </c>
      <c r="B11540" s="145">
        <v>6032</v>
      </c>
      <c r="C11540" s="146" t="s">
        <v>174</v>
      </c>
      <c r="D11540" s="146" t="s">
        <v>7653</v>
      </c>
      <c r="E11540" s="145" t="s">
        <v>150</v>
      </c>
      <c r="F11540" s="149"/>
      <c r="G11540" s="149"/>
    </row>
    <row r="11541" spans="1:7" s="144" customFormat="1" ht="15" x14ac:dyDescent="0.2">
      <c r="A11541" s="146">
        <v>74392</v>
      </c>
      <c r="B11541" s="145">
        <v>6032</v>
      </c>
      <c r="C11541" s="146" t="s">
        <v>2083</v>
      </c>
      <c r="D11541" s="146" t="s">
        <v>8787</v>
      </c>
      <c r="E11541" s="145" t="s">
        <v>155</v>
      </c>
      <c r="F11541" s="149"/>
      <c r="G11541" s="149"/>
    </row>
    <row r="11542" spans="1:7" s="144" customFormat="1" ht="15" x14ac:dyDescent="0.2">
      <c r="A11542" s="146">
        <v>74393</v>
      </c>
      <c r="B11542" s="145">
        <v>6032</v>
      </c>
      <c r="C11542" s="146" t="s">
        <v>158</v>
      </c>
      <c r="D11542" s="146" t="s">
        <v>881</v>
      </c>
      <c r="E11542" s="145" t="s">
        <v>150</v>
      </c>
      <c r="F11542" s="149"/>
      <c r="G11542" s="149"/>
    </row>
    <row r="11543" spans="1:7" s="144" customFormat="1" ht="15" x14ac:dyDescent="0.2">
      <c r="A11543" s="146">
        <v>74394</v>
      </c>
      <c r="B11543" s="145">
        <v>6032</v>
      </c>
      <c r="C11543" s="146" t="s">
        <v>300</v>
      </c>
      <c r="D11543" s="146" t="s">
        <v>3912</v>
      </c>
      <c r="E11543" s="145" t="s">
        <v>150</v>
      </c>
      <c r="F11543" s="149"/>
      <c r="G11543" s="149"/>
    </row>
    <row r="11544" spans="1:7" s="144" customFormat="1" ht="15" x14ac:dyDescent="0.2">
      <c r="A11544" s="146">
        <v>74395</v>
      </c>
      <c r="B11544" s="145">
        <v>6032</v>
      </c>
      <c r="C11544" s="146" t="s">
        <v>158</v>
      </c>
      <c r="D11544" s="146" t="s">
        <v>9621</v>
      </c>
      <c r="E11544" s="145" t="s">
        <v>150</v>
      </c>
      <c r="F11544" s="149"/>
      <c r="G11544" s="149"/>
    </row>
    <row r="11545" spans="1:7" s="144" customFormat="1" ht="15" x14ac:dyDescent="0.2">
      <c r="A11545" s="146">
        <v>74396</v>
      </c>
      <c r="B11545" s="145">
        <v>6032</v>
      </c>
      <c r="C11545" s="146" t="s">
        <v>300</v>
      </c>
      <c r="D11545" s="146" t="s">
        <v>9549</v>
      </c>
      <c r="E11545" s="145" t="s">
        <v>150</v>
      </c>
      <c r="F11545" s="149"/>
      <c r="G11545" s="149"/>
    </row>
    <row r="11546" spans="1:7" s="144" customFormat="1" ht="15" x14ac:dyDescent="0.2">
      <c r="A11546" s="146">
        <v>74397</v>
      </c>
      <c r="B11546" s="145">
        <v>6032</v>
      </c>
      <c r="C11546" s="146" t="s">
        <v>188</v>
      </c>
      <c r="D11546" s="146" t="s">
        <v>1258</v>
      </c>
      <c r="E11546" s="145" t="s">
        <v>150</v>
      </c>
      <c r="F11546" s="149"/>
      <c r="G11546" s="149"/>
    </row>
    <row r="11547" spans="1:7" s="144" customFormat="1" ht="15" x14ac:dyDescent="0.2">
      <c r="A11547" s="146">
        <v>74401</v>
      </c>
      <c r="B11547" s="145">
        <v>3017</v>
      </c>
      <c r="C11547" s="146" t="s">
        <v>158</v>
      </c>
      <c r="D11547" s="146" t="s">
        <v>9622</v>
      </c>
      <c r="E11547" s="145" t="s">
        <v>155</v>
      </c>
      <c r="F11547" s="149"/>
      <c r="G11547" s="149"/>
    </row>
    <row r="11548" spans="1:7" s="144" customFormat="1" ht="15" x14ac:dyDescent="0.2">
      <c r="A11548" s="146">
        <v>74402</v>
      </c>
      <c r="B11548" s="145">
        <v>3013</v>
      </c>
      <c r="C11548" s="146" t="s">
        <v>9623</v>
      </c>
      <c r="D11548" s="146" t="s">
        <v>9624</v>
      </c>
      <c r="E11548" s="145" t="s">
        <v>155</v>
      </c>
      <c r="F11548" s="149"/>
      <c r="G11548" s="149"/>
    </row>
    <row r="11549" spans="1:7" s="144" customFormat="1" ht="15" x14ac:dyDescent="0.2">
      <c r="A11549" s="146">
        <v>74403</v>
      </c>
      <c r="B11549" s="145">
        <v>7022</v>
      </c>
      <c r="C11549" s="146" t="s">
        <v>598</v>
      </c>
      <c r="D11549" s="146" t="s">
        <v>8981</v>
      </c>
      <c r="E11549" s="145" t="s">
        <v>155</v>
      </c>
      <c r="F11549" s="149"/>
      <c r="G11549" s="149"/>
    </row>
    <row r="11550" spans="1:7" s="144" customFormat="1" ht="15" x14ac:dyDescent="0.2">
      <c r="A11550" s="146">
        <v>74404</v>
      </c>
      <c r="B11550" s="145">
        <v>7022</v>
      </c>
      <c r="C11550" s="146" t="s">
        <v>155</v>
      </c>
      <c r="D11550" s="146" t="s">
        <v>4578</v>
      </c>
      <c r="E11550" s="145" t="s">
        <v>155</v>
      </c>
      <c r="F11550" s="149"/>
      <c r="G11550" s="149"/>
    </row>
    <row r="11551" spans="1:7" s="144" customFormat="1" ht="15" x14ac:dyDescent="0.2">
      <c r="A11551" s="146">
        <v>74405</v>
      </c>
      <c r="B11551" s="145">
        <v>7022</v>
      </c>
      <c r="C11551" s="146" t="s">
        <v>3031</v>
      </c>
      <c r="D11551" s="146" t="s">
        <v>8981</v>
      </c>
      <c r="E11551" s="145" t="s">
        <v>150</v>
      </c>
      <c r="F11551" s="149"/>
      <c r="G11551" s="149"/>
    </row>
    <row r="11552" spans="1:7" s="144" customFormat="1" ht="15" x14ac:dyDescent="0.2">
      <c r="A11552" s="146">
        <v>74406</v>
      </c>
      <c r="B11552" s="145">
        <v>7022</v>
      </c>
      <c r="C11552" s="146" t="s">
        <v>150</v>
      </c>
      <c r="D11552" s="146" t="s">
        <v>380</v>
      </c>
      <c r="E11552" s="145" t="s">
        <v>150</v>
      </c>
      <c r="F11552" s="149"/>
      <c r="G11552" s="149"/>
    </row>
    <row r="11553" spans="1:7" s="144" customFormat="1" ht="15" x14ac:dyDescent="0.2">
      <c r="A11553" s="146">
        <v>74407</v>
      </c>
      <c r="B11553" s="145">
        <v>1007</v>
      </c>
      <c r="C11553" s="146" t="s">
        <v>1627</v>
      </c>
      <c r="D11553" s="146" t="s">
        <v>577</v>
      </c>
      <c r="E11553" s="145" t="s">
        <v>155</v>
      </c>
      <c r="F11553" s="149"/>
      <c r="G11553" s="149"/>
    </row>
    <row r="11554" spans="1:7" s="144" customFormat="1" ht="15" x14ac:dyDescent="0.2">
      <c r="A11554" s="146">
        <v>74408</v>
      </c>
      <c r="B11554" s="145">
        <v>1007</v>
      </c>
      <c r="C11554" s="146" t="s">
        <v>5779</v>
      </c>
      <c r="D11554" s="146" t="s">
        <v>9625</v>
      </c>
      <c r="E11554" s="145" t="s">
        <v>150</v>
      </c>
      <c r="F11554" s="149"/>
      <c r="G11554" s="149"/>
    </row>
    <row r="11555" spans="1:7" s="144" customFormat="1" ht="15" x14ac:dyDescent="0.2">
      <c r="A11555" s="146">
        <v>74409</v>
      </c>
      <c r="B11555" s="145">
        <v>3024</v>
      </c>
      <c r="C11555" s="146" t="s">
        <v>164</v>
      </c>
      <c r="D11555" s="146" t="s">
        <v>275</v>
      </c>
      <c r="E11555" s="145" t="s">
        <v>155</v>
      </c>
      <c r="F11555" s="149"/>
      <c r="G11555" s="149"/>
    </row>
    <row r="11556" spans="1:7" s="144" customFormat="1" ht="15" x14ac:dyDescent="0.2">
      <c r="A11556" s="146">
        <v>74410</v>
      </c>
      <c r="B11556" s="145">
        <v>8006</v>
      </c>
      <c r="C11556" s="146" t="s">
        <v>627</v>
      </c>
      <c r="D11556" s="146" t="s">
        <v>345</v>
      </c>
      <c r="E11556" s="145" t="s">
        <v>155</v>
      </c>
      <c r="F11556" s="149"/>
      <c r="G11556" s="149"/>
    </row>
    <row r="11557" spans="1:7" s="144" customFormat="1" ht="15" x14ac:dyDescent="0.2">
      <c r="A11557" s="146">
        <v>74411</v>
      </c>
      <c r="B11557" s="145">
        <v>8006</v>
      </c>
      <c r="C11557" s="146" t="s">
        <v>1492</v>
      </c>
      <c r="D11557" s="146" t="s">
        <v>9626</v>
      </c>
      <c r="E11557" s="145" t="s">
        <v>155</v>
      </c>
      <c r="F11557" s="149"/>
      <c r="G11557" s="149"/>
    </row>
    <row r="11558" spans="1:7" s="144" customFormat="1" ht="15" x14ac:dyDescent="0.2">
      <c r="A11558" s="146">
        <v>74413</v>
      </c>
      <c r="B11558" s="145">
        <v>8010</v>
      </c>
      <c r="C11558" s="146" t="s">
        <v>9627</v>
      </c>
      <c r="D11558" s="146" t="s">
        <v>9628</v>
      </c>
      <c r="E11558" s="145" t="s">
        <v>155</v>
      </c>
      <c r="F11558" s="149"/>
      <c r="G11558" s="149"/>
    </row>
    <row r="11559" spans="1:7" s="144" customFormat="1" ht="15" x14ac:dyDescent="0.2">
      <c r="A11559" s="146">
        <v>74414</v>
      </c>
      <c r="B11559" s="145">
        <v>5010</v>
      </c>
      <c r="C11559" s="146" t="s">
        <v>198</v>
      </c>
      <c r="D11559" s="146" t="s">
        <v>161</v>
      </c>
      <c r="E11559" s="145" t="s">
        <v>155</v>
      </c>
      <c r="F11559" s="149"/>
      <c r="G11559" s="149"/>
    </row>
    <row r="11560" spans="1:7" s="144" customFormat="1" ht="15" x14ac:dyDescent="0.2">
      <c r="A11560" s="146">
        <v>74416</v>
      </c>
      <c r="B11560" s="145">
        <v>8006</v>
      </c>
      <c r="C11560" s="146" t="s">
        <v>287</v>
      </c>
      <c r="D11560" s="146" t="s">
        <v>184</v>
      </c>
      <c r="E11560" s="145" t="s">
        <v>155</v>
      </c>
      <c r="F11560" s="149"/>
      <c r="G11560" s="149"/>
    </row>
    <row r="11561" spans="1:7" s="144" customFormat="1" ht="15" x14ac:dyDescent="0.2">
      <c r="A11561" s="146">
        <v>74417</v>
      </c>
      <c r="B11561" s="145">
        <v>8006</v>
      </c>
      <c r="C11561" s="146" t="s">
        <v>621</v>
      </c>
      <c r="D11561" s="146" t="s">
        <v>4674</v>
      </c>
      <c r="E11561" s="145" t="s">
        <v>155</v>
      </c>
      <c r="F11561" s="149"/>
      <c r="G11561" s="149"/>
    </row>
    <row r="11562" spans="1:7" s="144" customFormat="1" ht="15" x14ac:dyDescent="0.2">
      <c r="A11562" s="146">
        <v>74418</v>
      </c>
      <c r="B11562" s="145">
        <v>8019</v>
      </c>
      <c r="C11562" s="146" t="s">
        <v>9629</v>
      </c>
      <c r="D11562" s="146" t="s">
        <v>9630</v>
      </c>
      <c r="E11562" s="145" t="s">
        <v>150</v>
      </c>
      <c r="F11562" s="149"/>
      <c r="G11562" s="149"/>
    </row>
    <row r="11563" spans="1:7" s="144" customFormat="1" ht="15" x14ac:dyDescent="0.2">
      <c r="A11563" s="146">
        <v>74421</v>
      </c>
      <c r="B11563" s="145">
        <v>8019</v>
      </c>
      <c r="C11563" s="146" t="s">
        <v>9631</v>
      </c>
      <c r="D11563" s="146" t="s">
        <v>2233</v>
      </c>
      <c r="E11563" s="145" t="s">
        <v>150</v>
      </c>
      <c r="F11563" s="149"/>
      <c r="G11563" s="149"/>
    </row>
    <row r="11564" spans="1:7" s="144" customFormat="1" ht="15" x14ac:dyDescent="0.2">
      <c r="A11564" s="146">
        <v>74422</v>
      </c>
      <c r="B11564" s="145">
        <v>8019</v>
      </c>
      <c r="C11564" s="146" t="s">
        <v>845</v>
      </c>
      <c r="D11564" s="146" t="s">
        <v>9632</v>
      </c>
      <c r="E11564" s="145" t="s">
        <v>150</v>
      </c>
      <c r="F11564" s="149"/>
      <c r="G11564" s="149"/>
    </row>
    <row r="11565" spans="1:7" s="144" customFormat="1" ht="15" x14ac:dyDescent="0.2">
      <c r="A11565" s="146">
        <v>74425</v>
      </c>
      <c r="B11565" s="145">
        <v>6013</v>
      </c>
      <c r="C11565" s="146" t="s">
        <v>188</v>
      </c>
      <c r="D11565" s="146" t="s">
        <v>9633</v>
      </c>
      <c r="E11565" s="145" t="s">
        <v>150</v>
      </c>
      <c r="F11565" s="149"/>
      <c r="G11565" s="149"/>
    </row>
    <row r="11566" spans="1:7" s="144" customFormat="1" ht="15" x14ac:dyDescent="0.2">
      <c r="A11566" s="146">
        <v>74426</v>
      </c>
      <c r="B11566" s="145">
        <v>3016</v>
      </c>
      <c r="C11566" s="146" t="s">
        <v>347</v>
      </c>
      <c r="D11566" s="146" t="s">
        <v>2475</v>
      </c>
      <c r="E11566" s="145" t="s">
        <v>155</v>
      </c>
      <c r="F11566" s="149"/>
      <c r="G11566" s="149"/>
    </row>
    <row r="11567" spans="1:7" s="144" customFormat="1" ht="15" x14ac:dyDescent="0.2">
      <c r="A11567" s="146">
        <v>74428</v>
      </c>
      <c r="B11567" s="145">
        <v>5005</v>
      </c>
      <c r="C11567" s="146" t="s">
        <v>9634</v>
      </c>
      <c r="D11567" s="146" t="s">
        <v>7081</v>
      </c>
      <c r="E11567" s="145" t="s">
        <v>150</v>
      </c>
      <c r="F11567" s="149"/>
      <c r="G11567" s="149"/>
    </row>
    <row r="11568" spans="1:7" s="144" customFormat="1" ht="15" x14ac:dyDescent="0.2">
      <c r="A11568" s="146">
        <v>74429</v>
      </c>
      <c r="B11568" s="145">
        <v>2019</v>
      </c>
      <c r="C11568" s="146" t="s">
        <v>2102</v>
      </c>
      <c r="D11568" s="146" t="s">
        <v>223</v>
      </c>
      <c r="E11568" s="145" t="s">
        <v>155</v>
      </c>
      <c r="F11568" s="149"/>
      <c r="G11568" s="149"/>
    </row>
    <row r="11569" spans="1:7" s="144" customFormat="1" ht="15" x14ac:dyDescent="0.2">
      <c r="A11569" s="146">
        <v>74430</v>
      </c>
      <c r="B11569" s="145">
        <v>2019</v>
      </c>
      <c r="C11569" s="146" t="s">
        <v>171</v>
      </c>
      <c r="D11569" s="146" t="s">
        <v>9397</v>
      </c>
      <c r="E11569" s="145" t="s">
        <v>155</v>
      </c>
      <c r="F11569" s="149"/>
      <c r="G11569" s="149"/>
    </row>
    <row r="11570" spans="1:7" s="144" customFormat="1" ht="15" x14ac:dyDescent="0.2">
      <c r="A11570" s="146">
        <v>74431</v>
      </c>
      <c r="B11570" s="145">
        <v>3009</v>
      </c>
      <c r="C11570" s="146" t="s">
        <v>1627</v>
      </c>
      <c r="D11570" s="146" t="s">
        <v>5275</v>
      </c>
      <c r="E11570" s="145" t="s">
        <v>155</v>
      </c>
      <c r="F11570" s="149"/>
      <c r="G11570" s="149"/>
    </row>
    <row r="11571" spans="1:7" s="144" customFormat="1" ht="15" x14ac:dyDescent="0.2">
      <c r="A11571" s="146">
        <v>74434</v>
      </c>
      <c r="B11571" s="145">
        <v>6031</v>
      </c>
      <c r="C11571" s="146" t="s">
        <v>289</v>
      </c>
      <c r="D11571" s="146" t="s">
        <v>6754</v>
      </c>
      <c r="E11571" s="145" t="s">
        <v>155</v>
      </c>
      <c r="F11571" s="149"/>
      <c r="G11571" s="149"/>
    </row>
    <row r="11572" spans="1:7" s="144" customFormat="1" ht="15" x14ac:dyDescent="0.2">
      <c r="A11572" s="146">
        <v>74435</v>
      </c>
      <c r="B11572" s="145">
        <v>6031</v>
      </c>
      <c r="C11572" s="146" t="s">
        <v>287</v>
      </c>
      <c r="D11572" s="146" t="s">
        <v>9635</v>
      </c>
      <c r="E11572" s="145" t="s">
        <v>155</v>
      </c>
      <c r="F11572" s="149"/>
      <c r="G11572" s="149"/>
    </row>
    <row r="11573" spans="1:7" s="144" customFormat="1" ht="15" x14ac:dyDescent="0.2">
      <c r="A11573" s="146">
        <v>74437</v>
      </c>
      <c r="B11573" s="145">
        <v>6031</v>
      </c>
      <c r="C11573" s="146" t="s">
        <v>287</v>
      </c>
      <c r="D11573" s="146" t="s">
        <v>3462</v>
      </c>
      <c r="E11573" s="145" t="s">
        <v>150</v>
      </c>
      <c r="F11573" s="149"/>
      <c r="G11573" s="149"/>
    </row>
    <row r="11574" spans="1:7" s="144" customFormat="1" ht="15" x14ac:dyDescent="0.2">
      <c r="A11574" s="146">
        <v>74438</v>
      </c>
      <c r="B11574" s="145">
        <v>3002</v>
      </c>
      <c r="C11574" s="146" t="s">
        <v>3784</v>
      </c>
      <c r="D11574" s="146" t="s">
        <v>9636</v>
      </c>
      <c r="E11574" s="145" t="s">
        <v>150</v>
      </c>
      <c r="F11574" s="149"/>
      <c r="G11574" s="149"/>
    </row>
    <row r="11575" spans="1:7" s="144" customFormat="1" ht="15" x14ac:dyDescent="0.2">
      <c r="A11575" s="146">
        <v>74441</v>
      </c>
      <c r="B11575" s="145">
        <v>3002</v>
      </c>
      <c r="C11575" s="146" t="s">
        <v>202</v>
      </c>
      <c r="D11575" s="146" t="s">
        <v>3680</v>
      </c>
      <c r="E11575" s="145" t="s">
        <v>155</v>
      </c>
      <c r="F11575" s="149"/>
      <c r="G11575" s="149"/>
    </row>
    <row r="11576" spans="1:7" s="144" customFormat="1" ht="15" x14ac:dyDescent="0.2">
      <c r="A11576" s="146">
        <v>74442</v>
      </c>
      <c r="B11576" s="145">
        <v>3002</v>
      </c>
      <c r="C11576" s="146" t="s">
        <v>4860</v>
      </c>
      <c r="D11576" s="146" t="s">
        <v>6376</v>
      </c>
      <c r="E11576" s="145" t="s">
        <v>155</v>
      </c>
      <c r="F11576" s="149"/>
      <c r="G11576" s="149"/>
    </row>
    <row r="11577" spans="1:7" s="144" customFormat="1" ht="15" x14ac:dyDescent="0.2">
      <c r="A11577" s="146">
        <v>74443</v>
      </c>
      <c r="B11577" s="145">
        <v>8017</v>
      </c>
      <c r="C11577" s="146" t="s">
        <v>156</v>
      </c>
      <c r="D11577" s="146" t="s">
        <v>3689</v>
      </c>
      <c r="E11577" s="145" t="s">
        <v>155</v>
      </c>
      <c r="F11577" s="149"/>
      <c r="G11577" s="149"/>
    </row>
    <row r="11578" spans="1:7" s="144" customFormat="1" ht="15" x14ac:dyDescent="0.2">
      <c r="A11578" s="146">
        <v>74444</v>
      </c>
      <c r="B11578" s="145">
        <v>6015</v>
      </c>
      <c r="C11578" s="146" t="s">
        <v>649</v>
      </c>
      <c r="D11578" s="146" t="s">
        <v>9637</v>
      </c>
      <c r="E11578" s="145" t="s">
        <v>150</v>
      </c>
      <c r="F11578" s="149"/>
      <c r="G11578" s="149"/>
    </row>
    <row r="11579" spans="1:7" s="144" customFormat="1" ht="15" x14ac:dyDescent="0.2">
      <c r="A11579" s="146">
        <v>74445</v>
      </c>
      <c r="B11579" s="145">
        <v>2007</v>
      </c>
      <c r="C11579" s="146" t="s">
        <v>1368</v>
      </c>
      <c r="D11579" s="146" t="s">
        <v>220</v>
      </c>
      <c r="E11579" s="145" t="s">
        <v>155</v>
      </c>
      <c r="F11579" s="149"/>
      <c r="G11579" s="149"/>
    </row>
    <row r="11580" spans="1:7" s="144" customFormat="1" ht="15" x14ac:dyDescent="0.2">
      <c r="A11580" s="146">
        <v>74446</v>
      </c>
      <c r="B11580" s="145">
        <v>2007</v>
      </c>
      <c r="C11580" s="146" t="s">
        <v>722</v>
      </c>
      <c r="D11580" s="146" t="s">
        <v>509</v>
      </c>
      <c r="E11580" s="145" t="s">
        <v>155</v>
      </c>
      <c r="F11580" s="149"/>
      <c r="G11580" s="149"/>
    </row>
    <row r="11581" spans="1:7" s="144" customFormat="1" ht="15" x14ac:dyDescent="0.2">
      <c r="A11581" s="146">
        <v>74447</v>
      </c>
      <c r="B11581" s="145">
        <v>2007</v>
      </c>
      <c r="C11581" s="146" t="s">
        <v>9638</v>
      </c>
      <c r="D11581" s="146" t="s">
        <v>9639</v>
      </c>
      <c r="E11581" s="145" t="s">
        <v>150</v>
      </c>
      <c r="F11581" s="149"/>
      <c r="G11581" s="149"/>
    </row>
    <row r="11582" spans="1:7" s="144" customFormat="1" ht="15" x14ac:dyDescent="0.2">
      <c r="A11582" s="146">
        <v>74448</v>
      </c>
      <c r="B11582" s="145">
        <v>2007</v>
      </c>
      <c r="C11582" s="146" t="s">
        <v>9640</v>
      </c>
      <c r="D11582" s="146" t="s">
        <v>9641</v>
      </c>
      <c r="E11582" s="145" t="s">
        <v>155</v>
      </c>
      <c r="F11582" s="149"/>
      <c r="G11582" s="149"/>
    </row>
    <row r="11583" spans="1:7" s="144" customFormat="1" ht="15" x14ac:dyDescent="0.2">
      <c r="A11583" s="146">
        <v>74449</v>
      </c>
      <c r="B11583" s="145">
        <v>2007</v>
      </c>
      <c r="C11583" s="146" t="s">
        <v>3208</v>
      </c>
      <c r="D11583" s="146" t="s">
        <v>2293</v>
      </c>
      <c r="E11583" s="145" t="s">
        <v>155</v>
      </c>
      <c r="F11583" s="149"/>
      <c r="G11583" s="149"/>
    </row>
    <row r="11584" spans="1:7" s="144" customFormat="1" ht="15" x14ac:dyDescent="0.2">
      <c r="A11584" s="146">
        <v>74450</v>
      </c>
      <c r="B11584" s="145">
        <v>2007</v>
      </c>
      <c r="C11584" s="146" t="s">
        <v>214</v>
      </c>
      <c r="D11584" s="146" t="s">
        <v>1639</v>
      </c>
      <c r="E11584" s="145" t="s">
        <v>155</v>
      </c>
      <c r="F11584" s="149"/>
      <c r="G11584" s="149"/>
    </row>
    <row r="11585" spans="1:7" s="144" customFormat="1" ht="15" x14ac:dyDescent="0.2">
      <c r="A11585" s="146">
        <v>74451</v>
      </c>
      <c r="B11585" s="145">
        <v>2007</v>
      </c>
      <c r="C11585" s="146" t="s">
        <v>331</v>
      </c>
      <c r="D11585" s="146" t="s">
        <v>201</v>
      </c>
      <c r="E11585" s="145" t="s">
        <v>150</v>
      </c>
      <c r="F11585" s="149"/>
      <c r="G11585" s="149"/>
    </row>
    <row r="11586" spans="1:7" s="144" customFormat="1" ht="15" x14ac:dyDescent="0.2">
      <c r="A11586" s="146">
        <v>74452</v>
      </c>
      <c r="B11586" s="145">
        <v>2007</v>
      </c>
      <c r="C11586" s="146" t="s">
        <v>902</v>
      </c>
      <c r="D11586" s="146" t="s">
        <v>3164</v>
      </c>
      <c r="E11586" s="145" t="s">
        <v>155</v>
      </c>
      <c r="F11586" s="149"/>
      <c r="G11586" s="149"/>
    </row>
    <row r="11587" spans="1:7" s="144" customFormat="1" ht="15" x14ac:dyDescent="0.2">
      <c r="A11587" s="146">
        <v>74453</v>
      </c>
      <c r="B11587" s="145">
        <v>2007</v>
      </c>
      <c r="C11587" s="146" t="s">
        <v>181</v>
      </c>
      <c r="D11587" s="146" t="s">
        <v>1568</v>
      </c>
      <c r="E11587" s="145" t="s">
        <v>150</v>
      </c>
      <c r="F11587" s="149"/>
      <c r="G11587" s="149"/>
    </row>
    <row r="11588" spans="1:7" s="144" customFormat="1" ht="15" x14ac:dyDescent="0.2">
      <c r="A11588" s="146">
        <v>74455</v>
      </c>
      <c r="B11588" s="145">
        <v>3022</v>
      </c>
      <c r="C11588" s="146" t="s">
        <v>1691</v>
      </c>
      <c r="D11588" s="146" t="s">
        <v>9642</v>
      </c>
      <c r="E11588" s="145" t="s">
        <v>155</v>
      </c>
      <c r="F11588" s="149"/>
      <c r="G11588" s="149"/>
    </row>
    <row r="11589" spans="1:7" s="144" customFormat="1" ht="15" x14ac:dyDescent="0.2">
      <c r="A11589" s="146">
        <v>74456</v>
      </c>
      <c r="B11589" s="145">
        <v>3022</v>
      </c>
      <c r="C11589" s="146" t="s">
        <v>5334</v>
      </c>
      <c r="D11589" s="146" t="s">
        <v>9642</v>
      </c>
      <c r="E11589" s="145" t="s">
        <v>155</v>
      </c>
      <c r="F11589" s="149"/>
      <c r="G11589" s="149"/>
    </row>
    <row r="11590" spans="1:7" s="144" customFormat="1" ht="15" x14ac:dyDescent="0.2">
      <c r="A11590" s="146">
        <v>74457</v>
      </c>
      <c r="B11590" s="145">
        <v>3022</v>
      </c>
      <c r="C11590" s="146" t="s">
        <v>1154</v>
      </c>
      <c r="D11590" s="146" t="s">
        <v>7705</v>
      </c>
      <c r="E11590" s="145" t="s">
        <v>155</v>
      </c>
      <c r="F11590" s="149"/>
      <c r="G11590" s="149"/>
    </row>
    <row r="11591" spans="1:7" s="144" customFormat="1" ht="15" x14ac:dyDescent="0.2">
      <c r="A11591" s="146">
        <v>74458</v>
      </c>
      <c r="B11591" s="145">
        <v>3022</v>
      </c>
      <c r="C11591" s="146" t="s">
        <v>1008</v>
      </c>
      <c r="D11591" s="146" t="s">
        <v>9643</v>
      </c>
      <c r="E11591" s="145" t="s">
        <v>155</v>
      </c>
      <c r="F11591" s="149"/>
      <c r="G11591" s="149"/>
    </row>
    <row r="11592" spans="1:7" s="144" customFormat="1" ht="15" x14ac:dyDescent="0.2">
      <c r="A11592" s="146">
        <v>74460</v>
      </c>
      <c r="B11592" s="145">
        <v>3022</v>
      </c>
      <c r="C11592" s="146" t="s">
        <v>2495</v>
      </c>
      <c r="D11592" s="146" t="s">
        <v>9644</v>
      </c>
      <c r="E11592" s="145" t="s">
        <v>150</v>
      </c>
      <c r="F11592" s="149"/>
      <c r="G11592" s="149"/>
    </row>
    <row r="11593" spans="1:7" s="144" customFormat="1" ht="15" x14ac:dyDescent="0.2">
      <c r="A11593" s="146">
        <v>74461</v>
      </c>
      <c r="B11593" s="145">
        <v>3022</v>
      </c>
      <c r="C11593" s="146" t="s">
        <v>7957</v>
      </c>
      <c r="D11593" s="146" t="s">
        <v>9645</v>
      </c>
      <c r="E11593" s="145" t="s">
        <v>150</v>
      </c>
      <c r="F11593" s="149"/>
      <c r="G11593" s="149"/>
    </row>
    <row r="11594" spans="1:7" s="144" customFormat="1" ht="15" x14ac:dyDescent="0.2">
      <c r="A11594" s="146">
        <v>74462</v>
      </c>
      <c r="B11594" s="145">
        <v>7010</v>
      </c>
      <c r="C11594" s="146" t="s">
        <v>186</v>
      </c>
      <c r="D11594" s="146" t="s">
        <v>9646</v>
      </c>
      <c r="E11594" s="145" t="s">
        <v>150</v>
      </c>
      <c r="F11594" s="149"/>
      <c r="G11594" s="149"/>
    </row>
    <row r="11595" spans="1:7" s="144" customFormat="1" ht="15" x14ac:dyDescent="0.2">
      <c r="A11595" s="146">
        <v>74463</v>
      </c>
      <c r="B11595" s="145">
        <v>7010</v>
      </c>
      <c r="C11595" s="146" t="s">
        <v>1515</v>
      </c>
      <c r="D11595" s="146" t="s">
        <v>9646</v>
      </c>
      <c r="E11595" s="145" t="s">
        <v>155</v>
      </c>
      <c r="F11595" s="149"/>
      <c r="G11595" s="149"/>
    </row>
    <row r="11596" spans="1:7" s="144" customFormat="1" ht="15" x14ac:dyDescent="0.2">
      <c r="A11596" s="146">
        <v>74464</v>
      </c>
      <c r="B11596" s="145">
        <v>4008</v>
      </c>
      <c r="C11596" s="146" t="s">
        <v>1688</v>
      </c>
      <c r="D11596" s="146" t="s">
        <v>180</v>
      </c>
      <c r="E11596" s="145" t="s">
        <v>155</v>
      </c>
      <c r="F11596" s="149"/>
      <c r="G11596" s="149"/>
    </row>
    <row r="11597" spans="1:7" s="144" customFormat="1" ht="15" x14ac:dyDescent="0.2">
      <c r="A11597" s="146">
        <v>74465</v>
      </c>
      <c r="B11597" s="145">
        <v>8006</v>
      </c>
      <c r="C11597" s="146" t="s">
        <v>7565</v>
      </c>
      <c r="D11597" s="146" t="s">
        <v>2995</v>
      </c>
      <c r="E11597" s="145" t="s">
        <v>150</v>
      </c>
      <c r="F11597" s="149"/>
      <c r="G11597" s="149"/>
    </row>
    <row r="11598" spans="1:7" s="144" customFormat="1" ht="15" x14ac:dyDescent="0.2">
      <c r="A11598" s="146">
        <v>74466</v>
      </c>
      <c r="B11598" s="145">
        <v>6004</v>
      </c>
      <c r="C11598" s="146" t="s">
        <v>879</v>
      </c>
      <c r="D11598" s="146" t="s">
        <v>445</v>
      </c>
      <c r="E11598" s="145" t="s">
        <v>155</v>
      </c>
      <c r="F11598" s="149"/>
      <c r="G11598" s="149"/>
    </row>
    <row r="11599" spans="1:7" s="144" customFormat="1" ht="15" x14ac:dyDescent="0.2">
      <c r="A11599" s="146">
        <v>74468</v>
      </c>
      <c r="B11599" s="145">
        <v>6033</v>
      </c>
      <c r="C11599" s="146" t="s">
        <v>188</v>
      </c>
      <c r="D11599" s="146" t="s">
        <v>577</v>
      </c>
      <c r="E11599" s="145" t="s">
        <v>150</v>
      </c>
      <c r="F11599" s="149"/>
      <c r="G11599" s="149"/>
    </row>
    <row r="11600" spans="1:7" s="144" customFormat="1" ht="15" x14ac:dyDescent="0.2">
      <c r="A11600" s="146">
        <v>74469</v>
      </c>
      <c r="B11600" s="145">
        <v>6033</v>
      </c>
      <c r="C11600" s="146" t="s">
        <v>306</v>
      </c>
      <c r="D11600" s="146" t="s">
        <v>9711</v>
      </c>
      <c r="E11600" s="145" t="s">
        <v>155</v>
      </c>
      <c r="F11600" s="149"/>
      <c r="G11600" s="149"/>
    </row>
    <row r="11601" spans="1:7" s="144" customFormat="1" ht="15" x14ac:dyDescent="0.2">
      <c r="A11601" s="146">
        <v>74470</v>
      </c>
      <c r="B11601" s="145">
        <v>6033</v>
      </c>
      <c r="C11601" s="146" t="s">
        <v>9712</v>
      </c>
      <c r="D11601" s="146" t="s">
        <v>7867</v>
      </c>
      <c r="E11601" s="145" t="s">
        <v>155</v>
      </c>
      <c r="F11601" s="149"/>
      <c r="G11601" s="149"/>
    </row>
    <row r="11602" spans="1:7" s="144" customFormat="1" ht="15" x14ac:dyDescent="0.2">
      <c r="A11602" s="146">
        <v>74471</v>
      </c>
      <c r="B11602" s="145">
        <v>6033</v>
      </c>
      <c r="C11602" s="146" t="s">
        <v>649</v>
      </c>
      <c r="D11602" s="146" t="s">
        <v>9713</v>
      </c>
      <c r="E11602" s="145" t="s">
        <v>150</v>
      </c>
      <c r="F11602" s="149"/>
      <c r="G11602" s="149"/>
    </row>
    <row r="11603" spans="1:7" s="144" customFormat="1" ht="15" x14ac:dyDescent="0.2">
      <c r="A11603" s="146">
        <v>74473</v>
      </c>
      <c r="B11603" s="145">
        <v>6033</v>
      </c>
      <c r="C11603" s="146" t="s">
        <v>331</v>
      </c>
      <c r="D11603" s="146" t="s">
        <v>9714</v>
      </c>
      <c r="E11603" s="145" t="s">
        <v>150</v>
      </c>
      <c r="F11603" s="149"/>
      <c r="G11603" s="149"/>
    </row>
    <row r="11604" spans="1:7" s="144" customFormat="1" ht="15" x14ac:dyDescent="0.2">
      <c r="A11604" s="146">
        <v>74474</v>
      </c>
      <c r="B11604" s="145">
        <v>6033</v>
      </c>
      <c r="C11604" s="146" t="s">
        <v>2057</v>
      </c>
      <c r="D11604" s="146" t="s">
        <v>3511</v>
      </c>
      <c r="E11604" s="145" t="s">
        <v>150</v>
      </c>
      <c r="F11604" s="149"/>
      <c r="G11604" s="149"/>
    </row>
    <row r="11605" spans="1:7" s="144" customFormat="1" ht="15" x14ac:dyDescent="0.2">
      <c r="A11605" s="146">
        <v>74475</v>
      </c>
      <c r="B11605" s="145">
        <v>6033</v>
      </c>
      <c r="C11605" s="146" t="s">
        <v>231</v>
      </c>
      <c r="D11605" s="146" t="s">
        <v>3511</v>
      </c>
      <c r="E11605" s="145" t="s">
        <v>155</v>
      </c>
      <c r="F11605" s="149"/>
      <c r="G11605" s="149"/>
    </row>
    <row r="11606" spans="1:7" s="144" customFormat="1" ht="15" x14ac:dyDescent="0.2">
      <c r="A11606" s="146">
        <v>74476</v>
      </c>
      <c r="B11606" s="145">
        <v>6033</v>
      </c>
      <c r="C11606" s="146" t="s">
        <v>1003</v>
      </c>
      <c r="D11606" s="146" t="s">
        <v>1546</v>
      </c>
      <c r="E11606" s="145" t="s">
        <v>150</v>
      </c>
      <c r="F11606" s="149"/>
      <c r="G11606" s="149"/>
    </row>
    <row r="11607" spans="1:7" s="144" customFormat="1" ht="15" x14ac:dyDescent="0.2">
      <c r="A11607" s="146">
        <v>74477</v>
      </c>
      <c r="B11607" s="145">
        <v>6033</v>
      </c>
      <c r="C11607" s="146" t="s">
        <v>579</v>
      </c>
      <c r="D11607" s="146" t="s">
        <v>3904</v>
      </c>
      <c r="E11607" s="145" t="s">
        <v>155</v>
      </c>
      <c r="F11607" s="149"/>
      <c r="G11607" s="149"/>
    </row>
    <row r="11608" spans="1:7" s="144" customFormat="1" ht="15" x14ac:dyDescent="0.2">
      <c r="A11608" s="146">
        <v>74478</v>
      </c>
      <c r="B11608" s="145">
        <v>6033</v>
      </c>
      <c r="C11608" s="146" t="s">
        <v>9715</v>
      </c>
      <c r="D11608" s="146" t="s">
        <v>9716</v>
      </c>
      <c r="E11608" s="145" t="s">
        <v>155</v>
      </c>
      <c r="F11608" s="149"/>
      <c r="G11608" s="149"/>
    </row>
    <row r="11609" spans="1:7" s="144" customFormat="1" ht="15" x14ac:dyDescent="0.2">
      <c r="A11609" s="146">
        <v>74482</v>
      </c>
      <c r="B11609" s="145">
        <v>6033</v>
      </c>
      <c r="C11609" s="146" t="s">
        <v>3557</v>
      </c>
      <c r="D11609" s="146" t="s">
        <v>9717</v>
      </c>
      <c r="E11609" s="145" t="s">
        <v>150</v>
      </c>
      <c r="F11609" s="149"/>
      <c r="G11609" s="149"/>
    </row>
    <row r="11610" spans="1:7" s="144" customFormat="1" ht="15" x14ac:dyDescent="0.2">
      <c r="A11610" s="146">
        <v>74484</v>
      </c>
      <c r="B11610" s="145">
        <v>8022</v>
      </c>
      <c r="C11610" s="146" t="s">
        <v>2195</v>
      </c>
      <c r="D11610" s="146" t="s">
        <v>3192</v>
      </c>
      <c r="E11610" s="145" t="s">
        <v>150</v>
      </c>
      <c r="F11610" s="149"/>
      <c r="G11610" s="149"/>
    </row>
    <row r="11611" spans="1:7" s="144" customFormat="1" ht="15" x14ac:dyDescent="0.2">
      <c r="A11611" s="146">
        <v>74485</v>
      </c>
      <c r="B11611" s="145">
        <v>3003</v>
      </c>
      <c r="C11611" s="146" t="s">
        <v>177</v>
      </c>
      <c r="D11611" s="146" t="s">
        <v>9718</v>
      </c>
      <c r="E11611" s="145" t="s">
        <v>155</v>
      </c>
      <c r="F11611" s="149"/>
      <c r="G11611" s="149"/>
    </row>
    <row r="11612" spans="1:7" s="144" customFormat="1" ht="15" x14ac:dyDescent="0.2">
      <c r="A11612" s="146">
        <v>74486</v>
      </c>
      <c r="B11612" s="145">
        <v>8022</v>
      </c>
      <c r="C11612" s="146" t="s">
        <v>9719</v>
      </c>
      <c r="D11612" s="146" t="s">
        <v>9720</v>
      </c>
      <c r="E11612" s="145" t="s">
        <v>155</v>
      </c>
      <c r="F11612" s="149"/>
      <c r="G11612" s="149"/>
    </row>
    <row r="11613" spans="1:7" s="144" customFormat="1" ht="15" x14ac:dyDescent="0.2">
      <c r="A11613" s="146">
        <v>74487</v>
      </c>
      <c r="B11613" s="145">
        <v>6002</v>
      </c>
      <c r="C11613" s="146" t="s">
        <v>9721</v>
      </c>
      <c r="D11613" s="146" t="s">
        <v>9722</v>
      </c>
      <c r="E11613" s="145" t="s">
        <v>150</v>
      </c>
      <c r="F11613" s="149"/>
      <c r="G11613" s="149"/>
    </row>
    <row r="11614" spans="1:7" s="144" customFormat="1" ht="15" x14ac:dyDescent="0.2">
      <c r="A11614" s="146">
        <v>74488</v>
      </c>
      <c r="B11614" s="145">
        <v>6002</v>
      </c>
      <c r="C11614" s="146" t="s">
        <v>4806</v>
      </c>
      <c r="D11614" s="146" t="s">
        <v>2637</v>
      </c>
      <c r="E11614" s="145" t="s">
        <v>155</v>
      </c>
      <c r="F11614" s="149"/>
      <c r="G11614" s="149"/>
    </row>
    <row r="11615" spans="1:7" s="144" customFormat="1" ht="15" x14ac:dyDescent="0.2">
      <c r="A11615" s="146">
        <v>74489</v>
      </c>
      <c r="B11615" s="145">
        <v>6002</v>
      </c>
      <c r="C11615" s="146" t="s">
        <v>9723</v>
      </c>
      <c r="D11615" s="146" t="s">
        <v>9724</v>
      </c>
      <c r="E11615" s="145" t="s">
        <v>150</v>
      </c>
      <c r="F11615" s="149"/>
      <c r="G11615" s="149"/>
    </row>
    <row r="11616" spans="1:7" s="144" customFormat="1" ht="15" x14ac:dyDescent="0.2">
      <c r="A11616" s="146">
        <v>74490</v>
      </c>
      <c r="B11616" s="145">
        <v>6002</v>
      </c>
      <c r="C11616" s="146" t="s">
        <v>331</v>
      </c>
      <c r="D11616" s="146" t="s">
        <v>4305</v>
      </c>
      <c r="E11616" s="145" t="s">
        <v>150</v>
      </c>
      <c r="F11616" s="149"/>
      <c r="G11616" s="149"/>
    </row>
    <row r="11617" spans="1:7" s="144" customFormat="1" ht="15" x14ac:dyDescent="0.2">
      <c r="A11617" s="146">
        <v>74491</v>
      </c>
      <c r="B11617" s="145">
        <v>6002</v>
      </c>
      <c r="C11617" s="146" t="s">
        <v>153</v>
      </c>
      <c r="D11617" s="146" t="s">
        <v>2983</v>
      </c>
      <c r="E11617" s="145" t="s">
        <v>150</v>
      </c>
      <c r="F11617" s="149"/>
      <c r="G11617" s="149"/>
    </row>
    <row r="11618" spans="1:7" s="144" customFormat="1" ht="15" x14ac:dyDescent="0.2">
      <c r="A11618" s="146">
        <v>74492</v>
      </c>
      <c r="B11618" s="145">
        <v>6002</v>
      </c>
      <c r="C11618" s="146" t="s">
        <v>9725</v>
      </c>
      <c r="D11618" s="146" t="s">
        <v>9726</v>
      </c>
      <c r="E11618" s="145" t="s">
        <v>155</v>
      </c>
      <c r="F11618" s="149"/>
      <c r="G11618" s="149"/>
    </row>
    <row r="11619" spans="1:7" s="144" customFormat="1" ht="15" x14ac:dyDescent="0.2">
      <c r="A11619" s="146">
        <v>74494</v>
      </c>
      <c r="B11619" s="145">
        <v>3029</v>
      </c>
      <c r="C11619" s="146" t="s">
        <v>34</v>
      </c>
      <c r="D11619" s="146" t="s">
        <v>3549</v>
      </c>
      <c r="E11619" s="145" t="s">
        <v>155</v>
      </c>
      <c r="F11619" s="149"/>
      <c r="G11619" s="149"/>
    </row>
    <row r="11620" spans="1:7" s="144" customFormat="1" ht="15" x14ac:dyDescent="0.2">
      <c r="A11620" s="146">
        <v>74495</v>
      </c>
      <c r="B11620" s="145">
        <v>6023</v>
      </c>
      <c r="C11620" s="146" t="s">
        <v>4461</v>
      </c>
      <c r="D11620" s="146" t="s">
        <v>273</v>
      </c>
      <c r="E11620" s="145" t="s">
        <v>155</v>
      </c>
      <c r="F11620" s="149"/>
      <c r="G11620" s="149"/>
    </row>
    <row r="11621" spans="1:7" s="144" customFormat="1" ht="15" x14ac:dyDescent="0.2">
      <c r="A11621" s="146">
        <v>74496</v>
      </c>
      <c r="B11621" s="145">
        <v>6023</v>
      </c>
      <c r="C11621" s="146" t="s">
        <v>155</v>
      </c>
      <c r="D11621" s="146" t="s">
        <v>4674</v>
      </c>
      <c r="E11621" s="145" t="s">
        <v>155</v>
      </c>
      <c r="F11621" s="149"/>
      <c r="G11621" s="149"/>
    </row>
    <row r="11622" spans="1:7" s="144" customFormat="1" ht="15" x14ac:dyDescent="0.2">
      <c r="A11622" s="146">
        <v>74497</v>
      </c>
      <c r="B11622" s="145">
        <v>6023</v>
      </c>
      <c r="C11622" s="146" t="s">
        <v>1911</v>
      </c>
      <c r="D11622" s="146" t="s">
        <v>9727</v>
      </c>
      <c r="E11622" s="145" t="s">
        <v>155</v>
      </c>
      <c r="F11622" s="149"/>
      <c r="G11622" s="149"/>
    </row>
    <row r="11623" spans="1:7" s="144" customFormat="1" ht="15" x14ac:dyDescent="0.2">
      <c r="A11623" s="146">
        <v>74498</v>
      </c>
      <c r="B11623" s="145">
        <v>7014</v>
      </c>
      <c r="C11623" s="146" t="s">
        <v>1688</v>
      </c>
      <c r="D11623" s="146" t="s">
        <v>9728</v>
      </c>
      <c r="E11623" s="145" t="s">
        <v>155</v>
      </c>
      <c r="F11623" s="149"/>
      <c r="G11623" s="149"/>
    </row>
    <row r="11624" spans="1:7" s="144" customFormat="1" ht="15" x14ac:dyDescent="0.2">
      <c r="A11624" s="146">
        <v>74500</v>
      </c>
      <c r="B11624" s="145">
        <v>1001</v>
      </c>
      <c r="C11624" s="146" t="s">
        <v>6150</v>
      </c>
      <c r="D11624" s="146" t="s">
        <v>2976</v>
      </c>
      <c r="E11624" s="145" t="s">
        <v>150</v>
      </c>
      <c r="F11624" s="149"/>
      <c r="G11624" s="149"/>
    </row>
    <row r="11625" spans="1:7" s="144" customFormat="1" ht="15" x14ac:dyDescent="0.2">
      <c r="A11625" s="146">
        <v>74503</v>
      </c>
      <c r="B11625" s="145">
        <v>3020</v>
      </c>
      <c r="C11625" s="146" t="s">
        <v>9729</v>
      </c>
      <c r="D11625" s="146" t="s">
        <v>2154</v>
      </c>
      <c r="E11625" s="145" t="s">
        <v>155</v>
      </c>
      <c r="F11625" s="149"/>
      <c r="G11625" s="149"/>
    </row>
    <row r="11626" spans="1:7" s="144" customFormat="1" ht="15" x14ac:dyDescent="0.2">
      <c r="A11626" s="146">
        <v>74506</v>
      </c>
      <c r="B11626" s="145">
        <v>2014</v>
      </c>
      <c r="C11626" s="146" t="s">
        <v>156</v>
      </c>
      <c r="D11626" s="146" t="s">
        <v>9730</v>
      </c>
      <c r="E11626" s="145" t="s">
        <v>150</v>
      </c>
      <c r="F11626" s="149"/>
      <c r="G11626" s="149"/>
    </row>
    <row r="11627" spans="1:7" s="144" customFormat="1" ht="15" x14ac:dyDescent="0.2">
      <c r="A11627" s="146">
        <v>74507</v>
      </c>
      <c r="B11627" s="145">
        <v>2012</v>
      </c>
      <c r="C11627" s="146" t="s">
        <v>851</v>
      </c>
      <c r="D11627" s="146" t="s">
        <v>9731</v>
      </c>
      <c r="E11627" s="145" t="s">
        <v>155</v>
      </c>
      <c r="F11627" s="149"/>
      <c r="G11627" s="149"/>
    </row>
    <row r="11628" spans="1:7" s="144" customFormat="1" ht="15" x14ac:dyDescent="0.2">
      <c r="A11628" s="146">
        <v>74508</v>
      </c>
      <c r="B11628" s="145">
        <v>2012</v>
      </c>
      <c r="C11628" s="146" t="s">
        <v>1748</v>
      </c>
      <c r="D11628" s="146" t="s">
        <v>5476</v>
      </c>
      <c r="E11628" s="145" t="s">
        <v>150</v>
      </c>
      <c r="F11628" s="149"/>
      <c r="G11628" s="149"/>
    </row>
    <row r="11629" spans="1:7" s="144" customFormat="1" ht="15" x14ac:dyDescent="0.2">
      <c r="A11629" s="146">
        <v>74509</v>
      </c>
      <c r="B11629" s="145">
        <v>5017</v>
      </c>
      <c r="C11629" s="146" t="s">
        <v>263</v>
      </c>
      <c r="D11629" s="146" t="s">
        <v>9732</v>
      </c>
      <c r="E11629" s="145" t="s">
        <v>150</v>
      </c>
      <c r="F11629" s="149"/>
      <c r="G11629" s="149"/>
    </row>
    <row r="11630" spans="1:7" s="144" customFormat="1" ht="15" x14ac:dyDescent="0.2">
      <c r="A11630" s="146">
        <v>74510</v>
      </c>
      <c r="B11630" s="145">
        <v>5017</v>
      </c>
      <c r="C11630" s="146" t="s">
        <v>1011</v>
      </c>
      <c r="D11630" s="146" t="s">
        <v>3336</v>
      </c>
      <c r="E11630" s="145" t="s">
        <v>155</v>
      </c>
      <c r="F11630" s="149"/>
      <c r="G11630" s="149"/>
    </row>
    <row r="11631" spans="1:7" s="144" customFormat="1" ht="15" x14ac:dyDescent="0.2">
      <c r="A11631" s="146">
        <v>74511</v>
      </c>
      <c r="B11631" s="145">
        <v>6015</v>
      </c>
      <c r="C11631" s="146" t="s">
        <v>714</v>
      </c>
      <c r="D11631" s="146" t="s">
        <v>9733</v>
      </c>
      <c r="E11631" s="145" t="s">
        <v>155</v>
      </c>
      <c r="F11631" s="149"/>
      <c r="G11631" s="149"/>
    </row>
    <row r="11632" spans="1:7" s="144" customFormat="1" ht="15" x14ac:dyDescent="0.2">
      <c r="A11632" s="146">
        <v>74513</v>
      </c>
      <c r="B11632" s="145">
        <v>6003</v>
      </c>
      <c r="C11632" s="146" t="s">
        <v>8830</v>
      </c>
      <c r="D11632" s="146" t="s">
        <v>9734</v>
      </c>
      <c r="E11632" s="145" t="s">
        <v>155</v>
      </c>
      <c r="F11632" s="149"/>
      <c r="G11632" s="149"/>
    </row>
    <row r="11633" spans="1:7" s="144" customFormat="1" ht="15" x14ac:dyDescent="0.2">
      <c r="A11633" s="146">
        <v>74514</v>
      </c>
      <c r="B11633" s="145">
        <v>6003</v>
      </c>
      <c r="C11633" s="146" t="s">
        <v>9735</v>
      </c>
      <c r="D11633" s="146" t="s">
        <v>9734</v>
      </c>
      <c r="E11633" s="145" t="s">
        <v>150</v>
      </c>
      <c r="F11633" s="149"/>
      <c r="G11633" s="149"/>
    </row>
    <row r="11634" spans="1:7" s="144" customFormat="1" ht="15" x14ac:dyDescent="0.2">
      <c r="A11634" s="146">
        <v>74515</v>
      </c>
      <c r="B11634" s="145">
        <v>6003</v>
      </c>
      <c r="C11634" s="146" t="s">
        <v>7614</v>
      </c>
      <c r="D11634" s="146" t="s">
        <v>547</v>
      </c>
      <c r="E11634" s="145" t="s">
        <v>150</v>
      </c>
      <c r="F11634" s="149"/>
      <c r="G11634" s="149"/>
    </row>
    <row r="11635" spans="1:7" s="144" customFormat="1" ht="15" x14ac:dyDescent="0.2">
      <c r="A11635" s="146">
        <v>74516</v>
      </c>
      <c r="B11635" s="145">
        <v>6037</v>
      </c>
      <c r="C11635" s="146" t="s">
        <v>198</v>
      </c>
      <c r="D11635" s="146" t="s">
        <v>9736</v>
      </c>
      <c r="E11635" s="145" t="s">
        <v>155</v>
      </c>
      <c r="F11635" s="149"/>
      <c r="G11635" s="149"/>
    </row>
    <row r="11636" spans="1:7" s="144" customFormat="1" ht="15" x14ac:dyDescent="0.2">
      <c r="A11636" s="146">
        <v>74518</v>
      </c>
      <c r="B11636" s="145">
        <v>5006</v>
      </c>
      <c r="C11636" s="146" t="s">
        <v>1329</v>
      </c>
      <c r="D11636" s="146" t="s">
        <v>9737</v>
      </c>
      <c r="E11636" s="145" t="s">
        <v>155</v>
      </c>
      <c r="F11636" s="149"/>
      <c r="G11636" s="149"/>
    </row>
    <row r="11637" spans="1:7" s="144" customFormat="1" ht="15" x14ac:dyDescent="0.2">
      <c r="A11637" s="146">
        <v>74519</v>
      </c>
      <c r="B11637" s="145">
        <v>6037</v>
      </c>
      <c r="C11637" s="146" t="s">
        <v>1329</v>
      </c>
      <c r="D11637" s="146" t="s">
        <v>2417</v>
      </c>
      <c r="E11637" s="145" t="s">
        <v>155</v>
      </c>
      <c r="F11637" s="149"/>
      <c r="G11637" s="149"/>
    </row>
    <row r="11638" spans="1:7" s="144" customFormat="1" ht="15" x14ac:dyDescent="0.2">
      <c r="A11638" s="146">
        <v>74520</v>
      </c>
      <c r="B11638" s="145">
        <v>7007</v>
      </c>
      <c r="C11638" s="146" t="s">
        <v>155</v>
      </c>
      <c r="D11638" s="146" t="s">
        <v>9738</v>
      </c>
      <c r="E11638" s="145" t="s">
        <v>150</v>
      </c>
      <c r="F11638" s="149"/>
      <c r="G11638" s="149"/>
    </row>
    <row r="11639" spans="1:7" s="144" customFormat="1" ht="15" x14ac:dyDescent="0.2">
      <c r="A11639" s="146">
        <v>74521</v>
      </c>
      <c r="B11639" s="145">
        <v>6037</v>
      </c>
      <c r="C11639" s="146" t="s">
        <v>164</v>
      </c>
      <c r="D11639" s="146" t="s">
        <v>941</v>
      </c>
      <c r="E11639" s="145" t="s">
        <v>155</v>
      </c>
      <c r="F11639" s="149"/>
      <c r="G11639" s="149"/>
    </row>
    <row r="11640" spans="1:7" s="144" customFormat="1" ht="15" x14ac:dyDescent="0.2">
      <c r="A11640" s="146">
        <v>74522</v>
      </c>
      <c r="B11640" s="145">
        <v>8007</v>
      </c>
      <c r="C11640" s="146" t="s">
        <v>300</v>
      </c>
      <c r="D11640" s="146" t="s">
        <v>510</v>
      </c>
      <c r="E11640" s="145" t="s">
        <v>155</v>
      </c>
      <c r="F11640" s="149"/>
      <c r="G11640" s="149"/>
    </row>
    <row r="11641" spans="1:7" s="144" customFormat="1" ht="15" x14ac:dyDescent="0.2">
      <c r="A11641" s="146">
        <v>74523</v>
      </c>
      <c r="B11641" s="145">
        <v>8007</v>
      </c>
      <c r="C11641" s="146" t="s">
        <v>1851</v>
      </c>
      <c r="D11641" s="146" t="s">
        <v>9739</v>
      </c>
      <c r="E11641" s="145" t="s">
        <v>150</v>
      </c>
      <c r="F11641" s="149"/>
      <c r="G11641" s="149"/>
    </row>
    <row r="11642" spans="1:7" s="144" customFormat="1" ht="15" x14ac:dyDescent="0.2">
      <c r="A11642" s="146">
        <v>74524</v>
      </c>
      <c r="B11642" s="145">
        <v>6037</v>
      </c>
      <c r="C11642" s="146" t="s">
        <v>164</v>
      </c>
      <c r="D11642" s="146" t="s">
        <v>9740</v>
      </c>
      <c r="E11642" s="145" t="s">
        <v>155</v>
      </c>
      <c r="F11642" s="149"/>
      <c r="G11642" s="149"/>
    </row>
    <row r="11643" spans="1:7" s="144" customFormat="1" ht="15" x14ac:dyDescent="0.2">
      <c r="A11643" s="146">
        <v>74525</v>
      </c>
      <c r="B11643" s="145">
        <v>6037</v>
      </c>
      <c r="C11643" s="146" t="s">
        <v>198</v>
      </c>
      <c r="D11643" s="146" t="s">
        <v>9741</v>
      </c>
      <c r="E11643" s="145" t="s">
        <v>150</v>
      </c>
      <c r="F11643" s="149"/>
      <c r="G11643" s="149"/>
    </row>
    <row r="11644" spans="1:7" s="144" customFormat="1" ht="15" x14ac:dyDescent="0.2">
      <c r="A11644" s="146">
        <v>74526</v>
      </c>
      <c r="B11644" s="145">
        <v>6037</v>
      </c>
      <c r="C11644" s="146" t="s">
        <v>662</v>
      </c>
      <c r="D11644" s="146" t="s">
        <v>5529</v>
      </c>
      <c r="E11644" s="145" t="s">
        <v>155</v>
      </c>
      <c r="F11644" s="149"/>
      <c r="G11644" s="149"/>
    </row>
    <row r="11645" spans="1:7" s="144" customFormat="1" ht="15" x14ac:dyDescent="0.2">
      <c r="A11645" s="146">
        <v>74530</v>
      </c>
      <c r="B11645" s="145">
        <v>8006</v>
      </c>
      <c r="C11645" s="146" t="s">
        <v>1344</v>
      </c>
      <c r="D11645" s="146" t="s">
        <v>9742</v>
      </c>
      <c r="E11645" s="145" t="s">
        <v>150</v>
      </c>
      <c r="F11645" s="149"/>
      <c r="G11645" s="149"/>
    </row>
    <row r="11646" spans="1:7" s="144" customFormat="1" ht="15" x14ac:dyDescent="0.2">
      <c r="A11646" s="146">
        <v>74531</v>
      </c>
      <c r="B11646" s="145">
        <v>3025</v>
      </c>
      <c r="C11646" s="146" t="s">
        <v>9743</v>
      </c>
      <c r="D11646" s="146" t="s">
        <v>1484</v>
      </c>
      <c r="E11646" s="145" t="s">
        <v>150</v>
      </c>
      <c r="F11646" s="149"/>
      <c r="G11646" s="149"/>
    </row>
    <row r="11647" spans="1:7" s="144" customFormat="1" ht="15" x14ac:dyDescent="0.2">
      <c r="A11647" s="146">
        <v>74533</v>
      </c>
      <c r="B11647" s="145">
        <v>3025</v>
      </c>
      <c r="C11647" s="146" t="s">
        <v>9744</v>
      </c>
      <c r="D11647" s="146" t="s">
        <v>6149</v>
      </c>
      <c r="E11647" s="145" t="s">
        <v>150</v>
      </c>
      <c r="F11647" s="149"/>
      <c r="G11647" s="149"/>
    </row>
    <row r="11648" spans="1:7" s="144" customFormat="1" ht="15" x14ac:dyDescent="0.2">
      <c r="A11648" s="146">
        <v>74534</v>
      </c>
      <c r="B11648" s="145">
        <v>3025</v>
      </c>
      <c r="C11648" s="146" t="s">
        <v>9745</v>
      </c>
      <c r="D11648" s="146" t="s">
        <v>3595</v>
      </c>
      <c r="E11648" s="145" t="s">
        <v>150</v>
      </c>
      <c r="F11648" s="149"/>
      <c r="G11648" s="149"/>
    </row>
    <row r="11649" spans="1:7" s="144" customFormat="1" ht="15" x14ac:dyDescent="0.2">
      <c r="A11649" s="146">
        <v>74537</v>
      </c>
      <c r="B11649" s="145">
        <v>2013</v>
      </c>
      <c r="C11649" s="146" t="s">
        <v>1688</v>
      </c>
      <c r="D11649" s="146" t="s">
        <v>9746</v>
      </c>
      <c r="E11649" s="145" t="s">
        <v>155</v>
      </c>
      <c r="F11649" s="149"/>
      <c r="G11649" s="149"/>
    </row>
    <row r="11650" spans="1:7" s="144" customFormat="1" ht="15" x14ac:dyDescent="0.2">
      <c r="A11650" s="146">
        <v>74539</v>
      </c>
      <c r="B11650" s="145">
        <v>2013</v>
      </c>
      <c r="C11650" s="146" t="s">
        <v>647</v>
      </c>
      <c r="D11650" s="146" t="s">
        <v>11007</v>
      </c>
      <c r="E11650" s="145" t="s">
        <v>150</v>
      </c>
      <c r="F11650" s="149"/>
      <c r="G11650" s="149"/>
    </row>
    <row r="11651" spans="1:7" s="144" customFormat="1" ht="15" x14ac:dyDescent="0.2">
      <c r="A11651" s="146">
        <v>74540</v>
      </c>
      <c r="B11651" s="145">
        <v>3016</v>
      </c>
      <c r="C11651" s="146" t="s">
        <v>270</v>
      </c>
      <c r="D11651" s="146" t="s">
        <v>3850</v>
      </c>
      <c r="E11651" s="145" t="s">
        <v>155</v>
      </c>
      <c r="F11651" s="149"/>
      <c r="G11651" s="149"/>
    </row>
    <row r="11652" spans="1:7" s="144" customFormat="1" ht="15" x14ac:dyDescent="0.2">
      <c r="A11652" s="146">
        <v>74541</v>
      </c>
      <c r="B11652" s="145">
        <v>4009</v>
      </c>
      <c r="C11652" s="146" t="s">
        <v>9747</v>
      </c>
      <c r="D11652" s="146" t="s">
        <v>9748</v>
      </c>
      <c r="E11652" s="145" t="s">
        <v>150</v>
      </c>
      <c r="F11652" s="149"/>
      <c r="G11652" s="149"/>
    </row>
    <row r="11653" spans="1:7" s="144" customFormat="1" ht="15" x14ac:dyDescent="0.2">
      <c r="A11653" s="146">
        <v>74542</v>
      </c>
      <c r="B11653" s="145">
        <v>4009</v>
      </c>
      <c r="C11653" s="146" t="s">
        <v>9749</v>
      </c>
      <c r="D11653" s="146" t="s">
        <v>7484</v>
      </c>
      <c r="E11653" s="145" t="s">
        <v>155</v>
      </c>
      <c r="F11653" s="149"/>
      <c r="G11653" s="149"/>
    </row>
    <row r="11654" spans="1:7" s="144" customFormat="1" ht="15" x14ac:dyDescent="0.2">
      <c r="A11654" s="146">
        <v>74543</v>
      </c>
      <c r="B11654" s="145">
        <v>4009</v>
      </c>
      <c r="C11654" s="146" t="s">
        <v>4207</v>
      </c>
      <c r="D11654" s="146" t="s">
        <v>10018</v>
      </c>
      <c r="E11654" s="145" t="s">
        <v>155</v>
      </c>
      <c r="F11654" s="149"/>
      <c r="G11654" s="149"/>
    </row>
    <row r="11655" spans="1:7" s="144" customFormat="1" ht="15" x14ac:dyDescent="0.2">
      <c r="A11655" s="146">
        <v>74544</v>
      </c>
      <c r="B11655" s="145">
        <v>4009</v>
      </c>
      <c r="C11655" s="146" t="s">
        <v>9750</v>
      </c>
      <c r="D11655" s="146" t="s">
        <v>10018</v>
      </c>
      <c r="E11655" s="145" t="s">
        <v>155</v>
      </c>
      <c r="F11655" s="149"/>
      <c r="G11655" s="149"/>
    </row>
    <row r="11656" spans="1:7" s="144" customFormat="1" ht="15" x14ac:dyDescent="0.2">
      <c r="A11656" s="146">
        <v>74545</v>
      </c>
      <c r="B11656" s="145">
        <v>4009</v>
      </c>
      <c r="C11656" s="146" t="s">
        <v>9751</v>
      </c>
      <c r="D11656" s="146" t="s">
        <v>9752</v>
      </c>
      <c r="E11656" s="145" t="s">
        <v>150</v>
      </c>
      <c r="F11656" s="149"/>
      <c r="G11656" s="149"/>
    </row>
    <row r="11657" spans="1:7" s="144" customFormat="1" ht="15" x14ac:dyDescent="0.2">
      <c r="A11657" s="146">
        <v>74546</v>
      </c>
      <c r="B11657" s="145">
        <v>4009</v>
      </c>
      <c r="C11657" s="146" t="s">
        <v>385</v>
      </c>
      <c r="D11657" s="146" t="s">
        <v>9753</v>
      </c>
      <c r="E11657" s="145" t="s">
        <v>155</v>
      </c>
      <c r="F11657" s="149"/>
      <c r="G11657" s="149"/>
    </row>
    <row r="11658" spans="1:7" s="144" customFormat="1" ht="15" x14ac:dyDescent="0.2">
      <c r="A11658" s="146">
        <v>74547</v>
      </c>
      <c r="B11658" s="145">
        <v>4009</v>
      </c>
      <c r="C11658" s="146" t="s">
        <v>9754</v>
      </c>
      <c r="D11658" s="146" t="s">
        <v>9755</v>
      </c>
      <c r="E11658" s="145" t="s">
        <v>155</v>
      </c>
      <c r="F11658" s="149"/>
      <c r="G11658" s="149"/>
    </row>
    <row r="11659" spans="1:7" s="144" customFormat="1" ht="15" x14ac:dyDescent="0.2">
      <c r="A11659" s="146">
        <v>74548</v>
      </c>
      <c r="B11659" s="145">
        <v>7024</v>
      </c>
      <c r="C11659" s="146" t="s">
        <v>1856</v>
      </c>
      <c r="D11659" s="146" t="s">
        <v>1527</v>
      </c>
      <c r="E11659" s="145" t="s">
        <v>155</v>
      </c>
      <c r="F11659" s="149"/>
      <c r="G11659" s="149"/>
    </row>
    <row r="11660" spans="1:7" s="144" customFormat="1" ht="15" x14ac:dyDescent="0.2">
      <c r="A11660" s="146">
        <v>74549</v>
      </c>
      <c r="B11660" s="145">
        <v>7024</v>
      </c>
      <c r="C11660" s="146" t="s">
        <v>848</v>
      </c>
      <c r="D11660" s="146" t="s">
        <v>9756</v>
      </c>
      <c r="E11660" s="145" t="s">
        <v>155</v>
      </c>
      <c r="F11660" s="149"/>
      <c r="G11660" s="149"/>
    </row>
    <row r="11661" spans="1:7" s="144" customFormat="1" ht="15" x14ac:dyDescent="0.2">
      <c r="A11661" s="146">
        <v>74550</v>
      </c>
      <c r="B11661" s="145">
        <v>7024</v>
      </c>
      <c r="C11661" s="146" t="s">
        <v>4178</v>
      </c>
      <c r="D11661" s="146" t="s">
        <v>9757</v>
      </c>
      <c r="E11661" s="145" t="s">
        <v>150</v>
      </c>
      <c r="F11661" s="149"/>
      <c r="G11661" s="149"/>
    </row>
    <row r="11662" spans="1:7" s="144" customFormat="1" ht="15" x14ac:dyDescent="0.2">
      <c r="A11662" s="146">
        <v>74551</v>
      </c>
      <c r="B11662" s="145">
        <v>1004</v>
      </c>
      <c r="C11662" s="146" t="s">
        <v>287</v>
      </c>
      <c r="D11662" s="146" t="s">
        <v>9758</v>
      </c>
      <c r="E11662" s="145" t="s">
        <v>155</v>
      </c>
      <c r="F11662" s="149"/>
      <c r="G11662" s="149"/>
    </row>
    <row r="11663" spans="1:7" s="144" customFormat="1" ht="15" x14ac:dyDescent="0.2">
      <c r="A11663" s="146">
        <v>74552</v>
      </c>
      <c r="B11663" s="145">
        <v>1004</v>
      </c>
      <c r="C11663" s="146" t="s">
        <v>1911</v>
      </c>
      <c r="D11663" s="146" t="s">
        <v>9759</v>
      </c>
      <c r="E11663" s="145" t="s">
        <v>150</v>
      </c>
      <c r="F11663" s="149"/>
      <c r="G11663" s="149"/>
    </row>
    <row r="11664" spans="1:7" s="144" customFormat="1" ht="15" x14ac:dyDescent="0.2">
      <c r="A11664" s="146">
        <v>74553</v>
      </c>
      <c r="B11664" s="145">
        <v>1004</v>
      </c>
      <c r="C11664" s="146" t="s">
        <v>164</v>
      </c>
      <c r="D11664" s="146" t="s">
        <v>9760</v>
      </c>
      <c r="E11664" s="145" t="s">
        <v>150</v>
      </c>
      <c r="F11664" s="149"/>
      <c r="G11664" s="149"/>
    </row>
    <row r="11665" spans="1:7" s="144" customFormat="1" ht="15" x14ac:dyDescent="0.2">
      <c r="A11665" s="146">
        <v>74554</v>
      </c>
      <c r="B11665" s="145">
        <v>1004</v>
      </c>
      <c r="C11665" s="146" t="s">
        <v>287</v>
      </c>
      <c r="D11665" s="146" t="s">
        <v>9761</v>
      </c>
      <c r="E11665" s="145" t="s">
        <v>150</v>
      </c>
      <c r="F11665" s="149"/>
      <c r="G11665" s="149"/>
    </row>
    <row r="11666" spans="1:7" s="144" customFormat="1" ht="15" x14ac:dyDescent="0.2">
      <c r="A11666" s="146">
        <v>74556</v>
      </c>
      <c r="B11666" s="145">
        <v>1004</v>
      </c>
      <c r="C11666" s="146" t="s">
        <v>181</v>
      </c>
      <c r="D11666" s="146" t="s">
        <v>927</v>
      </c>
      <c r="E11666" s="145" t="s">
        <v>150</v>
      </c>
      <c r="F11666" s="149"/>
      <c r="G11666" s="149"/>
    </row>
    <row r="11667" spans="1:7" s="144" customFormat="1" ht="15" x14ac:dyDescent="0.2">
      <c r="A11667" s="146">
        <v>74557</v>
      </c>
      <c r="B11667" s="145">
        <v>1004</v>
      </c>
      <c r="C11667" s="146" t="s">
        <v>1329</v>
      </c>
      <c r="D11667" s="146" t="s">
        <v>9762</v>
      </c>
      <c r="E11667" s="145" t="s">
        <v>150</v>
      </c>
      <c r="F11667" s="149"/>
      <c r="G11667" s="149"/>
    </row>
    <row r="11668" spans="1:7" s="144" customFormat="1" ht="15" x14ac:dyDescent="0.2">
      <c r="A11668" s="146">
        <v>74558</v>
      </c>
      <c r="B11668" s="145">
        <v>2005</v>
      </c>
      <c r="C11668" s="146" t="s">
        <v>1492</v>
      </c>
      <c r="D11668" s="146" t="s">
        <v>9763</v>
      </c>
      <c r="E11668" s="145" t="s">
        <v>150</v>
      </c>
      <c r="F11668" s="149"/>
      <c r="G11668" s="149"/>
    </row>
    <row r="11669" spans="1:7" s="144" customFormat="1" ht="15" x14ac:dyDescent="0.2">
      <c r="A11669" s="146">
        <v>74559</v>
      </c>
      <c r="B11669" s="145">
        <v>7014</v>
      </c>
      <c r="C11669" s="146" t="s">
        <v>1160</v>
      </c>
      <c r="D11669" s="146" t="s">
        <v>4293</v>
      </c>
      <c r="E11669" s="145" t="s">
        <v>150</v>
      </c>
      <c r="F11669" s="149"/>
      <c r="G11669" s="149"/>
    </row>
    <row r="11670" spans="1:7" s="144" customFormat="1" ht="15" x14ac:dyDescent="0.2">
      <c r="A11670" s="146">
        <v>74560</v>
      </c>
      <c r="B11670" s="145">
        <v>5007</v>
      </c>
      <c r="C11670" s="146" t="s">
        <v>9764</v>
      </c>
      <c r="D11670" s="146" t="s">
        <v>9765</v>
      </c>
      <c r="E11670" s="145" t="s">
        <v>150</v>
      </c>
      <c r="F11670" s="149"/>
      <c r="G11670" s="149"/>
    </row>
    <row r="11671" spans="1:7" s="144" customFormat="1" ht="15" x14ac:dyDescent="0.2">
      <c r="A11671" s="146">
        <v>74561</v>
      </c>
      <c r="B11671" s="145">
        <v>5007</v>
      </c>
      <c r="C11671" s="146" t="s">
        <v>1688</v>
      </c>
      <c r="D11671" s="146" t="s">
        <v>9766</v>
      </c>
      <c r="E11671" s="145" t="s">
        <v>155</v>
      </c>
      <c r="F11671" s="149"/>
      <c r="G11671" s="149"/>
    </row>
    <row r="11672" spans="1:7" s="144" customFormat="1" ht="15" x14ac:dyDescent="0.2">
      <c r="A11672" s="146">
        <v>74563</v>
      </c>
      <c r="B11672" s="145">
        <v>5009</v>
      </c>
      <c r="C11672" s="146" t="s">
        <v>9767</v>
      </c>
      <c r="D11672" s="146" t="s">
        <v>9768</v>
      </c>
      <c r="E11672" s="145" t="s">
        <v>155</v>
      </c>
      <c r="F11672" s="149"/>
      <c r="G11672" s="149"/>
    </row>
    <row r="11673" spans="1:7" s="144" customFormat="1" ht="15" x14ac:dyDescent="0.2">
      <c r="A11673" s="146">
        <v>74564</v>
      </c>
      <c r="B11673" s="145">
        <v>8018</v>
      </c>
      <c r="C11673" s="146" t="s">
        <v>1474</v>
      </c>
      <c r="D11673" s="146" t="s">
        <v>3529</v>
      </c>
      <c r="E11673" s="145" t="s">
        <v>150</v>
      </c>
      <c r="F11673" s="149"/>
      <c r="G11673" s="149"/>
    </row>
    <row r="11674" spans="1:7" s="144" customFormat="1" ht="15" x14ac:dyDescent="0.2">
      <c r="A11674" s="146">
        <v>74565</v>
      </c>
      <c r="B11674" s="145">
        <v>6034</v>
      </c>
      <c r="C11674" s="146" t="s">
        <v>1329</v>
      </c>
      <c r="D11674" s="146" t="s">
        <v>9769</v>
      </c>
      <c r="E11674" s="145" t="s">
        <v>150</v>
      </c>
      <c r="F11674" s="149"/>
      <c r="G11674" s="149"/>
    </row>
    <row r="11675" spans="1:7" s="144" customFormat="1" ht="15" x14ac:dyDescent="0.2">
      <c r="A11675" s="146">
        <v>74566</v>
      </c>
      <c r="B11675" s="145">
        <v>6034</v>
      </c>
      <c r="C11675" s="146" t="s">
        <v>6957</v>
      </c>
      <c r="D11675" s="146" t="s">
        <v>7272</v>
      </c>
      <c r="E11675" s="145" t="s">
        <v>155</v>
      </c>
      <c r="F11675" s="149"/>
      <c r="G11675" s="149"/>
    </row>
    <row r="11676" spans="1:7" s="144" customFormat="1" ht="15" x14ac:dyDescent="0.2">
      <c r="A11676" s="146">
        <v>74569</v>
      </c>
      <c r="B11676" s="145">
        <v>7022</v>
      </c>
      <c r="C11676" s="146" t="s">
        <v>198</v>
      </c>
      <c r="D11676" s="146" t="s">
        <v>9770</v>
      </c>
      <c r="E11676" s="145" t="s">
        <v>155</v>
      </c>
      <c r="F11676" s="149"/>
      <c r="G11676" s="149"/>
    </row>
    <row r="11677" spans="1:7" s="144" customFormat="1" ht="15" x14ac:dyDescent="0.2">
      <c r="A11677" s="146">
        <v>74570</v>
      </c>
      <c r="B11677" s="145">
        <v>4004</v>
      </c>
      <c r="C11677" s="146" t="s">
        <v>2073</v>
      </c>
      <c r="D11677" s="146" t="s">
        <v>9771</v>
      </c>
      <c r="E11677" s="145" t="s">
        <v>150</v>
      </c>
      <c r="F11677" s="149"/>
      <c r="G11677" s="149"/>
    </row>
    <row r="11678" spans="1:7" s="144" customFormat="1" ht="15" x14ac:dyDescent="0.2">
      <c r="A11678" s="146">
        <v>74571</v>
      </c>
      <c r="B11678" s="145">
        <v>6017</v>
      </c>
      <c r="C11678" s="146" t="s">
        <v>287</v>
      </c>
      <c r="D11678" s="146" t="s">
        <v>380</v>
      </c>
      <c r="E11678" s="145" t="s">
        <v>155</v>
      </c>
      <c r="F11678" s="149"/>
      <c r="G11678" s="149"/>
    </row>
    <row r="11679" spans="1:7" s="144" customFormat="1" ht="15" x14ac:dyDescent="0.2">
      <c r="A11679" s="146">
        <v>74572</v>
      </c>
      <c r="B11679" s="145">
        <v>6015</v>
      </c>
      <c r="C11679" s="146" t="s">
        <v>630</v>
      </c>
      <c r="D11679" s="146" t="s">
        <v>2161</v>
      </c>
      <c r="E11679" s="145" t="s">
        <v>155</v>
      </c>
      <c r="F11679" s="149"/>
      <c r="G11679" s="149"/>
    </row>
    <row r="11680" spans="1:7" s="144" customFormat="1" ht="15" x14ac:dyDescent="0.2">
      <c r="A11680" s="146">
        <v>74573</v>
      </c>
      <c r="B11680" s="145">
        <v>6015</v>
      </c>
      <c r="C11680" s="146" t="s">
        <v>3557</v>
      </c>
      <c r="D11680" s="146" t="s">
        <v>2161</v>
      </c>
      <c r="E11680" s="145" t="s">
        <v>150</v>
      </c>
      <c r="F11680" s="149"/>
      <c r="G11680" s="149"/>
    </row>
    <row r="11681" spans="1:7" s="144" customFormat="1" ht="15" x14ac:dyDescent="0.2">
      <c r="A11681" s="146">
        <v>74575</v>
      </c>
      <c r="B11681" s="145">
        <v>3022</v>
      </c>
      <c r="C11681" s="146" t="s">
        <v>2011</v>
      </c>
      <c r="D11681" s="146" t="s">
        <v>1616</v>
      </c>
      <c r="E11681" s="145" t="s">
        <v>155</v>
      </c>
      <c r="F11681" s="149"/>
      <c r="G11681" s="149"/>
    </row>
    <row r="11682" spans="1:7" s="144" customFormat="1" ht="15" x14ac:dyDescent="0.2">
      <c r="A11682" s="146">
        <v>74576</v>
      </c>
      <c r="B11682" s="145">
        <v>5010</v>
      </c>
      <c r="C11682" s="146" t="s">
        <v>9772</v>
      </c>
      <c r="D11682" s="146" t="s">
        <v>318</v>
      </c>
      <c r="E11682" s="145" t="s">
        <v>155</v>
      </c>
      <c r="F11682" s="149"/>
      <c r="G11682" s="149"/>
    </row>
    <row r="11683" spans="1:7" s="144" customFormat="1" ht="15" x14ac:dyDescent="0.2">
      <c r="A11683" s="146">
        <v>74577</v>
      </c>
      <c r="B11683" s="145">
        <v>8026</v>
      </c>
      <c r="C11683" s="146" t="s">
        <v>202</v>
      </c>
      <c r="D11683" s="146" t="s">
        <v>180</v>
      </c>
      <c r="E11683" s="145" t="s">
        <v>155</v>
      </c>
      <c r="F11683" s="149"/>
      <c r="G11683" s="149"/>
    </row>
    <row r="11684" spans="1:7" s="144" customFormat="1" ht="15" x14ac:dyDescent="0.2">
      <c r="A11684" s="146">
        <v>74578</v>
      </c>
      <c r="B11684" s="145">
        <v>8026</v>
      </c>
      <c r="C11684" s="146" t="s">
        <v>5973</v>
      </c>
      <c r="D11684" s="146" t="s">
        <v>9773</v>
      </c>
      <c r="E11684" s="145" t="s">
        <v>150</v>
      </c>
      <c r="F11684" s="149"/>
      <c r="G11684" s="149"/>
    </row>
    <row r="11685" spans="1:7" s="144" customFormat="1" ht="15" x14ac:dyDescent="0.2">
      <c r="A11685" s="146">
        <v>74579</v>
      </c>
      <c r="B11685" s="145">
        <v>8026</v>
      </c>
      <c r="C11685" s="146" t="s">
        <v>1729</v>
      </c>
      <c r="D11685" s="146" t="s">
        <v>9774</v>
      </c>
      <c r="E11685" s="145" t="s">
        <v>150</v>
      </c>
      <c r="F11685" s="149"/>
      <c r="G11685" s="149"/>
    </row>
    <row r="11686" spans="1:7" s="144" customFormat="1" ht="15" x14ac:dyDescent="0.2">
      <c r="A11686" s="146">
        <v>74580</v>
      </c>
      <c r="B11686" s="145">
        <v>6001</v>
      </c>
      <c r="C11686" s="146" t="s">
        <v>9775</v>
      </c>
      <c r="D11686" s="146" t="s">
        <v>9776</v>
      </c>
      <c r="E11686" s="145" t="s">
        <v>155</v>
      </c>
      <c r="F11686" s="149"/>
      <c r="G11686" s="149"/>
    </row>
    <row r="11687" spans="1:7" s="144" customFormat="1" ht="15" x14ac:dyDescent="0.2">
      <c r="A11687" s="146">
        <v>74581</v>
      </c>
      <c r="B11687" s="145">
        <v>6001</v>
      </c>
      <c r="C11687" s="146" t="s">
        <v>1906</v>
      </c>
      <c r="D11687" s="146" t="s">
        <v>303</v>
      </c>
      <c r="E11687" s="145" t="s">
        <v>150</v>
      </c>
      <c r="F11687" s="149"/>
      <c r="G11687" s="149"/>
    </row>
    <row r="11688" spans="1:7" s="144" customFormat="1" ht="15" x14ac:dyDescent="0.2">
      <c r="A11688" s="146">
        <v>74582</v>
      </c>
      <c r="B11688" s="145">
        <v>6001</v>
      </c>
      <c r="C11688" s="146" t="s">
        <v>2571</v>
      </c>
      <c r="D11688" s="146" t="s">
        <v>9777</v>
      </c>
      <c r="E11688" s="145" t="s">
        <v>155</v>
      </c>
      <c r="F11688" s="149"/>
      <c r="G11688" s="149"/>
    </row>
    <row r="11689" spans="1:7" s="144" customFormat="1" ht="15" x14ac:dyDescent="0.2">
      <c r="A11689" s="146">
        <v>74583</v>
      </c>
      <c r="B11689" s="145">
        <v>6001</v>
      </c>
      <c r="C11689" s="146" t="s">
        <v>219</v>
      </c>
      <c r="D11689" s="146" t="s">
        <v>9778</v>
      </c>
      <c r="E11689" s="145" t="s">
        <v>155</v>
      </c>
      <c r="F11689" s="149"/>
      <c r="G11689" s="149"/>
    </row>
    <row r="11690" spans="1:7" s="144" customFormat="1" ht="15" x14ac:dyDescent="0.2">
      <c r="A11690" s="146">
        <v>74584</v>
      </c>
      <c r="B11690" s="145">
        <v>6001</v>
      </c>
      <c r="C11690" s="146" t="s">
        <v>9779</v>
      </c>
      <c r="D11690" s="146" t="s">
        <v>9780</v>
      </c>
      <c r="E11690" s="145" t="s">
        <v>150</v>
      </c>
      <c r="F11690" s="149"/>
      <c r="G11690" s="149"/>
    </row>
    <row r="11691" spans="1:7" s="144" customFormat="1" ht="15" x14ac:dyDescent="0.2">
      <c r="A11691" s="146">
        <v>74585</v>
      </c>
      <c r="B11691" s="145">
        <v>2006</v>
      </c>
      <c r="C11691" s="146" t="s">
        <v>685</v>
      </c>
      <c r="D11691" s="146" t="s">
        <v>9585</v>
      </c>
      <c r="E11691" s="145" t="s">
        <v>150</v>
      </c>
      <c r="F11691" s="149"/>
      <c r="G11691" s="149"/>
    </row>
    <row r="11692" spans="1:7" s="144" customFormat="1" ht="15" x14ac:dyDescent="0.2">
      <c r="A11692" s="146">
        <v>74586</v>
      </c>
      <c r="B11692" s="145">
        <v>2006</v>
      </c>
      <c r="C11692" s="146" t="s">
        <v>423</v>
      </c>
      <c r="D11692" s="146" t="s">
        <v>9585</v>
      </c>
      <c r="E11692" s="145" t="s">
        <v>155</v>
      </c>
      <c r="F11692" s="149"/>
      <c r="G11692" s="149"/>
    </row>
    <row r="11693" spans="1:7" s="144" customFormat="1" ht="15" x14ac:dyDescent="0.2">
      <c r="A11693" s="146">
        <v>74587</v>
      </c>
      <c r="B11693" s="145">
        <v>2001</v>
      </c>
      <c r="C11693" s="146" t="s">
        <v>280</v>
      </c>
      <c r="D11693" s="146" t="s">
        <v>9781</v>
      </c>
      <c r="E11693" s="145" t="s">
        <v>155</v>
      </c>
      <c r="F11693" s="149"/>
      <c r="G11693" s="149"/>
    </row>
    <row r="11694" spans="1:7" s="144" customFormat="1" ht="15" x14ac:dyDescent="0.2">
      <c r="A11694" s="146">
        <v>74588</v>
      </c>
      <c r="B11694" s="145">
        <v>7007</v>
      </c>
      <c r="C11694" s="146" t="s">
        <v>1856</v>
      </c>
      <c r="D11694" s="146" t="s">
        <v>9782</v>
      </c>
      <c r="E11694" s="145" t="s">
        <v>155</v>
      </c>
      <c r="F11694" s="149"/>
      <c r="G11694" s="149"/>
    </row>
    <row r="11695" spans="1:7" s="144" customFormat="1" ht="15" x14ac:dyDescent="0.2">
      <c r="A11695" s="146">
        <v>74590</v>
      </c>
      <c r="B11695" s="145">
        <v>6001</v>
      </c>
      <c r="C11695" s="146" t="s">
        <v>333</v>
      </c>
      <c r="D11695" s="146" t="s">
        <v>9783</v>
      </c>
      <c r="E11695" s="145" t="s">
        <v>155</v>
      </c>
      <c r="F11695" s="149"/>
      <c r="G11695" s="149"/>
    </row>
    <row r="11696" spans="1:7" s="144" customFormat="1" ht="15" x14ac:dyDescent="0.2">
      <c r="A11696" s="146">
        <v>74591</v>
      </c>
      <c r="B11696" s="145">
        <v>6001</v>
      </c>
      <c r="C11696" s="146" t="s">
        <v>579</v>
      </c>
      <c r="D11696" s="146" t="s">
        <v>6480</v>
      </c>
      <c r="E11696" s="145" t="s">
        <v>155</v>
      </c>
      <c r="F11696" s="149"/>
      <c r="G11696" s="149"/>
    </row>
    <row r="11697" spans="1:7" s="144" customFormat="1" ht="15" x14ac:dyDescent="0.2">
      <c r="A11697" s="146">
        <v>74592</v>
      </c>
      <c r="B11697" s="145">
        <v>6001</v>
      </c>
      <c r="C11697" s="146" t="s">
        <v>1424</v>
      </c>
      <c r="D11697" s="146" t="s">
        <v>170</v>
      </c>
      <c r="E11697" s="145" t="s">
        <v>150</v>
      </c>
      <c r="F11697" s="149"/>
      <c r="G11697" s="149"/>
    </row>
    <row r="11698" spans="1:7" s="144" customFormat="1" ht="15" x14ac:dyDescent="0.2">
      <c r="A11698" s="146">
        <v>74593</v>
      </c>
      <c r="B11698" s="145">
        <v>6001</v>
      </c>
      <c r="C11698" s="146" t="s">
        <v>6658</v>
      </c>
      <c r="D11698" s="146" t="s">
        <v>9784</v>
      </c>
      <c r="E11698" s="145" t="s">
        <v>155</v>
      </c>
      <c r="F11698" s="149"/>
      <c r="G11698" s="149"/>
    </row>
    <row r="11699" spans="1:7" s="144" customFormat="1" ht="15" x14ac:dyDescent="0.2">
      <c r="A11699" s="146">
        <v>74594</v>
      </c>
      <c r="B11699" s="145">
        <v>6001</v>
      </c>
      <c r="C11699" s="146" t="s">
        <v>3367</v>
      </c>
      <c r="D11699" s="146" t="s">
        <v>9785</v>
      </c>
      <c r="E11699" s="145" t="s">
        <v>150</v>
      </c>
      <c r="F11699" s="149"/>
      <c r="G11699" s="149"/>
    </row>
    <row r="11700" spans="1:7" s="144" customFormat="1" ht="15" x14ac:dyDescent="0.2">
      <c r="A11700" s="146">
        <v>74595</v>
      </c>
      <c r="B11700" s="145">
        <v>6007</v>
      </c>
      <c r="C11700" s="146" t="s">
        <v>9786</v>
      </c>
      <c r="D11700" s="146" t="s">
        <v>9787</v>
      </c>
      <c r="E11700" s="145" t="s">
        <v>150</v>
      </c>
      <c r="F11700" s="149"/>
      <c r="G11700" s="149"/>
    </row>
    <row r="11701" spans="1:7" s="144" customFormat="1" ht="15" x14ac:dyDescent="0.2">
      <c r="A11701" s="146">
        <v>74596</v>
      </c>
      <c r="B11701" s="145">
        <v>6007</v>
      </c>
      <c r="C11701" s="146" t="s">
        <v>9788</v>
      </c>
      <c r="D11701" s="146" t="s">
        <v>9787</v>
      </c>
      <c r="E11701" s="145" t="s">
        <v>155</v>
      </c>
      <c r="F11701" s="149"/>
      <c r="G11701" s="149"/>
    </row>
    <row r="11702" spans="1:7" s="144" customFormat="1" ht="15" x14ac:dyDescent="0.2">
      <c r="A11702" s="146">
        <v>74598</v>
      </c>
      <c r="B11702" s="145">
        <v>6007</v>
      </c>
      <c r="C11702" s="146" t="s">
        <v>158</v>
      </c>
      <c r="D11702" s="146" t="s">
        <v>9789</v>
      </c>
      <c r="E11702" s="145" t="s">
        <v>150</v>
      </c>
      <c r="F11702" s="149"/>
      <c r="G11702" s="149"/>
    </row>
    <row r="11703" spans="1:7" s="144" customFormat="1" ht="15" x14ac:dyDescent="0.2">
      <c r="A11703" s="146">
        <v>74602</v>
      </c>
      <c r="B11703" s="145">
        <v>6007</v>
      </c>
      <c r="C11703" s="146" t="s">
        <v>219</v>
      </c>
      <c r="D11703" s="146" t="s">
        <v>9790</v>
      </c>
      <c r="E11703" s="145" t="s">
        <v>155</v>
      </c>
      <c r="F11703" s="149"/>
      <c r="G11703" s="149"/>
    </row>
    <row r="11704" spans="1:7" s="144" customFormat="1" ht="15" x14ac:dyDescent="0.2">
      <c r="A11704" s="146">
        <v>74603</v>
      </c>
      <c r="B11704" s="145">
        <v>6007</v>
      </c>
      <c r="C11704" s="146" t="s">
        <v>280</v>
      </c>
      <c r="D11704" s="146" t="s">
        <v>4003</v>
      </c>
      <c r="E11704" s="145" t="s">
        <v>155</v>
      </c>
      <c r="F11704" s="149"/>
      <c r="G11704" s="149"/>
    </row>
    <row r="11705" spans="1:7" s="144" customFormat="1" ht="15" x14ac:dyDescent="0.2">
      <c r="A11705" s="146">
        <v>74604</v>
      </c>
      <c r="B11705" s="145">
        <v>6007</v>
      </c>
      <c r="C11705" s="146" t="s">
        <v>579</v>
      </c>
      <c r="D11705" s="146" t="s">
        <v>901</v>
      </c>
      <c r="E11705" s="145" t="s">
        <v>155</v>
      </c>
      <c r="F11705" s="149"/>
      <c r="G11705" s="149"/>
    </row>
    <row r="11706" spans="1:7" s="144" customFormat="1" ht="15" x14ac:dyDescent="0.2">
      <c r="A11706" s="146">
        <v>74605</v>
      </c>
      <c r="B11706" s="145">
        <v>6007</v>
      </c>
      <c r="C11706" s="146" t="s">
        <v>171</v>
      </c>
      <c r="D11706" s="146" t="s">
        <v>901</v>
      </c>
      <c r="E11706" s="145" t="s">
        <v>150</v>
      </c>
      <c r="F11706" s="149"/>
      <c r="G11706" s="149"/>
    </row>
    <row r="11707" spans="1:7" s="144" customFormat="1" ht="15" x14ac:dyDescent="0.2">
      <c r="A11707" s="146">
        <v>74606</v>
      </c>
      <c r="B11707" s="145">
        <v>6015</v>
      </c>
      <c r="C11707" s="146" t="s">
        <v>181</v>
      </c>
      <c r="D11707" s="146" t="s">
        <v>5550</v>
      </c>
      <c r="E11707" s="145" t="s">
        <v>155</v>
      </c>
      <c r="F11707" s="149"/>
      <c r="G11707" s="149"/>
    </row>
    <row r="11708" spans="1:7" s="144" customFormat="1" ht="15" x14ac:dyDescent="0.2">
      <c r="A11708" s="146">
        <v>74607</v>
      </c>
      <c r="B11708" s="145">
        <v>6015</v>
      </c>
      <c r="C11708" s="146" t="s">
        <v>1003</v>
      </c>
      <c r="D11708" s="146" t="s">
        <v>406</v>
      </c>
      <c r="E11708" s="145" t="s">
        <v>150</v>
      </c>
      <c r="F11708" s="149"/>
      <c r="G11708" s="149"/>
    </row>
    <row r="11709" spans="1:7" s="144" customFormat="1" ht="15" x14ac:dyDescent="0.2">
      <c r="A11709" s="146">
        <v>74608</v>
      </c>
      <c r="B11709" s="145">
        <v>6015</v>
      </c>
      <c r="C11709" s="146" t="s">
        <v>9791</v>
      </c>
      <c r="D11709" s="146" t="s">
        <v>1251</v>
      </c>
      <c r="E11709" s="145" t="s">
        <v>150</v>
      </c>
      <c r="F11709" s="149"/>
      <c r="G11709" s="149"/>
    </row>
    <row r="11710" spans="1:7" s="144" customFormat="1" ht="15" x14ac:dyDescent="0.2">
      <c r="A11710" s="146">
        <v>74609</v>
      </c>
      <c r="B11710" s="145">
        <v>6015</v>
      </c>
      <c r="C11710" s="146" t="s">
        <v>1911</v>
      </c>
      <c r="D11710" s="146" t="s">
        <v>1705</v>
      </c>
      <c r="E11710" s="145" t="s">
        <v>155</v>
      </c>
      <c r="F11710" s="149"/>
      <c r="G11710" s="149"/>
    </row>
    <row r="11711" spans="1:7" s="144" customFormat="1" ht="15" x14ac:dyDescent="0.2">
      <c r="A11711" s="146">
        <v>74610</v>
      </c>
      <c r="B11711" s="145">
        <v>2005</v>
      </c>
      <c r="C11711" s="146" t="s">
        <v>9792</v>
      </c>
      <c r="D11711" s="146" t="s">
        <v>9793</v>
      </c>
      <c r="E11711" s="145" t="s">
        <v>150</v>
      </c>
      <c r="F11711" s="149"/>
      <c r="G11711" s="149"/>
    </row>
    <row r="11712" spans="1:7" s="144" customFormat="1" ht="15" x14ac:dyDescent="0.2">
      <c r="A11712" s="146">
        <v>74611</v>
      </c>
      <c r="B11712" s="145">
        <v>2005</v>
      </c>
      <c r="C11712" s="146" t="s">
        <v>4678</v>
      </c>
      <c r="D11712" s="146" t="s">
        <v>9794</v>
      </c>
      <c r="E11712" s="145" t="s">
        <v>155</v>
      </c>
      <c r="F11712" s="149"/>
      <c r="G11712" s="149"/>
    </row>
    <row r="11713" spans="1:7" s="144" customFormat="1" ht="15" x14ac:dyDescent="0.2">
      <c r="A11713" s="146">
        <v>74612</v>
      </c>
      <c r="B11713" s="145">
        <v>2005</v>
      </c>
      <c r="C11713" s="146" t="s">
        <v>9795</v>
      </c>
      <c r="D11713" s="146" t="s">
        <v>9796</v>
      </c>
      <c r="E11713" s="145" t="s">
        <v>150</v>
      </c>
      <c r="F11713" s="149"/>
      <c r="G11713" s="149"/>
    </row>
    <row r="11714" spans="1:7" s="144" customFormat="1" ht="15" x14ac:dyDescent="0.2">
      <c r="A11714" s="146">
        <v>74615</v>
      </c>
      <c r="B11714" s="145">
        <v>5001</v>
      </c>
      <c r="C11714" s="146" t="s">
        <v>287</v>
      </c>
      <c r="D11714" s="146" t="s">
        <v>1727</v>
      </c>
      <c r="E11714" s="145" t="s">
        <v>150</v>
      </c>
      <c r="F11714" s="149"/>
      <c r="G11714" s="149"/>
    </row>
    <row r="11715" spans="1:7" s="144" customFormat="1" ht="15" x14ac:dyDescent="0.2">
      <c r="A11715" s="146">
        <v>74616</v>
      </c>
      <c r="B11715" s="145">
        <v>5001</v>
      </c>
      <c r="C11715" s="146" t="s">
        <v>7298</v>
      </c>
      <c r="D11715" s="146" t="s">
        <v>2637</v>
      </c>
      <c r="E11715" s="145" t="s">
        <v>150</v>
      </c>
      <c r="F11715" s="149"/>
      <c r="G11715" s="149"/>
    </row>
    <row r="11716" spans="1:7" s="144" customFormat="1" ht="15" x14ac:dyDescent="0.2">
      <c r="A11716" s="146">
        <v>74617</v>
      </c>
      <c r="B11716" s="145">
        <v>5001</v>
      </c>
      <c r="C11716" s="146" t="s">
        <v>9797</v>
      </c>
      <c r="D11716" s="146" t="s">
        <v>9798</v>
      </c>
      <c r="E11716" s="145" t="s">
        <v>150</v>
      </c>
      <c r="F11716" s="149"/>
      <c r="G11716" s="149"/>
    </row>
    <row r="11717" spans="1:7" s="144" customFormat="1" ht="15" x14ac:dyDescent="0.2">
      <c r="A11717" s="146">
        <v>74618</v>
      </c>
      <c r="B11717" s="145">
        <v>5001</v>
      </c>
      <c r="C11717" s="146" t="s">
        <v>9799</v>
      </c>
      <c r="D11717" s="146" t="s">
        <v>2733</v>
      </c>
      <c r="E11717" s="145" t="s">
        <v>150</v>
      </c>
      <c r="F11717" s="149"/>
      <c r="G11717" s="149"/>
    </row>
    <row r="11718" spans="1:7" s="144" customFormat="1" ht="15" x14ac:dyDescent="0.2">
      <c r="A11718" s="146">
        <v>74619</v>
      </c>
      <c r="B11718" s="145">
        <v>5001</v>
      </c>
      <c r="C11718" s="146" t="s">
        <v>9800</v>
      </c>
      <c r="D11718" s="146" t="s">
        <v>5346</v>
      </c>
      <c r="E11718" s="145" t="s">
        <v>155</v>
      </c>
      <c r="F11718" s="149"/>
      <c r="G11718" s="149"/>
    </row>
    <row r="11719" spans="1:7" s="144" customFormat="1" ht="15" x14ac:dyDescent="0.2">
      <c r="A11719" s="146">
        <v>74620</v>
      </c>
      <c r="B11719" s="145">
        <v>5001</v>
      </c>
      <c r="C11719" s="146" t="s">
        <v>9750</v>
      </c>
      <c r="D11719" s="146" t="s">
        <v>3387</v>
      </c>
      <c r="E11719" s="145" t="s">
        <v>150</v>
      </c>
      <c r="F11719" s="149"/>
      <c r="G11719" s="149"/>
    </row>
    <row r="11720" spans="1:7" s="144" customFormat="1" ht="15" x14ac:dyDescent="0.2">
      <c r="A11720" s="146">
        <v>74621</v>
      </c>
      <c r="B11720" s="145">
        <v>5001</v>
      </c>
      <c r="C11720" s="146" t="s">
        <v>9801</v>
      </c>
      <c r="D11720" s="146" t="s">
        <v>9802</v>
      </c>
      <c r="E11720" s="145" t="s">
        <v>150</v>
      </c>
      <c r="F11720" s="149"/>
      <c r="G11720" s="149"/>
    </row>
    <row r="11721" spans="1:7" s="144" customFormat="1" ht="15" x14ac:dyDescent="0.2">
      <c r="A11721" s="146">
        <v>74622</v>
      </c>
      <c r="B11721" s="145">
        <v>5001</v>
      </c>
      <c r="C11721" s="146" t="s">
        <v>9803</v>
      </c>
      <c r="D11721" s="146" t="s">
        <v>5346</v>
      </c>
      <c r="E11721" s="145" t="s">
        <v>150</v>
      </c>
      <c r="F11721" s="149"/>
      <c r="G11721" s="149"/>
    </row>
    <row r="11722" spans="1:7" s="144" customFormat="1" ht="15" x14ac:dyDescent="0.2">
      <c r="A11722" s="146">
        <v>74623</v>
      </c>
      <c r="B11722" s="145">
        <v>5018</v>
      </c>
      <c r="C11722" s="146" t="s">
        <v>188</v>
      </c>
      <c r="D11722" s="146" t="s">
        <v>9804</v>
      </c>
      <c r="E11722" s="145" t="s">
        <v>155</v>
      </c>
      <c r="F11722" s="149"/>
      <c r="G11722" s="149"/>
    </row>
    <row r="11723" spans="1:7" s="144" customFormat="1" ht="15" x14ac:dyDescent="0.2">
      <c r="A11723" s="146">
        <v>74628</v>
      </c>
      <c r="B11723" s="145">
        <v>7014</v>
      </c>
      <c r="C11723" s="146" t="s">
        <v>2378</v>
      </c>
      <c r="D11723" s="146" t="s">
        <v>9805</v>
      </c>
      <c r="E11723" s="145" t="s">
        <v>150</v>
      </c>
      <c r="F11723" s="149"/>
      <c r="G11723" s="149"/>
    </row>
    <row r="11724" spans="1:7" s="144" customFormat="1" ht="15" x14ac:dyDescent="0.2">
      <c r="A11724" s="146">
        <v>74629</v>
      </c>
      <c r="B11724" s="145">
        <v>7014</v>
      </c>
      <c r="C11724" s="146" t="s">
        <v>198</v>
      </c>
      <c r="D11724" s="146" t="s">
        <v>9806</v>
      </c>
      <c r="E11724" s="145" t="s">
        <v>150</v>
      </c>
      <c r="F11724" s="149"/>
      <c r="G11724" s="149"/>
    </row>
    <row r="11725" spans="1:7" s="144" customFormat="1" ht="15" x14ac:dyDescent="0.2">
      <c r="A11725" s="146">
        <v>74631</v>
      </c>
      <c r="B11725" s="145">
        <v>7014</v>
      </c>
      <c r="C11725" s="146" t="s">
        <v>2083</v>
      </c>
      <c r="D11725" s="146" t="s">
        <v>9807</v>
      </c>
      <c r="E11725" s="145" t="s">
        <v>150</v>
      </c>
      <c r="F11725" s="149"/>
      <c r="G11725" s="149"/>
    </row>
    <row r="11726" spans="1:7" s="144" customFormat="1" ht="15" x14ac:dyDescent="0.2">
      <c r="A11726" s="146">
        <v>74633</v>
      </c>
      <c r="B11726" s="145">
        <v>6001</v>
      </c>
      <c r="C11726" s="146" t="s">
        <v>575</v>
      </c>
      <c r="D11726" s="146" t="s">
        <v>9808</v>
      </c>
      <c r="E11726" s="145" t="s">
        <v>155</v>
      </c>
      <c r="F11726" s="149"/>
      <c r="G11726" s="149"/>
    </row>
    <row r="11727" spans="1:7" s="144" customFormat="1" ht="15" x14ac:dyDescent="0.2">
      <c r="A11727" s="146">
        <v>74634</v>
      </c>
      <c r="B11727" s="145">
        <v>6001</v>
      </c>
      <c r="C11727" s="146" t="s">
        <v>4498</v>
      </c>
      <c r="D11727" s="146" t="s">
        <v>9809</v>
      </c>
      <c r="E11727" s="145" t="s">
        <v>150</v>
      </c>
      <c r="F11727" s="149"/>
      <c r="G11727" s="149"/>
    </row>
    <row r="11728" spans="1:7" s="144" customFormat="1" ht="15" x14ac:dyDescent="0.2">
      <c r="A11728" s="146">
        <v>74635</v>
      </c>
      <c r="B11728" s="145">
        <v>6001</v>
      </c>
      <c r="C11728" s="146" t="s">
        <v>4088</v>
      </c>
      <c r="D11728" s="146" t="s">
        <v>4798</v>
      </c>
      <c r="E11728" s="145" t="s">
        <v>150</v>
      </c>
      <c r="F11728" s="149"/>
      <c r="G11728" s="149"/>
    </row>
    <row r="11729" spans="1:7" s="144" customFormat="1" ht="15" x14ac:dyDescent="0.2">
      <c r="A11729" s="146">
        <v>74636</v>
      </c>
      <c r="B11729" s="145">
        <v>6001</v>
      </c>
      <c r="C11729" s="146" t="s">
        <v>344</v>
      </c>
      <c r="D11729" s="146" t="s">
        <v>9810</v>
      </c>
      <c r="E11729" s="145" t="s">
        <v>155</v>
      </c>
      <c r="F11729" s="149"/>
      <c r="G11729" s="149"/>
    </row>
    <row r="11730" spans="1:7" s="144" customFormat="1" ht="15" x14ac:dyDescent="0.2">
      <c r="A11730" s="146">
        <v>74637</v>
      </c>
      <c r="B11730" s="145">
        <v>5012</v>
      </c>
      <c r="C11730" s="146" t="s">
        <v>451</v>
      </c>
      <c r="D11730" s="146" t="s">
        <v>9811</v>
      </c>
      <c r="E11730" s="145" t="s">
        <v>150</v>
      </c>
      <c r="F11730" s="149"/>
      <c r="G11730" s="149"/>
    </row>
    <row r="11731" spans="1:7" s="144" customFormat="1" ht="15" x14ac:dyDescent="0.2">
      <c r="A11731" s="146">
        <v>74638</v>
      </c>
      <c r="B11731" s="145">
        <v>5010</v>
      </c>
      <c r="C11731" s="146" t="s">
        <v>9812</v>
      </c>
      <c r="D11731" s="146" t="s">
        <v>9813</v>
      </c>
      <c r="E11731" s="145" t="s">
        <v>155</v>
      </c>
      <c r="F11731" s="149"/>
      <c r="G11731" s="149"/>
    </row>
    <row r="11732" spans="1:7" s="144" customFormat="1" ht="15" x14ac:dyDescent="0.2">
      <c r="A11732" s="146">
        <v>74640</v>
      </c>
      <c r="B11732" s="145">
        <v>1013</v>
      </c>
      <c r="C11732" s="146" t="s">
        <v>198</v>
      </c>
      <c r="D11732" s="146" t="s">
        <v>3945</v>
      </c>
      <c r="E11732" s="145" t="s">
        <v>155</v>
      </c>
      <c r="F11732" s="149"/>
      <c r="G11732" s="149"/>
    </row>
    <row r="11733" spans="1:7" s="144" customFormat="1" ht="15" x14ac:dyDescent="0.2">
      <c r="A11733" s="146">
        <v>74641</v>
      </c>
      <c r="B11733" s="145">
        <v>1013</v>
      </c>
      <c r="C11733" s="146" t="s">
        <v>155</v>
      </c>
      <c r="D11733" s="146" t="s">
        <v>9814</v>
      </c>
      <c r="E11733" s="145" t="s">
        <v>150</v>
      </c>
      <c r="F11733" s="149"/>
      <c r="G11733" s="149"/>
    </row>
    <row r="11734" spans="1:7" s="144" customFormat="1" ht="15" x14ac:dyDescent="0.2">
      <c r="A11734" s="146">
        <v>74642</v>
      </c>
      <c r="B11734" s="145">
        <v>7021</v>
      </c>
      <c r="C11734" s="146" t="s">
        <v>2530</v>
      </c>
      <c r="D11734" s="146" t="s">
        <v>2856</v>
      </c>
      <c r="E11734" s="145" t="s">
        <v>155</v>
      </c>
      <c r="F11734" s="149"/>
      <c r="G11734" s="149"/>
    </row>
    <row r="11735" spans="1:7" s="144" customFormat="1" ht="15" x14ac:dyDescent="0.2">
      <c r="A11735" s="146">
        <v>74643</v>
      </c>
      <c r="B11735" s="145">
        <v>7021</v>
      </c>
      <c r="C11735" s="146" t="s">
        <v>179</v>
      </c>
      <c r="D11735" s="146" t="s">
        <v>9815</v>
      </c>
      <c r="E11735" s="145" t="s">
        <v>155</v>
      </c>
      <c r="F11735" s="149"/>
      <c r="G11735" s="149"/>
    </row>
    <row r="11736" spans="1:7" s="144" customFormat="1" ht="15" x14ac:dyDescent="0.2">
      <c r="A11736" s="146">
        <v>74644</v>
      </c>
      <c r="B11736" s="145">
        <v>7021</v>
      </c>
      <c r="C11736" s="146" t="s">
        <v>196</v>
      </c>
      <c r="D11736" s="146" t="s">
        <v>1681</v>
      </c>
      <c r="E11736" s="145" t="s">
        <v>155</v>
      </c>
      <c r="F11736" s="149"/>
      <c r="G11736" s="149"/>
    </row>
    <row r="11737" spans="1:7" s="144" customFormat="1" ht="15" x14ac:dyDescent="0.2">
      <c r="A11737" s="146">
        <v>74645</v>
      </c>
      <c r="B11737" s="145">
        <v>8011</v>
      </c>
      <c r="C11737" s="146" t="s">
        <v>662</v>
      </c>
      <c r="D11737" s="146" t="s">
        <v>901</v>
      </c>
      <c r="E11737" s="145" t="s">
        <v>155</v>
      </c>
      <c r="F11737" s="149"/>
      <c r="G11737" s="149"/>
    </row>
    <row r="11738" spans="1:7" s="144" customFormat="1" ht="15" x14ac:dyDescent="0.2">
      <c r="A11738" s="146">
        <v>74646</v>
      </c>
      <c r="B11738" s="145">
        <v>5014</v>
      </c>
      <c r="C11738" s="146" t="s">
        <v>198</v>
      </c>
      <c r="D11738" s="146" t="s">
        <v>9816</v>
      </c>
      <c r="E11738" s="145" t="s">
        <v>150</v>
      </c>
      <c r="F11738" s="149"/>
      <c r="G11738" s="149"/>
    </row>
    <row r="11739" spans="1:7" s="144" customFormat="1" ht="15" x14ac:dyDescent="0.2">
      <c r="A11739" s="146">
        <v>74647</v>
      </c>
      <c r="B11739" s="145">
        <v>5014</v>
      </c>
      <c r="C11739" s="146" t="s">
        <v>34</v>
      </c>
      <c r="D11739" s="146" t="s">
        <v>318</v>
      </c>
      <c r="E11739" s="145" t="s">
        <v>150</v>
      </c>
      <c r="F11739" s="149"/>
      <c r="G11739" s="149"/>
    </row>
    <row r="11740" spans="1:7" s="144" customFormat="1" ht="15" x14ac:dyDescent="0.2">
      <c r="A11740" s="146">
        <v>74648</v>
      </c>
      <c r="B11740" s="145">
        <v>5014</v>
      </c>
      <c r="C11740" s="146" t="s">
        <v>662</v>
      </c>
      <c r="D11740" s="146" t="s">
        <v>9817</v>
      </c>
      <c r="E11740" s="145" t="s">
        <v>155</v>
      </c>
      <c r="F11740" s="149"/>
      <c r="G11740" s="149"/>
    </row>
    <row r="11741" spans="1:7" s="144" customFormat="1" ht="15" x14ac:dyDescent="0.2">
      <c r="A11741" s="146">
        <v>74649</v>
      </c>
      <c r="B11741" s="145">
        <v>5014</v>
      </c>
      <c r="C11741" s="146" t="s">
        <v>155</v>
      </c>
      <c r="D11741" s="146" t="s">
        <v>9817</v>
      </c>
      <c r="E11741" s="145" t="s">
        <v>150</v>
      </c>
      <c r="F11741" s="149"/>
      <c r="G11741" s="149"/>
    </row>
    <row r="11742" spans="1:7" s="144" customFormat="1" ht="15" x14ac:dyDescent="0.2">
      <c r="A11742" s="146">
        <v>74650</v>
      </c>
      <c r="B11742" s="145">
        <v>5014</v>
      </c>
      <c r="C11742" s="146" t="s">
        <v>198</v>
      </c>
      <c r="D11742" s="146" t="s">
        <v>9818</v>
      </c>
      <c r="E11742" s="145" t="s">
        <v>150</v>
      </c>
      <c r="F11742" s="149"/>
      <c r="G11742" s="149"/>
    </row>
    <row r="11743" spans="1:7" s="144" customFormat="1" ht="15" x14ac:dyDescent="0.2">
      <c r="A11743" s="146">
        <v>74651</v>
      </c>
      <c r="B11743" s="145">
        <v>5014</v>
      </c>
      <c r="C11743" s="146" t="s">
        <v>1688</v>
      </c>
      <c r="D11743" s="146" t="s">
        <v>3483</v>
      </c>
      <c r="E11743" s="145" t="s">
        <v>155</v>
      </c>
      <c r="F11743" s="149"/>
      <c r="G11743" s="149"/>
    </row>
    <row r="11744" spans="1:7" s="144" customFormat="1" ht="15" x14ac:dyDescent="0.2">
      <c r="A11744" s="146">
        <v>74652</v>
      </c>
      <c r="B11744" s="145">
        <v>5014</v>
      </c>
      <c r="C11744" s="146" t="s">
        <v>4461</v>
      </c>
      <c r="D11744" s="146" t="s">
        <v>170</v>
      </c>
      <c r="E11744" s="145" t="s">
        <v>155</v>
      </c>
      <c r="F11744" s="149"/>
      <c r="G11744" s="149"/>
    </row>
    <row r="11745" spans="1:7" s="144" customFormat="1" ht="15" x14ac:dyDescent="0.2">
      <c r="A11745" s="146">
        <v>74653</v>
      </c>
      <c r="B11745" s="145">
        <v>5014</v>
      </c>
      <c r="C11745" s="146" t="s">
        <v>1688</v>
      </c>
      <c r="D11745" s="146" t="s">
        <v>170</v>
      </c>
      <c r="E11745" s="145" t="s">
        <v>150</v>
      </c>
      <c r="F11745" s="149"/>
      <c r="G11745" s="149"/>
    </row>
    <row r="11746" spans="1:7" s="144" customFormat="1" ht="15" x14ac:dyDescent="0.2">
      <c r="A11746" s="146">
        <v>74654</v>
      </c>
      <c r="B11746" s="145">
        <v>6021</v>
      </c>
      <c r="C11746" s="146" t="s">
        <v>2057</v>
      </c>
      <c r="D11746" s="146" t="s">
        <v>9819</v>
      </c>
      <c r="E11746" s="145" t="s">
        <v>155</v>
      </c>
      <c r="F11746" s="149"/>
      <c r="G11746" s="149"/>
    </row>
    <row r="11747" spans="1:7" s="144" customFormat="1" ht="15" x14ac:dyDescent="0.2">
      <c r="A11747" s="146">
        <v>74655</v>
      </c>
      <c r="B11747" s="145">
        <v>5015</v>
      </c>
      <c r="C11747" s="146" t="s">
        <v>1329</v>
      </c>
      <c r="D11747" s="146" t="s">
        <v>9820</v>
      </c>
      <c r="E11747" s="145" t="s">
        <v>155</v>
      </c>
      <c r="F11747" s="149"/>
      <c r="G11747" s="149"/>
    </row>
    <row r="11748" spans="1:7" s="144" customFormat="1" ht="15" x14ac:dyDescent="0.2">
      <c r="A11748" s="146">
        <v>74656</v>
      </c>
      <c r="B11748" s="145">
        <v>5015</v>
      </c>
      <c r="C11748" s="146" t="s">
        <v>8283</v>
      </c>
      <c r="D11748" s="146" t="s">
        <v>9821</v>
      </c>
      <c r="E11748" s="145" t="s">
        <v>155</v>
      </c>
      <c r="F11748" s="149"/>
      <c r="G11748" s="149"/>
    </row>
    <row r="11749" spans="1:7" s="144" customFormat="1" ht="15" x14ac:dyDescent="0.2">
      <c r="A11749" s="146">
        <v>74657</v>
      </c>
      <c r="B11749" s="145">
        <v>7013</v>
      </c>
      <c r="C11749" s="146" t="s">
        <v>198</v>
      </c>
      <c r="D11749" s="146" t="s">
        <v>8918</v>
      </c>
      <c r="E11749" s="145" t="s">
        <v>150</v>
      </c>
      <c r="F11749" s="149"/>
      <c r="G11749" s="149"/>
    </row>
    <row r="11750" spans="1:7" s="144" customFormat="1" ht="15" x14ac:dyDescent="0.2">
      <c r="A11750" s="146">
        <v>74658</v>
      </c>
      <c r="B11750" s="145">
        <v>7013</v>
      </c>
      <c r="C11750" s="146" t="s">
        <v>1688</v>
      </c>
      <c r="D11750" s="146" t="s">
        <v>8918</v>
      </c>
      <c r="E11750" s="145" t="s">
        <v>155</v>
      </c>
      <c r="F11750" s="149"/>
      <c r="G11750" s="149"/>
    </row>
    <row r="11751" spans="1:7" s="144" customFormat="1" ht="15" x14ac:dyDescent="0.2">
      <c r="A11751" s="146">
        <v>74659</v>
      </c>
      <c r="B11751" s="145">
        <v>7013</v>
      </c>
      <c r="C11751" s="146" t="s">
        <v>9822</v>
      </c>
      <c r="D11751" s="146" t="s">
        <v>6278</v>
      </c>
      <c r="E11751" s="145" t="s">
        <v>150</v>
      </c>
      <c r="F11751" s="149"/>
      <c r="G11751" s="149"/>
    </row>
    <row r="11752" spans="1:7" s="144" customFormat="1" ht="15" x14ac:dyDescent="0.2">
      <c r="A11752" s="146">
        <v>74660</v>
      </c>
      <c r="B11752" s="145">
        <v>7013</v>
      </c>
      <c r="C11752" s="146" t="s">
        <v>198</v>
      </c>
      <c r="D11752" s="146" t="s">
        <v>9823</v>
      </c>
      <c r="E11752" s="145" t="s">
        <v>155</v>
      </c>
      <c r="F11752" s="149"/>
      <c r="G11752" s="149"/>
    </row>
    <row r="11753" spans="1:7" s="144" customFormat="1" ht="15" x14ac:dyDescent="0.2">
      <c r="A11753" s="146">
        <v>74661</v>
      </c>
      <c r="B11753" s="145">
        <v>5007</v>
      </c>
      <c r="C11753" s="146" t="s">
        <v>5534</v>
      </c>
      <c r="D11753" s="146" t="s">
        <v>9824</v>
      </c>
      <c r="E11753" s="145" t="s">
        <v>150</v>
      </c>
      <c r="F11753" s="149"/>
      <c r="G11753" s="149"/>
    </row>
    <row r="11754" spans="1:7" s="144" customFormat="1" ht="15" x14ac:dyDescent="0.2">
      <c r="A11754" s="146">
        <v>74662</v>
      </c>
      <c r="B11754" s="145">
        <v>6023</v>
      </c>
      <c r="C11754" s="146" t="s">
        <v>174</v>
      </c>
      <c r="D11754" s="146" t="s">
        <v>901</v>
      </c>
      <c r="E11754" s="145" t="s">
        <v>155</v>
      </c>
      <c r="F11754" s="149"/>
      <c r="G11754" s="149"/>
    </row>
    <row r="11755" spans="1:7" s="144" customFormat="1" ht="15" x14ac:dyDescent="0.2">
      <c r="A11755" s="146">
        <v>74665</v>
      </c>
      <c r="B11755" s="145">
        <v>6031</v>
      </c>
      <c r="C11755" s="146" t="s">
        <v>1688</v>
      </c>
      <c r="D11755" s="146" t="s">
        <v>9825</v>
      </c>
      <c r="E11755" s="145" t="s">
        <v>155</v>
      </c>
      <c r="F11755" s="149"/>
      <c r="G11755" s="149"/>
    </row>
    <row r="11756" spans="1:7" s="144" customFormat="1" ht="15" x14ac:dyDescent="0.2">
      <c r="A11756" s="146">
        <v>74666</v>
      </c>
      <c r="B11756" s="145">
        <v>8015</v>
      </c>
      <c r="C11756" s="146" t="s">
        <v>287</v>
      </c>
      <c r="D11756" s="146" t="s">
        <v>9826</v>
      </c>
      <c r="E11756" s="145" t="s">
        <v>155</v>
      </c>
      <c r="F11756" s="149"/>
      <c r="G11756" s="149"/>
    </row>
    <row r="11757" spans="1:7" s="144" customFormat="1" ht="15" x14ac:dyDescent="0.2">
      <c r="A11757" s="146">
        <v>74667</v>
      </c>
      <c r="B11757" s="145">
        <v>8015</v>
      </c>
      <c r="C11757" s="146" t="s">
        <v>155</v>
      </c>
      <c r="D11757" s="146" t="s">
        <v>9826</v>
      </c>
      <c r="E11757" s="145" t="s">
        <v>150</v>
      </c>
      <c r="F11757" s="149"/>
      <c r="G11757" s="149"/>
    </row>
    <row r="11758" spans="1:7" s="144" customFormat="1" ht="15" x14ac:dyDescent="0.2">
      <c r="A11758" s="146">
        <v>74668</v>
      </c>
      <c r="B11758" s="145">
        <v>2018</v>
      </c>
      <c r="C11758" s="146" t="s">
        <v>2083</v>
      </c>
      <c r="D11758" s="146" t="s">
        <v>6686</v>
      </c>
      <c r="E11758" s="145" t="s">
        <v>150</v>
      </c>
      <c r="F11758" s="149"/>
      <c r="G11758" s="149"/>
    </row>
    <row r="11759" spans="1:7" s="144" customFormat="1" ht="15" x14ac:dyDescent="0.2">
      <c r="A11759" s="146">
        <v>74669</v>
      </c>
      <c r="B11759" s="145">
        <v>7006</v>
      </c>
      <c r="C11759" s="146" t="s">
        <v>204</v>
      </c>
      <c r="D11759" s="146" t="s">
        <v>3550</v>
      </c>
      <c r="E11759" s="145" t="s">
        <v>155</v>
      </c>
      <c r="F11759" s="149"/>
      <c r="G11759" s="149"/>
    </row>
    <row r="11760" spans="1:7" s="144" customFormat="1" ht="15" x14ac:dyDescent="0.2">
      <c r="A11760" s="146">
        <v>74670</v>
      </c>
      <c r="B11760" s="145">
        <v>7006</v>
      </c>
      <c r="C11760" s="146" t="s">
        <v>4141</v>
      </c>
      <c r="D11760" s="146" t="s">
        <v>9827</v>
      </c>
      <c r="E11760" s="145" t="s">
        <v>150</v>
      </c>
      <c r="F11760" s="149"/>
      <c r="G11760" s="149"/>
    </row>
    <row r="11761" spans="1:7" s="144" customFormat="1" ht="15" x14ac:dyDescent="0.2">
      <c r="A11761" s="146">
        <v>74671</v>
      </c>
      <c r="B11761" s="145">
        <v>7006</v>
      </c>
      <c r="C11761" s="146" t="s">
        <v>1492</v>
      </c>
      <c r="D11761" s="146" t="s">
        <v>9192</v>
      </c>
      <c r="E11761" s="145" t="s">
        <v>150</v>
      </c>
      <c r="F11761" s="149"/>
      <c r="G11761" s="149"/>
    </row>
    <row r="11762" spans="1:7" s="144" customFormat="1" ht="15" x14ac:dyDescent="0.2">
      <c r="A11762" s="146">
        <v>74672</v>
      </c>
      <c r="B11762" s="145">
        <v>7006</v>
      </c>
      <c r="C11762" s="146" t="s">
        <v>2088</v>
      </c>
      <c r="D11762" s="146" t="s">
        <v>9828</v>
      </c>
      <c r="E11762" s="145" t="s">
        <v>150</v>
      </c>
      <c r="F11762" s="149"/>
      <c r="G11762" s="149"/>
    </row>
    <row r="11763" spans="1:7" s="144" customFormat="1" ht="15" x14ac:dyDescent="0.2">
      <c r="A11763" s="146">
        <v>74674</v>
      </c>
      <c r="B11763" s="145">
        <v>3002</v>
      </c>
      <c r="C11763" s="146" t="s">
        <v>9829</v>
      </c>
      <c r="D11763" s="146" t="s">
        <v>3139</v>
      </c>
      <c r="E11763" s="145" t="s">
        <v>155</v>
      </c>
      <c r="F11763" s="149"/>
      <c r="G11763" s="149"/>
    </row>
    <row r="11764" spans="1:7" s="144" customFormat="1" ht="15" x14ac:dyDescent="0.2">
      <c r="A11764" s="146">
        <v>74676</v>
      </c>
      <c r="B11764" s="145">
        <v>3025</v>
      </c>
      <c r="C11764" s="146" t="s">
        <v>2505</v>
      </c>
      <c r="D11764" s="146" t="s">
        <v>3200</v>
      </c>
      <c r="E11764" s="145" t="s">
        <v>150</v>
      </c>
      <c r="F11764" s="149"/>
      <c r="G11764" s="149"/>
    </row>
    <row r="11765" spans="1:7" s="144" customFormat="1" ht="15" x14ac:dyDescent="0.2">
      <c r="A11765" s="146">
        <v>74677</v>
      </c>
      <c r="B11765" s="145">
        <v>3025</v>
      </c>
      <c r="C11765" s="146" t="s">
        <v>1560</v>
      </c>
      <c r="D11765" s="146" t="s">
        <v>3200</v>
      </c>
      <c r="E11765" s="145" t="s">
        <v>155</v>
      </c>
      <c r="F11765" s="149"/>
      <c r="G11765" s="149"/>
    </row>
    <row r="11766" spans="1:7" s="144" customFormat="1" ht="15" x14ac:dyDescent="0.2">
      <c r="A11766" s="146">
        <v>74678</v>
      </c>
      <c r="B11766" s="145">
        <v>3027</v>
      </c>
      <c r="C11766" s="146" t="s">
        <v>34</v>
      </c>
      <c r="D11766" s="146" t="s">
        <v>9830</v>
      </c>
      <c r="E11766" s="145" t="s">
        <v>150</v>
      </c>
      <c r="F11766" s="149"/>
      <c r="G11766" s="149"/>
    </row>
    <row r="11767" spans="1:7" s="144" customFormat="1" ht="15" x14ac:dyDescent="0.2">
      <c r="A11767" s="146">
        <v>74679</v>
      </c>
      <c r="B11767" s="145">
        <v>3027</v>
      </c>
      <c r="C11767" s="146" t="s">
        <v>9831</v>
      </c>
      <c r="D11767" s="146" t="s">
        <v>4968</v>
      </c>
      <c r="E11767" s="145" t="s">
        <v>155</v>
      </c>
      <c r="F11767" s="149"/>
      <c r="G11767" s="149"/>
    </row>
    <row r="11768" spans="1:7" s="144" customFormat="1" ht="15" x14ac:dyDescent="0.2">
      <c r="A11768" s="146">
        <v>74680</v>
      </c>
      <c r="B11768" s="145">
        <v>1019</v>
      </c>
      <c r="C11768" s="146" t="s">
        <v>198</v>
      </c>
      <c r="D11768" s="146" t="s">
        <v>1101</v>
      </c>
      <c r="E11768" s="145" t="s">
        <v>155</v>
      </c>
      <c r="F11768" s="149"/>
      <c r="G11768" s="149"/>
    </row>
    <row r="11769" spans="1:7" s="144" customFormat="1" ht="15" x14ac:dyDescent="0.2">
      <c r="A11769" s="146">
        <v>74681</v>
      </c>
      <c r="B11769" s="145">
        <v>1019</v>
      </c>
      <c r="C11769" s="146" t="s">
        <v>662</v>
      </c>
      <c r="D11769" s="146" t="s">
        <v>6245</v>
      </c>
      <c r="E11769" s="145" t="s">
        <v>155</v>
      </c>
      <c r="F11769" s="149"/>
      <c r="G11769" s="149"/>
    </row>
    <row r="11770" spans="1:7" s="144" customFormat="1" ht="15" x14ac:dyDescent="0.2">
      <c r="A11770" s="146">
        <v>74682</v>
      </c>
      <c r="B11770" s="145">
        <v>7006</v>
      </c>
      <c r="C11770" s="146" t="s">
        <v>347</v>
      </c>
      <c r="D11770" s="146" t="s">
        <v>9832</v>
      </c>
      <c r="E11770" s="145" t="s">
        <v>150</v>
      </c>
      <c r="F11770" s="149"/>
      <c r="G11770" s="149"/>
    </row>
    <row r="11771" spans="1:7" s="144" customFormat="1" ht="15" x14ac:dyDescent="0.2">
      <c r="A11771" s="146">
        <v>74683</v>
      </c>
      <c r="B11771" s="145">
        <v>4006</v>
      </c>
      <c r="C11771" s="146" t="s">
        <v>9833</v>
      </c>
      <c r="D11771" s="146" t="s">
        <v>9834</v>
      </c>
      <c r="E11771" s="145" t="s">
        <v>155</v>
      </c>
      <c r="F11771" s="149"/>
      <c r="G11771" s="149"/>
    </row>
    <row r="11772" spans="1:7" s="144" customFormat="1" ht="15" x14ac:dyDescent="0.2">
      <c r="A11772" s="146">
        <v>74684</v>
      </c>
      <c r="B11772" s="145">
        <v>4006</v>
      </c>
      <c r="C11772" s="146" t="s">
        <v>5107</v>
      </c>
      <c r="D11772" s="146" t="s">
        <v>9834</v>
      </c>
      <c r="E11772" s="145" t="s">
        <v>150</v>
      </c>
      <c r="F11772" s="149"/>
      <c r="G11772" s="149"/>
    </row>
    <row r="11773" spans="1:7" s="144" customFormat="1" ht="15" x14ac:dyDescent="0.2">
      <c r="A11773" s="146">
        <v>74689</v>
      </c>
      <c r="B11773" s="145">
        <v>2014</v>
      </c>
      <c r="C11773" s="146" t="s">
        <v>198</v>
      </c>
      <c r="D11773" s="146" t="s">
        <v>1467</v>
      </c>
      <c r="E11773" s="145" t="s">
        <v>155</v>
      </c>
      <c r="F11773" s="149"/>
      <c r="G11773" s="149"/>
    </row>
    <row r="11774" spans="1:7" s="144" customFormat="1" ht="15" x14ac:dyDescent="0.2">
      <c r="A11774" s="146">
        <v>74691</v>
      </c>
      <c r="B11774" s="145">
        <v>5004</v>
      </c>
      <c r="C11774" s="146" t="s">
        <v>324</v>
      </c>
      <c r="D11774" s="146" t="s">
        <v>9835</v>
      </c>
      <c r="E11774" s="145" t="s">
        <v>150</v>
      </c>
      <c r="F11774" s="149"/>
      <c r="G11774" s="149"/>
    </row>
    <row r="11775" spans="1:7" s="144" customFormat="1" ht="15" x14ac:dyDescent="0.2">
      <c r="A11775" s="146">
        <v>74692</v>
      </c>
      <c r="B11775" s="145">
        <v>7007</v>
      </c>
      <c r="C11775" s="146" t="s">
        <v>287</v>
      </c>
      <c r="D11775" s="146" t="s">
        <v>9836</v>
      </c>
      <c r="E11775" s="145" t="s">
        <v>155</v>
      </c>
      <c r="F11775" s="149"/>
      <c r="G11775" s="149"/>
    </row>
    <row r="11776" spans="1:7" s="144" customFormat="1" ht="15" x14ac:dyDescent="0.2">
      <c r="A11776" s="146">
        <v>74693</v>
      </c>
      <c r="B11776" s="145">
        <v>1005</v>
      </c>
      <c r="C11776" s="146" t="s">
        <v>1856</v>
      </c>
      <c r="D11776" s="146" t="s">
        <v>3902</v>
      </c>
      <c r="E11776" s="145" t="s">
        <v>155</v>
      </c>
      <c r="F11776" s="149"/>
      <c r="G11776" s="149"/>
    </row>
    <row r="11777" spans="1:7" s="144" customFormat="1" ht="15" x14ac:dyDescent="0.2">
      <c r="A11777" s="146">
        <v>74694</v>
      </c>
      <c r="B11777" s="145">
        <v>3025</v>
      </c>
      <c r="C11777" s="146" t="s">
        <v>188</v>
      </c>
      <c r="D11777" s="146" t="s">
        <v>10355</v>
      </c>
      <c r="E11777" s="145" t="s">
        <v>155</v>
      </c>
      <c r="F11777" s="149"/>
      <c r="G11777" s="149"/>
    </row>
    <row r="11778" spans="1:7" s="144" customFormat="1" ht="15" x14ac:dyDescent="0.2">
      <c r="A11778" s="146">
        <v>74696</v>
      </c>
      <c r="B11778" s="145">
        <v>7010</v>
      </c>
      <c r="C11778" s="146" t="s">
        <v>202</v>
      </c>
      <c r="D11778" s="146" t="s">
        <v>281</v>
      </c>
      <c r="E11778" s="145" t="s">
        <v>150</v>
      </c>
      <c r="F11778" s="149"/>
      <c r="G11778" s="149"/>
    </row>
    <row r="11779" spans="1:7" s="144" customFormat="1" ht="15" x14ac:dyDescent="0.2">
      <c r="A11779" s="146">
        <v>74699</v>
      </c>
      <c r="B11779" s="145">
        <v>3022</v>
      </c>
      <c r="C11779" s="146" t="s">
        <v>6054</v>
      </c>
      <c r="D11779" s="146" t="s">
        <v>430</v>
      </c>
      <c r="E11779" s="145" t="s">
        <v>150</v>
      </c>
      <c r="F11779" s="149"/>
      <c r="G11779" s="149"/>
    </row>
    <row r="11780" spans="1:7" s="144" customFormat="1" ht="15" x14ac:dyDescent="0.2">
      <c r="A11780" s="146">
        <v>74700</v>
      </c>
      <c r="B11780" s="145">
        <v>3013</v>
      </c>
      <c r="C11780" s="146" t="s">
        <v>8778</v>
      </c>
      <c r="D11780" s="146" t="s">
        <v>5089</v>
      </c>
      <c r="E11780" s="145" t="s">
        <v>150</v>
      </c>
      <c r="F11780" s="149"/>
      <c r="G11780" s="149"/>
    </row>
    <row r="11781" spans="1:7" s="144" customFormat="1" ht="15" x14ac:dyDescent="0.2">
      <c r="A11781" s="146">
        <v>74701</v>
      </c>
      <c r="B11781" s="145">
        <v>7003</v>
      </c>
      <c r="C11781" s="146" t="s">
        <v>155</v>
      </c>
      <c r="D11781" s="146" t="s">
        <v>9070</v>
      </c>
      <c r="E11781" s="145" t="s">
        <v>150</v>
      </c>
      <c r="F11781" s="149"/>
      <c r="G11781" s="149"/>
    </row>
    <row r="11782" spans="1:7" s="144" customFormat="1" ht="15" x14ac:dyDescent="0.2">
      <c r="A11782" s="146">
        <v>74702</v>
      </c>
      <c r="B11782" s="145">
        <v>8022</v>
      </c>
      <c r="C11782" s="146" t="s">
        <v>596</v>
      </c>
      <c r="D11782" s="146" t="s">
        <v>696</v>
      </c>
      <c r="E11782" s="145" t="s">
        <v>150</v>
      </c>
      <c r="F11782" s="149"/>
      <c r="G11782" s="149"/>
    </row>
    <row r="11783" spans="1:7" s="144" customFormat="1" ht="15" x14ac:dyDescent="0.2">
      <c r="A11783" s="146">
        <v>74703</v>
      </c>
      <c r="B11783" s="145">
        <v>4004</v>
      </c>
      <c r="C11783" s="146" t="s">
        <v>9837</v>
      </c>
      <c r="D11783" s="146" t="s">
        <v>4305</v>
      </c>
      <c r="E11783" s="145" t="s">
        <v>150</v>
      </c>
      <c r="F11783" s="149"/>
      <c r="G11783" s="149"/>
    </row>
    <row r="11784" spans="1:7" s="144" customFormat="1" ht="15" x14ac:dyDescent="0.2">
      <c r="A11784" s="146">
        <v>74704</v>
      </c>
      <c r="B11784" s="145">
        <v>4004</v>
      </c>
      <c r="C11784" s="146" t="s">
        <v>9838</v>
      </c>
      <c r="D11784" s="146" t="s">
        <v>9839</v>
      </c>
      <c r="E11784" s="145" t="s">
        <v>155</v>
      </c>
      <c r="F11784" s="149"/>
      <c r="G11784" s="149"/>
    </row>
    <row r="11785" spans="1:7" s="144" customFormat="1" ht="15" x14ac:dyDescent="0.2">
      <c r="A11785" s="146">
        <v>74706</v>
      </c>
      <c r="B11785" s="145">
        <v>8003</v>
      </c>
      <c r="C11785" s="146" t="s">
        <v>9840</v>
      </c>
      <c r="D11785" s="146" t="s">
        <v>9841</v>
      </c>
      <c r="E11785" s="145" t="s">
        <v>155</v>
      </c>
      <c r="F11785" s="149"/>
      <c r="G11785" s="149"/>
    </row>
    <row r="11786" spans="1:7" s="144" customFormat="1" ht="15" x14ac:dyDescent="0.2">
      <c r="A11786" s="146">
        <v>74707</v>
      </c>
      <c r="B11786" s="145">
        <v>2020</v>
      </c>
      <c r="C11786" s="146" t="s">
        <v>1889</v>
      </c>
      <c r="D11786" s="146" t="s">
        <v>9842</v>
      </c>
      <c r="E11786" s="145" t="s">
        <v>155</v>
      </c>
      <c r="F11786" s="149"/>
      <c r="G11786" s="149"/>
    </row>
    <row r="11787" spans="1:7" s="144" customFormat="1" ht="15" x14ac:dyDescent="0.2">
      <c r="A11787" s="146">
        <v>74708</v>
      </c>
      <c r="B11787" s="145">
        <v>2020</v>
      </c>
      <c r="C11787" s="146" t="s">
        <v>259</v>
      </c>
      <c r="D11787" s="146" t="s">
        <v>2475</v>
      </c>
      <c r="E11787" s="145" t="s">
        <v>155</v>
      </c>
      <c r="F11787" s="149"/>
      <c r="G11787" s="149"/>
    </row>
    <row r="11788" spans="1:7" s="144" customFormat="1" ht="15" x14ac:dyDescent="0.2">
      <c r="A11788" s="146">
        <v>74709</v>
      </c>
      <c r="B11788" s="145">
        <v>2020</v>
      </c>
      <c r="C11788" s="146" t="s">
        <v>9843</v>
      </c>
      <c r="D11788" s="146" t="s">
        <v>303</v>
      </c>
      <c r="E11788" s="145" t="s">
        <v>155</v>
      </c>
      <c r="F11788" s="149"/>
      <c r="G11788" s="149"/>
    </row>
    <row r="11789" spans="1:7" s="144" customFormat="1" ht="15" x14ac:dyDescent="0.2">
      <c r="A11789" s="146">
        <v>74710</v>
      </c>
      <c r="B11789" s="145">
        <v>2020</v>
      </c>
      <c r="C11789" s="146" t="s">
        <v>9844</v>
      </c>
      <c r="D11789" s="146" t="s">
        <v>9845</v>
      </c>
      <c r="E11789" s="145" t="s">
        <v>155</v>
      </c>
      <c r="F11789" s="149"/>
      <c r="G11789" s="149"/>
    </row>
    <row r="11790" spans="1:7" s="144" customFormat="1" ht="15" x14ac:dyDescent="0.2">
      <c r="A11790" s="146">
        <v>74711</v>
      </c>
      <c r="B11790" s="145">
        <v>2020</v>
      </c>
      <c r="C11790" s="146" t="s">
        <v>9846</v>
      </c>
      <c r="D11790" s="146" t="s">
        <v>9847</v>
      </c>
      <c r="E11790" s="145" t="s">
        <v>150</v>
      </c>
      <c r="F11790" s="149"/>
      <c r="G11790" s="149"/>
    </row>
    <row r="11791" spans="1:7" s="144" customFormat="1" ht="15" x14ac:dyDescent="0.2">
      <c r="A11791" s="146">
        <v>74712</v>
      </c>
      <c r="B11791" s="145">
        <v>8025</v>
      </c>
      <c r="C11791" s="146" t="s">
        <v>1769</v>
      </c>
      <c r="D11791" s="146" t="s">
        <v>307</v>
      </c>
      <c r="E11791" s="145" t="s">
        <v>155</v>
      </c>
      <c r="F11791" s="149"/>
      <c r="G11791" s="149"/>
    </row>
    <row r="11792" spans="1:7" s="144" customFormat="1" ht="15" x14ac:dyDescent="0.2">
      <c r="A11792" s="146">
        <v>74713</v>
      </c>
      <c r="B11792" s="145">
        <v>6019</v>
      </c>
      <c r="C11792" s="146" t="s">
        <v>1849</v>
      </c>
      <c r="D11792" s="146" t="s">
        <v>9859</v>
      </c>
      <c r="E11792" s="145" t="s">
        <v>150</v>
      </c>
      <c r="F11792" s="149"/>
      <c r="G11792" s="149"/>
    </row>
    <row r="11793" spans="1:7" s="144" customFormat="1" ht="15" x14ac:dyDescent="0.2">
      <c r="A11793" s="146">
        <v>74715</v>
      </c>
      <c r="B11793" s="145">
        <v>8007</v>
      </c>
      <c r="C11793" s="146" t="s">
        <v>181</v>
      </c>
      <c r="D11793" s="146" t="s">
        <v>9860</v>
      </c>
      <c r="E11793" s="145" t="s">
        <v>150</v>
      </c>
      <c r="F11793" s="149"/>
      <c r="G11793" s="149"/>
    </row>
    <row r="11794" spans="1:7" s="144" customFormat="1" ht="15" x14ac:dyDescent="0.2">
      <c r="A11794" s="146">
        <v>74716</v>
      </c>
      <c r="B11794" s="145">
        <v>8007</v>
      </c>
      <c r="C11794" s="146" t="s">
        <v>647</v>
      </c>
      <c r="D11794" s="146" t="s">
        <v>9508</v>
      </c>
      <c r="E11794" s="145" t="s">
        <v>155</v>
      </c>
      <c r="F11794" s="149"/>
      <c r="G11794" s="149"/>
    </row>
    <row r="11795" spans="1:7" s="144" customFormat="1" ht="15" x14ac:dyDescent="0.2">
      <c r="A11795" s="146">
        <v>74721</v>
      </c>
      <c r="B11795" s="145">
        <v>6004</v>
      </c>
      <c r="C11795" s="146" t="s">
        <v>1257</v>
      </c>
      <c r="D11795" s="146" t="s">
        <v>4335</v>
      </c>
      <c r="E11795" s="145" t="s">
        <v>155</v>
      </c>
      <c r="F11795" s="149"/>
      <c r="G11795" s="149"/>
    </row>
    <row r="11796" spans="1:7" s="144" customFormat="1" ht="15" x14ac:dyDescent="0.2">
      <c r="A11796" s="146">
        <v>74722</v>
      </c>
      <c r="B11796" s="145">
        <v>6004</v>
      </c>
      <c r="C11796" s="146" t="s">
        <v>385</v>
      </c>
      <c r="D11796" s="146" t="s">
        <v>9862</v>
      </c>
      <c r="E11796" s="145" t="s">
        <v>150</v>
      </c>
      <c r="F11796" s="149"/>
      <c r="G11796" s="149"/>
    </row>
    <row r="11797" spans="1:7" s="144" customFormat="1" ht="15" x14ac:dyDescent="0.2">
      <c r="A11797" s="146">
        <v>74723</v>
      </c>
      <c r="B11797" s="145">
        <v>3015</v>
      </c>
      <c r="C11797" s="146" t="s">
        <v>9863</v>
      </c>
      <c r="D11797" s="146" t="s">
        <v>1873</v>
      </c>
      <c r="E11797" s="145" t="s">
        <v>155</v>
      </c>
      <c r="F11797" s="149"/>
      <c r="G11797" s="149"/>
    </row>
    <row r="11798" spans="1:7" s="144" customFormat="1" ht="15" x14ac:dyDescent="0.2">
      <c r="A11798" s="146">
        <v>74724</v>
      </c>
      <c r="B11798" s="145">
        <v>7022</v>
      </c>
      <c r="C11798" s="146" t="s">
        <v>1329</v>
      </c>
      <c r="D11798" s="146" t="s">
        <v>9864</v>
      </c>
      <c r="E11798" s="145" t="s">
        <v>155</v>
      </c>
      <c r="F11798" s="149"/>
      <c r="G11798" s="149"/>
    </row>
    <row r="11799" spans="1:7" s="144" customFormat="1" ht="15" x14ac:dyDescent="0.2">
      <c r="A11799" s="146">
        <v>74726</v>
      </c>
      <c r="B11799" s="145">
        <v>8007</v>
      </c>
      <c r="C11799" s="146" t="s">
        <v>1160</v>
      </c>
      <c r="D11799" s="146" t="s">
        <v>9865</v>
      </c>
      <c r="E11799" s="145" t="s">
        <v>150</v>
      </c>
      <c r="F11799" s="149"/>
      <c r="G11799" s="149"/>
    </row>
    <row r="11800" spans="1:7" s="144" customFormat="1" ht="15" x14ac:dyDescent="0.2">
      <c r="A11800" s="146">
        <v>74727</v>
      </c>
      <c r="B11800" s="145">
        <v>3016</v>
      </c>
      <c r="C11800" s="146" t="s">
        <v>9419</v>
      </c>
      <c r="D11800" s="146" t="s">
        <v>1742</v>
      </c>
      <c r="E11800" s="145" t="s">
        <v>155</v>
      </c>
      <c r="F11800" s="149"/>
      <c r="G11800" s="149"/>
    </row>
    <row r="11801" spans="1:7" s="144" customFormat="1" ht="15" x14ac:dyDescent="0.2">
      <c r="A11801" s="146">
        <v>74728</v>
      </c>
      <c r="B11801" s="145">
        <v>3016</v>
      </c>
      <c r="C11801" s="146" t="s">
        <v>9866</v>
      </c>
      <c r="D11801" s="146" t="s">
        <v>6741</v>
      </c>
      <c r="E11801" s="145" t="s">
        <v>150</v>
      </c>
      <c r="F11801" s="149"/>
      <c r="G11801" s="149"/>
    </row>
    <row r="11802" spans="1:7" s="144" customFormat="1" ht="15" x14ac:dyDescent="0.2">
      <c r="A11802" s="146">
        <v>74729</v>
      </c>
      <c r="B11802" s="145">
        <v>6029</v>
      </c>
      <c r="C11802" s="146" t="s">
        <v>2657</v>
      </c>
      <c r="D11802" s="146" t="s">
        <v>9867</v>
      </c>
      <c r="E11802" s="145" t="s">
        <v>150</v>
      </c>
      <c r="F11802" s="149"/>
      <c r="G11802" s="149"/>
    </row>
    <row r="11803" spans="1:7" s="144" customFormat="1" ht="15" x14ac:dyDescent="0.2">
      <c r="A11803" s="146">
        <v>74730</v>
      </c>
      <c r="B11803" s="145">
        <v>7007</v>
      </c>
      <c r="C11803" s="146" t="s">
        <v>198</v>
      </c>
      <c r="D11803" s="146" t="s">
        <v>455</v>
      </c>
      <c r="E11803" s="145" t="s">
        <v>150</v>
      </c>
      <c r="F11803" s="149"/>
      <c r="G11803" s="149"/>
    </row>
    <row r="11804" spans="1:7" s="144" customFormat="1" ht="15" x14ac:dyDescent="0.2">
      <c r="A11804" s="146">
        <v>74731</v>
      </c>
      <c r="B11804" s="145">
        <v>7007</v>
      </c>
      <c r="C11804" s="146" t="s">
        <v>4273</v>
      </c>
      <c r="D11804" s="146" t="s">
        <v>9868</v>
      </c>
      <c r="E11804" s="145" t="s">
        <v>150</v>
      </c>
      <c r="F11804" s="149"/>
      <c r="G11804" s="149"/>
    </row>
    <row r="11805" spans="1:7" s="144" customFormat="1" ht="15" x14ac:dyDescent="0.2">
      <c r="A11805" s="146">
        <v>74732</v>
      </c>
      <c r="B11805" s="145">
        <v>3033</v>
      </c>
      <c r="C11805" s="146" t="s">
        <v>9869</v>
      </c>
      <c r="D11805" s="146" t="s">
        <v>9870</v>
      </c>
      <c r="E11805" s="145" t="s">
        <v>150</v>
      </c>
      <c r="F11805" s="149"/>
      <c r="G11805" s="149"/>
    </row>
    <row r="11806" spans="1:7" s="144" customFormat="1" ht="15" x14ac:dyDescent="0.2">
      <c r="A11806" s="146">
        <v>74733</v>
      </c>
      <c r="B11806" s="145">
        <v>6033</v>
      </c>
      <c r="C11806" s="146" t="s">
        <v>535</v>
      </c>
      <c r="D11806" s="146" t="s">
        <v>1693</v>
      </c>
      <c r="E11806" s="145" t="s">
        <v>155</v>
      </c>
      <c r="F11806" s="149"/>
      <c r="G11806" s="149"/>
    </row>
    <row r="11807" spans="1:7" s="144" customFormat="1" ht="15" x14ac:dyDescent="0.2">
      <c r="A11807" s="146">
        <v>74734</v>
      </c>
      <c r="B11807" s="145">
        <v>6033</v>
      </c>
      <c r="C11807" s="146" t="s">
        <v>1688</v>
      </c>
      <c r="D11807" s="146" t="s">
        <v>2782</v>
      </c>
      <c r="E11807" s="145" t="s">
        <v>155</v>
      </c>
      <c r="F11807" s="149"/>
      <c r="G11807" s="149"/>
    </row>
    <row r="11808" spans="1:7" s="144" customFormat="1" ht="15" x14ac:dyDescent="0.2">
      <c r="A11808" s="146">
        <v>74735</v>
      </c>
      <c r="B11808" s="145">
        <v>5002</v>
      </c>
      <c r="C11808" s="146" t="s">
        <v>1688</v>
      </c>
      <c r="D11808" s="146" t="s">
        <v>5866</v>
      </c>
      <c r="E11808" s="145" t="s">
        <v>155</v>
      </c>
      <c r="F11808" s="149"/>
      <c r="G11808" s="149"/>
    </row>
    <row r="11809" spans="1:7" s="144" customFormat="1" ht="15" x14ac:dyDescent="0.2">
      <c r="A11809" s="146">
        <v>74736</v>
      </c>
      <c r="B11809" s="145">
        <v>8025</v>
      </c>
      <c r="C11809" s="146" t="s">
        <v>198</v>
      </c>
      <c r="D11809" s="146" t="s">
        <v>6510</v>
      </c>
      <c r="E11809" s="145" t="s">
        <v>155</v>
      </c>
      <c r="F11809" s="149"/>
      <c r="G11809" s="149"/>
    </row>
    <row r="11810" spans="1:7" s="144" customFormat="1" ht="15" x14ac:dyDescent="0.2">
      <c r="A11810" s="146">
        <v>74737</v>
      </c>
      <c r="B11810" s="145">
        <v>8006</v>
      </c>
      <c r="C11810" s="146" t="s">
        <v>287</v>
      </c>
      <c r="D11810" s="146" t="s">
        <v>406</v>
      </c>
      <c r="E11810" s="145" t="s">
        <v>155</v>
      </c>
      <c r="F11810" s="149"/>
      <c r="G11810" s="149"/>
    </row>
    <row r="11811" spans="1:7" s="144" customFormat="1" ht="15" x14ac:dyDescent="0.2">
      <c r="A11811" s="146">
        <v>74738</v>
      </c>
      <c r="B11811" s="145">
        <v>8006</v>
      </c>
      <c r="C11811" s="146" t="s">
        <v>6399</v>
      </c>
      <c r="D11811" s="146" t="s">
        <v>9871</v>
      </c>
      <c r="E11811" s="145" t="s">
        <v>150</v>
      </c>
      <c r="F11811" s="149"/>
      <c r="G11811" s="149"/>
    </row>
    <row r="11812" spans="1:7" s="144" customFormat="1" ht="15" x14ac:dyDescent="0.2">
      <c r="A11812" s="146">
        <v>74739</v>
      </c>
      <c r="B11812" s="145">
        <v>8017</v>
      </c>
      <c r="C11812" s="146" t="s">
        <v>1344</v>
      </c>
      <c r="D11812" s="146" t="s">
        <v>1901</v>
      </c>
      <c r="E11812" s="145" t="s">
        <v>150</v>
      </c>
      <c r="F11812" s="149"/>
      <c r="G11812" s="149"/>
    </row>
    <row r="11813" spans="1:7" s="144" customFormat="1" ht="15" x14ac:dyDescent="0.2">
      <c r="A11813" s="146">
        <v>74740</v>
      </c>
      <c r="B11813" s="145">
        <v>8017</v>
      </c>
      <c r="C11813" s="146" t="s">
        <v>469</v>
      </c>
      <c r="D11813" s="146" t="s">
        <v>2080</v>
      </c>
      <c r="E11813" s="145" t="s">
        <v>150</v>
      </c>
      <c r="F11813" s="149"/>
      <c r="G11813" s="149"/>
    </row>
    <row r="11814" spans="1:7" s="144" customFormat="1" ht="15" x14ac:dyDescent="0.2">
      <c r="A11814" s="146">
        <v>74742</v>
      </c>
      <c r="B11814" s="145">
        <v>6025</v>
      </c>
      <c r="C11814" s="146" t="s">
        <v>1647</v>
      </c>
      <c r="D11814" s="146" t="s">
        <v>7626</v>
      </c>
      <c r="E11814" s="145" t="s">
        <v>155</v>
      </c>
      <c r="F11814" s="149"/>
      <c r="G11814" s="149"/>
    </row>
    <row r="11815" spans="1:7" s="144" customFormat="1" ht="15" x14ac:dyDescent="0.2">
      <c r="A11815" s="146">
        <v>74743</v>
      </c>
      <c r="B11815" s="145">
        <v>6025</v>
      </c>
      <c r="C11815" s="146" t="s">
        <v>1521</v>
      </c>
      <c r="D11815" s="146" t="s">
        <v>7626</v>
      </c>
      <c r="E11815" s="145" t="s">
        <v>155</v>
      </c>
      <c r="F11815" s="149"/>
      <c r="G11815" s="149"/>
    </row>
    <row r="11816" spans="1:7" s="144" customFormat="1" ht="15" x14ac:dyDescent="0.2">
      <c r="A11816" s="146">
        <v>74745</v>
      </c>
      <c r="B11816" s="145">
        <v>6034</v>
      </c>
      <c r="C11816" s="146" t="s">
        <v>9872</v>
      </c>
      <c r="D11816" s="146" t="s">
        <v>1859</v>
      </c>
      <c r="E11816" s="145" t="s">
        <v>155</v>
      </c>
      <c r="F11816" s="149"/>
      <c r="G11816" s="149"/>
    </row>
    <row r="11817" spans="1:7" s="144" customFormat="1" ht="15" x14ac:dyDescent="0.2">
      <c r="A11817" s="146">
        <v>74746</v>
      </c>
      <c r="B11817" s="145">
        <v>6014</v>
      </c>
      <c r="C11817" s="146" t="s">
        <v>9873</v>
      </c>
      <c r="D11817" s="146" t="s">
        <v>9874</v>
      </c>
      <c r="E11817" s="145" t="s">
        <v>150</v>
      </c>
      <c r="F11817" s="149"/>
      <c r="G11817" s="149"/>
    </row>
    <row r="11818" spans="1:7" s="144" customFormat="1" ht="15" x14ac:dyDescent="0.2">
      <c r="A11818" s="146">
        <v>74747</v>
      </c>
      <c r="B11818" s="145">
        <v>6034</v>
      </c>
      <c r="C11818" s="146" t="s">
        <v>9875</v>
      </c>
      <c r="D11818" s="146" t="s">
        <v>9876</v>
      </c>
      <c r="E11818" s="145" t="s">
        <v>150</v>
      </c>
      <c r="F11818" s="149"/>
      <c r="G11818" s="149"/>
    </row>
    <row r="11819" spans="1:7" s="144" customFormat="1" ht="15" x14ac:dyDescent="0.2">
      <c r="A11819" s="146">
        <v>74748</v>
      </c>
      <c r="B11819" s="145">
        <v>3025</v>
      </c>
      <c r="C11819" s="146" t="s">
        <v>722</v>
      </c>
      <c r="D11819" s="146" t="s">
        <v>2778</v>
      </c>
      <c r="E11819" s="145" t="s">
        <v>150</v>
      </c>
      <c r="F11819" s="149"/>
      <c r="G11819" s="149"/>
    </row>
    <row r="11820" spans="1:7" s="144" customFormat="1" ht="15" x14ac:dyDescent="0.2">
      <c r="A11820" s="146">
        <v>74749</v>
      </c>
      <c r="B11820" s="145">
        <v>6013</v>
      </c>
      <c r="C11820" s="146" t="s">
        <v>207</v>
      </c>
      <c r="D11820" s="146" t="s">
        <v>2216</v>
      </c>
      <c r="E11820" s="145" t="s">
        <v>155</v>
      </c>
      <c r="F11820" s="149"/>
      <c r="G11820" s="149"/>
    </row>
    <row r="11821" spans="1:7" s="144" customFormat="1" ht="15" x14ac:dyDescent="0.2">
      <c r="A11821" s="146">
        <v>74751</v>
      </c>
      <c r="B11821" s="145">
        <v>8016</v>
      </c>
      <c r="C11821" s="146" t="s">
        <v>9877</v>
      </c>
      <c r="D11821" s="146" t="s">
        <v>771</v>
      </c>
      <c r="E11821" s="145" t="s">
        <v>150</v>
      </c>
      <c r="F11821" s="149"/>
      <c r="G11821" s="149"/>
    </row>
    <row r="11822" spans="1:7" s="144" customFormat="1" ht="15" x14ac:dyDescent="0.2">
      <c r="A11822" s="146">
        <v>74752</v>
      </c>
      <c r="B11822" s="145">
        <v>8016</v>
      </c>
      <c r="C11822" s="146" t="s">
        <v>331</v>
      </c>
      <c r="D11822" s="146" t="s">
        <v>5511</v>
      </c>
      <c r="E11822" s="145" t="s">
        <v>155</v>
      </c>
      <c r="F11822" s="149"/>
      <c r="G11822" s="149"/>
    </row>
    <row r="11823" spans="1:7" s="144" customFormat="1" ht="15" x14ac:dyDescent="0.2">
      <c r="A11823" s="146">
        <v>74753</v>
      </c>
      <c r="B11823" s="145">
        <v>8016</v>
      </c>
      <c r="C11823" s="146" t="s">
        <v>879</v>
      </c>
      <c r="D11823" s="146" t="s">
        <v>8722</v>
      </c>
      <c r="E11823" s="145" t="s">
        <v>150</v>
      </c>
      <c r="F11823" s="149"/>
      <c r="G11823" s="149"/>
    </row>
    <row r="11824" spans="1:7" s="144" customFormat="1" ht="15" x14ac:dyDescent="0.2">
      <c r="A11824" s="146">
        <v>74754</v>
      </c>
      <c r="B11824" s="145">
        <v>8016</v>
      </c>
      <c r="C11824" s="146" t="s">
        <v>158</v>
      </c>
      <c r="D11824" s="146" t="s">
        <v>7986</v>
      </c>
      <c r="E11824" s="145" t="s">
        <v>155</v>
      </c>
      <c r="F11824" s="149"/>
      <c r="G11824" s="149"/>
    </row>
    <row r="11825" spans="1:7" s="144" customFormat="1" ht="15" x14ac:dyDescent="0.2">
      <c r="A11825" s="146">
        <v>74755</v>
      </c>
      <c r="B11825" s="145">
        <v>8016</v>
      </c>
      <c r="C11825" s="146" t="s">
        <v>156</v>
      </c>
      <c r="D11825" s="146" t="s">
        <v>863</v>
      </c>
      <c r="E11825" s="145" t="s">
        <v>155</v>
      </c>
      <c r="F11825" s="149"/>
      <c r="G11825" s="149"/>
    </row>
    <row r="11826" spans="1:7" s="144" customFormat="1" ht="15" x14ac:dyDescent="0.2">
      <c r="A11826" s="146">
        <v>74756</v>
      </c>
      <c r="B11826" s="145">
        <v>6015</v>
      </c>
      <c r="C11826" s="146" t="s">
        <v>845</v>
      </c>
      <c r="D11826" s="146" t="s">
        <v>9898</v>
      </c>
      <c r="E11826" s="145" t="s">
        <v>150</v>
      </c>
      <c r="F11826" s="149"/>
      <c r="G11826" s="149"/>
    </row>
    <row r="11827" spans="1:7" s="144" customFormat="1" ht="15" x14ac:dyDescent="0.2">
      <c r="A11827" s="146">
        <v>74758</v>
      </c>
      <c r="B11827" s="145">
        <v>8025</v>
      </c>
      <c r="C11827" s="146" t="s">
        <v>287</v>
      </c>
      <c r="D11827" s="146" t="s">
        <v>554</v>
      </c>
      <c r="E11827" s="145" t="s">
        <v>155</v>
      </c>
      <c r="F11827" s="149"/>
      <c r="G11827" s="149"/>
    </row>
    <row r="11828" spans="1:7" s="144" customFormat="1" ht="15" x14ac:dyDescent="0.2">
      <c r="A11828" s="146">
        <v>74759</v>
      </c>
      <c r="B11828" s="145">
        <v>6015</v>
      </c>
      <c r="C11828" s="146" t="s">
        <v>9899</v>
      </c>
      <c r="D11828" s="146" t="s">
        <v>2852</v>
      </c>
      <c r="E11828" s="145" t="s">
        <v>155</v>
      </c>
      <c r="F11828" s="149"/>
      <c r="G11828" s="149"/>
    </row>
    <row r="11829" spans="1:7" s="144" customFormat="1" ht="15" x14ac:dyDescent="0.2">
      <c r="A11829" s="146">
        <v>74760</v>
      </c>
      <c r="B11829" s="145">
        <v>2017</v>
      </c>
      <c r="C11829" s="146" t="s">
        <v>202</v>
      </c>
      <c r="D11829" s="146" t="s">
        <v>2027</v>
      </c>
      <c r="E11829" s="145" t="s">
        <v>155</v>
      </c>
      <c r="F11829" s="149"/>
      <c r="G11829" s="149"/>
    </row>
    <row r="11830" spans="1:7" s="144" customFormat="1" ht="15" x14ac:dyDescent="0.2">
      <c r="A11830" s="146">
        <v>74761</v>
      </c>
      <c r="B11830" s="145">
        <v>2017</v>
      </c>
      <c r="C11830" s="146" t="s">
        <v>202</v>
      </c>
      <c r="D11830" s="146" t="s">
        <v>9914</v>
      </c>
      <c r="E11830" s="145" t="s">
        <v>150</v>
      </c>
      <c r="F11830" s="149"/>
      <c r="G11830" s="149"/>
    </row>
    <row r="11831" spans="1:7" s="144" customFormat="1" ht="15" x14ac:dyDescent="0.2">
      <c r="A11831" s="146">
        <v>74764</v>
      </c>
      <c r="B11831" s="145">
        <v>3015</v>
      </c>
      <c r="C11831" s="146" t="s">
        <v>716</v>
      </c>
      <c r="D11831" s="146" t="s">
        <v>761</v>
      </c>
      <c r="E11831" s="145" t="s">
        <v>155</v>
      </c>
      <c r="F11831" s="149"/>
      <c r="G11831" s="149"/>
    </row>
    <row r="11832" spans="1:7" s="144" customFormat="1" ht="15" x14ac:dyDescent="0.2">
      <c r="A11832" s="146">
        <v>74765</v>
      </c>
      <c r="B11832" s="145">
        <v>7015</v>
      </c>
      <c r="C11832" s="146" t="s">
        <v>4996</v>
      </c>
      <c r="D11832" s="146" t="s">
        <v>7995</v>
      </c>
      <c r="E11832" s="145" t="s">
        <v>150</v>
      </c>
      <c r="F11832" s="149"/>
      <c r="G11832" s="149"/>
    </row>
    <row r="11833" spans="1:7" s="144" customFormat="1" ht="15" x14ac:dyDescent="0.2">
      <c r="A11833" s="146">
        <v>74766</v>
      </c>
      <c r="B11833" s="145">
        <v>7015</v>
      </c>
      <c r="C11833" s="146" t="s">
        <v>598</v>
      </c>
      <c r="D11833" s="146" t="s">
        <v>7995</v>
      </c>
      <c r="E11833" s="145" t="s">
        <v>155</v>
      </c>
      <c r="F11833" s="149"/>
      <c r="G11833" s="149"/>
    </row>
    <row r="11834" spans="1:7" s="144" customFormat="1" ht="15" x14ac:dyDescent="0.2">
      <c r="A11834" s="146">
        <v>74770</v>
      </c>
      <c r="B11834" s="145">
        <v>8010</v>
      </c>
      <c r="C11834" s="146" t="s">
        <v>9885</v>
      </c>
      <c r="D11834" s="146" t="s">
        <v>9886</v>
      </c>
      <c r="E11834" s="145" t="s">
        <v>150</v>
      </c>
      <c r="F11834" s="149"/>
      <c r="G11834" s="149"/>
    </row>
    <row r="11835" spans="1:7" s="144" customFormat="1" ht="15" x14ac:dyDescent="0.2">
      <c r="A11835" s="146">
        <v>74771</v>
      </c>
      <c r="B11835" s="145">
        <v>2001</v>
      </c>
      <c r="C11835" s="146" t="s">
        <v>2521</v>
      </c>
      <c r="D11835" s="146" t="s">
        <v>9915</v>
      </c>
      <c r="E11835" s="145" t="s">
        <v>150</v>
      </c>
      <c r="F11835" s="149"/>
      <c r="G11835" s="149"/>
    </row>
    <row r="11836" spans="1:7" s="144" customFormat="1" ht="15" x14ac:dyDescent="0.2">
      <c r="A11836" s="146">
        <v>74772</v>
      </c>
      <c r="B11836" s="145">
        <v>6002</v>
      </c>
      <c r="C11836" s="146" t="s">
        <v>156</v>
      </c>
      <c r="D11836" s="146" t="s">
        <v>9901</v>
      </c>
      <c r="E11836" s="145" t="s">
        <v>155</v>
      </c>
      <c r="F11836" s="149"/>
      <c r="G11836" s="149"/>
    </row>
    <row r="11837" spans="1:7" s="144" customFormat="1" ht="15" x14ac:dyDescent="0.2">
      <c r="A11837" s="146">
        <v>74773</v>
      </c>
      <c r="B11837" s="145">
        <v>6002</v>
      </c>
      <c r="C11837" s="146" t="s">
        <v>2884</v>
      </c>
      <c r="D11837" s="146" t="s">
        <v>1551</v>
      </c>
      <c r="E11837" s="145" t="s">
        <v>155</v>
      </c>
      <c r="F11837" s="149"/>
      <c r="G11837" s="149"/>
    </row>
    <row r="11838" spans="1:7" s="144" customFormat="1" ht="15" x14ac:dyDescent="0.2">
      <c r="A11838" s="146">
        <v>74775</v>
      </c>
      <c r="B11838" s="145">
        <v>6007</v>
      </c>
      <c r="C11838" s="146" t="s">
        <v>2720</v>
      </c>
      <c r="D11838" s="146" t="s">
        <v>9900</v>
      </c>
      <c r="E11838" s="145" t="s">
        <v>155</v>
      </c>
      <c r="F11838" s="149"/>
      <c r="G11838" s="149"/>
    </row>
    <row r="11839" spans="1:7" s="144" customFormat="1" ht="15" x14ac:dyDescent="0.2">
      <c r="A11839" s="146">
        <v>74776</v>
      </c>
      <c r="B11839" s="145">
        <v>3016</v>
      </c>
      <c r="C11839" s="146" t="s">
        <v>9911</v>
      </c>
      <c r="D11839" s="146" t="s">
        <v>9912</v>
      </c>
      <c r="E11839" s="145" t="s">
        <v>150</v>
      </c>
      <c r="F11839" s="149"/>
      <c r="G11839" s="149"/>
    </row>
    <row r="11840" spans="1:7" s="144" customFormat="1" ht="15" x14ac:dyDescent="0.2">
      <c r="A11840" s="146">
        <v>74777</v>
      </c>
      <c r="B11840" s="145">
        <v>6018</v>
      </c>
      <c r="C11840" s="146" t="s">
        <v>224</v>
      </c>
      <c r="D11840" s="146" t="s">
        <v>3828</v>
      </c>
      <c r="E11840" s="145" t="s">
        <v>155</v>
      </c>
      <c r="F11840" s="149"/>
      <c r="G11840" s="149"/>
    </row>
    <row r="11841" spans="1:7" s="144" customFormat="1" ht="15" x14ac:dyDescent="0.2">
      <c r="A11841" s="146">
        <v>74778</v>
      </c>
      <c r="B11841" s="145">
        <v>6018</v>
      </c>
      <c r="C11841" s="146" t="s">
        <v>181</v>
      </c>
      <c r="D11841" s="146" t="s">
        <v>9893</v>
      </c>
      <c r="E11841" s="145" t="s">
        <v>150</v>
      </c>
      <c r="F11841" s="149"/>
      <c r="G11841" s="149"/>
    </row>
    <row r="11842" spans="1:7" s="144" customFormat="1" ht="15" x14ac:dyDescent="0.2">
      <c r="A11842" s="146">
        <v>74779</v>
      </c>
      <c r="B11842" s="145">
        <v>6018</v>
      </c>
      <c r="C11842" s="146" t="s">
        <v>5391</v>
      </c>
      <c r="D11842" s="146" t="s">
        <v>9895</v>
      </c>
      <c r="E11842" s="145" t="s">
        <v>150</v>
      </c>
      <c r="F11842" s="149"/>
      <c r="G11842" s="149"/>
    </row>
    <row r="11843" spans="1:7" s="144" customFormat="1" ht="15" x14ac:dyDescent="0.2">
      <c r="A11843" s="146">
        <v>74780</v>
      </c>
      <c r="B11843" s="145">
        <v>6018</v>
      </c>
      <c r="C11843" s="146" t="s">
        <v>449</v>
      </c>
      <c r="D11843" s="146" t="s">
        <v>9882</v>
      </c>
      <c r="E11843" s="145" t="s">
        <v>150</v>
      </c>
      <c r="F11843" s="149"/>
      <c r="G11843" s="149"/>
    </row>
    <row r="11844" spans="1:7" s="144" customFormat="1" ht="15" x14ac:dyDescent="0.2">
      <c r="A11844" s="146">
        <v>74781</v>
      </c>
      <c r="B11844" s="145">
        <v>6018</v>
      </c>
      <c r="C11844" s="146" t="s">
        <v>263</v>
      </c>
      <c r="D11844" s="146" t="s">
        <v>221</v>
      </c>
      <c r="E11844" s="145" t="s">
        <v>155</v>
      </c>
      <c r="F11844" s="149"/>
      <c r="G11844" s="149"/>
    </row>
    <row r="11845" spans="1:7" s="144" customFormat="1" ht="15" x14ac:dyDescent="0.2">
      <c r="A11845" s="146">
        <v>74783</v>
      </c>
      <c r="B11845" s="145">
        <v>8016</v>
      </c>
      <c r="C11845" s="146" t="s">
        <v>2963</v>
      </c>
      <c r="D11845" s="146" t="s">
        <v>2161</v>
      </c>
      <c r="E11845" s="145" t="s">
        <v>155</v>
      </c>
      <c r="F11845" s="149"/>
      <c r="G11845" s="149"/>
    </row>
    <row r="11846" spans="1:7" s="144" customFormat="1" ht="15" x14ac:dyDescent="0.2">
      <c r="A11846" s="146">
        <v>74784</v>
      </c>
      <c r="B11846" s="145">
        <v>8016</v>
      </c>
      <c r="C11846" s="146" t="s">
        <v>250</v>
      </c>
      <c r="D11846" s="146" t="s">
        <v>2161</v>
      </c>
      <c r="E11846" s="145" t="s">
        <v>150</v>
      </c>
      <c r="F11846" s="149"/>
      <c r="G11846" s="149"/>
    </row>
    <row r="11847" spans="1:7" s="144" customFormat="1" ht="15" x14ac:dyDescent="0.2">
      <c r="A11847" s="146">
        <v>74788</v>
      </c>
      <c r="B11847" s="145">
        <v>7020</v>
      </c>
      <c r="C11847" s="146" t="s">
        <v>9879</v>
      </c>
      <c r="D11847" s="146" t="s">
        <v>170</v>
      </c>
      <c r="E11847" s="145" t="s">
        <v>150</v>
      </c>
      <c r="F11847" s="149"/>
      <c r="G11847" s="149"/>
    </row>
    <row r="11848" spans="1:7" s="144" customFormat="1" ht="15" x14ac:dyDescent="0.2">
      <c r="A11848" s="146">
        <v>74791</v>
      </c>
      <c r="B11848" s="145">
        <v>5010</v>
      </c>
      <c r="C11848" s="146" t="s">
        <v>9883</v>
      </c>
      <c r="D11848" s="146" t="s">
        <v>1616</v>
      </c>
      <c r="E11848" s="145" t="s">
        <v>150</v>
      </c>
      <c r="F11848" s="149"/>
      <c r="G11848" s="149"/>
    </row>
    <row r="11849" spans="1:7" s="144" customFormat="1" ht="15" x14ac:dyDescent="0.2">
      <c r="A11849" s="146">
        <v>74792</v>
      </c>
      <c r="B11849" s="145">
        <v>3029</v>
      </c>
      <c r="C11849" s="146" t="s">
        <v>7739</v>
      </c>
      <c r="D11849" s="146" t="s">
        <v>9908</v>
      </c>
      <c r="E11849" s="145" t="s">
        <v>150</v>
      </c>
      <c r="F11849" s="149"/>
      <c r="G11849" s="149"/>
    </row>
    <row r="11850" spans="1:7" s="144" customFormat="1" ht="15" x14ac:dyDescent="0.2">
      <c r="A11850" s="146">
        <v>74793</v>
      </c>
      <c r="B11850" s="145">
        <v>3029</v>
      </c>
      <c r="C11850" s="146" t="s">
        <v>9907</v>
      </c>
      <c r="D11850" s="146" t="s">
        <v>5366</v>
      </c>
      <c r="E11850" s="145" t="s">
        <v>155</v>
      </c>
      <c r="F11850" s="149"/>
      <c r="G11850" s="149"/>
    </row>
    <row r="11851" spans="1:7" s="144" customFormat="1" ht="15" x14ac:dyDescent="0.2">
      <c r="A11851" s="146">
        <v>74794</v>
      </c>
      <c r="B11851" s="145">
        <v>8007</v>
      </c>
      <c r="C11851" s="146" t="s">
        <v>1046</v>
      </c>
      <c r="D11851" s="146" t="s">
        <v>3023</v>
      </c>
      <c r="E11851" s="145" t="s">
        <v>150</v>
      </c>
      <c r="F11851" s="149"/>
      <c r="G11851" s="149"/>
    </row>
    <row r="11852" spans="1:7" s="144" customFormat="1" ht="15" x14ac:dyDescent="0.2">
      <c r="A11852" s="146">
        <v>74795</v>
      </c>
      <c r="B11852" s="145">
        <v>8026</v>
      </c>
      <c r="C11852" s="146" t="s">
        <v>1003</v>
      </c>
      <c r="D11852" s="146" t="s">
        <v>9878</v>
      </c>
      <c r="E11852" s="145" t="s">
        <v>150</v>
      </c>
      <c r="F11852" s="149"/>
      <c r="G11852" s="149"/>
    </row>
    <row r="11853" spans="1:7" s="144" customFormat="1" ht="15" x14ac:dyDescent="0.2">
      <c r="A11853" s="146">
        <v>74796</v>
      </c>
      <c r="B11853" s="145">
        <v>6015</v>
      </c>
      <c r="C11853" s="146" t="s">
        <v>9896</v>
      </c>
      <c r="D11853" s="146" t="s">
        <v>9897</v>
      </c>
      <c r="E11853" s="145" t="s">
        <v>150</v>
      </c>
      <c r="F11853" s="149"/>
      <c r="G11853" s="149"/>
    </row>
    <row r="11854" spans="1:7" s="144" customFormat="1" ht="15" x14ac:dyDescent="0.2">
      <c r="A11854" s="146">
        <v>74797</v>
      </c>
      <c r="B11854" s="145">
        <v>3029</v>
      </c>
      <c r="C11854" s="146" t="s">
        <v>9909</v>
      </c>
      <c r="D11854" s="146" t="s">
        <v>9910</v>
      </c>
      <c r="E11854" s="145" t="s">
        <v>155</v>
      </c>
      <c r="F11854" s="149"/>
      <c r="G11854" s="149"/>
    </row>
    <row r="11855" spans="1:7" s="144" customFormat="1" ht="15" x14ac:dyDescent="0.2">
      <c r="A11855" s="146">
        <v>74798</v>
      </c>
      <c r="B11855" s="145">
        <v>3029</v>
      </c>
      <c r="C11855" s="146" t="s">
        <v>1329</v>
      </c>
      <c r="D11855" s="146" t="s">
        <v>9906</v>
      </c>
      <c r="E11855" s="145" t="s">
        <v>155</v>
      </c>
      <c r="F11855" s="149"/>
      <c r="G11855" s="149"/>
    </row>
    <row r="11856" spans="1:7" s="144" customFormat="1" ht="15" x14ac:dyDescent="0.2">
      <c r="A11856" s="146">
        <v>74800</v>
      </c>
      <c r="B11856" s="145">
        <v>3029</v>
      </c>
      <c r="C11856" s="146" t="s">
        <v>1234</v>
      </c>
      <c r="D11856" s="146" t="s">
        <v>9906</v>
      </c>
      <c r="E11856" s="145" t="s">
        <v>155</v>
      </c>
      <c r="F11856" s="149"/>
      <c r="G11856" s="149"/>
    </row>
    <row r="11857" spans="1:7" s="144" customFormat="1" ht="15" x14ac:dyDescent="0.2">
      <c r="A11857" s="146">
        <v>74804</v>
      </c>
      <c r="B11857" s="145">
        <v>8025</v>
      </c>
      <c r="C11857" s="146" t="s">
        <v>1688</v>
      </c>
      <c r="D11857" s="146" t="s">
        <v>9884</v>
      </c>
      <c r="E11857" s="145" t="s">
        <v>150</v>
      </c>
      <c r="F11857" s="149"/>
      <c r="G11857" s="149"/>
    </row>
    <row r="11858" spans="1:7" s="144" customFormat="1" ht="15" x14ac:dyDescent="0.2">
      <c r="A11858" s="146">
        <v>74805</v>
      </c>
      <c r="B11858" s="145">
        <v>8009</v>
      </c>
      <c r="C11858" s="146" t="s">
        <v>815</v>
      </c>
      <c r="D11858" s="146" t="s">
        <v>9888</v>
      </c>
      <c r="E11858" s="145" t="s">
        <v>155</v>
      </c>
      <c r="F11858" s="149"/>
      <c r="G11858" s="149"/>
    </row>
    <row r="11859" spans="1:7" s="144" customFormat="1" ht="15" x14ac:dyDescent="0.2">
      <c r="A11859" s="146">
        <v>74806</v>
      </c>
      <c r="B11859" s="145">
        <v>5001</v>
      </c>
      <c r="C11859" s="146" t="s">
        <v>3160</v>
      </c>
      <c r="D11859" s="146" t="s">
        <v>9904</v>
      </c>
      <c r="E11859" s="145" t="s">
        <v>155</v>
      </c>
      <c r="F11859" s="149"/>
      <c r="G11859" s="149"/>
    </row>
    <row r="11860" spans="1:7" s="144" customFormat="1" ht="15" x14ac:dyDescent="0.2">
      <c r="A11860" s="146">
        <v>74808</v>
      </c>
      <c r="B11860" s="145">
        <v>8022</v>
      </c>
      <c r="C11860" s="146" t="s">
        <v>3622</v>
      </c>
      <c r="D11860" s="146" t="s">
        <v>170</v>
      </c>
      <c r="E11860" s="145" t="s">
        <v>155</v>
      </c>
      <c r="F11860" s="149"/>
      <c r="G11860" s="149"/>
    </row>
    <row r="11861" spans="1:7" s="144" customFormat="1" ht="15" x14ac:dyDescent="0.2">
      <c r="A11861" s="146">
        <v>74809</v>
      </c>
      <c r="B11861" s="145">
        <v>5012</v>
      </c>
      <c r="C11861" s="146" t="s">
        <v>6843</v>
      </c>
      <c r="D11861" s="146" t="s">
        <v>1125</v>
      </c>
      <c r="E11861" s="145" t="s">
        <v>155</v>
      </c>
      <c r="F11861" s="149"/>
      <c r="G11861" s="149"/>
    </row>
    <row r="11862" spans="1:7" s="144" customFormat="1" ht="15" x14ac:dyDescent="0.2">
      <c r="A11862" s="146">
        <v>74810</v>
      </c>
      <c r="B11862" s="145">
        <v>6018</v>
      </c>
      <c r="C11862" s="146" t="s">
        <v>1121</v>
      </c>
      <c r="D11862" s="146" t="s">
        <v>9930</v>
      </c>
      <c r="E11862" s="145" t="s">
        <v>155</v>
      </c>
      <c r="F11862" s="149"/>
      <c r="G11862" s="149"/>
    </row>
    <row r="11863" spans="1:7" s="144" customFormat="1" ht="15" x14ac:dyDescent="0.2">
      <c r="A11863" s="146">
        <v>74812</v>
      </c>
      <c r="B11863" s="145">
        <v>6018</v>
      </c>
      <c r="C11863" s="146" t="s">
        <v>9891</v>
      </c>
      <c r="D11863" s="146" t="s">
        <v>9892</v>
      </c>
      <c r="E11863" s="145" t="s">
        <v>155</v>
      </c>
      <c r="F11863" s="149"/>
      <c r="G11863" s="149"/>
    </row>
    <row r="11864" spans="1:7" s="144" customFormat="1" ht="15" x14ac:dyDescent="0.2">
      <c r="A11864" s="146">
        <v>74813</v>
      </c>
      <c r="B11864" s="145">
        <v>6018</v>
      </c>
      <c r="C11864" s="146" t="s">
        <v>485</v>
      </c>
      <c r="D11864" s="146" t="s">
        <v>8675</v>
      </c>
      <c r="E11864" s="145" t="s">
        <v>150</v>
      </c>
      <c r="F11864" s="149"/>
      <c r="G11864" s="149"/>
    </row>
    <row r="11865" spans="1:7" s="144" customFormat="1" ht="15" x14ac:dyDescent="0.2">
      <c r="A11865" s="146">
        <v>74814</v>
      </c>
      <c r="B11865" s="145">
        <v>6027</v>
      </c>
      <c r="C11865" s="146" t="s">
        <v>662</v>
      </c>
      <c r="D11865" s="146" t="s">
        <v>9889</v>
      </c>
      <c r="E11865" s="145" t="s">
        <v>155</v>
      </c>
      <c r="F11865" s="149"/>
      <c r="G11865" s="149"/>
    </row>
    <row r="11866" spans="1:7" s="144" customFormat="1" ht="15" x14ac:dyDescent="0.2">
      <c r="A11866" s="146">
        <v>74815</v>
      </c>
      <c r="B11866" s="145">
        <v>1006</v>
      </c>
      <c r="C11866" s="146" t="s">
        <v>156</v>
      </c>
      <c r="D11866" s="146" t="s">
        <v>9916</v>
      </c>
      <c r="E11866" s="145" t="s">
        <v>155</v>
      </c>
      <c r="F11866" s="149"/>
      <c r="G11866" s="149"/>
    </row>
    <row r="11867" spans="1:7" s="144" customFormat="1" ht="15" x14ac:dyDescent="0.2">
      <c r="A11867" s="146">
        <v>74816</v>
      </c>
      <c r="B11867" s="145">
        <v>2020</v>
      </c>
      <c r="C11867" s="146" t="s">
        <v>174</v>
      </c>
      <c r="D11867" s="146" t="s">
        <v>9913</v>
      </c>
      <c r="E11867" s="145" t="s">
        <v>155</v>
      </c>
      <c r="F11867" s="149"/>
      <c r="G11867" s="149"/>
    </row>
    <row r="11868" spans="1:7" s="144" customFormat="1" ht="15" x14ac:dyDescent="0.2">
      <c r="A11868" s="146">
        <v>74817</v>
      </c>
      <c r="B11868" s="145">
        <v>2020</v>
      </c>
      <c r="C11868" s="146" t="s">
        <v>158</v>
      </c>
      <c r="D11868" s="146" t="s">
        <v>7755</v>
      </c>
      <c r="E11868" s="145" t="s">
        <v>150</v>
      </c>
      <c r="F11868" s="149"/>
      <c r="G11868" s="149"/>
    </row>
    <row r="11869" spans="1:7" s="144" customFormat="1" ht="15" x14ac:dyDescent="0.2">
      <c r="A11869" s="146">
        <v>74818</v>
      </c>
      <c r="B11869" s="145">
        <v>6018</v>
      </c>
      <c r="C11869" s="146" t="s">
        <v>858</v>
      </c>
      <c r="D11869" s="146" t="s">
        <v>941</v>
      </c>
      <c r="E11869" s="145" t="s">
        <v>150</v>
      </c>
      <c r="F11869" s="149"/>
      <c r="G11869" s="149"/>
    </row>
    <row r="11870" spans="1:7" s="144" customFormat="1" ht="15" x14ac:dyDescent="0.2">
      <c r="A11870" s="146">
        <v>74819</v>
      </c>
      <c r="B11870" s="145">
        <v>6018</v>
      </c>
      <c r="C11870" s="146" t="s">
        <v>359</v>
      </c>
      <c r="D11870" s="146" t="s">
        <v>547</v>
      </c>
      <c r="E11870" s="145" t="s">
        <v>155</v>
      </c>
      <c r="F11870" s="149"/>
      <c r="G11870" s="149"/>
    </row>
    <row r="11871" spans="1:7" s="144" customFormat="1" ht="15" x14ac:dyDescent="0.2">
      <c r="A11871" s="146">
        <v>74822</v>
      </c>
      <c r="B11871" s="145">
        <v>5002</v>
      </c>
      <c r="C11871" s="146" t="s">
        <v>287</v>
      </c>
      <c r="D11871" s="146" t="s">
        <v>3754</v>
      </c>
      <c r="E11871" s="145" t="s">
        <v>155</v>
      </c>
      <c r="F11871" s="149"/>
      <c r="G11871" s="149"/>
    </row>
    <row r="11872" spans="1:7" s="144" customFormat="1" ht="15" x14ac:dyDescent="0.2">
      <c r="A11872" s="146">
        <v>74823</v>
      </c>
      <c r="B11872" s="145">
        <v>5002</v>
      </c>
      <c r="C11872" s="146" t="s">
        <v>9902</v>
      </c>
      <c r="D11872" s="146" t="s">
        <v>9903</v>
      </c>
      <c r="E11872" s="145" t="s">
        <v>150</v>
      </c>
      <c r="F11872" s="149"/>
      <c r="G11872" s="149"/>
    </row>
    <row r="11873" spans="1:7" s="144" customFormat="1" ht="15" x14ac:dyDescent="0.2">
      <c r="A11873" s="146">
        <v>74824</v>
      </c>
      <c r="B11873" s="145">
        <v>1005</v>
      </c>
      <c r="C11873" s="146" t="s">
        <v>34</v>
      </c>
      <c r="D11873" s="146" t="s">
        <v>223</v>
      </c>
      <c r="E11873" s="145" t="s">
        <v>155</v>
      </c>
      <c r="F11873" s="149"/>
      <c r="G11873" s="149"/>
    </row>
    <row r="11874" spans="1:7" s="144" customFormat="1" ht="15" x14ac:dyDescent="0.2">
      <c r="A11874" s="146">
        <v>74825</v>
      </c>
      <c r="B11874" s="145">
        <v>8010</v>
      </c>
      <c r="C11874" s="146" t="s">
        <v>6960</v>
      </c>
      <c r="D11874" s="146" t="s">
        <v>9887</v>
      </c>
      <c r="E11874" s="145" t="s">
        <v>155</v>
      </c>
      <c r="F11874" s="149"/>
      <c r="G11874" s="149"/>
    </row>
    <row r="11875" spans="1:7" s="144" customFormat="1" ht="15" x14ac:dyDescent="0.2">
      <c r="A11875" s="146">
        <v>74827</v>
      </c>
      <c r="B11875" s="145">
        <v>3025</v>
      </c>
      <c r="C11875" s="146" t="s">
        <v>1856</v>
      </c>
      <c r="D11875" s="146" t="s">
        <v>761</v>
      </c>
      <c r="E11875" s="145" t="s">
        <v>155</v>
      </c>
      <c r="F11875" s="149"/>
      <c r="G11875" s="149"/>
    </row>
    <row r="11876" spans="1:7" s="144" customFormat="1" ht="15" x14ac:dyDescent="0.2">
      <c r="A11876" s="146">
        <v>74828</v>
      </c>
      <c r="B11876" s="145">
        <v>6018</v>
      </c>
      <c r="C11876" s="146" t="s">
        <v>181</v>
      </c>
      <c r="D11876" s="146" t="s">
        <v>9931</v>
      </c>
      <c r="E11876" s="145" t="s">
        <v>150</v>
      </c>
      <c r="F11876" s="149"/>
      <c r="G11876" s="149"/>
    </row>
    <row r="11877" spans="1:7" s="144" customFormat="1" ht="15" x14ac:dyDescent="0.2">
      <c r="A11877" s="146">
        <v>74831</v>
      </c>
      <c r="B11877" s="145">
        <v>8025</v>
      </c>
      <c r="C11877" s="146" t="s">
        <v>1688</v>
      </c>
      <c r="D11877" s="146" t="s">
        <v>7911</v>
      </c>
      <c r="E11877" s="145" t="s">
        <v>155</v>
      </c>
      <c r="F11877" s="149"/>
      <c r="G11877" s="149"/>
    </row>
    <row r="11878" spans="1:7" s="144" customFormat="1" ht="15" x14ac:dyDescent="0.2">
      <c r="A11878" s="146">
        <v>74832</v>
      </c>
      <c r="B11878" s="145">
        <v>8025</v>
      </c>
      <c r="C11878" s="146" t="s">
        <v>198</v>
      </c>
      <c r="D11878" s="146" t="s">
        <v>1834</v>
      </c>
      <c r="E11878" s="145" t="s">
        <v>155</v>
      </c>
      <c r="F11878" s="149"/>
      <c r="G11878" s="149"/>
    </row>
    <row r="11879" spans="1:7" s="144" customFormat="1" ht="15" x14ac:dyDescent="0.2">
      <c r="A11879" s="146">
        <v>74834</v>
      </c>
      <c r="B11879" s="145">
        <v>6006</v>
      </c>
      <c r="C11879" s="146" t="s">
        <v>2568</v>
      </c>
      <c r="D11879" s="146" t="s">
        <v>9932</v>
      </c>
      <c r="E11879" s="145" t="s">
        <v>150</v>
      </c>
      <c r="F11879" s="149"/>
      <c r="G11879" s="149"/>
    </row>
    <row r="11880" spans="1:7" s="144" customFormat="1" ht="15" x14ac:dyDescent="0.2">
      <c r="A11880" s="146">
        <v>74835</v>
      </c>
      <c r="B11880" s="145">
        <v>2007</v>
      </c>
      <c r="C11880" s="146" t="s">
        <v>685</v>
      </c>
      <c r="D11880" s="146" t="s">
        <v>1550</v>
      </c>
      <c r="E11880" s="145" t="s">
        <v>150</v>
      </c>
      <c r="F11880" s="149"/>
      <c r="G11880" s="149"/>
    </row>
    <row r="11881" spans="1:7" s="144" customFormat="1" ht="15" x14ac:dyDescent="0.2">
      <c r="A11881" s="146">
        <v>74836</v>
      </c>
      <c r="B11881" s="145">
        <v>2017</v>
      </c>
      <c r="C11881" s="146" t="s">
        <v>156</v>
      </c>
      <c r="D11881" s="146" t="s">
        <v>9933</v>
      </c>
      <c r="E11881" s="145" t="s">
        <v>155</v>
      </c>
      <c r="F11881" s="149"/>
      <c r="G11881" s="149"/>
    </row>
    <row r="11882" spans="1:7" s="144" customFormat="1" ht="15" x14ac:dyDescent="0.2">
      <c r="A11882" s="146">
        <v>74837</v>
      </c>
      <c r="B11882" s="145">
        <v>2017</v>
      </c>
      <c r="C11882" s="146" t="s">
        <v>280</v>
      </c>
      <c r="D11882" s="146" t="s">
        <v>9934</v>
      </c>
      <c r="E11882" s="145" t="s">
        <v>155</v>
      </c>
      <c r="F11882" s="149"/>
      <c r="G11882" s="149"/>
    </row>
    <row r="11883" spans="1:7" s="144" customFormat="1" ht="15" x14ac:dyDescent="0.2">
      <c r="A11883" s="146">
        <v>74838</v>
      </c>
      <c r="B11883" s="145">
        <v>5006</v>
      </c>
      <c r="C11883" s="146" t="s">
        <v>469</v>
      </c>
      <c r="D11883" s="146" t="s">
        <v>9935</v>
      </c>
      <c r="E11883" s="145" t="s">
        <v>155</v>
      </c>
      <c r="F11883" s="149"/>
      <c r="G11883" s="149"/>
    </row>
    <row r="11884" spans="1:7" s="144" customFormat="1" ht="15" x14ac:dyDescent="0.2">
      <c r="A11884" s="146">
        <v>74839</v>
      </c>
      <c r="B11884" s="145">
        <v>5006</v>
      </c>
      <c r="C11884" s="146" t="s">
        <v>181</v>
      </c>
      <c r="D11884" s="146" t="s">
        <v>9936</v>
      </c>
      <c r="E11884" s="145" t="s">
        <v>155</v>
      </c>
      <c r="F11884" s="149"/>
      <c r="G11884" s="149"/>
    </row>
    <row r="11885" spans="1:7" s="144" customFormat="1" ht="15" x14ac:dyDescent="0.2">
      <c r="A11885" s="146">
        <v>74840</v>
      </c>
      <c r="B11885" s="145">
        <v>6034</v>
      </c>
      <c r="C11885" s="146" t="s">
        <v>186</v>
      </c>
      <c r="D11885" s="146" t="s">
        <v>9937</v>
      </c>
      <c r="E11885" s="145" t="s">
        <v>150</v>
      </c>
      <c r="F11885" s="149"/>
      <c r="G11885" s="149"/>
    </row>
    <row r="11886" spans="1:7" s="144" customFormat="1" ht="15" x14ac:dyDescent="0.2">
      <c r="A11886" s="146">
        <v>74841</v>
      </c>
      <c r="B11886" s="145">
        <v>2004</v>
      </c>
      <c r="C11886" s="146" t="s">
        <v>9938</v>
      </c>
      <c r="D11886" s="146" t="s">
        <v>9939</v>
      </c>
      <c r="E11886" s="145" t="s">
        <v>150</v>
      </c>
      <c r="F11886" s="149"/>
      <c r="G11886" s="149"/>
    </row>
    <row r="11887" spans="1:7" s="144" customFormat="1" ht="15" x14ac:dyDescent="0.2">
      <c r="A11887" s="146">
        <v>74842</v>
      </c>
      <c r="B11887" s="145">
        <v>2004</v>
      </c>
      <c r="C11887" s="146" t="s">
        <v>8807</v>
      </c>
      <c r="D11887" s="146" t="s">
        <v>9940</v>
      </c>
      <c r="E11887" s="145" t="s">
        <v>155</v>
      </c>
      <c r="F11887" s="149"/>
      <c r="G11887" s="149"/>
    </row>
    <row r="11888" spans="1:7" s="144" customFormat="1" ht="15" x14ac:dyDescent="0.2">
      <c r="A11888" s="146">
        <v>74843</v>
      </c>
      <c r="B11888" s="145">
        <v>6007</v>
      </c>
      <c r="C11888" s="146" t="s">
        <v>1003</v>
      </c>
      <c r="D11888" s="146" t="s">
        <v>305</v>
      </c>
      <c r="E11888" s="145" t="s">
        <v>150</v>
      </c>
      <c r="F11888" s="149"/>
      <c r="G11888" s="149"/>
    </row>
    <row r="11889" spans="1:7" s="144" customFormat="1" ht="15" x14ac:dyDescent="0.2">
      <c r="A11889" s="146">
        <v>74844</v>
      </c>
      <c r="B11889" s="145">
        <v>7010</v>
      </c>
      <c r="C11889" s="146" t="s">
        <v>156</v>
      </c>
      <c r="D11889" s="146" t="s">
        <v>460</v>
      </c>
      <c r="E11889" s="145" t="s">
        <v>155</v>
      </c>
      <c r="F11889" s="149"/>
      <c r="G11889" s="149"/>
    </row>
    <row r="11890" spans="1:7" s="144" customFormat="1" ht="15" x14ac:dyDescent="0.2">
      <c r="A11890" s="146">
        <v>74845</v>
      </c>
      <c r="B11890" s="145">
        <v>8026</v>
      </c>
      <c r="C11890" s="146" t="s">
        <v>848</v>
      </c>
      <c r="D11890" s="146" t="s">
        <v>9941</v>
      </c>
      <c r="E11890" s="145" t="s">
        <v>150</v>
      </c>
      <c r="F11890" s="149"/>
      <c r="G11890" s="149"/>
    </row>
    <row r="11891" spans="1:7" s="144" customFormat="1" ht="15" x14ac:dyDescent="0.2">
      <c r="A11891" s="146">
        <v>74846</v>
      </c>
      <c r="B11891" s="145">
        <v>6018</v>
      </c>
      <c r="C11891" s="146" t="s">
        <v>9942</v>
      </c>
      <c r="D11891" s="146" t="s">
        <v>9943</v>
      </c>
      <c r="E11891" s="145" t="s">
        <v>155</v>
      </c>
      <c r="F11891" s="149"/>
      <c r="G11891" s="149"/>
    </row>
    <row r="11892" spans="1:7" s="144" customFormat="1" ht="15" x14ac:dyDescent="0.2">
      <c r="A11892" s="146">
        <v>74849</v>
      </c>
      <c r="B11892" s="145">
        <v>6018</v>
      </c>
      <c r="C11892" s="146" t="s">
        <v>331</v>
      </c>
      <c r="D11892" s="146" t="s">
        <v>170</v>
      </c>
      <c r="E11892" s="145" t="s">
        <v>155</v>
      </c>
      <c r="F11892" s="149"/>
      <c r="G11892" s="149"/>
    </row>
    <row r="11893" spans="1:7" s="144" customFormat="1" ht="15" x14ac:dyDescent="0.2">
      <c r="A11893" s="146">
        <v>74850</v>
      </c>
      <c r="B11893" s="145">
        <v>3029</v>
      </c>
      <c r="C11893" s="146" t="s">
        <v>9944</v>
      </c>
      <c r="D11893" s="146" t="s">
        <v>2433</v>
      </c>
      <c r="E11893" s="145" t="s">
        <v>155</v>
      </c>
      <c r="F11893" s="149"/>
      <c r="G11893" s="149"/>
    </row>
    <row r="11894" spans="1:7" s="144" customFormat="1" ht="15" x14ac:dyDescent="0.2">
      <c r="A11894" s="146">
        <v>74851</v>
      </c>
      <c r="B11894" s="145">
        <v>2014</v>
      </c>
      <c r="C11894" s="146" t="s">
        <v>1688</v>
      </c>
      <c r="D11894" s="146" t="s">
        <v>7170</v>
      </c>
      <c r="E11894" s="145" t="s">
        <v>150</v>
      </c>
      <c r="F11894" s="149"/>
      <c r="G11894" s="149"/>
    </row>
    <row r="11895" spans="1:7" s="144" customFormat="1" ht="15" x14ac:dyDescent="0.2">
      <c r="A11895" s="146">
        <v>74852</v>
      </c>
      <c r="B11895" s="145">
        <v>6025</v>
      </c>
      <c r="C11895" s="146" t="s">
        <v>9945</v>
      </c>
      <c r="D11895" s="146" t="s">
        <v>8605</v>
      </c>
      <c r="E11895" s="145" t="s">
        <v>150</v>
      </c>
      <c r="F11895" s="149"/>
      <c r="G11895" s="149"/>
    </row>
    <row r="11896" spans="1:7" s="144" customFormat="1" ht="15" x14ac:dyDescent="0.2">
      <c r="A11896" s="146">
        <v>74853</v>
      </c>
      <c r="B11896" s="145">
        <v>6014</v>
      </c>
      <c r="C11896" s="146" t="s">
        <v>722</v>
      </c>
      <c r="D11896" s="146" t="s">
        <v>9946</v>
      </c>
      <c r="E11896" s="145" t="s">
        <v>150</v>
      </c>
      <c r="F11896" s="149"/>
      <c r="G11896" s="149"/>
    </row>
    <row r="11897" spans="1:7" s="144" customFormat="1" ht="15" x14ac:dyDescent="0.2">
      <c r="A11897" s="146">
        <v>74854</v>
      </c>
      <c r="B11897" s="145">
        <v>1005</v>
      </c>
      <c r="C11897" s="146" t="s">
        <v>9453</v>
      </c>
      <c r="D11897" s="146" t="s">
        <v>9947</v>
      </c>
      <c r="E11897" s="145" t="s">
        <v>155</v>
      </c>
      <c r="F11897" s="149"/>
      <c r="G11897" s="149"/>
    </row>
    <row r="11898" spans="1:7" s="144" customFormat="1" ht="15" x14ac:dyDescent="0.2">
      <c r="A11898" s="146">
        <v>74855</v>
      </c>
      <c r="B11898" s="145">
        <v>1005</v>
      </c>
      <c r="C11898" s="146" t="s">
        <v>662</v>
      </c>
      <c r="D11898" s="146" t="s">
        <v>9948</v>
      </c>
      <c r="E11898" s="145" t="s">
        <v>155</v>
      </c>
      <c r="F11898" s="149"/>
      <c r="G11898" s="149"/>
    </row>
    <row r="11899" spans="1:7" s="144" customFormat="1" ht="15" x14ac:dyDescent="0.2">
      <c r="A11899" s="146">
        <v>74856</v>
      </c>
      <c r="B11899" s="145">
        <v>6002</v>
      </c>
      <c r="C11899" s="146" t="s">
        <v>181</v>
      </c>
      <c r="D11899" s="146" t="s">
        <v>1489</v>
      </c>
      <c r="E11899" s="145" t="s">
        <v>155</v>
      </c>
      <c r="F11899" s="149"/>
      <c r="G11899" s="149"/>
    </row>
    <row r="11900" spans="1:7" s="144" customFormat="1" ht="15" x14ac:dyDescent="0.2">
      <c r="A11900" s="146">
        <v>74857</v>
      </c>
      <c r="B11900" s="145">
        <v>8012</v>
      </c>
      <c r="C11900" s="146" t="s">
        <v>331</v>
      </c>
      <c r="D11900" s="146" t="s">
        <v>9949</v>
      </c>
      <c r="E11900" s="145" t="s">
        <v>155</v>
      </c>
      <c r="F11900" s="149"/>
      <c r="G11900" s="149"/>
    </row>
    <row r="11901" spans="1:7" s="144" customFormat="1" ht="15" x14ac:dyDescent="0.2">
      <c r="A11901" s="146">
        <v>74858</v>
      </c>
      <c r="B11901" s="145">
        <v>8017</v>
      </c>
      <c r="C11901" s="146" t="s">
        <v>3696</v>
      </c>
      <c r="D11901" s="146" t="s">
        <v>9950</v>
      </c>
      <c r="E11901" s="145" t="s">
        <v>150</v>
      </c>
      <c r="F11901" s="149"/>
      <c r="G11901" s="149"/>
    </row>
    <row r="11902" spans="1:7" s="144" customFormat="1" ht="15" x14ac:dyDescent="0.2">
      <c r="A11902" s="146">
        <v>74859</v>
      </c>
      <c r="B11902" s="145">
        <v>7020</v>
      </c>
      <c r="C11902" s="146" t="s">
        <v>649</v>
      </c>
      <c r="D11902" s="146" t="s">
        <v>1611</v>
      </c>
      <c r="E11902" s="145" t="s">
        <v>155</v>
      </c>
      <c r="F11902" s="149"/>
      <c r="G11902" s="149"/>
    </row>
    <row r="11903" spans="1:7" s="144" customFormat="1" ht="15" x14ac:dyDescent="0.2">
      <c r="A11903" s="146">
        <v>74860</v>
      </c>
      <c r="B11903" s="145">
        <v>3009</v>
      </c>
      <c r="C11903" s="146" t="s">
        <v>202</v>
      </c>
      <c r="D11903" s="146" t="s">
        <v>9951</v>
      </c>
      <c r="E11903" s="145" t="s">
        <v>155</v>
      </c>
      <c r="F11903" s="149"/>
      <c r="G11903" s="149"/>
    </row>
    <row r="11904" spans="1:7" s="144" customFormat="1" ht="15" x14ac:dyDescent="0.2">
      <c r="A11904" s="146">
        <v>74861</v>
      </c>
      <c r="B11904" s="145">
        <v>7022</v>
      </c>
      <c r="C11904" s="146" t="s">
        <v>9952</v>
      </c>
      <c r="D11904" s="146" t="s">
        <v>2995</v>
      </c>
      <c r="E11904" s="145" t="s">
        <v>155</v>
      </c>
      <c r="F11904" s="149"/>
      <c r="G11904" s="149"/>
    </row>
    <row r="11905" spans="1:7" s="144" customFormat="1" ht="15" x14ac:dyDescent="0.2">
      <c r="A11905" s="146">
        <v>74862</v>
      </c>
      <c r="B11905" s="145">
        <v>1005</v>
      </c>
      <c r="C11905" s="146" t="s">
        <v>662</v>
      </c>
      <c r="D11905" s="146" t="s">
        <v>561</v>
      </c>
      <c r="E11905" s="145" t="s">
        <v>155</v>
      </c>
      <c r="F11905" s="149"/>
      <c r="G11905" s="149"/>
    </row>
    <row r="11906" spans="1:7" s="144" customFormat="1" ht="15" x14ac:dyDescent="0.2">
      <c r="A11906" s="146">
        <v>74863</v>
      </c>
      <c r="B11906" s="145">
        <v>4001</v>
      </c>
      <c r="C11906" s="146" t="s">
        <v>164</v>
      </c>
      <c r="D11906" s="146" t="s">
        <v>9953</v>
      </c>
      <c r="E11906" s="145" t="s">
        <v>155</v>
      </c>
      <c r="F11906" s="149"/>
      <c r="G11906" s="149"/>
    </row>
    <row r="11907" spans="1:7" s="144" customFormat="1" ht="15" x14ac:dyDescent="0.2">
      <c r="A11907" s="146">
        <v>74864</v>
      </c>
      <c r="B11907" s="145">
        <v>7003</v>
      </c>
      <c r="C11907" s="146" t="s">
        <v>2323</v>
      </c>
      <c r="D11907" s="146" t="s">
        <v>9954</v>
      </c>
      <c r="E11907" s="145" t="s">
        <v>155</v>
      </c>
      <c r="F11907" s="149"/>
      <c r="G11907" s="149"/>
    </row>
    <row r="11908" spans="1:7" s="144" customFormat="1" ht="15" x14ac:dyDescent="0.2">
      <c r="A11908" s="146">
        <v>74867</v>
      </c>
      <c r="B11908" s="145">
        <v>3002</v>
      </c>
      <c r="C11908" s="146" t="s">
        <v>287</v>
      </c>
      <c r="D11908" s="146" t="s">
        <v>1407</v>
      </c>
      <c r="E11908" s="145" t="s">
        <v>150</v>
      </c>
      <c r="F11908" s="149"/>
      <c r="G11908" s="149"/>
    </row>
    <row r="11909" spans="1:7" s="144" customFormat="1" ht="15" x14ac:dyDescent="0.2">
      <c r="A11909" s="146">
        <v>74868</v>
      </c>
      <c r="B11909" s="145">
        <v>3029</v>
      </c>
      <c r="C11909" s="146" t="s">
        <v>9955</v>
      </c>
      <c r="D11909" s="146" t="s">
        <v>9956</v>
      </c>
      <c r="E11909" s="145" t="s">
        <v>155</v>
      </c>
      <c r="F11909" s="149"/>
      <c r="G11909" s="149"/>
    </row>
    <row r="11910" spans="1:7" s="144" customFormat="1" ht="15" x14ac:dyDescent="0.2">
      <c r="A11910" s="146">
        <v>74869</v>
      </c>
      <c r="B11910" s="145">
        <v>8006</v>
      </c>
      <c r="C11910" s="146" t="s">
        <v>867</v>
      </c>
      <c r="D11910" s="146" t="s">
        <v>9957</v>
      </c>
      <c r="E11910" s="145" t="s">
        <v>155</v>
      </c>
      <c r="F11910" s="149"/>
      <c r="G11910" s="149"/>
    </row>
    <row r="11911" spans="1:7" s="144" customFormat="1" ht="15" x14ac:dyDescent="0.2">
      <c r="A11911" s="146">
        <v>74870</v>
      </c>
      <c r="B11911" s="145">
        <v>5006</v>
      </c>
      <c r="C11911" s="146" t="s">
        <v>9894</v>
      </c>
      <c r="D11911" s="146" t="s">
        <v>10096</v>
      </c>
      <c r="E11911" s="145" t="s">
        <v>150</v>
      </c>
      <c r="F11911" s="149"/>
      <c r="G11911" s="149"/>
    </row>
    <row r="11912" spans="1:7" s="144" customFormat="1" ht="15" x14ac:dyDescent="0.2">
      <c r="A11912" s="146">
        <v>74871</v>
      </c>
      <c r="B11912" s="145">
        <v>5006</v>
      </c>
      <c r="C11912" s="146" t="s">
        <v>1003</v>
      </c>
      <c r="D11912" s="146" t="s">
        <v>10097</v>
      </c>
      <c r="E11912" s="145" t="s">
        <v>155</v>
      </c>
      <c r="F11912" s="149"/>
      <c r="G11912" s="149"/>
    </row>
    <row r="11913" spans="1:7" s="144" customFormat="1" ht="15" x14ac:dyDescent="0.2">
      <c r="A11913" s="146">
        <v>74872</v>
      </c>
      <c r="B11913" s="145">
        <v>3025</v>
      </c>
      <c r="C11913" s="146" t="s">
        <v>1259</v>
      </c>
      <c r="D11913" s="146" t="s">
        <v>2778</v>
      </c>
      <c r="E11913" s="145" t="s">
        <v>155</v>
      </c>
      <c r="F11913" s="149"/>
      <c r="G11913" s="149"/>
    </row>
    <row r="11914" spans="1:7" s="144" customFormat="1" ht="15" x14ac:dyDescent="0.2">
      <c r="A11914" s="146">
        <v>74873</v>
      </c>
      <c r="B11914" s="145">
        <v>3025</v>
      </c>
      <c r="C11914" s="146" t="s">
        <v>9958</v>
      </c>
      <c r="D11914" s="146" t="s">
        <v>2778</v>
      </c>
      <c r="E11914" s="145" t="s">
        <v>150</v>
      </c>
      <c r="F11914" s="149"/>
      <c r="G11914" s="149"/>
    </row>
    <row r="11915" spans="1:7" s="144" customFormat="1" ht="15" x14ac:dyDescent="0.2">
      <c r="A11915" s="146">
        <v>74874</v>
      </c>
      <c r="B11915" s="145">
        <v>2017</v>
      </c>
      <c r="C11915" s="146" t="s">
        <v>9959</v>
      </c>
      <c r="D11915" s="146" t="s">
        <v>9960</v>
      </c>
      <c r="E11915" s="145" t="s">
        <v>150</v>
      </c>
      <c r="F11915" s="149"/>
      <c r="G11915" s="149"/>
    </row>
    <row r="11916" spans="1:7" s="144" customFormat="1" ht="15" x14ac:dyDescent="0.2">
      <c r="A11916" s="146">
        <v>74875</v>
      </c>
      <c r="B11916" s="145">
        <v>2017</v>
      </c>
      <c r="C11916" s="146" t="s">
        <v>9961</v>
      </c>
      <c r="D11916" s="146" t="s">
        <v>9962</v>
      </c>
      <c r="E11916" s="145" t="s">
        <v>155</v>
      </c>
      <c r="F11916" s="149"/>
      <c r="G11916" s="149"/>
    </row>
    <row r="11917" spans="1:7" s="144" customFormat="1" ht="15" x14ac:dyDescent="0.2">
      <c r="A11917" s="146">
        <v>74876</v>
      </c>
      <c r="B11917" s="145">
        <v>3012</v>
      </c>
      <c r="C11917" s="146" t="s">
        <v>9963</v>
      </c>
      <c r="D11917" s="146" t="s">
        <v>9964</v>
      </c>
      <c r="E11917" s="145" t="s">
        <v>150</v>
      </c>
      <c r="F11917" s="149"/>
      <c r="G11917" s="149"/>
    </row>
    <row r="11918" spans="1:7" s="144" customFormat="1" ht="15" x14ac:dyDescent="0.2">
      <c r="A11918" s="146">
        <v>74877</v>
      </c>
      <c r="B11918" s="145">
        <v>3012</v>
      </c>
      <c r="C11918" s="146" t="s">
        <v>5844</v>
      </c>
      <c r="D11918" s="146" t="s">
        <v>9965</v>
      </c>
      <c r="E11918" s="145" t="s">
        <v>150</v>
      </c>
      <c r="F11918" s="149"/>
      <c r="G11918" s="149"/>
    </row>
    <row r="11919" spans="1:7" s="144" customFormat="1" ht="15" x14ac:dyDescent="0.2">
      <c r="A11919" s="146">
        <v>74878</v>
      </c>
      <c r="B11919" s="145">
        <v>6018</v>
      </c>
      <c r="C11919" s="146" t="s">
        <v>553</v>
      </c>
      <c r="D11919" s="146" t="s">
        <v>5576</v>
      </c>
      <c r="E11919" s="145" t="s">
        <v>155</v>
      </c>
      <c r="F11919" s="149"/>
      <c r="G11919" s="149"/>
    </row>
    <row r="11920" spans="1:7" s="144" customFormat="1" ht="15" x14ac:dyDescent="0.2">
      <c r="A11920" s="146">
        <v>74879</v>
      </c>
      <c r="B11920" s="145">
        <v>8015</v>
      </c>
      <c r="C11920" s="146" t="s">
        <v>647</v>
      </c>
      <c r="D11920" s="146" t="s">
        <v>9966</v>
      </c>
      <c r="E11920" s="145" t="s">
        <v>150</v>
      </c>
      <c r="F11920" s="149"/>
      <c r="G11920" s="149"/>
    </row>
    <row r="11921" spans="1:7" s="144" customFormat="1" ht="15" x14ac:dyDescent="0.2">
      <c r="A11921" s="146">
        <v>74880</v>
      </c>
      <c r="B11921" s="145">
        <v>8011</v>
      </c>
      <c r="C11921" s="146" t="s">
        <v>165</v>
      </c>
      <c r="D11921" s="146" t="s">
        <v>9967</v>
      </c>
      <c r="E11921" s="145" t="s">
        <v>155</v>
      </c>
      <c r="F11921" s="149"/>
      <c r="G11921" s="149"/>
    </row>
    <row r="11922" spans="1:7" s="144" customFormat="1" ht="15" x14ac:dyDescent="0.2">
      <c r="A11922" s="146">
        <v>74883</v>
      </c>
      <c r="B11922" s="145">
        <v>8007</v>
      </c>
      <c r="C11922" s="146" t="s">
        <v>9968</v>
      </c>
      <c r="D11922" s="146" t="s">
        <v>2470</v>
      </c>
      <c r="E11922" s="145" t="s">
        <v>150</v>
      </c>
      <c r="F11922" s="149"/>
      <c r="G11922" s="149"/>
    </row>
    <row r="11923" spans="1:7" s="144" customFormat="1" ht="15" x14ac:dyDescent="0.2">
      <c r="A11923" s="146">
        <v>74884</v>
      </c>
      <c r="B11923" s="145">
        <v>8007</v>
      </c>
      <c r="C11923" s="146" t="s">
        <v>1817</v>
      </c>
      <c r="D11923" s="146" t="s">
        <v>9969</v>
      </c>
      <c r="E11923" s="145" t="s">
        <v>155</v>
      </c>
      <c r="F11923" s="149"/>
      <c r="G11923" s="149"/>
    </row>
    <row r="11924" spans="1:7" s="144" customFormat="1" ht="15" x14ac:dyDescent="0.2">
      <c r="A11924" s="146">
        <v>74885</v>
      </c>
      <c r="B11924" s="145">
        <v>6018</v>
      </c>
      <c r="C11924" s="146" t="s">
        <v>289</v>
      </c>
      <c r="D11924" s="146" t="s">
        <v>4163</v>
      </c>
      <c r="E11924" s="145" t="s">
        <v>150</v>
      </c>
      <c r="F11924" s="149"/>
      <c r="G11924" s="149"/>
    </row>
    <row r="11925" spans="1:7" s="144" customFormat="1" ht="15" x14ac:dyDescent="0.2">
      <c r="A11925" s="146">
        <v>74886</v>
      </c>
      <c r="B11925" s="145">
        <v>6018</v>
      </c>
      <c r="C11925" s="146" t="s">
        <v>174</v>
      </c>
      <c r="D11925" s="146" t="s">
        <v>3934</v>
      </c>
      <c r="E11925" s="145" t="s">
        <v>155</v>
      </c>
      <c r="F11925" s="149"/>
      <c r="G11925" s="149"/>
    </row>
    <row r="11926" spans="1:7" s="144" customFormat="1" ht="15" x14ac:dyDescent="0.2">
      <c r="A11926" s="146">
        <v>74887</v>
      </c>
      <c r="B11926" s="145">
        <v>6003</v>
      </c>
      <c r="C11926" s="146" t="s">
        <v>250</v>
      </c>
      <c r="D11926" s="146" t="s">
        <v>9970</v>
      </c>
      <c r="E11926" s="145" t="s">
        <v>150</v>
      </c>
      <c r="F11926" s="149"/>
      <c r="G11926" s="149"/>
    </row>
    <row r="11927" spans="1:7" s="144" customFormat="1" ht="15" x14ac:dyDescent="0.2">
      <c r="A11927" s="146">
        <v>74888</v>
      </c>
      <c r="B11927" s="145">
        <v>3003</v>
      </c>
      <c r="C11927" s="146" t="s">
        <v>321</v>
      </c>
      <c r="D11927" s="146" t="s">
        <v>774</v>
      </c>
      <c r="E11927" s="145" t="s">
        <v>150</v>
      </c>
      <c r="F11927" s="149"/>
      <c r="G11927" s="149"/>
    </row>
    <row r="11928" spans="1:7" s="144" customFormat="1" ht="15" x14ac:dyDescent="0.2">
      <c r="A11928" s="146">
        <v>74889</v>
      </c>
      <c r="B11928" s="145">
        <v>5002</v>
      </c>
      <c r="C11928" s="146" t="s">
        <v>155</v>
      </c>
      <c r="D11928" s="146" t="s">
        <v>9976</v>
      </c>
      <c r="E11928" s="145" t="s">
        <v>155</v>
      </c>
      <c r="F11928" s="149"/>
      <c r="G11928" s="149"/>
    </row>
    <row r="11929" spans="1:7" s="144" customFormat="1" ht="15" x14ac:dyDescent="0.2">
      <c r="A11929" s="146">
        <v>74892</v>
      </c>
      <c r="B11929" s="145">
        <v>8014</v>
      </c>
      <c r="C11929" s="146" t="s">
        <v>202</v>
      </c>
      <c r="D11929" s="146" t="s">
        <v>221</v>
      </c>
      <c r="E11929" s="145" t="s">
        <v>150</v>
      </c>
      <c r="F11929" s="149"/>
      <c r="G11929" s="149"/>
    </row>
    <row r="11930" spans="1:7" s="144" customFormat="1" ht="15" x14ac:dyDescent="0.2">
      <c r="A11930" s="146">
        <v>74894</v>
      </c>
      <c r="B11930" s="145">
        <v>7015</v>
      </c>
      <c r="C11930" s="146" t="s">
        <v>6478</v>
      </c>
      <c r="D11930" s="146" t="s">
        <v>9977</v>
      </c>
      <c r="E11930" s="145" t="s">
        <v>155</v>
      </c>
      <c r="F11930" s="149"/>
      <c r="G11930" s="149"/>
    </row>
    <row r="11931" spans="1:7" s="144" customFormat="1" ht="15" x14ac:dyDescent="0.2">
      <c r="A11931" s="146">
        <v>74895</v>
      </c>
      <c r="B11931" s="145">
        <v>1013</v>
      </c>
      <c r="C11931" s="146" t="s">
        <v>9978</v>
      </c>
      <c r="D11931" s="146" t="s">
        <v>9979</v>
      </c>
      <c r="E11931" s="145" t="s">
        <v>155</v>
      </c>
      <c r="F11931" s="149"/>
      <c r="G11931" s="149"/>
    </row>
    <row r="11932" spans="1:7" s="144" customFormat="1" ht="15" x14ac:dyDescent="0.2">
      <c r="A11932" s="146">
        <v>74896</v>
      </c>
      <c r="B11932" s="145">
        <v>8003</v>
      </c>
      <c r="C11932" s="146" t="s">
        <v>3775</v>
      </c>
      <c r="D11932" s="146" t="s">
        <v>9980</v>
      </c>
      <c r="E11932" s="145" t="s">
        <v>155</v>
      </c>
      <c r="F11932" s="149"/>
      <c r="G11932" s="149"/>
    </row>
    <row r="11933" spans="1:7" s="144" customFormat="1" ht="15" x14ac:dyDescent="0.2">
      <c r="A11933" s="146">
        <v>74897</v>
      </c>
      <c r="B11933" s="145">
        <v>6018</v>
      </c>
      <c r="C11933" s="146" t="s">
        <v>181</v>
      </c>
      <c r="D11933" s="146" t="s">
        <v>9981</v>
      </c>
      <c r="E11933" s="145" t="s">
        <v>150</v>
      </c>
      <c r="F11933" s="149"/>
      <c r="G11933" s="149"/>
    </row>
    <row r="11934" spans="1:7" s="144" customFormat="1" ht="15" x14ac:dyDescent="0.2">
      <c r="A11934" s="146">
        <v>74898</v>
      </c>
      <c r="B11934" s="145">
        <v>5011</v>
      </c>
      <c r="C11934" s="146" t="s">
        <v>171</v>
      </c>
      <c r="D11934" s="146" t="s">
        <v>4025</v>
      </c>
      <c r="E11934" s="145" t="s">
        <v>150</v>
      </c>
      <c r="F11934" s="149"/>
      <c r="G11934" s="149"/>
    </row>
    <row r="11935" spans="1:7" s="144" customFormat="1" ht="15" x14ac:dyDescent="0.2">
      <c r="A11935" s="146">
        <v>74899</v>
      </c>
      <c r="B11935" s="145">
        <v>5011</v>
      </c>
      <c r="C11935" s="146" t="s">
        <v>174</v>
      </c>
      <c r="D11935" s="146" t="s">
        <v>9982</v>
      </c>
      <c r="E11935" s="145" t="s">
        <v>150</v>
      </c>
      <c r="F11935" s="149"/>
      <c r="G11935" s="149"/>
    </row>
    <row r="11936" spans="1:7" s="144" customFormat="1" ht="15" x14ac:dyDescent="0.2">
      <c r="A11936" s="146">
        <v>74900</v>
      </c>
      <c r="B11936" s="145">
        <v>5011</v>
      </c>
      <c r="C11936" s="146" t="s">
        <v>179</v>
      </c>
      <c r="D11936" s="146" t="s">
        <v>9982</v>
      </c>
      <c r="E11936" s="145" t="s">
        <v>155</v>
      </c>
      <c r="F11936" s="149"/>
      <c r="G11936" s="149"/>
    </row>
    <row r="11937" spans="1:7" s="144" customFormat="1" ht="15" x14ac:dyDescent="0.2">
      <c r="A11937" s="146">
        <v>74901</v>
      </c>
      <c r="B11937" s="145">
        <v>5011</v>
      </c>
      <c r="C11937" s="146" t="s">
        <v>9983</v>
      </c>
      <c r="D11937" s="146" t="s">
        <v>7775</v>
      </c>
      <c r="E11937" s="145" t="s">
        <v>155</v>
      </c>
      <c r="F11937" s="149"/>
      <c r="G11937" s="149"/>
    </row>
    <row r="11938" spans="1:7" s="144" customFormat="1" ht="15" x14ac:dyDescent="0.2">
      <c r="A11938" s="146">
        <v>74902</v>
      </c>
      <c r="B11938" s="145">
        <v>3002</v>
      </c>
      <c r="C11938" s="146" t="s">
        <v>535</v>
      </c>
      <c r="D11938" s="146" t="s">
        <v>4382</v>
      </c>
      <c r="E11938" s="145" t="s">
        <v>155</v>
      </c>
      <c r="F11938" s="149"/>
      <c r="G11938" s="149"/>
    </row>
    <row r="11939" spans="1:7" s="144" customFormat="1" ht="15" x14ac:dyDescent="0.2">
      <c r="A11939" s="146">
        <v>74904</v>
      </c>
      <c r="B11939" s="145">
        <v>3018</v>
      </c>
      <c r="C11939" s="146" t="s">
        <v>647</v>
      </c>
      <c r="D11939" s="146" t="s">
        <v>5990</v>
      </c>
      <c r="E11939" s="145" t="s">
        <v>155</v>
      </c>
      <c r="F11939" s="149"/>
      <c r="G11939" s="149"/>
    </row>
    <row r="11940" spans="1:7" s="144" customFormat="1" ht="15" x14ac:dyDescent="0.2">
      <c r="A11940" s="146">
        <v>74905</v>
      </c>
      <c r="B11940" s="145">
        <v>3018</v>
      </c>
      <c r="C11940" s="146" t="s">
        <v>2386</v>
      </c>
      <c r="D11940" s="146" t="s">
        <v>9984</v>
      </c>
      <c r="E11940" s="145" t="s">
        <v>155</v>
      </c>
      <c r="F11940" s="149"/>
      <c r="G11940" s="149"/>
    </row>
    <row r="11941" spans="1:7" s="144" customFormat="1" ht="15" x14ac:dyDescent="0.2">
      <c r="A11941" s="146">
        <v>74907</v>
      </c>
      <c r="B11941" s="145">
        <v>4004</v>
      </c>
      <c r="C11941" s="146" t="s">
        <v>9985</v>
      </c>
      <c r="D11941" s="146" t="s">
        <v>3884</v>
      </c>
      <c r="E11941" s="145" t="s">
        <v>155</v>
      </c>
      <c r="F11941" s="149"/>
      <c r="G11941" s="149"/>
    </row>
    <row r="11942" spans="1:7" s="144" customFormat="1" ht="15" x14ac:dyDescent="0.2">
      <c r="A11942" s="146">
        <v>74908</v>
      </c>
      <c r="B11942" s="145">
        <v>4004</v>
      </c>
      <c r="C11942" s="146" t="s">
        <v>9986</v>
      </c>
      <c r="D11942" s="146" t="s">
        <v>9987</v>
      </c>
      <c r="E11942" s="145" t="s">
        <v>155</v>
      </c>
      <c r="F11942" s="149"/>
      <c r="G11942" s="149"/>
    </row>
    <row r="11943" spans="1:7" s="144" customFormat="1" ht="15" x14ac:dyDescent="0.2">
      <c r="A11943" s="146">
        <v>74911</v>
      </c>
      <c r="B11943" s="145">
        <v>1007</v>
      </c>
      <c r="C11943" s="146" t="s">
        <v>171</v>
      </c>
      <c r="D11943" s="146" t="s">
        <v>9988</v>
      </c>
      <c r="E11943" s="145" t="s">
        <v>155</v>
      </c>
      <c r="F11943" s="149"/>
      <c r="G11943" s="149"/>
    </row>
    <row r="11944" spans="1:7" s="144" customFormat="1" ht="15" x14ac:dyDescent="0.2">
      <c r="A11944" s="146">
        <v>74912</v>
      </c>
      <c r="B11944" s="145">
        <v>1007</v>
      </c>
      <c r="C11944" s="146" t="s">
        <v>181</v>
      </c>
      <c r="D11944" s="146" t="s">
        <v>9989</v>
      </c>
      <c r="E11944" s="145" t="s">
        <v>150</v>
      </c>
      <c r="F11944" s="149"/>
      <c r="G11944" s="149"/>
    </row>
    <row r="11945" spans="1:7" s="144" customFormat="1" ht="15" x14ac:dyDescent="0.2">
      <c r="A11945" s="146">
        <v>74914</v>
      </c>
      <c r="B11945" s="145">
        <v>8014</v>
      </c>
      <c r="C11945" s="146" t="s">
        <v>171</v>
      </c>
      <c r="D11945" s="146" t="s">
        <v>9990</v>
      </c>
      <c r="E11945" s="145" t="s">
        <v>150</v>
      </c>
      <c r="F11945" s="149"/>
      <c r="G11945" s="149"/>
    </row>
    <row r="11946" spans="1:7" s="144" customFormat="1" ht="15" x14ac:dyDescent="0.2">
      <c r="A11946" s="146">
        <v>74915</v>
      </c>
      <c r="B11946" s="145">
        <v>5002</v>
      </c>
      <c r="C11946" s="146" t="s">
        <v>287</v>
      </c>
      <c r="D11946" s="146" t="s">
        <v>9991</v>
      </c>
      <c r="E11946" s="145" t="s">
        <v>155</v>
      </c>
      <c r="F11946" s="149"/>
      <c r="G11946" s="149"/>
    </row>
    <row r="11947" spans="1:7" s="144" customFormat="1" ht="15" x14ac:dyDescent="0.2">
      <c r="A11947" s="146">
        <v>74916</v>
      </c>
      <c r="B11947" s="145">
        <v>8007</v>
      </c>
      <c r="C11947" s="146" t="s">
        <v>845</v>
      </c>
      <c r="D11947" s="146" t="s">
        <v>9992</v>
      </c>
      <c r="E11947" s="145" t="s">
        <v>150</v>
      </c>
      <c r="F11947" s="149"/>
      <c r="G11947" s="149"/>
    </row>
    <row r="11948" spans="1:7" s="144" customFormat="1" ht="15" x14ac:dyDescent="0.2">
      <c r="A11948" s="146">
        <v>74917</v>
      </c>
      <c r="B11948" s="145">
        <v>8007</v>
      </c>
      <c r="C11948" s="146" t="s">
        <v>1003</v>
      </c>
      <c r="D11948" s="146" t="s">
        <v>9992</v>
      </c>
      <c r="E11948" s="145" t="s">
        <v>155</v>
      </c>
      <c r="F11948" s="149"/>
      <c r="G11948" s="149"/>
    </row>
    <row r="11949" spans="1:7" s="144" customFormat="1" ht="15" x14ac:dyDescent="0.2">
      <c r="A11949" s="146">
        <v>74918</v>
      </c>
      <c r="B11949" s="145">
        <v>7007</v>
      </c>
      <c r="C11949" s="146" t="s">
        <v>858</v>
      </c>
      <c r="D11949" s="146" t="s">
        <v>9993</v>
      </c>
      <c r="E11949" s="145" t="s">
        <v>150</v>
      </c>
      <c r="F11949" s="149"/>
      <c r="G11949" s="149"/>
    </row>
    <row r="11950" spans="1:7" s="144" customFormat="1" ht="15" x14ac:dyDescent="0.2">
      <c r="A11950" s="146">
        <v>74919</v>
      </c>
      <c r="B11950" s="145">
        <v>1005</v>
      </c>
      <c r="C11950" s="146" t="s">
        <v>662</v>
      </c>
      <c r="D11950" s="146" t="s">
        <v>9994</v>
      </c>
      <c r="E11950" s="145" t="s">
        <v>155</v>
      </c>
      <c r="F11950" s="149"/>
      <c r="G11950" s="149"/>
    </row>
    <row r="11951" spans="1:7" s="144" customFormat="1" ht="15" x14ac:dyDescent="0.2">
      <c r="A11951" s="146">
        <v>74921</v>
      </c>
      <c r="B11951" s="145">
        <v>7003</v>
      </c>
      <c r="C11951" s="146" t="s">
        <v>9995</v>
      </c>
      <c r="D11951" s="146" t="s">
        <v>776</v>
      </c>
      <c r="E11951" s="145" t="s">
        <v>155</v>
      </c>
      <c r="F11951" s="149"/>
      <c r="G11951" s="149"/>
    </row>
    <row r="11952" spans="1:7" s="144" customFormat="1" ht="15" x14ac:dyDescent="0.2">
      <c r="A11952" s="146">
        <v>74923</v>
      </c>
      <c r="B11952" s="145">
        <v>6017</v>
      </c>
      <c r="C11952" s="146" t="s">
        <v>202</v>
      </c>
      <c r="D11952" s="146" t="s">
        <v>9996</v>
      </c>
      <c r="E11952" s="145" t="s">
        <v>150</v>
      </c>
      <c r="F11952" s="149"/>
      <c r="G11952" s="149"/>
    </row>
    <row r="11953" spans="1:7" s="144" customFormat="1" ht="15" x14ac:dyDescent="0.2">
      <c r="A11953" s="146">
        <v>74924</v>
      </c>
      <c r="B11953" s="145">
        <v>8020</v>
      </c>
      <c r="C11953" s="146" t="s">
        <v>202</v>
      </c>
      <c r="D11953" s="146" t="s">
        <v>9997</v>
      </c>
      <c r="E11953" s="145" t="s">
        <v>155</v>
      </c>
      <c r="F11953" s="149"/>
      <c r="G11953" s="149"/>
    </row>
    <row r="11954" spans="1:7" s="144" customFormat="1" ht="15" x14ac:dyDescent="0.2">
      <c r="A11954" s="146">
        <v>74925</v>
      </c>
      <c r="B11954" s="145">
        <v>7015</v>
      </c>
      <c r="C11954" s="146" t="s">
        <v>34</v>
      </c>
      <c r="D11954" s="146" t="s">
        <v>9998</v>
      </c>
      <c r="E11954" s="145" t="s">
        <v>150</v>
      </c>
      <c r="F11954" s="149"/>
      <c r="G11954" s="149"/>
    </row>
    <row r="11955" spans="1:7" s="144" customFormat="1" ht="15" x14ac:dyDescent="0.2">
      <c r="A11955" s="146">
        <v>74926</v>
      </c>
      <c r="B11955" s="145">
        <v>7015</v>
      </c>
      <c r="C11955" s="146" t="s">
        <v>2568</v>
      </c>
      <c r="D11955" s="146" t="s">
        <v>9999</v>
      </c>
      <c r="E11955" s="145" t="s">
        <v>150</v>
      </c>
      <c r="F11955" s="149"/>
      <c r="G11955" s="149"/>
    </row>
    <row r="11956" spans="1:7" s="144" customFormat="1" ht="15" x14ac:dyDescent="0.2">
      <c r="A11956" s="146">
        <v>74928</v>
      </c>
      <c r="B11956" s="145">
        <v>8019</v>
      </c>
      <c r="C11956" s="146" t="s">
        <v>344</v>
      </c>
      <c r="D11956" s="146" t="s">
        <v>10000</v>
      </c>
      <c r="E11956" s="145" t="s">
        <v>150</v>
      </c>
      <c r="F11956" s="149"/>
      <c r="G11956" s="149"/>
    </row>
    <row r="11957" spans="1:7" s="144" customFormat="1" ht="15" x14ac:dyDescent="0.2">
      <c r="A11957" s="146">
        <v>74929</v>
      </c>
      <c r="B11957" s="145">
        <v>1007</v>
      </c>
      <c r="C11957" s="146" t="s">
        <v>207</v>
      </c>
      <c r="D11957" s="146" t="s">
        <v>10001</v>
      </c>
      <c r="E11957" s="145" t="s">
        <v>155</v>
      </c>
      <c r="F11957" s="149"/>
      <c r="G11957" s="149"/>
    </row>
    <row r="11958" spans="1:7" s="144" customFormat="1" ht="15" x14ac:dyDescent="0.2">
      <c r="A11958" s="146">
        <v>74930</v>
      </c>
      <c r="B11958" s="145">
        <v>1007</v>
      </c>
      <c r="C11958" s="146" t="s">
        <v>1453</v>
      </c>
      <c r="D11958" s="146" t="s">
        <v>10002</v>
      </c>
      <c r="E11958" s="145" t="s">
        <v>150</v>
      </c>
      <c r="F11958" s="149"/>
      <c r="G11958" s="149"/>
    </row>
    <row r="11959" spans="1:7" s="144" customFormat="1" ht="15" x14ac:dyDescent="0.2">
      <c r="A11959" s="146">
        <v>74931</v>
      </c>
      <c r="B11959" s="145">
        <v>5002</v>
      </c>
      <c r="C11959" s="146" t="s">
        <v>3419</v>
      </c>
      <c r="D11959" s="146" t="s">
        <v>10019</v>
      </c>
      <c r="E11959" s="145" t="s">
        <v>155</v>
      </c>
      <c r="F11959" s="149"/>
      <c r="G11959" s="149"/>
    </row>
    <row r="11960" spans="1:7" s="144" customFormat="1" ht="15" x14ac:dyDescent="0.2">
      <c r="A11960" s="146">
        <v>74932</v>
      </c>
      <c r="B11960" s="145">
        <v>8024</v>
      </c>
      <c r="C11960" s="146" t="s">
        <v>6123</v>
      </c>
      <c r="D11960" s="146" t="s">
        <v>8367</v>
      </c>
      <c r="E11960" s="145" t="s">
        <v>150</v>
      </c>
      <c r="F11960" s="149"/>
      <c r="G11960" s="149"/>
    </row>
    <row r="11961" spans="1:7" s="144" customFormat="1" ht="15" x14ac:dyDescent="0.2">
      <c r="A11961" s="146">
        <v>74933</v>
      </c>
      <c r="B11961" s="145">
        <v>3009</v>
      </c>
      <c r="C11961" s="146" t="s">
        <v>598</v>
      </c>
      <c r="D11961" s="146" t="s">
        <v>180</v>
      </c>
      <c r="E11961" s="145" t="s">
        <v>155</v>
      </c>
      <c r="F11961" s="149"/>
      <c r="G11961" s="149"/>
    </row>
    <row r="11962" spans="1:7" s="144" customFormat="1" ht="15" x14ac:dyDescent="0.2">
      <c r="A11962" s="146">
        <v>74934</v>
      </c>
      <c r="B11962" s="145">
        <v>6014</v>
      </c>
      <c r="C11962" s="146" t="s">
        <v>347</v>
      </c>
      <c r="D11962" s="146" t="s">
        <v>496</v>
      </c>
      <c r="E11962" s="145" t="s">
        <v>150</v>
      </c>
      <c r="F11962" s="149"/>
      <c r="G11962" s="149"/>
    </row>
    <row r="11963" spans="1:7" s="144" customFormat="1" ht="15" x14ac:dyDescent="0.2">
      <c r="A11963" s="146">
        <v>74935</v>
      </c>
      <c r="B11963" s="145">
        <v>7007</v>
      </c>
      <c r="C11963" s="146" t="s">
        <v>331</v>
      </c>
      <c r="D11963" s="146" t="s">
        <v>6930</v>
      </c>
      <c r="E11963" s="145" t="s">
        <v>155</v>
      </c>
      <c r="F11963" s="149"/>
      <c r="G11963" s="149"/>
    </row>
    <row r="11964" spans="1:7" s="144" customFormat="1" ht="15" x14ac:dyDescent="0.2">
      <c r="A11964" s="146">
        <v>74936</v>
      </c>
      <c r="B11964" s="145">
        <v>8013</v>
      </c>
      <c r="C11964" s="146" t="s">
        <v>446</v>
      </c>
      <c r="D11964" s="146" t="s">
        <v>10003</v>
      </c>
      <c r="E11964" s="145" t="s">
        <v>155</v>
      </c>
      <c r="F11964" s="149"/>
      <c r="G11964" s="149"/>
    </row>
    <row r="11965" spans="1:7" s="144" customFormat="1" ht="15" x14ac:dyDescent="0.2">
      <c r="A11965" s="146">
        <v>74937</v>
      </c>
      <c r="B11965" s="145">
        <v>8013</v>
      </c>
      <c r="C11965" s="146" t="s">
        <v>2750</v>
      </c>
      <c r="D11965" s="146" t="s">
        <v>10004</v>
      </c>
      <c r="E11965" s="145" t="s">
        <v>150</v>
      </c>
      <c r="F11965" s="149"/>
      <c r="G11965" s="149"/>
    </row>
    <row r="11966" spans="1:7" s="144" customFormat="1" ht="15" x14ac:dyDescent="0.2">
      <c r="A11966" s="146">
        <v>74938</v>
      </c>
      <c r="B11966" s="145">
        <v>5009</v>
      </c>
      <c r="C11966" s="146" t="s">
        <v>2195</v>
      </c>
      <c r="D11966" s="146" t="s">
        <v>10005</v>
      </c>
      <c r="E11966" s="145" t="s">
        <v>150</v>
      </c>
      <c r="F11966" s="149"/>
      <c r="G11966" s="149"/>
    </row>
    <row r="11967" spans="1:7" s="144" customFormat="1" ht="15" x14ac:dyDescent="0.2">
      <c r="A11967" s="146">
        <v>74939</v>
      </c>
      <c r="B11967" s="145">
        <v>5009</v>
      </c>
      <c r="C11967" s="146" t="s">
        <v>802</v>
      </c>
      <c r="D11967" s="146" t="s">
        <v>3454</v>
      </c>
      <c r="E11967" s="145" t="s">
        <v>155</v>
      </c>
      <c r="F11967" s="149"/>
      <c r="G11967" s="149"/>
    </row>
    <row r="11968" spans="1:7" s="144" customFormat="1" ht="15" x14ac:dyDescent="0.2">
      <c r="A11968" s="146">
        <v>74940</v>
      </c>
      <c r="B11968" s="145">
        <v>1006</v>
      </c>
      <c r="C11968" s="146" t="s">
        <v>202</v>
      </c>
      <c r="D11968" s="146" t="s">
        <v>10006</v>
      </c>
      <c r="E11968" s="145" t="s">
        <v>150</v>
      </c>
      <c r="F11968" s="149"/>
      <c r="G11968" s="149"/>
    </row>
    <row r="11969" spans="1:7" s="144" customFormat="1" ht="15" x14ac:dyDescent="0.2">
      <c r="A11969" s="146">
        <v>74941</v>
      </c>
      <c r="B11969" s="145">
        <v>1007</v>
      </c>
      <c r="C11969" s="146" t="s">
        <v>10007</v>
      </c>
      <c r="D11969" s="146" t="s">
        <v>10008</v>
      </c>
      <c r="E11969" s="145" t="s">
        <v>150</v>
      </c>
      <c r="F11969" s="149"/>
      <c r="G11969" s="149"/>
    </row>
    <row r="11970" spans="1:7" s="144" customFormat="1" ht="15" x14ac:dyDescent="0.2">
      <c r="A11970" s="146">
        <v>74942</v>
      </c>
      <c r="B11970" s="145">
        <v>8019</v>
      </c>
      <c r="C11970" s="146" t="s">
        <v>879</v>
      </c>
      <c r="D11970" s="146" t="s">
        <v>10009</v>
      </c>
      <c r="E11970" s="145" t="s">
        <v>150</v>
      </c>
      <c r="F11970" s="149"/>
      <c r="G11970" s="149"/>
    </row>
    <row r="11971" spans="1:7" s="144" customFormat="1" ht="15" x14ac:dyDescent="0.2">
      <c r="A11971" s="146">
        <v>74943</v>
      </c>
      <c r="B11971" s="145">
        <v>3015</v>
      </c>
      <c r="C11971" s="146" t="s">
        <v>10010</v>
      </c>
      <c r="D11971" s="146" t="s">
        <v>10011</v>
      </c>
      <c r="E11971" s="145" t="s">
        <v>150</v>
      </c>
      <c r="F11971" s="149"/>
      <c r="G11971" s="149"/>
    </row>
    <row r="11972" spans="1:7" s="144" customFormat="1" ht="15" x14ac:dyDescent="0.2">
      <c r="A11972" s="146">
        <v>74946</v>
      </c>
      <c r="B11972" s="145">
        <v>6015</v>
      </c>
      <c r="C11972" s="146" t="s">
        <v>10012</v>
      </c>
      <c r="D11972" s="146" t="s">
        <v>1808</v>
      </c>
      <c r="E11972" s="145" t="s">
        <v>150</v>
      </c>
      <c r="F11972" s="149"/>
      <c r="G11972" s="149"/>
    </row>
    <row r="11973" spans="1:7" s="144" customFormat="1" ht="15" x14ac:dyDescent="0.2">
      <c r="A11973" s="146">
        <v>74947</v>
      </c>
      <c r="B11973" s="145">
        <v>6015</v>
      </c>
      <c r="C11973" s="146" t="s">
        <v>250</v>
      </c>
      <c r="D11973" s="146" t="s">
        <v>1808</v>
      </c>
      <c r="E11973" s="145" t="s">
        <v>150</v>
      </c>
      <c r="F11973" s="149"/>
      <c r="G11973" s="149"/>
    </row>
    <row r="11974" spans="1:7" s="144" customFormat="1" ht="15" x14ac:dyDescent="0.2">
      <c r="A11974" s="146">
        <v>74949</v>
      </c>
      <c r="B11974" s="145">
        <v>1014</v>
      </c>
      <c r="C11974" s="146" t="s">
        <v>287</v>
      </c>
      <c r="D11974" s="146" t="s">
        <v>4477</v>
      </c>
      <c r="E11974" s="145" t="s">
        <v>155</v>
      </c>
      <c r="F11974" s="149"/>
      <c r="G11974" s="149"/>
    </row>
    <row r="11975" spans="1:7" s="144" customFormat="1" ht="15" x14ac:dyDescent="0.2">
      <c r="A11975" s="146">
        <v>74950</v>
      </c>
      <c r="B11975" s="145">
        <v>1014</v>
      </c>
      <c r="C11975" s="146" t="s">
        <v>287</v>
      </c>
      <c r="D11975" s="146" t="s">
        <v>547</v>
      </c>
      <c r="E11975" s="145" t="s">
        <v>150</v>
      </c>
      <c r="F11975" s="149"/>
      <c r="G11975" s="149"/>
    </row>
    <row r="11976" spans="1:7" s="144" customFormat="1" ht="15" x14ac:dyDescent="0.2">
      <c r="A11976" s="146">
        <v>74951</v>
      </c>
      <c r="B11976" s="145">
        <v>6018</v>
      </c>
      <c r="C11976" s="146" t="s">
        <v>2887</v>
      </c>
      <c r="D11976" s="146" t="s">
        <v>10013</v>
      </c>
      <c r="E11976" s="145" t="s">
        <v>155</v>
      </c>
      <c r="F11976" s="149"/>
      <c r="G11976" s="149"/>
    </row>
    <row r="11977" spans="1:7" s="144" customFormat="1" ht="15" x14ac:dyDescent="0.2">
      <c r="A11977" s="146">
        <v>74952</v>
      </c>
      <c r="B11977" s="145">
        <v>7017</v>
      </c>
      <c r="C11977" s="146" t="s">
        <v>3188</v>
      </c>
      <c r="D11977" s="146" t="s">
        <v>10014</v>
      </c>
      <c r="E11977" s="145" t="s">
        <v>150</v>
      </c>
      <c r="F11977" s="149"/>
      <c r="G11977" s="149"/>
    </row>
    <row r="11978" spans="1:7" s="144" customFormat="1" ht="15" x14ac:dyDescent="0.2">
      <c r="A11978" s="146">
        <v>74956</v>
      </c>
      <c r="B11978" s="145">
        <v>1007</v>
      </c>
      <c r="C11978" s="146" t="s">
        <v>156</v>
      </c>
      <c r="D11978" s="146" t="s">
        <v>10020</v>
      </c>
      <c r="E11978" s="145" t="s">
        <v>155</v>
      </c>
      <c r="F11978" s="149"/>
      <c r="G11978" s="149"/>
    </row>
    <row r="11979" spans="1:7" s="144" customFormat="1" ht="15" x14ac:dyDescent="0.2">
      <c r="A11979" s="146">
        <v>74958</v>
      </c>
      <c r="B11979" s="145">
        <v>8022</v>
      </c>
      <c r="C11979" s="146" t="s">
        <v>156</v>
      </c>
      <c r="D11979" s="146" t="s">
        <v>10021</v>
      </c>
      <c r="E11979" s="145" t="s">
        <v>150</v>
      </c>
      <c r="F11979" s="149"/>
      <c r="G11979" s="149"/>
    </row>
    <row r="11980" spans="1:7" s="144" customFormat="1" ht="15" x14ac:dyDescent="0.2">
      <c r="A11980" s="146">
        <v>74959</v>
      </c>
      <c r="B11980" s="145">
        <v>2012</v>
      </c>
      <c r="C11980" s="146" t="s">
        <v>1688</v>
      </c>
      <c r="D11980" s="146" t="s">
        <v>618</v>
      </c>
      <c r="E11980" s="145" t="s">
        <v>155</v>
      </c>
      <c r="F11980" s="149"/>
      <c r="G11980" s="149"/>
    </row>
    <row r="11981" spans="1:7" s="144" customFormat="1" ht="15" x14ac:dyDescent="0.2">
      <c r="A11981" s="146">
        <v>74961</v>
      </c>
      <c r="B11981" s="145">
        <v>1007</v>
      </c>
      <c r="C11981" s="146" t="s">
        <v>280</v>
      </c>
      <c r="D11981" s="146" t="s">
        <v>5492</v>
      </c>
      <c r="E11981" s="145" t="s">
        <v>150</v>
      </c>
      <c r="F11981" s="149"/>
      <c r="G11981" s="149"/>
    </row>
    <row r="11982" spans="1:7" s="144" customFormat="1" ht="15" x14ac:dyDescent="0.2">
      <c r="A11982" s="146">
        <v>74962</v>
      </c>
      <c r="B11982" s="145">
        <v>8025</v>
      </c>
      <c r="C11982" s="146" t="s">
        <v>1688</v>
      </c>
      <c r="D11982" s="146" t="s">
        <v>7911</v>
      </c>
      <c r="E11982" s="145" t="s">
        <v>155</v>
      </c>
      <c r="F11982" s="149"/>
      <c r="G11982" s="149"/>
    </row>
    <row r="11983" spans="1:7" s="144" customFormat="1" ht="15" x14ac:dyDescent="0.2">
      <c r="A11983" s="146">
        <v>74963</v>
      </c>
      <c r="B11983" s="145">
        <v>3029</v>
      </c>
      <c r="C11983" s="146" t="s">
        <v>10023</v>
      </c>
      <c r="D11983" s="146" t="s">
        <v>1332</v>
      </c>
      <c r="E11983" s="145" t="s">
        <v>155</v>
      </c>
      <c r="F11983" s="149"/>
      <c r="G11983" s="149"/>
    </row>
    <row r="11984" spans="1:7" s="144" customFormat="1" ht="15" x14ac:dyDescent="0.2">
      <c r="A11984" s="146">
        <v>74965</v>
      </c>
      <c r="B11984" s="145">
        <v>3020</v>
      </c>
      <c r="C11984" s="146" t="s">
        <v>469</v>
      </c>
      <c r="D11984" s="146" t="s">
        <v>653</v>
      </c>
      <c r="E11984" s="145" t="s">
        <v>155</v>
      </c>
      <c r="F11984" s="149"/>
      <c r="G11984" s="149"/>
    </row>
    <row r="11985" spans="1:7" s="144" customFormat="1" ht="15" x14ac:dyDescent="0.2">
      <c r="A11985" s="146">
        <v>74966</v>
      </c>
      <c r="B11985" s="145">
        <v>8026</v>
      </c>
      <c r="C11985" s="146" t="s">
        <v>270</v>
      </c>
      <c r="D11985" s="146" t="s">
        <v>10024</v>
      </c>
      <c r="E11985" s="145" t="s">
        <v>155</v>
      </c>
      <c r="F11985" s="149"/>
      <c r="G11985" s="149"/>
    </row>
    <row r="11986" spans="1:7" s="144" customFormat="1" ht="15" x14ac:dyDescent="0.2">
      <c r="A11986" s="146">
        <v>74967</v>
      </c>
      <c r="B11986" s="145">
        <v>3008</v>
      </c>
      <c r="C11986" s="146" t="s">
        <v>10025</v>
      </c>
      <c r="D11986" s="146" t="s">
        <v>4311</v>
      </c>
      <c r="E11986" s="145" t="s">
        <v>155</v>
      </c>
      <c r="F11986" s="149"/>
      <c r="G11986" s="149"/>
    </row>
    <row r="11987" spans="1:7" s="144" customFormat="1" ht="15" x14ac:dyDescent="0.2">
      <c r="A11987" s="146">
        <v>74968</v>
      </c>
      <c r="B11987" s="145">
        <v>1007</v>
      </c>
      <c r="C11987" s="146" t="s">
        <v>306</v>
      </c>
      <c r="D11987" s="146" t="s">
        <v>5474</v>
      </c>
      <c r="E11987" s="145" t="s">
        <v>155</v>
      </c>
      <c r="F11987" s="149"/>
      <c r="G11987" s="149"/>
    </row>
    <row r="11988" spans="1:7" s="144" customFormat="1" ht="15" x14ac:dyDescent="0.2">
      <c r="A11988" s="146">
        <v>74969</v>
      </c>
      <c r="B11988" s="145">
        <v>1007</v>
      </c>
      <c r="C11988" s="146" t="s">
        <v>485</v>
      </c>
      <c r="D11988" s="146" t="s">
        <v>10098</v>
      </c>
      <c r="E11988" s="145" t="s">
        <v>150</v>
      </c>
      <c r="F11988" s="149"/>
      <c r="G11988" s="149"/>
    </row>
    <row r="11989" spans="1:7" s="144" customFormat="1" ht="15" x14ac:dyDescent="0.2">
      <c r="A11989" s="146">
        <v>74970</v>
      </c>
      <c r="B11989" s="145">
        <v>7024</v>
      </c>
      <c r="C11989" s="146" t="s">
        <v>359</v>
      </c>
      <c r="D11989" s="146" t="s">
        <v>1027</v>
      </c>
      <c r="E11989" s="145" t="s">
        <v>155</v>
      </c>
      <c r="F11989" s="149"/>
      <c r="G11989" s="149"/>
    </row>
    <row r="11990" spans="1:7" s="144" customFormat="1" ht="15" x14ac:dyDescent="0.2">
      <c r="A11990" s="146">
        <v>74971</v>
      </c>
      <c r="B11990" s="145">
        <v>7024</v>
      </c>
      <c r="C11990" s="146" t="s">
        <v>487</v>
      </c>
      <c r="D11990" s="146" t="s">
        <v>10099</v>
      </c>
      <c r="E11990" s="145" t="s">
        <v>155</v>
      </c>
      <c r="F11990" s="149"/>
      <c r="G11990" s="149"/>
    </row>
    <row r="11991" spans="1:7" s="144" customFormat="1" ht="15" x14ac:dyDescent="0.2">
      <c r="A11991" s="146">
        <v>74972</v>
      </c>
      <c r="B11991" s="145">
        <v>8015</v>
      </c>
      <c r="C11991" s="146" t="s">
        <v>6795</v>
      </c>
      <c r="D11991" s="146" t="s">
        <v>10100</v>
      </c>
      <c r="E11991" s="145" t="s">
        <v>155</v>
      </c>
      <c r="F11991" s="149"/>
      <c r="G11991" s="149"/>
    </row>
    <row r="11992" spans="1:7" s="144" customFormat="1" ht="15" x14ac:dyDescent="0.2">
      <c r="A11992" s="146">
        <v>74973</v>
      </c>
      <c r="B11992" s="145">
        <v>8010</v>
      </c>
      <c r="C11992" s="146" t="s">
        <v>10101</v>
      </c>
      <c r="D11992" s="146" t="s">
        <v>10102</v>
      </c>
      <c r="E11992" s="145" t="s">
        <v>155</v>
      </c>
      <c r="F11992" s="149"/>
      <c r="G11992" s="149"/>
    </row>
    <row r="11993" spans="1:7" s="144" customFormat="1" ht="15" x14ac:dyDescent="0.2">
      <c r="A11993" s="146">
        <v>74974</v>
      </c>
      <c r="B11993" s="145">
        <v>1009</v>
      </c>
      <c r="C11993" s="146" t="s">
        <v>1492</v>
      </c>
      <c r="D11993" s="146" t="s">
        <v>10103</v>
      </c>
      <c r="E11993" s="145" t="s">
        <v>150</v>
      </c>
      <c r="F11993" s="149"/>
      <c r="G11993" s="149"/>
    </row>
    <row r="11994" spans="1:7" s="144" customFormat="1" ht="15" x14ac:dyDescent="0.2">
      <c r="A11994" s="146">
        <v>74975</v>
      </c>
      <c r="B11994" s="145">
        <v>1009</v>
      </c>
      <c r="C11994" s="146" t="s">
        <v>1856</v>
      </c>
      <c r="D11994" s="146" t="s">
        <v>10104</v>
      </c>
      <c r="E11994" s="145" t="s">
        <v>150</v>
      </c>
      <c r="F11994" s="149"/>
      <c r="G11994" s="149"/>
    </row>
    <row r="11995" spans="1:7" s="144" customFormat="1" ht="15" x14ac:dyDescent="0.2">
      <c r="A11995" s="146">
        <v>74976</v>
      </c>
      <c r="B11995" s="145">
        <v>4002</v>
      </c>
      <c r="C11995" s="146" t="s">
        <v>10105</v>
      </c>
      <c r="D11995" s="146" t="s">
        <v>10106</v>
      </c>
      <c r="E11995" s="145" t="s">
        <v>155</v>
      </c>
      <c r="F11995" s="149"/>
      <c r="G11995" s="149"/>
    </row>
    <row r="11996" spans="1:7" s="144" customFormat="1" ht="15" x14ac:dyDescent="0.2">
      <c r="A11996" s="146">
        <v>74977</v>
      </c>
      <c r="B11996" s="145">
        <v>4002</v>
      </c>
      <c r="C11996" s="146" t="s">
        <v>10107</v>
      </c>
      <c r="D11996" s="146" t="s">
        <v>10108</v>
      </c>
      <c r="E11996" s="145" t="s">
        <v>155</v>
      </c>
      <c r="F11996" s="149"/>
      <c r="G11996" s="149"/>
    </row>
    <row r="11997" spans="1:7" s="144" customFormat="1" ht="15" x14ac:dyDescent="0.2">
      <c r="A11997" s="146">
        <v>74978</v>
      </c>
      <c r="B11997" s="145">
        <v>7003</v>
      </c>
      <c r="C11997" s="146" t="s">
        <v>10109</v>
      </c>
      <c r="D11997" s="146" t="s">
        <v>10110</v>
      </c>
      <c r="E11997" s="145" t="s">
        <v>155</v>
      </c>
      <c r="F11997" s="149"/>
      <c r="G11997" s="149"/>
    </row>
    <row r="11998" spans="1:7" s="144" customFormat="1" ht="15" x14ac:dyDescent="0.2">
      <c r="A11998" s="146">
        <v>74979</v>
      </c>
      <c r="B11998" s="145">
        <v>6004</v>
      </c>
      <c r="C11998" s="146" t="s">
        <v>1508</v>
      </c>
      <c r="D11998" s="146" t="s">
        <v>10111</v>
      </c>
      <c r="E11998" s="145" t="s">
        <v>155</v>
      </c>
      <c r="F11998" s="149"/>
      <c r="G11998" s="149"/>
    </row>
    <row r="11999" spans="1:7" s="144" customFormat="1" ht="15" x14ac:dyDescent="0.2">
      <c r="A11999" s="146">
        <v>74980</v>
      </c>
      <c r="B11999" s="145">
        <v>6025</v>
      </c>
      <c r="C11999" s="146" t="s">
        <v>212</v>
      </c>
      <c r="D11999" s="146" t="s">
        <v>7929</v>
      </c>
      <c r="E11999" s="145" t="s">
        <v>155</v>
      </c>
      <c r="F11999" s="149"/>
      <c r="G11999" s="149"/>
    </row>
    <row r="12000" spans="1:7" s="144" customFormat="1" ht="15" x14ac:dyDescent="0.2">
      <c r="A12000" s="146">
        <v>74981</v>
      </c>
      <c r="B12000" s="145">
        <v>8023</v>
      </c>
      <c r="C12000" s="146" t="s">
        <v>867</v>
      </c>
      <c r="D12000" s="146" t="s">
        <v>4677</v>
      </c>
      <c r="E12000" s="145" t="s">
        <v>155</v>
      </c>
      <c r="F12000" s="149"/>
      <c r="G12000" s="149"/>
    </row>
    <row r="12001" spans="1:7" s="144" customFormat="1" ht="15" x14ac:dyDescent="0.2">
      <c r="A12001" s="146">
        <v>74982</v>
      </c>
      <c r="B12001" s="145">
        <v>1007</v>
      </c>
      <c r="C12001" s="146" t="s">
        <v>1521</v>
      </c>
      <c r="D12001" s="146" t="s">
        <v>220</v>
      </c>
      <c r="E12001" s="145" t="s">
        <v>155</v>
      </c>
      <c r="F12001" s="149"/>
      <c r="G12001" s="149"/>
    </row>
    <row r="12002" spans="1:7" s="144" customFormat="1" ht="15" x14ac:dyDescent="0.2">
      <c r="A12002" s="146">
        <v>74983</v>
      </c>
      <c r="B12002" s="145">
        <v>1007</v>
      </c>
      <c r="C12002" s="146" t="s">
        <v>219</v>
      </c>
      <c r="D12002" s="146" t="s">
        <v>10112</v>
      </c>
      <c r="E12002" s="145" t="s">
        <v>150</v>
      </c>
      <c r="F12002" s="149"/>
      <c r="G12002" s="149"/>
    </row>
    <row r="12003" spans="1:7" s="144" customFormat="1" ht="15" x14ac:dyDescent="0.2">
      <c r="A12003" s="146">
        <v>74984</v>
      </c>
      <c r="B12003" s="145">
        <v>6025</v>
      </c>
      <c r="C12003" s="146" t="s">
        <v>1046</v>
      </c>
      <c r="D12003" s="146" t="s">
        <v>10113</v>
      </c>
      <c r="E12003" s="145" t="s">
        <v>150</v>
      </c>
      <c r="F12003" s="149"/>
      <c r="G12003" s="149"/>
    </row>
    <row r="12004" spans="1:7" s="144" customFormat="1" ht="15" x14ac:dyDescent="0.2">
      <c r="A12004" s="146">
        <v>74985</v>
      </c>
      <c r="B12004" s="145">
        <v>6020</v>
      </c>
      <c r="C12004" s="146" t="s">
        <v>313</v>
      </c>
      <c r="D12004" s="146" t="s">
        <v>10114</v>
      </c>
      <c r="E12004" s="145" t="s">
        <v>155</v>
      </c>
      <c r="F12004" s="149"/>
      <c r="G12004" s="149"/>
    </row>
    <row r="12005" spans="1:7" s="144" customFormat="1" ht="15" x14ac:dyDescent="0.2">
      <c r="A12005" s="146">
        <v>74986</v>
      </c>
      <c r="B12005" s="145">
        <v>6020</v>
      </c>
      <c r="C12005" s="146" t="s">
        <v>10115</v>
      </c>
      <c r="D12005" s="146" t="s">
        <v>10116</v>
      </c>
      <c r="E12005" s="145" t="s">
        <v>150</v>
      </c>
      <c r="F12005" s="149"/>
      <c r="G12005" s="149"/>
    </row>
    <row r="12006" spans="1:7" s="144" customFormat="1" ht="15" x14ac:dyDescent="0.2">
      <c r="A12006" s="146">
        <v>74988</v>
      </c>
      <c r="B12006" s="145">
        <v>6027</v>
      </c>
      <c r="C12006" s="146" t="s">
        <v>287</v>
      </c>
      <c r="D12006" s="146" t="s">
        <v>9360</v>
      </c>
      <c r="E12006" s="145" t="s">
        <v>155</v>
      </c>
      <c r="F12006" s="149"/>
      <c r="G12006" s="149"/>
    </row>
    <row r="12007" spans="1:7" s="144" customFormat="1" ht="15" x14ac:dyDescent="0.2">
      <c r="A12007" s="146">
        <v>74989</v>
      </c>
      <c r="B12007" s="145">
        <v>8025</v>
      </c>
      <c r="C12007" s="146" t="s">
        <v>287</v>
      </c>
      <c r="D12007" s="146" t="s">
        <v>6955</v>
      </c>
      <c r="E12007" s="145" t="s">
        <v>155</v>
      </c>
      <c r="F12007" s="149"/>
      <c r="G12007" s="149"/>
    </row>
    <row r="12008" spans="1:7" s="144" customFormat="1" ht="15" x14ac:dyDescent="0.2">
      <c r="A12008" s="146">
        <v>74990</v>
      </c>
      <c r="B12008" s="145">
        <v>5004</v>
      </c>
      <c r="C12008" s="146" t="s">
        <v>3188</v>
      </c>
      <c r="D12008" s="146" t="s">
        <v>10117</v>
      </c>
      <c r="E12008" s="145" t="s">
        <v>150</v>
      </c>
      <c r="F12008" s="149"/>
      <c r="G12008" s="149"/>
    </row>
    <row r="12009" spans="1:7" s="144" customFormat="1" ht="15" x14ac:dyDescent="0.2">
      <c r="A12009" s="146">
        <v>74991</v>
      </c>
      <c r="B12009" s="145">
        <v>5009</v>
      </c>
      <c r="C12009" s="146" t="s">
        <v>181</v>
      </c>
      <c r="D12009" s="146" t="s">
        <v>10118</v>
      </c>
      <c r="E12009" s="145" t="s">
        <v>150</v>
      </c>
      <c r="F12009" s="149"/>
      <c r="G12009" s="149"/>
    </row>
    <row r="12010" spans="1:7" s="144" customFormat="1" ht="15" x14ac:dyDescent="0.2">
      <c r="A12010" s="146">
        <v>74992</v>
      </c>
      <c r="B12010" s="145">
        <v>8020</v>
      </c>
      <c r="C12010" s="146" t="s">
        <v>1492</v>
      </c>
      <c r="D12010" s="146" t="s">
        <v>2800</v>
      </c>
      <c r="E12010" s="145" t="s">
        <v>155</v>
      </c>
      <c r="F12010" s="149"/>
      <c r="G12010" s="149"/>
    </row>
    <row r="12011" spans="1:7" s="144" customFormat="1" ht="15" x14ac:dyDescent="0.2">
      <c r="A12011" s="146">
        <v>74993</v>
      </c>
      <c r="B12011" s="145">
        <v>3020</v>
      </c>
      <c r="C12011" s="146" t="s">
        <v>202</v>
      </c>
      <c r="D12011" s="146" t="s">
        <v>460</v>
      </c>
      <c r="E12011" s="145" t="s">
        <v>150</v>
      </c>
      <c r="F12011" s="149"/>
      <c r="G12011" s="149"/>
    </row>
    <row r="12012" spans="1:7" s="144" customFormat="1" ht="15" x14ac:dyDescent="0.2">
      <c r="A12012" s="146">
        <v>74994</v>
      </c>
      <c r="B12012" s="145">
        <v>3003</v>
      </c>
      <c r="C12012" s="146" t="s">
        <v>2077</v>
      </c>
      <c r="D12012" s="146" t="s">
        <v>10119</v>
      </c>
      <c r="E12012" s="145" t="s">
        <v>155</v>
      </c>
      <c r="F12012" s="149"/>
      <c r="G12012" s="149"/>
    </row>
    <row r="12013" spans="1:7" s="144" customFormat="1" ht="15" x14ac:dyDescent="0.2">
      <c r="A12013" s="146">
        <v>74995</v>
      </c>
      <c r="B12013" s="145">
        <v>3029</v>
      </c>
      <c r="C12013" s="146" t="s">
        <v>2759</v>
      </c>
      <c r="D12013" s="146" t="s">
        <v>10120</v>
      </c>
      <c r="E12013" s="145" t="s">
        <v>155</v>
      </c>
      <c r="F12013" s="149"/>
      <c r="G12013" s="149"/>
    </row>
    <row r="12014" spans="1:7" s="144" customFormat="1" ht="15" x14ac:dyDescent="0.2">
      <c r="A12014" s="146">
        <v>74996</v>
      </c>
      <c r="B12014" s="145">
        <v>6034</v>
      </c>
      <c r="C12014" s="146" t="s">
        <v>3836</v>
      </c>
      <c r="D12014" s="146" t="s">
        <v>10121</v>
      </c>
      <c r="E12014" s="145" t="s">
        <v>150</v>
      </c>
      <c r="F12014" s="149"/>
      <c r="G12014" s="149"/>
    </row>
    <row r="12015" spans="1:7" s="144" customFormat="1" ht="15" x14ac:dyDescent="0.2">
      <c r="A12015" s="146">
        <v>74997</v>
      </c>
      <c r="B12015" s="145">
        <v>6034</v>
      </c>
      <c r="C12015" s="146" t="s">
        <v>4613</v>
      </c>
      <c r="D12015" s="146" t="s">
        <v>2778</v>
      </c>
      <c r="E12015" s="145" t="s">
        <v>155</v>
      </c>
      <c r="F12015" s="149"/>
      <c r="G12015" s="149"/>
    </row>
    <row r="12016" spans="1:7" s="144" customFormat="1" ht="15" x14ac:dyDescent="0.2">
      <c r="A12016" s="146">
        <v>74998</v>
      </c>
      <c r="B12016" s="145">
        <v>8016</v>
      </c>
      <c r="C12016" s="146" t="s">
        <v>1521</v>
      </c>
      <c r="D12016" s="146" t="s">
        <v>4907</v>
      </c>
      <c r="E12016" s="145" t="s">
        <v>155</v>
      </c>
      <c r="F12016" s="149"/>
      <c r="G12016" s="149"/>
    </row>
    <row r="12017" spans="1:7" s="144" customFormat="1" ht="15" x14ac:dyDescent="0.2">
      <c r="A12017" s="146">
        <v>75000</v>
      </c>
      <c r="B12017" s="145">
        <v>8014</v>
      </c>
      <c r="C12017" s="146" t="s">
        <v>1911</v>
      </c>
      <c r="D12017" s="146" t="s">
        <v>191</v>
      </c>
      <c r="E12017" s="145" t="s">
        <v>155</v>
      </c>
      <c r="F12017" s="149"/>
      <c r="G12017" s="149"/>
    </row>
    <row r="12018" spans="1:7" s="144" customFormat="1" ht="15" x14ac:dyDescent="0.2">
      <c r="A12018" s="146">
        <v>75001</v>
      </c>
      <c r="B12018" s="145">
        <v>6032</v>
      </c>
      <c r="C12018" s="146" t="s">
        <v>662</v>
      </c>
      <c r="D12018" s="146" t="s">
        <v>10122</v>
      </c>
      <c r="E12018" s="145" t="s">
        <v>155</v>
      </c>
      <c r="F12018" s="149"/>
      <c r="G12018" s="149"/>
    </row>
    <row r="12019" spans="1:7" s="144" customFormat="1" ht="15" x14ac:dyDescent="0.2">
      <c r="A12019" s="146">
        <v>75002</v>
      </c>
      <c r="B12019" s="145">
        <v>3020</v>
      </c>
      <c r="C12019" s="146" t="s">
        <v>2205</v>
      </c>
      <c r="D12019" s="146" t="s">
        <v>10123</v>
      </c>
      <c r="E12019" s="145" t="s">
        <v>150</v>
      </c>
      <c r="F12019" s="149"/>
      <c r="G12019" s="149"/>
    </row>
    <row r="12020" spans="1:7" s="144" customFormat="1" ht="15" x14ac:dyDescent="0.2">
      <c r="A12020" s="146">
        <v>75003</v>
      </c>
      <c r="B12020" s="145">
        <v>3020</v>
      </c>
      <c r="C12020" s="146" t="s">
        <v>1234</v>
      </c>
      <c r="D12020" s="146" t="s">
        <v>6633</v>
      </c>
      <c r="E12020" s="145" t="s">
        <v>150</v>
      </c>
      <c r="F12020" s="149"/>
      <c r="G12020" s="149"/>
    </row>
    <row r="12021" spans="1:7" s="144" customFormat="1" ht="15" x14ac:dyDescent="0.2">
      <c r="A12021" s="146">
        <v>75004</v>
      </c>
      <c r="B12021" s="145">
        <v>3027</v>
      </c>
      <c r="C12021" s="146" t="s">
        <v>344</v>
      </c>
      <c r="D12021" s="146" t="s">
        <v>2654</v>
      </c>
      <c r="E12021" s="145" t="s">
        <v>155</v>
      </c>
      <c r="F12021" s="149"/>
      <c r="G12021" s="149"/>
    </row>
    <row r="12022" spans="1:7" s="144" customFormat="1" ht="15" x14ac:dyDescent="0.2">
      <c r="A12022" s="146">
        <v>75005</v>
      </c>
      <c r="B12022" s="145">
        <v>7022</v>
      </c>
      <c r="C12022" s="146" t="s">
        <v>10124</v>
      </c>
      <c r="D12022" s="146" t="s">
        <v>10125</v>
      </c>
      <c r="E12022" s="145" t="s">
        <v>150</v>
      </c>
      <c r="F12022" s="149"/>
      <c r="G12022" s="149"/>
    </row>
    <row r="12023" spans="1:7" s="144" customFormat="1" ht="15" x14ac:dyDescent="0.2">
      <c r="A12023" s="146">
        <v>75006</v>
      </c>
      <c r="B12023" s="145">
        <v>7022</v>
      </c>
      <c r="C12023" s="146" t="s">
        <v>1068</v>
      </c>
      <c r="D12023" s="146" t="s">
        <v>7799</v>
      </c>
      <c r="E12023" s="145" t="s">
        <v>155</v>
      </c>
      <c r="F12023" s="149"/>
      <c r="G12023" s="149"/>
    </row>
    <row r="12024" spans="1:7" s="144" customFormat="1" ht="15" x14ac:dyDescent="0.2">
      <c r="A12024" s="146">
        <v>75007</v>
      </c>
      <c r="B12024" s="145">
        <v>2002</v>
      </c>
      <c r="C12024" s="146" t="s">
        <v>158</v>
      </c>
      <c r="D12024" s="146" t="s">
        <v>5190</v>
      </c>
      <c r="E12024" s="145" t="s">
        <v>155</v>
      </c>
      <c r="F12024" s="149"/>
      <c r="G12024" s="149"/>
    </row>
    <row r="12025" spans="1:7" s="144" customFormat="1" ht="15" x14ac:dyDescent="0.2">
      <c r="A12025" s="146">
        <v>75008</v>
      </c>
      <c r="B12025" s="145">
        <v>8017</v>
      </c>
      <c r="C12025" s="146" t="s">
        <v>485</v>
      </c>
      <c r="D12025" s="146" t="s">
        <v>10126</v>
      </c>
      <c r="E12025" s="145" t="s">
        <v>150</v>
      </c>
      <c r="F12025" s="149"/>
      <c r="G12025" s="149"/>
    </row>
    <row r="12026" spans="1:7" s="144" customFormat="1" ht="15" x14ac:dyDescent="0.2">
      <c r="A12026" s="146">
        <v>75010</v>
      </c>
      <c r="B12026" s="145">
        <v>2007</v>
      </c>
      <c r="C12026" s="146" t="s">
        <v>848</v>
      </c>
      <c r="D12026" s="146" t="s">
        <v>10127</v>
      </c>
      <c r="E12026" s="145" t="s">
        <v>150</v>
      </c>
      <c r="F12026" s="149"/>
      <c r="G12026" s="149"/>
    </row>
    <row r="12027" spans="1:7" s="144" customFormat="1" ht="15" x14ac:dyDescent="0.2">
      <c r="A12027" s="146">
        <v>75011</v>
      </c>
      <c r="B12027" s="145">
        <v>3015</v>
      </c>
      <c r="C12027" s="146" t="s">
        <v>156</v>
      </c>
      <c r="D12027" s="146" t="s">
        <v>251</v>
      </c>
      <c r="E12027" s="145" t="s">
        <v>155</v>
      </c>
      <c r="F12027" s="149"/>
      <c r="G12027" s="149"/>
    </row>
    <row r="12028" spans="1:7" s="144" customFormat="1" ht="15" x14ac:dyDescent="0.2">
      <c r="A12028" s="146">
        <v>75012</v>
      </c>
      <c r="B12028" s="145">
        <v>3015</v>
      </c>
      <c r="C12028" s="146" t="s">
        <v>2963</v>
      </c>
      <c r="D12028" s="146" t="s">
        <v>251</v>
      </c>
      <c r="E12028" s="145" t="s">
        <v>150</v>
      </c>
      <c r="F12028" s="149"/>
      <c r="G12028" s="149"/>
    </row>
    <row r="12029" spans="1:7" s="144" customFormat="1" ht="15" x14ac:dyDescent="0.2">
      <c r="A12029" s="146">
        <v>75013</v>
      </c>
      <c r="B12029" s="145">
        <v>8014</v>
      </c>
      <c r="C12029" s="146" t="s">
        <v>207</v>
      </c>
      <c r="D12029" s="146" t="s">
        <v>10128</v>
      </c>
      <c r="E12029" s="145" t="s">
        <v>155</v>
      </c>
      <c r="F12029" s="149"/>
      <c r="G12029" s="149"/>
    </row>
    <row r="12030" spans="1:7" s="144" customFormat="1" ht="15" x14ac:dyDescent="0.2">
      <c r="A12030" s="146">
        <v>75014</v>
      </c>
      <c r="B12030" s="145">
        <v>8013</v>
      </c>
      <c r="C12030" s="146" t="s">
        <v>10129</v>
      </c>
      <c r="D12030" s="146" t="s">
        <v>10130</v>
      </c>
      <c r="E12030" s="145" t="s">
        <v>155</v>
      </c>
      <c r="F12030" s="149"/>
      <c r="G12030" s="149"/>
    </row>
    <row r="12031" spans="1:7" s="144" customFormat="1" ht="15" x14ac:dyDescent="0.2">
      <c r="A12031" s="146">
        <v>75015</v>
      </c>
      <c r="B12031" s="145">
        <v>1007</v>
      </c>
      <c r="C12031" s="146" t="s">
        <v>196</v>
      </c>
      <c r="D12031" s="146" t="s">
        <v>10131</v>
      </c>
      <c r="E12031" s="145" t="s">
        <v>155</v>
      </c>
      <c r="F12031" s="149"/>
      <c r="G12031" s="149"/>
    </row>
    <row r="12032" spans="1:7" s="144" customFormat="1" ht="15" x14ac:dyDescent="0.2">
      <c r="A12032" s="146">
        <v>75017</v>
      </c>
      <c r="B12032" s="145">
        <v>6025</v>
      </c>
      <c r="C12032" s="146" t="s">
        <v>7679</v>
      </c>
      <c r="D12032" s="146" t="s">
        <v>10132</v>
      </c>
      <c r="E12032" s="145" t="s">
        <v>150</v>
      </c>
      <c r="F12032" s="149"/>
      <c r="G12032" s="149"/>
    </row>
    <row r="12033" spans="1:7" s="144" customFormat="1" ht="15" x14ac:dyDescent="0.2">
      <c r="A12033" s="146">
        <v>75018</v>
      </c>
      <c r="B12033" s="145">
        <v>6025</v>
      </c>
      <c r="C12033" s="146" t="s">
        <v>359</v>
      </c>
      <c r="D12033" s="146" t="s">
        <v>8720</v>
      </c>
      <c r="E12033" s="145" t="s">
        <v>150</v>
      </c>
      <c r="F12033" s="149"/>
      <c r="G12033" s="149"/>
    </row>
    <row r="12034" spans="1:7" s="144" customFormat="1" ht="15" x14ac:dyDescent="0.2">
      <c r="A12034" s="146">
        <v>75019</v>
      </c>
      <c r="B12034" s="145">
        <v>6025</v>
      </c>
      <c r="C12034" s="146" t="s">
        <v>1911</v>
      </c>
      <c r="D12034" s="146" t="s">
        <v>7054</v>
      </c>
      <c r="E12034" s="145" t="s">
        <v>155</v>
      </c>
      <c r="F12034" s="149"/>
      <c r="G12034" s="149"/>
    </row>
    <row r="12035" spans="1:7" s="144" customFormat="1" ht="15" x14ac:dyDescent="0.2">
      <c r="A12035" s="146">
        <v>75020</v>
      </c>
      <c r="B12035" s="145">
        <v>6025</v>
      </c>
      <c r="C12035" s="146" t="s">
        <v>1003</v>
      </c>
      <c r="D12035" s="146" t="s">
        <v>7054</v>
      </c>
      <c r="E12035" s="145" t="s">
        <v>150</v>
      </c>
      <c r="F12035" s="149"/>
      <c r="G12035" s="149"/>
    </row>
    <row r="12036" spans="1:7" s="144" customFormat="1" ht="15" x14ac:dyDescent="0.2">
      <c r="A12036" s="146">
        <v>75021</v>
      </c>
      <c r="B12036" s="145">
        <v>6025</v>
      </c>
      <c r="C12036" s="146" t="s">
        <v>6236</v>
      </c>
      <c r="D12036" s="146" t="s">
        <v>5527</v>
      </c>
      <c r="E12036" s="145" t="s">
        <v>150</v>
      </c>
      <c r="F12036" s="149"/>
      <c r="G12036" s="149"/>
    </row>
    <row r="12037" spans="1:7" s="144" customFormat="1" ht="15" x14ac:dyDescent="0.2">
      <c r="A12037" s="146">
        <v>75022</v>
      </c>
      <c r="B12037" s="145">
        <v>6025</v>
      </c>
      <c r="C12037" s="146" t="s">
        <v>5824</v>
      </c>
      <c r="D12037" s="146" t="s">
        <v>660</v>
      </c>
      <c r="E12037" s="145" t="s">
        <v>150</v>
      </c>
      <c r="F12037" s="149"/>
      <c r="G12037" s="149"/>
    </row>
    <row r="12038" spans="1:7" s="144" customFormat="1" ht="15" x14ac:dyDescent="0.2">
      <c r="A12038" s="146">
        <v>75023</v>
      </c>
      <c r="B12038" s="145">
        <v>8007</v>
      </c>
      <c r="C12038" s="146" t="s">
        <v>647</v>
      </c>
      <c r="D12038" s="146" t="s">
        <v>863</v>
      </c>
      <c r="E12038" s="145" t="s">
        <v>155</v>
      </c>
      <c r="F12038" s="149"/>
      <c r="G12038" s="149"/>
    </row>
    <row r="12039" spans="1:7" s="144" customFormat="1" ht="15" x14ac:dyDescent="0.2">
      <c r="A12039" s="146">
        <v>75024</v>
      </c>
      <c r="B12039" s="145">
        <v>8007</v>
      </c>
      <c r="C12039" s="146" t="s">
        <v>858</v>
      </c>
      <c r="D12039" s="146" t="s">
        <v>863</v>
      </c>
      <c r="E12039" s="145" t="s">
        <v>150</v>
      </c>
      <c r="F12039" s="149"/>
      <c r="G12039" s="149"/>
    </row>
    <row r="12040" spans="1:7" s="144" customFormat="1" ht="15" x14ac:dyDescent="0.2">
      <c r="A12040" s="146">
        <v>75025</v>
      </c>
      <c r="B12040" s="145">
        <v>3005</v>
      </c>
      <c r="C12040" s="146" t="s">
        <v>10804</v>
      </c>
      <c r="D12040" s="146" t="s">
        <v>6697</v>
      </c>
      <c r="E12040" s="145" t="s">
        <v>155</v>
      </c>
      <c r="F12040" s="149"/>
      <c r="G12040" s="149"/>
    </row>
    <row r="12041" spans="1:7" s="144" customFormat="1" ht="15" x14ac:dyDescent="0.2">
      <c r="A12041" s="146">
        <v>75027</v>
      </c>
      <c r="B12041" s="145">
        <v>8006</v>
      </c>
      <c r="C12041" s="146" t="s">
        <v>333</v>
      </c>
      <c r="D12041" s="146" t="s">
        <v>10133</v>
      </c>
      <c r="E12041" s="145" t="s">
        <v>155</v>
      </c>
      <c r="F12041" s="149"/>
      <c r="G12041" s="149"/>
    </row>
    <row r="12042" spans="1:7" s="144" customFormat="1" ht="15" x14ac:dyDescent="0.2">
      <c r="A12042" s="146">
        <v>75028</v>
      </c>
      <c r="B12042" s="145">
        <v>8006</v>
      </c>
      <c r="C12042" s="146" t="s">
        <v>449</v>
      </c>
      <c r="D12042" s="146" t="s">
        <v>10134</v>
      </c>
      <c r="E12042" s="145" t="s">
        <v>150</v>
      </c>
      <c r="F12042" s="149"/>
      <c r="G12042" s="149"/>
    </row>
    <row r="12043" spans="1:7" s="144" customFormat="1" ht="15" x14ac:dyDescent="0.2">
      <c r="A12043" s="146">
        <v>75029</v>
      </c>
      <c r="B12043" s="145">
        <v>3009</v>
      </c>
      <c r="C12043" s="146" t="s">
        <v>331</v>
      </c>
      <c r="D12043" s="146" t="s">
        <v>10135</v>
      </c>
      <c r="E12043" s="145" t="s">
        <v>150</v>
      </c>
      <c r="F12043" s="149"/>
      <c r="G12043" s="149"/>
    </row>
    <row r="12044" spans="1:7" s="144" customFormat="1" ht="15" x14ac:dyDescent="0.2">
      <c r="A12044" s="146">
        <v>75030</v>
      </c>
      <c r="B12044" s="145">
        <v>5006</v>
      </c>
      <c r="C12044" s="146" t="s">
        <v>10136</v>
      </c>
      <c r="D12044" s="146" t="s">
        <v>629</v>
      </c>
      <c r="E12044" s="145" t="s">
        <v>155</v>
      </c>
      <c r="F12044" s="149"/>
      <c r="G12044" s="149"/>
    </row>
    <row r="12045" spans="1:7" s="144" customFormat="1" ht="15" x14ac:dyDescent="0.2">
      <c r="A12045" s="146">
        <v>75031</v>
      </c>
      <c r="B12045" s="145">
        <v>1007</v>
      </c>
      <c r="C12045" s="146" t="s">
        <v>219</v>
      </c>
      <c r="D12045" s="146" t="s">
        <v>2791</v>
      </c>
      <c r="E12045" s="145" t="s">
        <v>150</v>
      </c>
      <c r="F12045" s="149"/>
      <c r="G12045" s="149"/>
    </row>
    <row r="12046" spans="1:7" s="144" customFormat="1" ht="15" x14ac:dyDescent="0.2">
      <c r="A12046" s="146">
        <v>75032</v>
      </c>
      <c r="B12046" s="145">
        <v>7017</v>
      </c>
      <c r="C12046" s="146" t="s">
        <v>198</v>
      </c>
      <c r="D12046" s="146" t="s">
        <v>10137</v>
      </c>
      <c r="E12046" s="145" t="s">
        <v>155</v>
      </c>
      <c r="F12046" s="149"/>
      <c r="G12046" s="149"/>
    </row>
    <row r="12047" spans="1:7" s="144" customFormat="1" ht="15" x14ac:dyDescent="0.2">
      <c r="A12047" s="146">
        <v>75033</v>
      </c>
      <c r="B12047" s="145">
        <v>1001</v>
      </c>
      <c r="C12047" s="146" t="s">
        <v>156</v>
      </c>
      <c r="D12047" s="146" t="s">
        <v>1177</v>
      </c>
      <c r="E12047" s="145" t="s">
        <v>155</v>
      </c>
      <c r="F12047" s="149"/>
      <c r="G12047" s="149"/>
    </row>
    <row r="12048" spans="1:7" s="144" customFormat="1" ht="15" x14ac:dyDescent="0.2">
      <c r="A12048" s="146">
        <v>75034</v>
      </c>
      <c r="B12048" s="145">
        <v>3003</v>
      </c>
      <c r="C12048" s="146" t="s">
        <v>1003</v>
      </c>
      <c r="D12048" s="146" t="s">
        <v>9176</v>
      </c>
      <c r="E12048" s="145" t="s">
        <v>150</v>
      </c>
      <c r="F12048" s="149"/>
      <c r="G12048" s="149"/>
    </row>
    <row r="12049" spans="1:7" s="144" customFormat="1" ht="15" x14ac:dyDescent="0.2">
      <c r="A12049" s="146">
        <v>75035</v>
      </c>
      <c r="B12049" s="145">
        <v>2001</v>
      </c>
      <c r="C12049" s="146" t="s">
        <v>879</v>
      </c>
      <c r="D12049" s="146" t="s">
        <v>10138</v>
      </c>
      <c r="E12049" s="145" t="s">
        <v>150</v>
      </c>
      <c r="F12049" s="149"/>
      <c r="G12049" s="149"/>
    </row>
    <row r="12050" spans="1:7" s="144" customFormat="1" ht="15" x14ac:dyDescent="0.2">
      <c r="A12050" s="146">
        <v>75036</v>
      </c>
      <c r="B12050" s="145">
        <v>2002</v>
      </c>
      <c r="C12050" s="146" t="s">
        <v>306</v>
      </c>
      <c r="D12050" s="146" t="s">
        <v>6036</v>
      </c>
      <c r="E12050" s="145" t="s">
        <v>150</v>
      </c>
      <c r="F12050" s="149"/>
      <c r="G12050" s="149"/>
    </row>
    <row r="12051" spans="1:7" s="144" customFormat="1" ht="15" x14ac:dyDescent="0.2">
      <c r="A12051" s="146">
        <v>75037</v>
      </c>
      <c r="B12051" s="145">
        <v>5009</v>
      </c>
      <c r="C12051" s="146" t="s">
        <v>546</v>
      </c>
      <c r="D12051" s="146" t="s">
        <v>161</v>
      </c>
      <c r="E12051" s="145" t="s">
        <v>155</v>
      </c>
      <c r="F12051" s="149"/>
      <c r="G12051" s="149"/>
    </row>
    <row r="12052" spans="1:7" s="144" customFormat="1" ht="15" x14ac:dyDescent="0.2">
      <c r="A12052" s="146">
        <v>75038</v>
      </c>
      <c r="B12052" s="145">
        <v>6010</v>
      </c>
      <c r="C12052" s="146" t="s">
        <v>1860</v>
      </c>
      <c r="D12052" s="146" t="s">
        <v>6587</v>
      </c>
      <c r="E12052" s="145" t="s">
        <v>155</v>
      </c>
      <c r="F12052" s="149"/>
      <c r="G12052" s="149"/>
    </row>
    <row r="12053" spans="1:7" s="144" customFormat="1" ht="15" x14ac:dyDescent="0.2">
      <c r="A12053" s="146">
        <v>75039</v>
      </c>
      <c r="B12053" s="145">
        <v>6010</v>
      </c>
      <c r="C12053" s="146" t="s">
        <v>10139</v>
      </c>
      <c r="D12053" s="146" t="s">
        <v>10140</v>
      </c>
      <c r="E12053" s="145" t="s">
        <v>150</v>
      </c>
      <c r="F12053" s="149"/>
      <c r="G12053" s="149"/>
    </row>
    <row r="12054" spans="1:7" s="144" customFormat="1" ht="15" x14ac:dyDescent="0.2">
      <c r="A12054" s="146">
        <v>75040</v>
      </c>
      <c r="B12054" s="145">
        <v>3013</v>
      </c>
      <c r="C12054" s="146" t="s">
        <v>6310</v>
      </c>
      <c r="D12054" s="146" t="s">
        <v>10141</v>
      </c>
      <c r="E12054" s="145" t="s">
        <v>155</v>
      </c>
      <c r="F12054" s="149"/>
      <c r="G12054" s="149"/>
    </row>
    <row r="12055" spans="1:7" s="144" customFormat="1" ht="15" x14ac:dyDescent="0.2">
      <c r="A12055" s="146">
        <v>75041</v>
      </c>
      <c r="B12055" s="145">
        <v>2017</v>
      </c>
      <c r="C12055" s="146" t="s">
        <v>165</v>
      </c>
      <c r="D12055" s="146" t="s">
        <v>10142</v>
      </c>
      <c r="E12055" s="145" t="s">
        <v>150</v>
      </c>
      <c r="F12055" s="149"/>
      <c r="G12055" s="149"/>
    </row>
    <row r="12056" spans="1:7" s="144" customFormat="1" ht="15" x14ac:dyDescent="0.2">
      <c r="A12056" s="146">
        <v>75044</v>
      </c>
      <c r="B12056" s="145">
        <v>4009</v>
      </c>
      <c r="C12056" s="146" t="s">
        <v>10143</v>
      </c>
      <c r="D12056" s="146" t="s">
        <v>10144</v>
      </c>
      <c r="E12056" s="145" t="s">
        <v>155</v>
      </c>
      <c r="F12056" s="149"/>
      <c r="G12056" s="149"/>
    </row>
    <row r="12057" spans="1:7" s="144" customFormat="1" ht="15" x14ac:dyDescent="0.2">
      <c r="A12057" s="146">
        <v>75045</v>
      </c>
      <c r="B12057" s="145">
        <v>4009</v>
      </c>
      <c r="C12057" s="146" t="s">
        <v>6817</v>
      </c>
      <c r="D12057" s="146" t="s">
        <v>10145</v>
      </c>
      <c r="E12057" s="145" t="s">
        <v>155</v>
      </c>
      <c r="F12057" s="149"/>
      <c r="G12057" s="149"/>
    </row>
    <row r="12058" spans="1:7" s="144" customFormat="1" ht="15" x14ac:dyDescent="0.2">
      <c r="A12058" s="146">
        <v>75046</v>
      </c>
      <c r="B12058" s="145">
        <v>6003</v>
      </c>
      <c r="C12058" s="146" t="s">
        <v>10146</v>
      </c>
      <c r="D12058" s="146" t="s">
        <v>10147</v>
      </c>
      <c r="E12058" s="145" t="s">
        <v>155</v>
      </c>
      <c r="F12058" s="149"/>
      <c r="G12058" s="149"/>
    </row>
    <row r="12059" spans="1:7" s="144" customFormat="1" ht="15" x14ac:dyDescent="0.2">
      <c r="A12059" s="146">
        <v>75047</v>
      </c>
      <c r="B12059" s="145">
        <v>3018</v>
      </c>
      <c r="C12059" s="146" t="s">
        <v>224</v>
      </c>
      <c r="D12059" s="146" t="s">
        <v>10148</v>
      </c>
      <c r="E12059" s="145" t="s">
        <v>155</v>
      </c>
      <c r="F12059" s="149"/>
      <c r="G12059" s="149"/>
    </row>
    <row r="12060" spans="1:7" s="144" customFormat="1" ht="15" x14ac:dyDescent="0.2">
      <c r="A12060" s="146">
        <v>75048</v>
      </c>
      <c r="B12060" s="145">
        <v>1017</v>
      </c>
      <c r="C12060" s="146" t="s">
        <v>4990</v>
      </c>
      <c r="D12060" s="146" t="s">
        <v>10149</v>
      </c>
      <c r="E12060" s="145" t="s">
        <v>150</v>
      </c>
      <c r="F12060" s="149"/>
      <c r="G12060" s="149"/>
    </row>
    <row r="12061" spans="1:7" s="144" customFormat="1" ht="15" x14ac:dyDescent="0.2">
      <c r="A12061" s="146">
        <v>75049</v>
      </c>
      <c r="B12061" s="145">
        <v>2007</v>
      </c>
      <c r="C12061" s="146" t="s">
        <v>4806</v>
      </c>
      <c r="D12061" s="146" t="s">
        <v>10150</v>
      </c>
      <c r="E12061" s="145" t="s">
        <v>155</v>
      </c>
      <c r="F12061" s="149"/>
      <c r="G12061" s="149"/>
    </row>
    <row r="12062" spans="1:7" s="144" customFormat="1" ht="15" x14ac:dyDescent="0.2">
      <c r="A12062" s="146">
        <v>75051</v>
      </c>
      <c r="B12062" s="145">
        <v>4009</v>
      </c>
      <c r="C12062" s="146" t="s">
        <v>1627</v>
      </c>
      <c r="D12062" s="146" t="s">
        <v>4866</v>
      </c>
      <c r="E12062" s="145" t="s">
        <v>155</v>
      </c>
      <c r="F12062" s="149"/>
      <c r="G12062" s="149"/>
    </row>
    <row r="12063" spans="1:7" s="144" customFormat="1" ht="15" x14ac:dyDescent="0.2">
      <c r="A12063" s="146">
        <v>75052</v>
      </c>
      <c r="B12063" s="145">
        <v>8007</v>
      </c>
      <c r="C12063" s="146" t="s">
        <v>174</v>
      </c>
      <c r="D12063" s="146" t="s">
        <v>4686</v>
      </c>
      <c r="E12063" s="145" t="s">
        <v>150</v>
      </c>
      <c r="F12063" s="149"/>
      <c r="G12063" s="149"/>
    </row>
    <row r="12064" spans="1:7" s="144" customFormat="1" ht="15" x14ac:dyDescent="0.2">
      <c r="A12064" s="146">
        <v>75053</v>
      </c>
      <c r="B12064" s="145">
        <v>1004</v>
      </c>
      <c r="C12064" s="146" t="s">
        <v>4678</v>
      </c>
      <c r="D12064" s="146" t="s">
        <v>2029</v>
      </c>
      <c r="E12064" s="145" t="s">
        <v>155</v>
      </c>
      <c r="F12064" s="149"/>
      <c r="G12064" s="149"/>
    </row>
    <row r="12065" spans="1:7" s="144" customFormat="1" ht="15" x14ac:dyDescent="0.2">
      <c r="A12065" s="146">
        <v>75054</v>
      </c>
      <c r="B12065" s="145">
        <v>6015</v>
      </c>
      <c r="C12065" s="146" t="s">
        <v>7855</v>
      </c>
      <c r="D12065" s="146" t="s">
        <v>10151</v>
      </c>
      <c r="E12065" s="145" t="s">
        <v>155</v>
      </c>
      <c r="F12065" s="149"/>
      <c r="G12065" s="149"/>
    </row>
    <row r="12066" spans="1:7" s="144" customFormat="1" ht="15" x14ac:dyDescent="0.2">
      <c r="A12066" s="146">
        <v>75055</v>
      </c>
      <c r="B12066" s="145">
        <v>6015</v>
      </c>
      <c r="C12066" s="146" t="s">
        <v>10051</v>
      </c>
      <c r="D12066" s="146" t="s">
        <v>10151</v>
      </c>
      <c r="E12066" s="145" t="s">
        <v>150</v>
      </c>
      <c r="F12066" s="149"/>
      <c r="G12066" s="149"/>
    </row>
    <row r="12067" spans="1:7" s="144" customFormat="1" ht="15" x14ac:dyDescent="0.2">
      <c r="A12067" s="146">
        <v>75056</v>
      </c>
      <c r="B12067" s="145">
        <v>7003</v>
      </c>
      <c r="C12067" s="146" t="s">
        <v>287</v>
      </c>
      <c r="D12067" s="146" t="s">
        <v>7605</v>
      </c>
      <c r="E12067" s="145" t="s">
        <v>150</v>
      </c>
      <c r="F12067" s="149"/>
      <c r="G12067" s="149"/>
    </row>
    <row r="12068" spans="1:7" s="144" customFormat="1" ht="15" x14ac:dyDescent="0.2">
      <c r="A12068" s="146">
        <v>75057</v>
      </c>
      <c r="B12068" s="145">
        <v>8006</v>
      </c>
      <c r="C12068" s="146" t="s">
        <v>198</v>
      </c>
      <c r="D12068" s="146" t="s">
        <v>10152</v>
      </c>
      <c r="E12068" s="145" t="s">
        <v>150</v>
      </c>
      <c r="F12068" s="149"/>
      <c r="G12068" s="149"/>
    </row>
    <row r="12069" spans="1:7" s="144" customFormat="1" ht="15" x14ac:dyDescent="0.2">
      <c r="A12069" s="146">
        <v>75058</v>
      </c>
      <c r="B12069" s="145">
        <v>2006</v>
      </c>
      <c r="C12069" s="146" t="s">
        <v>685</v>
      </c>
      <c r="D12069" s="146" t="s">
        <v>10081</v>
      </c>
      <c r="E12069" s="145" t="s">
        <v>150</v>
      </c>
      <c r="F12069" s="149"/>
      <c r="G12069" s="149"/>
    </row>
    <row r="12070" spans="1:7" s="144" customFormat="1" ht="15" x14ac:dyDescent="0.2">
      <c r="A12070" s="146">
        <v>75059</v>
      </c>
      <c r="B12070" s="145">
        <v>2006</v>
      </c>
      <c r="C12070" s="146" t="s">
        <v>4521</v>
      </c>
      <c r="D12070" s="146" t="s">
        <v>10153</v>
      </c>
      <c r="E12070" s="145" t="s">
        <v>150</v>
      </c>
      <c r="F12070" s="149"/>
      <c r="G12070" s="149"/>
    </row>
    <row r="12071" spans="1:7" s="144" customFormat="1" ht="15" x14ac:dyDescent="0.2">
      <c r="A12071" s="146">
        <v>75060</v>
      </c>
      <c r="B12071" s="145">
        <v>6015</v>
      </c>
      <c r="C12071" s="146" t="s">
        <v>2083</v>
      </c>
      <c r="D12071" s="146" t="s">
        <v>10154</v>
      </c>
      <c r="E12071" s="145" t="s">
        <v>155</v>
      </c>
      <c r="F12071" s="149"/>
      <c r="G12071" s="149"/>
    </row>
    <row r="12072" spans="1:7" s="144" customFormat="1" ht="15" x14ac:dyDescent="0.2">
      <c r="A12072" s="146">
        <v>75061</v>
      </c>
      <c r="B12072" s="145">
        <v>3003</v>
      </c>
      <c r="C12072" s="146" t="s">
        <v>596</v>
      </c>
      <c r="D12072" s="146" t="s">
        <v>1484</v>
      </c>
      <c r="E12072" s="145" t="s">
        <v>150</v>
      </c>
      <c r="F12072" s="149"/>
      <c r="G12072" s="149"/>
    </row>
    <row r="12073" spans="1:7" s="144" customFormat="1" ht="15" x14ac:dyDescent="0.2">
      <c r="A12073" s="146">
        <v>75062</v>
      </c>
      <c r="B12073" s="145">
        <v>3003</v>
      </c>
      <c r="C12073" s="146" t="s">
        <v>1729</v>
      </c>
      <c r="D12073" s="146" t="s">
        <v>1484</v>
      </c>
      <c r="E12073" s="145" t="s">
        <v>155</v>
      </c>
      <c r="F12073" s="149"/>
      <c r="G12073" s="149"/>
    </row>
    <row r="12074" spans="1:7" s="144" customFormat="1" ht="15" x14ac:dyDescent="0.2">
      <c r="A12074" s="146">
        <v>75064</v>
      </c>
      <c r="B12074" s="145">
        <v>7020</v>
      </c>
      <c r="C12074" s="146" t="s">
        <v>714</v>
      </c>
      <c r="D12074" s="146" t="s">
        <v>10155</v>
      </c>
      <c r="E12074" s="145" t="s">
        <v>155</v>
      </c>
      <c r="F12074" s="149"/>
      <c r="G12074" s="149"/>
    </row>
    <row r="12075" spans="1:7" s="144" customFormat="1" ht="15" x14ac:dyDescent="0.2">
      <c r="A12075" s="146">
        <v>75065</v>
      </c>
      <c r="B12075" s="145">
        <v>8006</v>
      </c>
      <c r="C12075" s="146" t="s">
        <v>224</v>
      </c>
      <c r="D12075" s="146" t="s">
        <v>10156</v>
      </c>
      <c r="E12075" s="145" t="s">
        <v>150</v>
      </c>
      <c r="F12075" s="149"/>
      <c r="G12075" s="149"/>
    </row>
    <row r="12076" spans="1:7" s="144" customFormat="1" ht="15" x14ac:dyDescent="0.2">
      <c r="A12076" s="146">
        <v>75066</v>
      </c>
      <c r="B12076" s="145">
        <v>8006</v>
      </c>
      <c r="C12076" s="146" t="s">
        <v>287</v>
      </c>
      <c r="D12076" s="146" t="s">
        <v>10157</v>
      </c>
      <c r="E12076" s="145" t="s">
        <v>155</v>
      </c>
      <c r="F12076" s="149"/>
      <c r="G12076" s="149"/>
    </row>
    <row r="12077" spans="1:7" s="144" customFormat="1" ht="15" x14ac:dyDescent="0.2">
      <c r="A12077" s="146">
        <v>75067</v>
      </c>
      <c r="B12077" s="145">
        <v>8024</v>
      </c>
      <c r="C12077" s="146" t="s">
        <v>1547</v>
      </c>
      <c r="D12077" s="146" t="s">
        <v>841</v>
      </c>
      <c r="E12077" s="145" t="s">
        <v>150</v>
      </c>
      <c r="F12077" s="149"/>
      <c r="G12077" s="149"/>
    </row>
    <row r="12078" spans="1:7" s="144" customFormat="1" ht="15" x14ac:dyDescent="0.2">
      <c r="A12078" s="146">
        <v>75068</v>
      </c>
      <c r="B12078" s="145">
        <v>4009</v>
      </c>
      <c r="C12078" s="146" t="s">
        <v>10158</v>
      </c>
      <c r="D12078" s="146" t="s">
        <v>10159</v>
      </c>
      <c r="E12078" s="145" t="s">
        <v>155</v>
      </c>
      <c r="F12078" s="149"/>
      <c r="G12078" s="149"/>
    </row>
    <row r="12079" spans="1:7" s="144" customFormat="1" ht="15" x14ac:dyDescent="0.2">
      <c r="A12079" s="146">
        <v>75069</v>
      </c>
      <c r="B12079" s="145">
        <v>8009</v>
      </c>
      <c r="C12079" s="146" t="s">
        <v>181</v>
      </c>
      <c r="D12079" s="146" t="s">
        <v>6659</v>
      </c>
      <c r="E12079" s="145" t="s">
        <v>150</v>
      </c>
      <c r="F12079" s="149"/>
      <c r="G12079" s="149"/>
    </row>
    <row r="12080" spans="1:7" s="144" customFormat="1" ht="15" x14ac:dyDescent="0.2">
      <c r="A12080" s="146">
        <v>75070</v>
      </c>
      <c r="B12080" s="145">
        <v>6025</v>
      </c>
      <c r="C12080" s="146" t="s">
        <v>7429</v>
      </c>
      <c r="D12080" s="146" t="s">
        <v>1419</v>
      </c>
      <c r="E12080" s="145" t="s">
        <v>150</v>
      </c>
      <c r="F12080" s="149"/>
      <c r="G12080" s="149"/>
    </row>
    <row r="12081" spans="1:7" s="144" customFormat="1" ht="15" x14ac:dyDescent="0.2">
      <c r="A12081" s="146">
        <v>75071</v>
      </c>
      <c r="B12081" s="145">
        <v>2011</v>
      </c>
      <c r="C12081" s="146" t="s">
        <v>10160</v>
      </c>
      <c r="D12081" s="146" t="s">
        <v>10161</v>
      </c>
      <c r="E12081" s="145" t="s">
        <v>150</v>
      </c>
      <c r="F12081" s="149"/>
      <c r="G12081" s="149"/>
    </row>
    <row r="12082" spans="1:7" s="144" customFormat="1" ht="15" x14ac:dyDescent="0.2">
      <c r="A12082" s="146">
        <v>75072</v>
      </c>
      <c r="B12082" s="145">
        <v>6023</v>
      </c>
      <c r="C12082" s="146" t="s">
        <v>10162</v>
      </c>
      <c r="D12082" s="146" t="s">
        <v>2161</v>
      </c>
      <c r="E12082" s="145" t="s">
        <v>150</v>
      </c>
      <c r="F12082" s="149"/>
      <c r="G12082" s="149"/>
    </row>
    <row r="12083" spans="1:7" s="144" customFormat="1" ht="15" x14ac:dyDescent="0.2">
      <c r="A12083" s="146">
        <v>75073</v>
      </c>
      <c r="B12083" s="145">
        <v>6023</v>
      </c>
      <c r="C12083" s="146" t="s">
        <v>685</v>
      </c>
      <c r="D12083" s="146" t="s">
        <v>10163</v>
      </c>
      <c r="E12083" s="145" t="s">
        <v>155</v>
      </c>
      <c r="F12083" s="149"/>
      <c r="G12083" s="149"/>
    </row>
    <row r="12084" spans="1:7" s="144" customFormat="1" ht="15" x14ac:dyDescent="0.2">
      <c r="A12084" s="146">
        <v>75074</v>
      </c>
      <c r="B12084" s="145">
        <v>6023</v>
      </c>
      <c r="C12084" s="146" t="s">
        <v>34</v>
      </c>
      <c r="D12084" s="146" t="s">
        <v>7139</v>
      </c>
      <c r="E12084" s="145" t="s">
        <v>150</v>
      </c>
      <c r="F12084" s="149"/>
      <c r="G12084" s="149"/>
    </row>
    <row r="12085" spans="1:7" s="144" customFormat="1" ht="15" x14ac:dyDescent="0.2">
      <c r="A12085" s="146">
        <v>75077</v>
      </c>
      <c r="B12085" s="145">
        <v>1007</v>
      </c>
      <c r="C12085" s="146" t="s">
        <v>2126</v>
      </c>
      <c r="D12085" s="146" t="s">
        <v>3590</v>
      </c>
      <c r="E12085" s="145" t="s">
        <v>150</v>
      </c>
      <c r="F12085" s="149"/>
      <c r="G12085" s="149"/>
    </row>
    <row r="12086" spans="1:7" s="144" customFormat="1" ht="15" x14ac:dyDescent="0.2">
      <c r="A12086" s="146">
        <v>75078</v>
      </c>
      <c r="B12086" s="145">
        <v>8016</v>
      </c>
      <c r="C12086" s="146" t="s">
        <v>722</v>
      </c>
      <c r="D12086" s="146" t="s">
        <v>10164</v>
      </c>
      <c r="E12086" s="145" t="s">
        <v>155</v>
      </c>
      <c r="F12086" s="149"/>
      <c r="G12086" s="149"/>
    </row>
    <row r="12087" spans="1:7" s="144" customFormat="1" ht="15" x14ac:dyDescent="0.2">
      <c r="A12087" s="146">
        <v>75079</v>
      </c>
      <c r="B12087" s="145">
        <v>8020</v>
      </c>
      <c r="C12087" s="146" t="s">
        <v>324</v>
      </c>
      <c r="D12087" s="146" t="s">
        <v>1242</v>
      </c>
      <c r="E12087" s="145" t="s">
        <v>155</v>
      </c>
      <c r="F12087" s="149"/>
      <c r="G12087" s="149"/>
    </row>
    <row r="12088" spans="1:7" s="144" customFormat="1" ht="15" x14ac:dyDescent="0.2">
      <c r="A12088" s="146">
        <v>75080</v>
      </c>
      <c r="B12088" s="145">
        <v>8020</v>
      </c>
      <c r="C12088" s="146" t="s">
        <v>3675</v>
      </c>
      <c r="D12088" s="146" t="s">
        <v>2421</v>
      </c>
      <c r="E12088" s="145" t="s">
        <v>155</v>
      </c>
      <c r="F12088" s="149"/>
      <c r="G12088" s="149"/>
    </row>
    <row r="12089" spans="1:7" s="144" customFormat="1" ht="15" x14ac:dyDescent="0.2">
      <c r="A12089" s="146">
        <v>75081</v>
      </c>
      <c r="B12089" s="145">
        <v>2002</v>
      </c>
      <c r="C12089" s="146" t="s">
        <v>287</v>
      </c>
      <c r="D12089" s="146" t="s">
        <v>10165</v>
      </c>
      <c r="E12089" s="145" t="s">
        <v>155</v>
      </c>
      <c r="F12089" s="149"/>
      <c r="G12089" s="149"/>
    </row>
    <row r="12090" spans="1:7" s="144" customFormat="1" ht="15" x14ac:dyDescent="0.2">
      <c r="A12090" s="146">
        <v>75083</v>
      </c>
      <c r="B12090" s="145">
        <v>7011</v>
      </c>
      <c r="C12090" s="146" t="s">
        <v>575</v>
      </c>
      <c r="D12090" s="146" t="s">
        <v>1668</v>
      </c>
      <c r="E12090" s="145" t="s">
        <v>155</v>
      </c>
      <c r="F12090" s="149"/>
      <c r="G12090" s="149"/>
    </row>
    <row r="12091" spans="1:7" s="144" customFormat="1" ht="15" x14ac:dyDescent="0.2">
      <c r="A12091" s="146">
        <v>75084</v>
      </c>
      <c r="B12091" s="145">
        <v>8024</v>
      </c>
      <c r="C12091" s="146" t="s">
        <v>10166</v>
      </c>
      <c r="D12091" s="146" t="s">
        <v>841</v>
      </c>
      <c r="E12091" s="145" t="s">
        <v>150</v>
      </c>
      <c r="F12091" s="149"/>
      <c r="G12091" s="149"/>
    </row>
    <row r="12092" spans="1:7" s="144" customFormat="1" ht="15" x14ac:dyDescent="0.2">
      <c r="A12092" s="146">
        <v>75085</v>
      </c>
      <c r="B12092" s="145">
        <v>8007</v>
      </c>
      <c r="C12092" s="146" t="s">
        <v>156</v>
      </c>
      <c r="D12092" s="146" t="s">
        <v>10167</v>
      </c>
      <c r="E12092" s="145" t="s">
        <v>150</v>
      </c>
      <c r="F12092" s="149"/>
      <c r="G12092" s="149"/>
    </row>
    <row r="12093" spans="1:7" s="144" customFormat="1" ht="15" x14ac:dyDescent="0.2">
      <c r="A12093" s="146">
        <v>75086</v>
      </c>
      <c r="B12093" s="145">
        <v>8007</v>
      </c>
      <c r="C12093" s="146" t="s">
        <v>207</v>
      </c>
      <c r="D12093" s="146" t="s">
        <v>10167</v>
      </c>
      <c r="E12093" s="145" t="s">
        <v>155</v>
      </c>
      <c r="F12093" s="149"/>
      <c r="G12093" s="149"/>
    </row>
    <row r="12094" spans="1:7" s="144" customFormat="1" ht="15" x14ac:dyDescent="0.2">
      <c r="A12094" s="146">
        <v>75087</v>
      </c>
      <c r="B12094" s="145">
        <v>6018</v>
      </c>
      <c r="C12094" s="146" t="s">
        <v>347</v>
      </c>
      <c r="D12094" s="146" t="s">
        <v>10168</v>
      </c>
      <c r="E12094" s="145" t="s">
        <v>150</v>
      </c>
      <c r="F12094" s="149"/>
      <c r="G12094" s="149"/>
    </row>
    <row r="12095" spans="1:7" s="144" customFormat="1" ht="15" x14ac:dyDescent="0.2">
      <c r="A12095" s="146">
        <v>75088</v>
      </c>
      <c r="B12095" s="145">
        <v>5017</v>
      </c>
      <c r="C12095" s="146" t="s">
        <v>10169</v>
      </c>
      <c r="D12095" s="146" t="s">
        <v>10170</v>
      </c>
      <c r="E12095" s="145" t="s">
        <v>155</v>
      </c>
      <c r="F12095" s="149"/>
      <c r="G12095" s="149"/>
    </row>
    <row r="12096" spans="1:7" s="144" customFormat="1" ht="15" x14ac:dyDescent="0.2">
      <c r="A12096" s="146">
        <v>75089</v>
      </c>
      <c r="B12096" s="145">
        <v>7007</v>
      </c>
      <c r="C12096" s="146" t="s">
        <v>10171</v>
      </c>
      <c r="D12096" s="146" t="s">
        <v>8443</v>
      </c>
      <c r="E12096" s="145" t="s">
        <v>150</v>
      </c>
      <c r="F12096" s="149"/>
      <c r="G12096" s="149"/>
    </row>
    <row r="12097" spans="1:7" s="144" customFormat="1" ht="15" x14ac:dyDescent="0.2">
      <c r="A12097" s="146">
        <v>75090</v>
      </c>
      <c r="B12097" s="145">
        <v>1005</v>
      </c>
      <c r="C12097" s="146" t="s">
        <v>10172</v>
      </c>
      <c r="D12097" s="146" t="s">
        <v>221</v>
      </c>
      <c r="E12097" s="145" t="s">
        <v>155</v>
      </c>
      <c r="F12097" s="149"/>
      <c r="G12097" s="149"/>
    </row>
    <row r="12098" spans="1:7" s="144" customFormat="1" ht="15" x14ac:dyDescent="0.2">
      <c r="A12098" s="146">
        <v>75091</v>
      </c>
      <c r="B12098" s="145">
        <v>5017</v>
      </c>
      <c r="C12098" s="146" t="s">
        <v>1554</v>
      </c>
      <c r="D12098" s="146" t="s">
        <v>10173</v>
      </c>
      <c r="E12098" s="145" t="s">
        <v>155</v>
      </c>
      <c r="F12098" s="149"/>
      <c r="G12098" s="149"/>
    </row>
    <row r="12099" spans="1:7" s="144" customFormat="1" ht="15" x14ac:dyDescent="0.2">
      <c r="A12099" s="146">
        <v>75092</v>
      </c>
      <c r="B12099" s="145">
        <v>3020</v>
      </c>
      <c r="C12099" s="146" t="s">
        <v>1300</v>
      </c>
      <c r="D12099" s="146" t="s">
        <v>10174</v>
      </c>
      <c r="E12099" s="145" t="s">
        <v>155</v>
      </c>
      <c r="F12099" s="149"/>
      <c r="G12099" s="149"/>
    </row>
    <row r="12100" spans="1:7" s="144" customFormat="1" ht="15" x14ac:dyDescent="0.2">
      <c r="A12100" s="146">
        <v>75093</v>
      </c>
      <c r="B12100" s="145">
        <v>3003</v>
      </c>
      <c r="C12100" s="146" t="s">
        <v>10175</v>
      </c>
      <c r="D12100" s="146" t="s">
        <v>10176</v>
      </c>
      <c r="E12100" s="145" t="s">
        <v>150</v>
      </c>
      <c r="F12100" s="149"/>
      <c r="G12100" s="149"/>
    </row>
    <row r="12101" spans="1:7" s="144" customFormat="1" ht="15" x14ac:dyDescent="0.2">
      <c r="A12101" s="146">
        <v>75095</v>
      </c>
      <c r="B12101" s="145">
        <v>2015</v>
      </c>
      <c r="C12101" s="146" t="s">
        <v>10177</v>
      </c>
      <c r="D12101" s="146" t="s">
        <v>1484</v>
      </c>
      <c r="E12101" s="145" t="s">
        <v>155</v>
      </c>
      <c r="F12101" s="149"/>
      <c r="G12101" s="149"/>
    </row>
    <row r="12102" spans="1:7" s="144" customFormat="1" ht="15" x14ac:dyDescent="0.2">
      <c r="A12102" s="146">
        <v>75096</v>
      </c>
      <c r="B12102" s="145">
        <v>2018</v>
      </c>
      <c r="C12102" s="146" t="s">
        <v>10178</v>
      </c>
      <c r="D12102" s="146" t="s">
        <v>2744</v>
      </c>
      <c r="E12102" s="145" t="s">
        <v>155</v>
      </c>
      <c r="F12102" s="149"/>
      <c r="G12102" s="149"/>
    </row>
    <row r="12103" spans="1:7" s="144" customFormat="1" ht="15" x14ac:dyDescent="0.2">
      <c r="A12103" s="146">
        <v>75097</v>
      </c>
      <c r="B12103" s="145">
        <v>6029</v>
      </c>
      <c r="C12103" s="146" t="s">
        <v>449</v>
      </c>
      <c r="D12103" s="146" t="s">
        <v>9383</v>
      </c>
      <c r="E12103" s="145" t="s">
        <v>150</v>
      </c>
      <c r="F12103" s="149"/>
      <c r="G12103" s="149"/>
    </row>
    <row r="12104" spans="1:7" s="144" customFormat="1" ht="15" x14ac:dyDescent="0.2">
      <c r="A12104" s="146">
        <v>75098</v>
      </c>
      <c r="B12104" s="145">
        <v>6029</v>
      </c>
      <c r="C12104" s="146" t="s">
        <v>10179</v>
      </c>
      <c r="D12104" s="146" t="s">
        <v>10180</v>
      </c>
      <c r="E12104" s="145" t="s">
        <v>155</v>
      </c>
      <c r="F12104" s="149"/>
      <c r="G12104" s="149"/>
    </row>
    <row r="12105" spans="1:7" s="144" customFormat="1" ht="15" x14ac:dyDescent="0.2">
      <c r="A12105" s="146">
        <v>75099</v>
      </c>
      <c r="B12105" s="145">
        <v>4009</v>
      </c>
      <c r="C12105" s="146" t="s">
        <v>10181</v>
      </c>
      <c r="D12105" s="146" t="s">
        <v>663</v>
      </c>
      <c r="E12105" s="145" t="s">
        <v>150</v>
      </c>
      <c r="F12105" s="149"/>
      <c r="G12105" s="149"/>
    </row>
    <row r="12106" spans="1:7" s="144" customFormat="1" ht="15" x14ac:dyDescent="0.2">
      <c r="A12106" s="146">
        <v>75101</v>
      </c>
      <c r="B12106" s="145">
        <v>5007</v>
      </c>
      <c r="C12106" s="146" t="s">
        <v>10182</v>
      </c>
      <c r="D12106" s="146" t="s">
        <v>10183</v>
      </c>
      <c r="E12106" s="145" t="s">
        <v>155</v>
      </c>
      <c r="F12106" s="149"/>
      <c r="G12106" s="149"/>
    </row>
    <row r="12107" spans="1:7" s="144" customFormat="1" ht="15" x14ac:dyDescent="0.2">
      <c r="A12107" s="146">
        <v>75102</v>
      </c>
      <c r="B12107" s="145">
        <v>5007</v>
      </c>
      <c r="C12107" s="146" t="s">
        <v>164</v>
      </c>
      <c r="D12107" s="146" t="s">
        <v>10183</v>
      </c>
      <c r="E12107" s="145" t="s">
        <v>150</v>
      </c>
      <c r="F12107" s="149"/>
      <c r="G12107" s="149"/>
    </row>
    <row r="12108" spans="1:7" s="144" customFormat="1" ht="15" x14ac:dyDescent="0.2">
      <c r="A12108" s="146">
        <v>75103</v>
      </c>
      <c r="B12108" s="145">
        <v>3029</v>
      </c>
      <c r="C12108" s="146" t="s">
        <v>169</v>
      </c>
      <c r="D12108" s="146" t="s">
        <v>10184</v>
      </c>
      <c r="E12108" s="145" t="s">
        <v>150</v>
      </c>
      <c r="F12108" s="149"/>
      <c r="G12108" s="149"/>
    </row>
    <row r="12109" spans="1:7" s="144" customFormat="1" ht="15" x14ac:dyDescent="0.2">
      <c r="A12109" s="146">
        <v>75104</v>
      </c>
      <c r="B12109" s="145">
        <v>3009</v>
      </c>
      <c r="C12109" s="146" t="s">
        <v>171</v>
      </c>
      <c r="D12109" s="146" t="s">
        <v>170</v>
      </c>
      <c r="E12109" s="145" t="s">
        <v>155</v>
      </c>
      <c r="F12109" s="149"/>
      <c r="G12109" s="149"/>
    </row>
    <row r="12110" spans="1:7" s="144" customFormat="1" ht="15" x14ac:dyDescent="0.2">
      <c r="A12110" s="146">
        <v>75106</v>
      </c>
      <c r="B12110" s="145">
        <v>3018</v>
      </c>
      <c r="C12110" s="146" t="s">
        <v>10185</v>
      </c>
      <c r="D12110" s="146" t="s">
        <v>5199</v>
      </c>
      <c r="E12110" s="145" t="s">
        <v>155</v>
      </c>
      <c r="F12110" s="149"/>
      <c r="G12110" s="149"/>
    </row>
    <row r="12111" spans="1:7" s="144" customFormat="1" ht="15" x14ac:dyDescent="0.2">
      <c r="A12111" s="146">
        <v>75107</v>
      </c>
      <c r="B12111" s="145">
        <v>6029</v>
      </c>
      <c r="C12111" s="146" t="s">
        <v>662</v>
      </c>
      <c r="D12111" s="146" t="s">
        <v>10186</v>
      </c>
      <c r="E12111" s="145" t="s">
        <v>155</v>
      </c>
      <c r="F12111" s="149"/>
      <c r="G12111" s="149"/>
    </row>
    <row r="12112" spans="1:7" s="144" customFormat="1" ht="15" x14ac:dyDescent="0.2">
      <c r="A12112" s="146">
        <v>75109</v>
      </c>
      <c r="B12112" s="145">
        <v>6023</v>
      </c>
      <c r="C12112" s="146" t="s">
        <v>10022</v>
      </c>
      <c r="D12112" s="146" t="s">
        <v>10187</v>
      </c>
      <c r="E12112" s="145" t="s">
        <v>150</v>
      </c>
      <c r="F12112" s="149"/>
      <c r="G12112" s="149"/>
    </row>
    <row r="12113" spans="1:7" s="144" customFormat="1" ht="15" x14ac:dyDescent="0.2">
      <c r="A12113" s="146">
        <v>75110</v>
      </c>
      <c r="B12113" s="145">
        <v>6038</v>
      </c>
      <c r="C12113" s="146" t="s">
        <v>202</v>
      </c>
      <c r="D12113" s="146" t="s">
        <v>10188</v>
      </c>
      <c r="E12113" s="145" t="s">
        <v>155</v>
      </c>
      <c r="F12113" s="149"/>
      <c r="G12113" s="149"/>
    </row>
    <row r="12114" spans="1:7" s="144" customFormat="1" ht="15" x14ac:dyDescent="0.2">
      <c r="A12114" s="146">
        <v>75111</v>
      </c>
      <c r="B12114" s="145">
        <v>8005</v>
      </c>
      <c r="C12114" s="146" t="s">
        <v>1911</v>
      </c>
      <c r="D12114" s="146" t="s">
        <v>10189</v>
      </c>
      <c r="E12114" s="145" t="s">
        <v>150</v>
      </c>
      <c r="F12114" s="149"/>
      <c r="G12114" s="149"/>
    </row>
    <row r="12115" spans="1:7" s="144" customFormat="1" ht="15" x14ac:dyDescent="0.2">
      <c r="A12115" s="146">
        <v>75112</v>
      </c>
      <c r="B12115" s="145">
        <v>5009</v>
      </c>
      <c r="C12115" s="146" t="s">
        <v>1082</v>
      </c>
      <c r="D12115" s="146" t="s">
        <v>1273</v>
      </c>
      <c r="E12115" s="145" t="s">
        <v>155</v>
      </c>
      <c r="F12115" s="149"/>
      <c r="G12115" s="149"/>
    </row>
    <row r="12116" spans="1:7" s="144" customFormat="1" ht="15" x14ac:dyDescent="0.2">
      <c r="A12116" s="146">
        <v>75113</v>
      </c>
      <c r="B12116" s="145">
        <v>2017</v>
      </c>
      <c r="C12116" s="146" t="s">
        <v>7686</v>
      </c>
      <c r="D12116" s="146" t="s">
        <v>3963</v>
      </c>
      <c r="E12116" s="145" t="s">
        <v>150</v>
      </c>
      <c r="F12116" s="149"/>
      <c r="G12116" s="149"/>
    </row>
    <row r="12117" spans="1:7" s="144" customFormat="1" ht="15" x14ac:dyDescent="0.2">
      <c r="A12117" s="146">
        <v>75114</v>
      </c>
      <c r="B12117" s="145">
        <v>3009</v>
      </c>
      <c r="C12117" s="146" t="s">
        <v>1729</v>
      </c>
      <c r="D12117" s="146" t="s">
        <v>10190</v>
      </c>
      <c r="E12117" s="145" t="s">
        <v>150</v>
      </c>
      <c r="F12117" s="149"/>
      <c r="G12117" s="149"/>
    </row>
    <row r="12118" spans="1:7" s="144" customFormat="1" ht="15" x14ac:dyDescent="0.2">
      <c r="A12118" s="146">
        <v>75115</v>
      </c>
      <c r="B12118" s="145">
        <v>3009</v>
      </c>
      <c r="C12118" s="146" t="s">
        <v>174</v>
      </c>
      <c r="D12118" s="146" t="s">
        <v>10191</v>
      </c>
      <c r="E12118" s="145" t="s">
        <v>150</v>
      </c>
      <c r="F12118" s="149"/>
      <c r="G12118" s="149"/>
    </row>
    <row r="12119" spans="1:7" s="144" customFormat="1" ht="15" x14ac:dyDescent="0.2">
      <c r="A12119" s="146">
        <v>75116</v>
      </c>
      <c r="B12119" s="145">
        <v>8026</v>
      </c>
      <c r="C12119" s="146" t="s">
        <v>3419</v>
      </c>
      <c r="D12119" s="146" t="s">
        <v>7721</v>
      </c>
      <c r="E12119" s="145" t="s">
        <v>155</v>
      </c>
      <c r="F12119" s="149"/>
      <c r="G12119" s="149"/>
    </row>
    <row r="12120" spans="1:7" s="144" customFormat="1" ht="15" x14ac:dyDescent="0.2">
      <c r="A12120" s="146">
        <v>75117</v>
      </c>
      <c r="B12120" s="145">
        <v>6013</v>
      </c>
      <c r="C12120" s="146" t="s">
        <v>202</v>
      </c>
      <c r="D12120" s="146" t="s">
        <v>10192</v>
      </c>
      <c r="E12120" s="145" t="s">
        <v>155</v>
      </c>
      <c r="F12120" s="149"/>
      <c r="G12120" s="149"/>
    </row>
    <row r="12121" spans="1:7" s="144" customFormat="1" ht="15" x14ac:dyDescent="0.2">
      <c r="A12121" s="146">
        <v>75119</v>
      </c>
      <c r="B12121" s="145">
        <v>6021</v>
      </c>
      <c r="C12121" s="146" t="s">
        <v>5820</v>
      </c>
      <c r="D12121" s="146" t="s">
        <v>10193</v>
      </c>
      <c r="E12121" s="145" t="s">
        <v>155</v>
      </c>
      <c r="F12121" s="149"/>
      <c r="G12121" s="149"/>
    </row>
    <row r="12122" spans="1:7" s="144" customFormat="1" ht="15" x14ac:dyDescent="0.2">
      <c r="A12122" s="146">
        <v>75120</v>
      </c>
      <c r="B12122" s="145">
        <v>8002</v>
      </c>
      <c r="C12122" s="146" t="s">
        <v>1729</v>
      </c>
      <c r="D12122" s="146" t="s">
        <v>2633</v>
      </c>
      <c r="E12122" s="145" t="s">
        <v>150</v>
      </c>
      <c r="F12122" s="149"/>
      <c r="G12122" s="149"/>
    </row>
    <row r="12123" spans="1:7" s="144" customFormat="1" ht="15" x14ac:dyDescent="0.2">
      <c r="A12123" s="146">
        <v>75122</v>
      </c>
      <c r="B12123" s="145">
        <v>5017</v>
      </c>
      <c r="C12123" s="146" t="s">
        <v>10194</v>
      </c>
      <c r="D12123" s="146" t="s">
        <v>901</v>
      </c>
      <c r="E12123" s="145" t="s">
        <v>155</v>
      </c>
      <c r="F12123" s="149"/>
      <c r="G12123" s="149"/>
    </row>
    <row r="12124" spans="1:7" s="144" customFormat="1" ht="15" x14ac:dyDescent="0.2">
      <c r="A12124" s="146">
        <v>75123</v>
      </c>
      <c r="B12124" s="145">
        <v>5017</v>
      </c>
      <c r="C12124" s="146" t="s">
        <v>169</v>
      </c>
      <c r="D12124" s="146" t="s">
        <v>901</v>
      </c>
      <c r="E12124" s="145" t="s">
        <v>150</v>
      </c>
      <c r="F12124" s="149"/>
      <c r="G12124" s="149"/>
    </row>
    <row r="12125" spans="1:7" s="144" customFormat="1" ht="15" x14ac:dyDescent="0.2">
      <c r="A12125" s="146">
        <v>75125</v>
      </c>
      <c r="B12125" s="145">
        <v>6006</v>
      </c>
      <c r="C12125" s="146" t="s">
        <v>2708</v>
      </c>
      <c r="D12125" s="146" t="s">
        <v>10195</v>
      </c>
      <c r="E12125" s="145" t="s">
        <v>150</v>
      </c>
      <c r="F12125" s="149"/>
      <c r="G12125" s="149"/>
    </row>
    <row r="12126" spans="1:7" s="144" customFormat="1" ht="15" x14ac:dyDescent="0.2">
      <c r="A12126" s="146">
        <v>75126</v>
      </c>
      <c r="B12126" s="145">
        <v>3029</v>
      </c>
      <c r="C12126" s="146" t="s">
        <v>10196</v>
      </c>
      <c r="D12126" s="146" t="s">
        <v>5656</v>
      </c>
      <c r="E12126" s="145" t="s">
        <v>155</v>
      </c>
      <c r="F12126" s="149"/>
      <c r="G12126" s="149"/>
    </row>
    <row r="12127" spans="1:7" s="144" customFormat="1" ht="15" x14ac:dyDescent="0.2">
      <c r="A12127" s="146">
        <v>75127</v>
      </c>
      <c r="B12127" s="145">
        <v>3029</v>
      </c>
      <c r="C12127" s="146" t="s">
        <v>5905</v>
      </c>
      <c r="D12127" s="146" t="s">
        <v>461</v>
      </c>
      <c r="E12127" s="145" t="s">
        <v>155</v>
      </c>
      <c r="F12127" s="149"/>
      <c r="G12127" s="149"/>
    </row>
    <row r="12128" spans="1:7" s="144" customFormat="1" ht="15" x14ac:dyDescent="0.2">
      <c r="A12128" s="146">
        <v>75128</v>
      </c>
      <c r="B12128" s="145">
        <v>5006</v>
      </c>
      <c r="C12128" s="146" t="s">
        <v>156</v>
      </c>
      <c r="D12128" s="146" t="s">
        <v>10197</v>
      </c>
      <c r="E12128" s="145" t="s">
        <v>155</v>
      </c>
      <c r="F12128" s="149"/>
      <c r="G12128" s="149"/>
    </row>
    <row r="12129" spans="1:7" s="144" customFormat="1" ht="15" x14ac:dyDescent="0.2">
      <c r="A12129" s="146">
        <v>75129</v>
      </c>
      <c r="B12129" s="145">
        <v>6032</v>
      </c>
      <c r="C12129" s="146" t="s">
        <v>1856</v>
      </c>
      <c r="D12129" s="146" t="s">
        <v>10198</v>
      </c>
      <c r="E12129" s="145" t="s">
        <v>150</v>
      </c>
      <c r="F12129" s="149"/>
      <c r="G12129" s="149"/>
    </row>
    <row r="12130" spans="1:7" s="144" customFormat="1" ht="15" x14ac:dyDescent="0.2">
      <c r="A12130" s="146">
        <v>75130</v>
      </c>
      <c r="B12130" s="145">
        <v>5006</v>
      </c>
      <c r="C12130" s="146" t="s">
        <v>10199</v>
      </c>
      <c r="D12130" s="146" t="s">
        <v>839</v>
      </c>
      <c r="E12130" s="145" t="s">
        <v>150</v>
      </c>
      <c r="F12130" s="149"/>
      <c r="G12130" s="149"/>
    </row>
    <row r="12131" spans="1:7" s="144" customFormat="1" ht="15" x14ac:dyDescent="0.2">
      <c r="A12131" s="146">
        <v>75131</v>
      </c>
      <c r="B12131" s="145">
        <v>5002</v>
      </c>
      <c r="C12131" s="146" t="s">
        <v>1329</v>
      </c>
      <c r="D12131" s="146" t="s">
        <v>433</v>
      </c>
      <c r="E12131" s="145" t="s">
        <v>155</v>
      </c>
      <c r="F12131" s="149"/>
      <c r="G12131" s="149"/>
    </row>
    <row r="12132" spans="1:7" s="144" customFormat="1" ht="15" x14ac:dyDescent="0.2">
      <c r="A12132" s="146">
        <v>75132</v>
      </c>
      <c r="B12132" s="145">
        <v>7008</v>
      </c>
      <c r="C12132" s="146" t="s">
        <v>158</v>
      </c>
      <c r="D12132" s="146" t="s">
        <v>1957</v>
      </c>
      <c r="E12132" s="145" t="s">
        <v>155</v>
      </c>
      <c r="F12132" s="149"/>
      <c r="G12132" s="149"/>
    </row>
    <row r="12133" spans="1:7" s="144" customFormat="1" ht="15" x14ac:dyDescent="0.2">
      <c r="A12133" s="146">
        <v>75133</v>
      </c>
      <c r="B12133" s="145">
        <v>8025</v>
      </c>
      <c r="C12133" s="146" t="s">
        <v>171</v>
      </c>
      <c r="D12133" s="146" t="s">
        <v>10200</v>
      </c>
      <c r="E12133" s="145" t="s">
        <v>150</v>
      </c>
      <c r="F12133" s="149"/>
      <c r="G12133" s="149"/>
    </row>
    <row r="12134" spans="1:7" s="144" customFormat="1" ht="15" x14ac:dyDescent="0.2">
      <c r="A12134" s="146">
        <v>75134</v>
      </c>
      <c r="B12134" s="145">
        <v>6026</v>
      </c>
      <c r="C12134" s="146" t="s">
        <v>10201</v>
      </c>
      <c r="D12134" s="146" t="s">
        <v>10202</v>
      </c>
      <c r="E12134" s="145" t="s">
        <v>155</v>
      </c>
      <c r="F12134" s="149"/>
      <c r="G12134" s="149"/>
    </row>
    <row r="12135" spans="1:7" s="144" customFormat="1" ht="15" x14ac:dyDescent="0.2">
      <c r="A12135" s="146">
        <v>75135</v>
      </c>
      <c r="B12135" s="145">
        <v>5012</v>
      </c>
      <c r="C12135" s="146" t="s">
        <v>164</v>
      </c>
      <c r="D12135" s="146" t="s">
        <v>380</v>
      </c>
      <c r="E12135" s="145" t="s">
        <v>155</v>
      </c>
      <c r="F12135" s="149"/>
      <c r="G12135" s="149"/>
    </row>
    <row r="12136" spans="1:7" s="144" customFormat="1" ht="15" x14ac:dyDescent="0.2">
      <c r="A12136" s="146">
        <v>75136</v>
      </c>
      <c r="B12136" s="145">
        <v>5012</v>
      </c>
      <c r="C12136" s="146" t="s">
        <v>535</v>
      </c>
      <c r="D12136" s="146" t="s">
        <v>380</v>
      </c>
      <c r="E12136" s="145" t="s">
        <v>150</v>
      </c>
      <c r="F12136" s="149"/>
      <c r="G12136" s="149"/>
    </row>
    <row r="12137" spans="1:7" s="144" customFormat="1" ht="15" x14ac:dyDescent="0.2">
      <c r="A12137" s="146">
        <v>75137</v>
      </c>
      <c r="B12137" s="145">
        <v>3009</v>
      </c>
      <c r="C12137" s="146" t="s">
        <v>198</v>
      </c>
      <c r="D12137" s="146" t="s">
        <v>10203</v>
      </c>
      <c r="E12137" s="145" t="s">
        <v>155</v>
      </c>
      <c r="F12137" s="149"/>
      <c r="G12137" s="149"/>
    </row>
    <row r="12138" spans="1:7" s="144" customFormat="1" ht="15" x14ac:dyDescent="0.2">
      <c r="A12138" s="146">
        <v>75138</v>
      </c>
      <c r="B12138" s="145">
        <v>8016</v>
      </c>
      <c r="C12138" s="146" t="s">
        <v>209</v>
      </c>
      <c r="D12138" s="146" t="s">
        <v>10204</v>
      </c>
      <c r="E12138" s="145" t="s">
        <v>155</v>
      </c>
      <c r="F12138" s="149"/>
      <c r="G12138" s="149"/>
    </row>
    <row r="12139" spans="1:7" s="144" customFormat="1" ht="15" x14ac:dyDescent="0.2">
      <c r="A12139" s="146">
        <v>75139</v>
      </c>
      <c r="B12139" s="145">
        <v>3002</v>
      </c>
      <c r="C12139" s="146" t="s">
        <v>164</v>
      </c>
      <c r="D12139" s="146" t="s">
        <v>10205</v>
      </c>
      <c r="E12139" s="145" t="s">
        <v>155</v>
      </c>
      <c r="F12139" s="149"/>
      <c r="G12139" s="149"/>
    </row>
    <row r="12140" spans="1:7" s="144" customFormat="1" ht="15" x14ac:dyDescent="0.2">
      <c r="A12140" s="146">
        <v>75140</v>
      </c>
      <c r="B12140" s="145">
        <v>8015</v>
      </c>
      <c r="C12140" s="146" t="s">
        <v>1003</v>
      </c>
      <c r="D12140" s="146" t="s">
        <v>10206</v>
      </c>
      <c r="E12140" s="145" t="s">
        <v>150</v>
      </c>
      <c r="F12140" s="149"/>
      <c r="G12140" s="149"/>
    </row>
    <row r="12141" spans="1:7" s="144" customFormat="1" ht="15" x14ac:dyDescent="0.2">
      <c r="A12141" s="146">
        <v>75141</v>
      </c>
      <c r="B12141" s="145">
        <v>3004</v>
      </c>
      <c r="C12141" s="146" t="s">
        <v>1160</v>
      </c>
      <c r="D12141" s="146" t="s">
        <v>4157</v>
      </c>
      <c r="E12141" s="145" t="s">
        <v>150</v>
      </c>
      <c r="F12141" s="149"/>
      <c r="G12141" s="149"/>
    </row>
    <row r="12142" spans="1:7" s="144" customFormat="1" ht="15" x14ac:dyDescent="0.2">
      <c r="A12142" s="146">
        <v>75142</v>
      </c>
      <c r="B12142" s="145">
        <v>2019</v>
      </c>
      <c r="C12142" s="146" t="s">
        <v>1197</v>
      </c>
      <c r="D12142" s="146" t="s">
        <v>10207</v>
      </c>
      <c r="E12142" s="145" t="s">
        <v>150</v>
      </c>
      <c r="F12142" s="149"/>
      <c r="G12142" s="149"/>
    </row>
    <row r="12143" spans="1:7" s="144" customFormat="1" ht="15" x14ac:dyDescent="0.2">
      <c r="A12143" s="146">
        <v>75143</v>
      </c>
      <c r="B12143" s="145">
        <v>2019</v>
      </c>
      <c r="C12143" s="146" t="s">
        <v>10208</v>
      </c>
      <c r="D12143" s="146" t="s">
        <v>10209</v>
      </c>
      <c r="E12143" s="145" t="s">
        <v>150</v>
      </c>
      <c r="F12143" s="149"/>
      <c r="G12143" s="149"/>
    </row>
    <row r="12144" spans="1:7" s="144" customFormat="1" ht="15" x14ac:dyDescent="0.2">
      <c r="A12144" s="146">
        <v>75144</v>
      </c>
      <c r="B12144" s="145">
        <v>1017</v>
      </c>
      <c r="C12144" s="146" t="s">
        <v>535</v>
      </c>
      <c r="D12144" s="146" t="s">
        <v>5212</v>
      </c>
      <c r="E12144" s="145" t="s">
        <v>155</v>
      </c>
      <c r="F12144" s="149"/>
      <c r="G12144" s="149"/>
    </row>
    <row r="12145" spans="1:7" s="144" customFormat="1" ht="15" x14ac:dyDescent="0.2">
      <c r="A12145" s="146">
        <v>75145</v>
      </c>
      <c r="B12145" s="145">
        <v>1017</v>
      </c>
      <c r="C12145" s="146" t="s">
        <v>10210</v>
      </c>
      <c r="D12145" s="146" t="s">
        <v>318</v>
      </c>
      <c r="E12145" s="145" t="s">
        <v>155</v>
      </c>
      <c r="F12145" s="149"/>
      <c r="G12145" s="149"/>
    </row>
    <row r="12146" spans="1:7" s="144" customFormat="1" ht="15" x14ac:dyDescent="0.2">
      <c r="A12146" s="146">
        <v>75146</v>
      </c>
      <c r="B12146" s="145">
        <v>8023</v>
      </c>
      <c r="C12146" s="146" t="s">
        <v>207</v>
      </c>
      <c r="D12146" s="146" t="s">
        <v>10211</v>
      </c>
      <c r="E12146" s="145" t="s">
        <v>150</v>
      </c>
      <c r="F12146" s="149"/>
      <c r="G12146" s="149"/>
    </row>
    <row r="12147" spans="1:7" s="144" customFormat="1" ht="15" x14ac:dyDescent="0.2">
      <c r="A12147" s="146">
        <v>75147</v>
      </c>
      <c r="B12147" s="145">
        <v>3004</v>
      </c>
      <c r="C12147" s="146" t="s">
        <v>10212</v>
      </c>
      <c r="D12147" s="146" t="s">
        <v>10213</v>
      </c>
      <c r="E12147" s="145" t="s">
        <v>150</v>
      </c>
      <c r="F12147" s="149"/>
      <c r="G12147" s="149"/>
    </row>
    <row r="12148" spans="1:7" s="144" customFormat="1" ht="15" x14ac:dyDescent="0.2">
      <c r="A12148" s="146">
        <v>75148</v>
      </c>
      <c r="B12148" s="145">
        <v>2012</v>
      </c>
      <c r="C12148" s="146" t="s">
        <v>10214</v>
      </c>
      <c r="D12148" s="146" t="s">
        <v>3146</v>
      </c>
      <c r="E12148" s="145" t="s">
        <v>155</v>
      </c>
      <c r="F12148" s="149"/>
      <c r="G12148" s="149"/>
    </row>
    <row r="12149" spans="1:7" s="144" customFormat="1" ht="15" x14ac:dyDescent="0.2">
      <c r="A12149" s="146">
        <v>75149</v>
      </c>
      <c r="B12149" s="145">
        <v>2012</v>
      </c>
      <c r="C12149" s="146" t="s">
        <v>10215</v>
      </c>
      <c r="D12149" s="146" t="s">
        <v>10216</v>
      </c>
      <c r="E12149" s="145" t="s">
        <v>150</v>
      </c>
      <c r="F12149" s="149"/>
      <c r="G12149" s="149"/>
    </row>
    <row r="12150" spans="1:7" s="144" customFormat="1" ht="15" x14ac:dyDescent="0.2">
      <c r="A12150" s="146">
        <v>75150</v>
      </c>
      <c r="B12150" s="145">
        <v>1001</v>
      </c>
      <c r="C12150" s="146" t="s">
        <v>579</v>
      </c>
      <c r="D12150" s="146" t="s">
        <v>191</v>
      </c>
      <c r="E12150" s="145" t="s">
        <v>150</v>
      </c>
      <c r="F12150" s="149"/>
      <c r="G12150" s="149"/>
    </row>
    <row r="12151" spans="1:7" s="144" customFormat="1" ht="15" x14ac:dyDescent="0.2">
      <c r="A12151" s="146">
        <v>75151</v>
      </c>
      <c r="B12151" s="145">
        <v>6021</v>
      </c>
      <c r="C12151" s="146" t="s">
        <v>186</v>
      </c>
      <c r="D12151" s="146" t="s">
        <v>10217</v>
      </c>
      <c r="E12151" s="145" t="s">
        <v>150</v>
      </c>
      <c r="F12151" s="149"/>
      <c r="G12151" s="149"/>
    </row>
    <row r="12152" spans="1:7" s="144" customFormat="1" ht="15" x14ac:dyDescent="0.2">
      <c r="A12152" s="146">
        <v>75153</v>
      </c>
      <c r="B12152" s="145">
        <v>6019</v>
      </c>
      <c r="C12152" s="146" t="s">
        <v>293</v>
      </c>
      <c r="D12152" s="146" t="s">
        <v>533</v>
      </c>
      <c r="E12152" s="145" t="s">
        <v>155</v>
      </c>
      <c r="F12152" s="149"/>
      <c r="G12152" s="149"/>
    </row>
    <row r="12153" spans="1:7" s="144" customFormat="1" ht="15" x14ac:dyDescent="0.2">
      <c r="A12153" s="146">
        <v>75154</v>
      </c>
      <c r="B12153" s="145">
        <v>3009</v>
      </c>
      <c r="C12153" s="146" t="s">
        <v>10218</v>
      </c>
      <c r="D12153" s="146" t="s">
        <v>10219</v>
      </c>
      <c r="E12153" s="145" t="s">
        <v>150</v>
      </c>
      <c r="F12153" s="149"/>
      <c r="G12153" s="149"/>
    </row>
    <row r="12154" spans="1:7" s="144" customFormat="1" ht="15" x14ac:dyDescent="0.2">
      <c r="A12154" s="146">
        <v>75155</v>
      </c>
      <c r="B12154" s="145">
        <v>2019</v>
      </c>
      <c r="C12154" s="146" t="s">
        <v>449</v>
      </c>
      <c r="D12154" s="146" t="s">
        <v>10220</v>
      </c>
      <c r="E12154" s="145" t="s">
        <v>150</v>
      </c>
      <c r="F12154" s="149"/>
      <c r="G12154" s="149"/>
    </row>
    <row r="12155" spans="1:7" s="144" customFormat="1" ht="15" x14ac:dyDescent="0.2">
      <c r="A12155" s="146">
        <v>75156</v>
      </c>
      <c r="B12155" s="145">
        <v>7021</v>
      </c>
      <c r="C12155" s="146" t="s">
        <v>214</v>
      </c>
      <c r="D12155" s="146" t="s">
        <v>10221</v>
      </c>
      <c r="E12155" s="145" t="s">
        <v>155</v>
      </c>
      <c r="F12155" s="149"/>
      <c r="G12155" s="149"/>
    </row>
    <row r="12156" spans="1:7" s="144" customFormat="1" ht="15" x14ac:dyDescent="0.2">
      <c r="A12156" s="146">
        <v>75158</v>
      </c>
      <c r="B12156" s="145">
        <v>3008</v>
      </c>
      <c r="C12156" s="146" t="s">
        <v>1161</v>
      </c>
      <c r="D12156" s="146" t="s">
        <v>1395</v>
      </c>
      <c r="E12156" s="145" t="s">
        <v>155</v>
      </c>
      <c r="F12156" s="149"/>
      <c r="G12156" s="149"/>
    </row>
    <row r="12157" spans="1:7" s="144" customFormat="1" ht="15" x14ac:dyDescent="0.2">
      <c r="A12157" s="146">
        <v>75159</v>
      </c>
      <c r="B12157" s="145">
        <v>5017</v>
      </c>
      <c r="C12157" s="146" t="s">
        <v>1851</v>
      </c>
      <c r="D12157" s="146" t="s">
        <v>3286</v>
      </c>
      <c r="E12157" s="145" t="s">
        <v>155</v>
      </c>
      <c r="F12157" s="149"/>
      <c r="G12157" s="149"/>
    </row>
    <row r="12158" spans="1:7" s="144" customFormat="1" ht="15" x14ac:dyDescent="0.2">
      <c r="A12158" s="146">
        <v>75160</v>
      </c>
      <c r="B12158" s="145">
        <v>1009</v>
      </c>
      <c r="C12158" s="146" t="s">
        <v>1329</v>
      </c>
      <c r="D12158" s="146" t="s">
        <v>10222</v>
      </c>
      <c r="E12158" s="145" t="s">
        <v>155</v>
      </c>
      <c r="F12158" s="149"/>
      <c r="G12158" s="149"/>
    </row>
    <row r="12159" spans="1:7" s="144" customFormat="1" ht="15" x14ac:dyDescent="0.2">
      <c r="A12159" s="146">
        <v>75161</v>
      </c>
      <c r="B12159" s="145">
        <v>1009</v>
      </c>
      <c r="C12159" s="146" t="s">
        <v>10223</v>
      </c>
      <c r="D12159" s="146" t="s">
        <v>10224</v>
      </c>
      <c r="E12159" s="145" t="s">
        <v>155</v>
      </c>
      <c r="F12159" s="149"/>
      <c r="G12159" s="149"/>
    </row>
    <row r="12160" spans="1:7" s="144" customFormat="1" ht="15" x14ac:dyDescent="0.2">
      <c r="A12160" s="146">
        <v>75162</v>
      </c>
      <c r="B12160" s="145">
        <v>1009</v>
      </c>
      <c r="C12160" s="146" t="s">
        <v>9803</v>
      </c>
      <c r="D12160" s="146" t="s">
        <v>10224</v>
      </c>
      <c r="E12160" s="145" t="s">
        <v>150</v>
      </c>
      <c r="F12160" s="149"/>
      <c r="G12160" s="149"/>
    </row>
    <row r="12161" spans="1:7" s="144" customFormat="1" ht="15" x14ac:dyDescent="0.2">
      <c r="A12161" s="146">
        <v>75163</v>
      </c>
      <c r="B12161" s="145">
        <v>6019</v>
      </c>
      <c r="C12161" s="146" t="s">
        <v>263</v>
      </c>
      <c r="D12161" s="146" t="s">
        <v>1945</v>
      </c>
      <c r="E12161" s="145" t="s">
        <v>150</v>
      </c>
      <c r="F12161" s="149"/>
      <c r="G12161" s="149"/>
    </row>
    <row r="12162" spans="1:7" s="144" customFormat="1" ht="15" x14ac:dyDescent="0.2">
      <c r="A12162" s="146">
        <v>75164</v>
      </c>
      <c r="B12162" s="145">
        <v>6006</v>
      </c>
      <c r="C12162" s="146" t="s">
        <v>4780</v>
      </c>
      <c r="D12162" s="146" t="s">
        <v>1673</v>
      </c>
      <c r="E12162" s="145" t="s">
        <v>155</v>
      </c>
      <c r="F12162" s="149"/>
      <c r="G12162" s="149"/>
    </row>
    <row r="12163" spans="1:7" s="144" customFormat="1" ht="15" x14ac:dyDescent="0.2">
      <c r="A12163" s="146">
        <v>75165</v>
      </c>
      <c r="B12163" s="145">
        <v>3014</v>
      </c>
      <c r="C12163" s="146" t="s">
        <v>280</v>
      </c>
      <c r="D12163" s="146" t="s">
        <v>3404</v>
      </c>
      <c r="E12163" s="145" t="s">
        <v>155</v>
      </c>
      <c r="F12163" s="149"/>
      <c r="G12163" s="149"/>
    </row>
    <row r="12164" spans="1:7" s="144" customFormat="1" ht="15" x14ac:dyDescent="0.2">
      <c r="A12164" s="146">
        <v>75166</v>
      </c>
      <c r="B12164" s="145">
        <v>6001</v>
      </c>
      <c r="C12164" s="146" t="s">
        <v>150</v>
      </c>
      <c r="D12164" s="146" t="s">
        <v>10225</v>
      </c>
      <c r="E12164" s="145" t="s">
        <v>150</v>
      </c>
      <c r="F12164" s="149"/>
      <c r="G12164" s="149"/>
    </row>
    <row r="12165" spans="1:7" s="144" customFormat="1" ht="15" x14ac:dyDescent="0.2">
      <c r="A12165" s="146">
        <v>75167</v>
      </c>
      <c r="B12165" s="145">
        <v>1007</v>
      </c>
      <c r="C12165" s="146" t="s">
        <v>2756</v>
      </c>
      <c r="D12165" s="146" t="s">
        <v>5426</v>
      </c>
      <c r="E12165" s="145" t="s">
        <v>150</v>
      </c>
      <c r="F12165" s="149"/>
      <c r="G12165" s="149"/>
    </row>
    <row r="12166" spans="1:7" s="144" customFormat="1" ht="15" x14ac:dyDescent="0.2">
      <c r="A12166" s="146">
        <v>75168</v>
      </c>
      <c r="B12166" s="145">
        <v>3003</v>
      </c>
      <c r="C12166" s="146" t="s">
        <v>171</v>
      </c>
      <c r="D12166" s="146" t="s">
        <v>10226</v>
      </c>
      <c r="E12166" s="145" t="s">
        <v>150</v>
      </c>
      <c r="F12166" s="149"/>
      <c r="G12166" s="149"/>
    </row>
    <row r="12167" spans="1:7" s="144" customFormat="1" ht="15" x14ac:dyDescent="0.2">
      <c r="A12167" s="146">
        <v>75169</v>
      </c>
      <c r="B12167" s="145">
        <v>5017</v>
      </c>
      <c r="C12167" s="146" t="s">
        <v>651</v>
      </c>
      <c r="D12167" s="146" t="s">
        <v>1957</v>
      </c>
      <c r="E12167" s="145" t="s">
        <v>150</v>
      </c>
      <c r="F12167" s="149"/>
      <c r="G12167" s="149"/>
    </row>
    <row r="12168" spans="1:7" s="144" customFormat="1" ht="15" x14ac:dyDescent="0.2">
      <c r="A12168" s="146">
        <v>75170</v>
      </c>
      <c r="B12168" s="145">
        <v>6026</v>
      </c>
      <c r="C12168" s="146" t="s">
        <v>1492</v>
      </c>
      <c r="D12168" s="146" t="s">
        <v>10227</v>
      </c>
      <c r="E12168" s="145" t="s">
        <v>150</v>
      </c>
      <c r="F12168" s="149"/>
      <c r="G12168" s="149"/>
    </row>
    <row r="12169" spans="1:7" s="144" customFormat="1" ht="15" x14ac:dyDescent="0.2">
      <c r="A12169" s="146">
        <v>75171</v>
      </c>
      <c r="B12169" s="145">
        <v>6026</v>
      </c>
      <c r="C12169" s="146" t="s">
        <v>204</v>
      </c>
      <c r="D12169" s="146" t="s">
        <v>10228</v>
      </c>
      <c r="E12169" s="145" t="s">
        <v>150</v>
      </c>
      <c r="F12169" s="149"/>
      <c r="G12169" s="149"/>
    </row>
    <row r="12170" spans="1:7" s="144" customFormat="1" ht="15" x14ac:dyDescent="0.2">
      <c r="A12170" s="146">
        <v>75172</v>
      </c>
      <c r="B12170" s="145">
        <v>1009</v>
      </c>
      <c r="C12170" s="146" t="s">
        <v>155</v>
      </c>
      <c r="D12170" s="146" t="s">
        <v>10229</v>
      </c>
      <c r="E12170" s="145" t="s">
        <v>150</v>
      </c>
      <c r="F12170" s="149"/>
      <c r="G12170" s="149"/>
    </row>
    <row r="12171" spans="1:7" s="144" customFormat="1" ht="15" x14ac:dyDescent="0.2">
      <c r="A12171" s="146">
        <v>75173</v>
      </c>
      <c r="B12171" s="145">
        <v>2017</v>
      </c>
      <c r="C12171" s="146" t="s">
        <v>2386</v>
      </c>
      <c r="D12171" s="146" t="s">
        <v>10230</v>
      </c>
      <c r="E12171" s="145" t="s">
        <v>155</v>
      </c>
      <c r="F12171" s="149"/>
      <c r="G12171" s="149"/>
    </row>
    <row r="12172" spans="1:7" s="144" customFormat="1" ht="15" x14ac:dyDescent="0.2">
      <c r="A12172" s="146">
        <v>75174</v>
      </c>
      <c r="B12172" s="145">
        <v>6007</v>
      </c>
      <c r="C12172" s="146" t="s">
        <v>1778</v>
      </c>
      <c r="D12172" s="146" t="s">
        <v>10231</v>
      </c>
      <c r="E12172" s="145" t="s">
        <v>150</v>
      </c>
      <c r="F12172" s="149"/>
      <c r="G12172" s="149"/>
    </row>
    <row r="12173" spans="1:7" s="144" customFormat="1" ht="15" x14ac:dyDescent="0.2">
      <c r="A12173" s="146">
        <v>75175</v>
      </c>
      <c r="B12173" s="145">
        <v>3013</v>
      </c>
      <c r="C12173" s="146" t="s">
        <v>662</v>
      </c>
      <c r="D12173" s="146" t="s">
        <v>2496</v>
      </c>
      <c r="E12173" s="145" t="s">
        <v>155</v>
      </c>
      <c r="F12173" s="149"/>
      <c r="G12173" s="149"/>
    </row>
    <row r="12174" spans="1:7" s="144" customFormat="1" ht="15" x14ac:dyDescent="0.2">
      <c r="A12174" s="146">
        <v>75176</v>
      </c>
      <c r="B12174" s="145">
        <v>8012</v>
      </c>
      <c r="C12174" s="146" t="s">
        <v>10232</v>
      </c>
      <c r="D12174" s="146" t="s">
        <v>10233</v>
      </c>
      <c r="E12174" s="145" t="s">
        <v>155</v>
      </c>
      <c r="F12174" s="149"/>
      <c r="G12174" s="149"/>
    </row>
    <row r="12175" spans="1:7" s="144" customFormat="1" ht="15" x14ac:dyDescent="0.2">
      <c r="A12175" s="146">
        <v>75177</v>
      </c>
      <c r="B12175" s="145">
        <v>1007</v>
      </c>
      <c r="C12175" s="146" t="s">
        <v>10234</v>
      </c>
      <c r="D12175" s="146" t="s">
        <v>10235</v>
      </c>
      <c r="E12175" s="145" t="s">
        <v>150</v>
      </c>
      <c r="F12175" s="149"/>
      <c r="G12175" s="149"/>
    </row>
    <row r="12176" spans="1:7" s="144" customFormat="1" ht="15" x14ac:dyDescent="0.2">
      <c r="A12176" s="146">
        <v>75178</v>
      </c>
      <c r="B12176" s="145">
        <v>7016</v>
      </c>
      <c r="C12176" s="146" t="s">
        <v>3242</v>
      </c>
      <c r="D12176" s="146" t="s">
        <v>307</v>
      </c>
      <c r="E12176" s="145" t="s">
        <v>150</v>
      </c>
      <c r="F12176" s="149"/>
      <c r="G12176" s="149"/>
    </row>
    <row r="12177" spans="1:7" s="144" customFormat="1" ht="15" x14ac:dyDescent="0.2">
      <c r="A12177" s="146">
        <v>75179</v>
      </c>
      <c r="B12177" s="145">
        <v>5010</v>
      </c>
      <c r="C12177" s="146" t="s">
        <v>10236</v>
      </c>
      <c r="D12177" s="146" t="s">
        <v>10237</v>
      </c>
      <c r="E12177" s="145" t="s">
        <v>155</v>
      </c>
      <c r="F12177" s="149"/>
      <c r="G12177" s="149"/>
    </row>
    <row r="12178" spans="1:7" s="144" customFormat="1" ht="15" x14ac:dyDescent="0.2">
      <c r="A12178" s="146">
        <v>75180</v>
      </c>
      <c r="B12178" s="145">
        <v>4010</v>
      </c>
      <c r="C12178" s="146" t="s">
        <v>287</v>
      </c>
      <c r="D12178" s="146" t="s">
        <v>10238</v>
      </c>
      <c r="E12178" s="145" t="s">
        <v>155</v>
      </c>
      <c r="F12178" s="149"/>
      <c r="G12178" s="149"/>
    </row>
    <row r="12179" spans="1:7" s="144" customFormat="1" ht="15" x14ac:dyDescent="0.2">
      <c r="A12179" s="146">
        <v>75181</v>
      </c>
      <c r="B12179" s="145">
        <v>8005</v>
      </c>
      <c r="C12179" s="146" t="s">
        <v>155</v>
      </c>
      <c r="D12179" s="146" t="s">
        <v>10239</v>
      </c>
      <c r="E12179" s="145" t="s">
        <v>150</v>
      </c>
      <c r="F12179" s="149"/>
      <c r="G12179" s="149"/>
    </row>
    <row r="12180" spans="1:7" s="144" customFormat="1" ht="15" x14ac:dyDescent="0.2">
      <c r="A12180" s="146">
        <v>75183</v>
      </c>
      <c r="B12180" s="145">
        <v>3024</v>
      </c>
      <c r="C12180" s="146" t="s">
        <v>1911</v>
      </c>
      <c r="D12180" s="146" t="s">
        <v>10240</v>
      </c>
      <c r="E12180" s="145" t="s">
        <v>150</v>
      </c>
      <c r="F12180" s="149"/>
      <c r="G12180" s="149"/>
    </row>
    <row r="12181" spans="1:7" s="144" customFormat="1" ht="15" x14ac:dyDescent="0.2">
      <c r="A12181" s="146">
        <v>75184</v>
      </c>
      <c r="B12181" s="145">
        <v>3024</v>
      </c>
      <c r="C12181" s="146" t="s">
        <v>155</v>
      </c>
      <c r="D12181" s="146" t="s">
        <v>10240</v>
      </c>
      <c r="E12181" s="145" t="s">
        <v>155</v>
      </c>
      <c r="F12181" s="149"/>
      <c r="G12181" s="149"/>
    </row>
    <row r="12182" spans="1:7" s="144" customFormat="1" ht="15" x14ac:dyDescent="0.2">
      <c r="A12182" s="146">
        <v>75185</v>
      </c>
      <c r="B12182" s="145">
        <v>6023</v>
      </c>
      <c r="C12182" s="146" t="s">
        <v>156</v>
      </c>
      <c r="D12182" s="146" t="s">
        <v>223</v>
      </c>
      <c r="E12182" s="145" t="s">
        <v>155</v>
      </c>
      <c r="F12182" s="149"/>
      <c r="G12182" s="149"/>
    </row>
    <row r="12183" spans="1:7" s="144" customFormat="1" ht="15" x14ac:dyDescent="0.2">
      <c r="A12183" s="146">
        <v>75186</v>
      </c>
      <c r="B12183" s="145">
        <v>6018</v>
      </c>
      <c r="C12183" s="146" t="s">
        <v>2126</v>
      </c>
      <c r="D12183" s="146" t="s">
        <v>5666</v>
      </c>
      <c r="E12183" s="145" t="s">
        <v>155</v>
      </c>
      <c r="F12183" s="149"/>
      <c r="G12183" s="149"/>
    </row>
    <row r="12184" spans="1:7" s="144" customFormat="1" ht="15" x14ac:dyDescent="0.2">
      <c r="A12184" s="146">
        <v>75190</v>
      </c>
      <c r="B12184" s="145">
        <v>6010</v>
      </c>
      <c r="C12184" s="146" t="s">
        <v>188</v>
      </c>
      <c r="D12184" s="146" t="s">
        <v>10241</v>
      </c>
      <c r="E12184" s="145" t="s">
        <v>155</v>
      </c>
      <c r="F12184" s="149"/>
      <c r="G12184" s="149"/>
    </row>
    <row r="12185" spans="1:7" s="144" customFormat="1" ht="15" x14ac:dyDescent="0.2">
      <c r="A12185" s="146">
        <v>75192</v>
      </c>
      <c r="B12185" s="145">
        <v>6026</v>
      </c>
      <c r="C12185" s="146" t="s">
        <v>204</v>
      </c>
      <c r="D12185" s="146" t="s">
        <v>10242</v>
      </c>
      <c r="E12185" s="145" t="s">
        <v>155</v>
      </c>
      <c r="F12185" s="149"/>
      <c r="G12185" s="149"/>
    </row>
    <row r="12186" spans="1:7" s="144" customFormat="1" ht="15" x14ac:dyDescent="0.2">
      <c r="A12186" s="146">
        <v>75193</v>
      </c>
      <c r="B12186" s="145">
        <v>8010</v>
      </c>
      <c r="C12186" s="146" t="s">
        <v>6753</v>
      </c>
      <c r="D12186" s="146" t="s">
        <v>1399</v>
      </c>
      <c r="E12186" s="145" t="s">
        <v>155</v>
      </c>
      <c r="F12186" s="149"/>
      <c r="G12186" s="149"/>
    </row>
    <row r="12187" spans="1:7" s="144" customFormat="1" ht="15" x14ac:dyDescent="0.2">
      <c r="A12187" s="146">
        <v>75194</v>
      </c>
      <c r="B12187" s="145">
        <v>6021</v>
      </c>
      <c r="C12187" s="146" t="s">
        <v>655</v>
      </c>
      <c r="D12187" s="146" t="s">
        <v>10243</v>
      </c>
      <c r="E12187" s="145" t="s">
        <v>155</v>
      </c>
      <c r="F12187" s="149"/>
      <c r="G12187" s="149"/>
    </row>
    <row r="12188" spans="1:7" s="144" customFormat="1" ht="15" x14ac:dyDescent="0.2">
      <c r="A12188" s="146">
        <v>75195</v>
      </c>
      <c r="B12188" s="145">
        <v>6010</v>
      </c>
      <c r="C12188" s="146" t="s">
        <v>291</v>
      </c>
      <c r="D12188" s="146" t="s">
        <v>201</v>
      </c>
      <c r="E12188" s="145" t="s">
        <v>155</v>
      </c>
      <c r="F12188" s="149"/>
      <c r="G12188" s="149"/>
    </row>
    <row r="12189" spans="1:7" s="144" customFormat="1" ht="15" x14ac:dyDescent="0.2">
      <c r="A12189" s="146">
        <v>75196</v>
      </c>
      <c r="B12189" s="145">
        <v>6010</v>
      </c>
      <c r="C12189" s="146" t="s">
        <v>1860</v>
      </c>
      <c r="D12189" s="146" t="s">
        <v>406</v>
      </c>
      <c r="E12189" s="145" t="s">
        <v>155</v>
      </c>
      <c r="F12189" s="149"/>
      <c r="G12189" s="149"/>
    </row>
    <row r="12190" spans="1:7" s="144" customFormat="1" ht="15" x14ac:dyDescent="0.2">
      <c r="A12190" s="146">
        <v>75197</v>
      </c>
      <c r="B12190" s="145">
        <v>6010</v>
      </c>
      <c r="C12190" s="146" t="s">
        <v>10244</v>
      </c>
      <c r="D12190" s="146" t="s">
        <v>10245</v>
      </c>
      <c r="E12190" s="145" t="s">
        <v>150</v>
      </c>
      <c r="F12190" s="149"/>
      <c r="G12190" s="149"/>
    </row>
    <row r="12191" spans="1:7" s="144" customFormat="1" ht="15" x14ac:dyDescent="0.2">
      <c r="A12191" s="146">
        <v>75198</v>
      </c>
      <c r="B12191" s="145">
        <v>6010</v>
      </c>
      <c r="C12191" s="146" t="s">
        <v>10246</v>
      </c>
      <c r="D12191" s="146" t="s">
        <v>10247</v>
      </c>
      <c r="E12191" s="145" t="s">
        <v>155</v>
      </c>
      <c r="F12191" s="149"/>
      <c r="G12191" s="149"/>
    </row>
    <row r="12192" spans="1:7" s="144" customFormat="1" ht="15" x14ac:dyDescent="0.2">
      <c r="A12192" s="146">
        <v>75199</v>
      </c>
      <c r="B12192" s="145">
        <v>6010</v>
      </c>
      <c r="C12192" s="146" t="s">
        <v>647</v>
      </c>
      <c r="D12192" s="146" t="s">
        <v>5190</v>
      </c>
      <c r="E12192" s="145" t="s">
        <v>150</v>
      </c>
      <c r="F12192" s="149"/>
      <c r="G12192" s="149"/>
    </row>
    <row r="12193" spans="1:7" s="144" customFormat="1" ht="15" x14ac:dyDescent="0.2">
      <c r="A12193" s="146">
        <v>75200</v>
      </c>
      <c r="B12193" s="145">
        <v>6010</v>
      </c>
      <c r="C12193" s="146" t="s">
        <v>10248</v>
      </c>
      <c r="D12193" s="146" t="s">
        <v>10249</v>
      </c>
      <c r="E12193" s="145" t="s">
        <v>150</v>
      </c>
      <c r="F12193" s="149"/>
      <c r="G12193" s="149"/>
    </row>
    <row r="12194" spans="1:7" s="144" customFormat="1" ht="15" x14ac:dyDescent="0.2">
      <c r="A12194" s="146">
        <v>75201</v>
      </c>
      <c r="B12194" s="145">
        <v>6010</v>
      </c>
      <c r="C12194" s="146" t="s">
        <v>202</v>
      </c>
      <c r="D12194" s="146" t="s">
        <v>2179</v>
      </c>
      <c r="E12194" s="145" t="s">
        <v>155</v>
      </c>
      <c r="F12194" s="149"/>
      <c r="G12194" s="149"/>
    </row>
    <row r="12195" spans="1:7" s="144" customFormat="1" ht="15" x14ac:dyDescent="0.2">
      <c r="A12195" s="146">
        <v>75202</v>
      </c>
      <c r="B12195" s="145">
        <v>6010</v>
      </c>
      <c r="C12195" s="146" t="s">
        <v>10250</v>
      </c>
      <c r="D12195" s="146" t="s">
        <v>10251</v>
      </c>
      <c r="E12195" s="145" t="s">
        <v>150</v>
      </c>
      <c r="F12195" s="149"/>
      <c r="G12195" s="149"/>
    </row>
    <row r="12196" spans="1:7" s="144" customFormat="1" ht="15" x14ac:dyDescent="0.2">
      <c r="A12196" s="146">
        <v>75203</v>
      </c>
      <c r="B12196" s="145">
        <v>6010</v>
      </c>
      <c r="C12196" s="146" t="s">
        <v>156</v>
      </c>
      <c r="D12196" s="146" t="s">
        <v>10252</v>
      </c>
      <c r="E12196" s="145" t="s">
        <v>155</v>
      </c>
      <c r="F12196" s="149"/>
      <c r="G12196" s="149"/>
    </row>
    <row r="12197" spans="1:7" s="144" customFormat="1" ht="15" x14ac:dyDescent="0.2">
      <c r="A12197" s="146">
        <v>75204</v>
      </c>
      <c r="B12197" s="145">
        <v>6010</v>
      </c>
      <c r="C12197" s="146" t="s">
        <v>10253</v>
      </c>
      <c r="D12197" s="146" t="s">
        <v>10254</v>
      </c>
      <c r="E12197" s="145" t="s">
        <v>150</v>
      </c>
      <c r="F12197" s="149"/>
      <c r="G12197" s="149"/>
    </row>
    <row r="12198" spans="1:7" s="144" customFormat="1" ht="15" x14ac:dyDescent="0.2">
      <c r="A12198" s="146">
        <v>75205</v>
      </c>
      <c r="B12198" s="145">
        <v>6010</v>
      </c>
      <c r="C12198" s="146" t="s">
        <v>186</v>
      </c>
      <c r="D12198" s="146" t="s">
        <v>10255</v>
      </c>
      <c r="E12198" s="145" t="s">
        <v>150</v>
      </c>
      <c r="F12198" s="149"/>
      <c r="G12198" s="149"/>
    </row>
    <row r="12199" spans="1:7" s="144" customFormat="1" ht="15" x14ac:dyDescent="0.2">
      <c r="A12199" s="146">
        <v>75206</v>
      </c>
      <c r="B12199" s="145">
        <v>6010</v>
      </c>
      <c r="C12199" s="146" t="s">
        <v>2205</v>
      </c>
      <c r="D12199" s="146" t="s">
        <v>10256</v>
      </c>
      <c r="E12199" s="145" t="s">
        <v>155</v>
      </c>
      <c r="F12199" s="149"/>
      <c r="G12199" s="149"/>
    </row>
    <row r="12200" spans="1:7" s="144" customFormat="1" ht="15" x14ac:dyDescent="0.2">
      <c r="A12200" s="146">
        <v>75207</v>
      </c>
      <c r="B12200" s="145">
        <v>6010</v>
      </c>
      <c r="C12200" s="146" t="s">
        <v>165</v>
      </c>
      <c r="D12200" s="146" t="s">
        <v>10257</v>
      </c>
      <c r="E12200" s="145" t="s">
        <v>150</v>
      </c>
      <c r="F12200" s="149"/>
      <c r="G12200" s="149"/>
    </row>
    <row r="12201" spans="1:7" s="144" customFormat="1" ht="15" x14ac:dyDescent="0.2">
      <c r="A12201" s="146">
        <v>75208</v>
      </c>
      <c r="B12201" s="145">
        <v>6010</v>
      </c>
      <c r="C12201" s="146" t="s">
        <v>359</v>
      </c>
      <c r="D12201" s="146" t="s">
        <v>10258</v>
      </c>
      <c r="E12201" s="145" t="s">
        <v>150</v>
      </c>
      <c r="F12201" s="149"/>
      <c r="G12201" s="149"/>
    </row>
    <row r="12202" spans="1:7" s="144" customFormat="1" ht="15" x14ac:dyDescent="0.2">
      <c r="A12202" s="146">
        <v>75209</v>
      </c>
      <c r="B12202" s="145">
        <v>6010</v>
      </c>
      <c r="C12202" s="146" t="s">
        <v>324</v>
      </c>
      <c r="D12202" s="146" t="s">
        <v>10259</v>
      </c>
      <c r="E12202" s="145" t="s">
        <v>155</v>
      </c>
      <c r="F12202" s="149"/>
      <c r="G12202" s="149"/>
    </row>
    <row r="12203" spans="1:7" s="144" customFormat="1" ht="15" x14ac:dyDescent="0.2">
      <c r="A12203" s="146">
        <v>75210</v>
      </c>
      <c r="B12203" s="145">
        <v>6021</v>
      </c>
      <c r="C12203" s="146" t="s">
        <v>2413</v>
      </c>
      <c r="D12203" s="146" t="s">
        <v>10260</v>
      </c>
      <c r="E12203" s="145" t="s">
        <v>150</v>
      </c>
      <c r="F12203" s="149"/>
      <c r="G12203" s="149"/>
    </row>
    <row r="12204" spans="1:7" s="144" customFormat="1" ht="15" x14ac:dyDescent="0.2">
      <c r="A12204" s="146">
        <v>75211</v>
      </c>
      <c r="B12204" s="145">
        <v>6021</v>
      </c>
      <c r="C12204" s="146" t="s">
        <v>630</v>
      </c>
      <c r="D12204" s="146" t="s">
        <v>10260</v>
      </c>
      <c r="E12204" s="145" t="s">
        <v>155</v>
      </c>
      <c r="F12204" s="149"/>
      <c r="G12204" s="149"/>
    </row>
    <row r="12205" spans="1:7" s="144" customFormat="1" ht="15" x14ac:dyDescent="0.2">
      <c r="A12205" s="146">
        <v>75212</v>
      </c>
      <c r="B12205" s="145">
        <v>6029</v>
      </c>
      <c r="C12205" s="146" t="s">
        <v>3120</v>
      </c>
      <c r="D12205" s="146" t="s">
        <v>10261</v>
      </c>
      <c r="E12205" s="145" t="s">
        <v>155</v>
      </c>
      <c r="F12205" s="149"/>
      <c r="G12205" s="149"/>
    </row>
    <row r="12206" spans="1:7" s="144" customFormat="1" ht="15" x14ac:dyDescent="0.2">
      <c r="A12206" s="146">
        <v>75213</v>
      </c>
      <c r="B12206" s="145">
        <v>7007</v>
      </c>
      <c r="C12206" s="146" t="s">
        <v>385</v>
      </c>
      <c r="D12206" s="146" t="s">
        <v>10262</v>
      </c>
      <c r="E12206" s="145" t="s">
        <v>155</v>
      </c>
      <c r="F12206" s="149"/>
      <c r="G12206" s="149"/>
    </row>
    <row r="12207" spans="1:7" s="144" customFormat="1" ht="15" x14ac:dyDescent="0.2">
      <c r="A12207" s="146">
        <v>75214</v>
      </c>
      <c r="B12207" s="145">
        <v>7007</v>
      </c>
      <c r="C12207" s="146" t="s">
        <v>1952</v>
      </c>
      <c r="D12207" s="146" t="s">
        <v>2263</v>
      </c>
      <c r="E12207" s="145" t="s">
        <v>150</v>
      </c>
      <c r="F12207" s="149"/>
      <c r="G12207" s="149"/>
    </row>
    <row r="12208" spans="1:7" s="144" customFormat="1" ht="15" x14ac:dyDescent="0.2">
      <c r="A12208" s="146">
        <v>75215</v>
      </c>
      <c r="B12208" s="145">
        <v>7022</v>
      </c>
      <c r="C12208" s="146" t="s">
        <v>155</v>
      </c>
      <c r="D12208" s="146" t="s">
        <v>5239</v>
      </c>
      <c r="E12208" s="145" t="s">
        <v>155</v>
      </c>
      <c r="F12208" s="149"/>
      <c r="G12208" s="149"/>
    </row>
    <row r="12209" spans="1:7" s="144" customFormat="1" ht="15" x14ac:dyDescent="0.2">
      <c r="A12209" s="146">
        <v>75216</v>
      </c>
      <c r="B12209" s="145">
        <v>8024</v>
      </c>
      <c r="C12209" s="146" t="s">
        <v>1329</v>
      </c>
      <c r="D12209" s="146" t="s">
        <v>7967</v>
      </c>
      <c r="E12209" s="145" t="s">
        <v>155</v>
      </c>
      <c r="F12209" s="149"/>
      <c r="G12209" s="149"/>
    </row>
    <row r="12210" spans="1:7" s="144" customFormat="1" ht="15" x14ac:dyDescent="0.2">
      <c r="A12210" s="146">
        <v>75217</v>
      </c>
      <c r="B12210" s="145">
        <v>8024</v>
      </c>
      <c r="C12210" s="146" t="s">
        <v>535</v>
      </c>
      <c r="D12210" s="146" t="s">
        <v>10263</v>
      </c>
      <c r="E12210" s="145" t="s">
        <v>155</v>
      </c>
      <c r="F12210" s="149"/>
      <c r="G12210" s="149"/>
    </row>
    <row r="12211" spans="1:7" s="144" customFormat="1" ht="15" x14ac:dyDescent="0.2">
      <c r="A12211" s="146">
        <v>75218</v>
      </c>
      <c r="B12211" s="145">
        <v>4001</v>
      </c>
      <c r="C12211" s="146" t="s">
        <v>1911</v>
      </c>
      <c r="D12211" s="146" t="s">
        <v>10264</v>
      </c>
      <c r="E12211" s="145" t="s">
        <v>155</v>
      </c>
      <c r="F12211" s="149"/>
      <c r="G12211" s="149"/>
    </row>
    <row r="12212" spans="1:7" s="144" customFormat="1" ht="15" x14ac:dyDescent="0.2">
      <c r="A12212" s="146">
        <v>75219</v>
      </c>
      <c r="B12212" s="145">
        <v>8024</v>
      </c>
      <c r="C12212" s="146" t="s">
        <v>716</v>
      </c>
      <c r="D12212" s="146" t="s">
        <v>7314</v>
      </c>
      <c r="E12212" s="145" t="s">
        <v>150</v>
      </c>
      <c r="F12212" s="149"/>
      <c r="G12212" s="149"/>
    </row>
    <row r="12213" spans="1:7" s="144" customFormat="1" ht="15" x14ac:dyDescent="0.2">
      <c r="A12213" s="146">
        <v>75220</v>
      </c>
      <c r="B12213" s="145">
        <v>1009</v>
      </c>
      <c r="C12213" s="146" t="s">
        <v>10265</v>
      </c>
      <c r="D12213" s="146" t="s">
        <v>10266</v>
      </c>
      <c r="E12213" s="145" t="s">
        <v>155</v>
      </c>
      <c r="F12213" s="149"/>
      <c r="G12213" s="149"/>
    </row>
    <row r="12214" spans="1:7" s="144" customFormat="1" ht="15" x14ac:dyDescent="0.2">
      <c r="A12214" s="146">
        <v>75221</v>
      </c>
      <c r="B12214" s="145">
        <v>8014</v>
      </c>
      <c r="C12214" s="146" t="s">
        <v>10267</v>
      </c>
      <c r="D12214" s="146" t="s">
        <v>839</v>
      </c>
      <c r="E12214" s="145" t="s">
        <v>150</v>
      </c>
      <c r="F12214" s="149"/>
      <c r="G12214" s="149"/>
    </row>
    <row r="12215" spans="1:7" s="144" customFormat="1" ht="15" x14ac:dyDescent="0.2">
      <c r="A12215" s="146">
        <v>75224</v>
      </c>
      <c r="B12215" s="145">
        <v>2004</v>
      </c>
      <c r="C12215" s="146" t="s">
        <v>10268</v>
      </c>
      <c r="D12215" s="146" t="s">
        <v>10269</v>
      </c>
      <c r="E12215" s="145" t="s">
        <v>155</v>
      </c>
      <c r="F12215" s="149"/>
      <c r="G12215" s="149"/>
    </row>
    <row r="12216" spans="1:7" s="144" customFormat="1" ht="15" x14ac:dyDescent="0.2">
      <c r="A12216" s="146">
        <v>75225</v>
      </c>
      <c r="B12216" s="145">
        <v>2014</v>
      </c>
      <c r="C12216" s="146" t="s">
        <v>1344</v>
      </c>
      <c r="D12216" s="146" t="s">
        <v>10270</v>
      </c>
      <c r="E12216" s="145" t="s">
        <v>155</v>
      </c>
      <c r="F12216" s="149"/>
      <c r="G12216" s="149"/>
    </row>
    <row r="12217" spans="1:7" s="144" customFormat="1" ht="15" x14ac:dyDescent="0.2">
      <c r="A12217" s="146">
        <v>75228</v>
      </c>
      <c r="B12217" s="145">
        <v>3009</v>
      </c>
      <c r="C12217" s="146" t="s">
        <v>1003</v>
      </c>
      <c r="D12217" s="146" t="s">
        <v>10271</v>
      </c>
      <c r="E12217" s="145" t="s">
        <v>150</v>
      </c>
      <c r="F12217" s="149"/>
      <c r="G12217" s="149"/>
    </row>
    <row r="12218" spans="1:7" s="144" customFormat="1" ht="15" x14ac:dyDescent="0.2">
      <c r="A12218" s="146">
        <v>75230</v>
      </c>
      <c r="B12218" s="145">
        <v>2017</v>
      </c>
      <c r="C12218" s="146" t="s">
        <v>1688</v>
      </c>
      <c r="D12218" s="146" t="s">
        <v>10272</v>
      </c>
      <c r="E12218" s="145" t="s">
        <v>155</v>
      </c>
      <c r="F12218" s="149"/>
      <c r="G12218" s="149"/>
    </row>
    <row r="12219" spans="1:7" s="144" customFormat="1" ht="15" x14ac:dyDescent="0.2">
      <c r="A12219" s="146">
        <v>75231</v>
      </c>
      <c r="B12219" s="145">
        <v>5004</v>
      </c>
      <c r="C12219" s="146" t="s">
        <v>647</v>
      </c>
      <c r="D12219" s="146" t="s">
        <v>10273</v>
      </c>
      <c r="E12219" s="145" t="s">
        <v>150</v>
      </c>
      <c r="F12219" s="149"/>
      <c r="G12219" s="149"/>
    </row>
    <row r="12220" spans="1:7" s="144" customFormat="1" ht="15" x14ac:dyDescent="0.2">
      <c r="A12220" s="146">
        <v>75232</v>
      </c>
      <c r="B12220" s="145">
        <v>5004</v>
      </c>
      <c r="C12220" s="146" t="s">
        <v>10274</v>
      </c>
      <c r="D12220" s="146" t="s">
        <v>1114</v>
      </c>
      <c r="E12220" s="145" t="s">
        <v>155</v>
      </c>
      <c r="F12220" s="149"/>
      <c r="G12220" s="149"/>
    </row>
    <row r="12221" spans="1:7" s="144" customFormat="1" ht="15" x14ac:dyDescent="0.2">
      <c r="A12221" s="146">
        <v>75233</v>
      </c>
      <c r="B12221" s="145">
        <v>5004</v>
      </c>
      <c r="C12221" s="146" t="s">
        <v>3237</v>
      </c>
      <c r="D12221" s="146" t="s">
        <v>10275</v>
      </c>
      <c r="E12221" s="145" t="s">
        <v>150</v>
      </c>
      <c r="F12221" s="149"/>
      <c r="G12221" s="149"/>
    </row>
    <row r="12222" spans="1:7" s="144" customFormat="1" ht="15" x14ac:dyDescent="0.2">
      <c r="A12222" s="146">
        <v>75236</v>
      </c>
      <c r="B12222" s="145">
        <v>7024</v>
      </c>
      <c r="C12222" s="146" t="s">
        <v>8083</v>
      </c>
      <c r="D12222" s="146" t="s">
        <v>10276</v>
      </c>
      <c r="E12222" s="145" t="s">
        <v>150</v>
      </c>
      <c r="F12222" s="149"/>
      <c r="G12222" s="149"/>
    </row>
    <row r="12223" spans="1:7" s="144" customFormat="1" ht="15" x14ac:dyDescent="0.2">
      <c r="A12223" s="146">
        <v>75237</v>
      </c>
      <c r="B12223" s="145">
        <v>7024</v>
      </c>
      <c r="C12223" s="146" t="s">
        <v>685</v>
      </c>
      <c r="D12223" s="146" t="s">
        <v>3716</v>
      </c>
      <c r="E12223" s="145" t="s">
        <v>155</v>
      </c>
      <c r="F12223" s="149"/>
      <c r="G12223" s="149"/>
    </row>
    <row r="12224" spans="1:7" s="144" customFormat="1" ht="15" x14ac:dyDescent="0.2">
      <c r="A12224" s="146">
        <v>75240</v>
      </c>
      <c r="B12224" s="145">
        <v>7024</v>
      </c>
      <c r="C12224" s="146" t="s">
        <v>4623</v>
      </c>
      <c r="D12224" s="146" t="s">
        <v>10277</v>
      </c>
      <c r="E12224" s="145" t="s">
        <v>150</v>
      </c>
      <c r="F12224" s="149"/>
      <c r="G12224" s="149"/>
    </row>
    <row r="12225" spans="1:7" s="144" customFormat="1" ht="15" x14ac:dyDescent="0.2">
      <c r="A12225" s="146">
        <v>75241</v>
      </c>
      <c r="B12225" s="145">
        <v>6031</v>
      </c>
      <c r="C12225" s="146" t="s">
        <v>4461</v>
      </c>
      <c r="D12225" s="146" t="s">
        <v>10278</v>
      </c>
      <c r="E12225" s="145" t="s">
        <v>155</v>
      </c>
      <c r="F12225" s="149"/>
      <c r="G12225" s="149"/>
    </row>
    <row r="12226" spans="1:7" s="144" customFormat="1" ht="15" x14ac:dyDescent="0.2">
      <c r="A12226" s="146">
        <v>75242</v>
      </c>
      <c r="B12226" s="145">
        <v>6031</v>
      </c>
      <c r="C12226" s="146" t="s">
        <v>198</v>
      </c>
      <c r="D12226" s="146" t="s">
        <v>10279</v>
      </c>
      <c r="E12226" s="145" t="s">
        <v>155</v>
      </c>
      <c r="F12226" s="149"/>
      <c r="G12226" s="149"/>
    </row>
    <row r="12227" spans="1:7" s="144" customFormat="1" ht="15" x14ac:dyDescent="0.2">
      <c r="A12227" s="146">
        <v>75243</v>
      </c>
      <c r="B12227" s="145">
        <v>7017</v>
      </c>
      <c r="C12227" s="146" t="s">
        <v>3298</v>
      </c>
      <c r="D12227" s="146" t="s">
        <v>8796</v>
      </c>
      <c r="E12227" s="145" t="s">
        <v>155</v>
      </c>
      <c r="F12227" s="149"/>
      <c r="G12227" s="149"/>
    </row>
    <row r="12228" spans="1:7" s="144" customFormat="1" ht="15" x14ac:dyDescent="0.2">
      <c r="A12228" s="146">
        <v>75244</v>
      </c>
      <c r="B12228" s="145">
        <v>3009</v>
      </c>
      <c r="C12228" s="146" t="s">
        <v>440</v>
      </c>
      <c r="D12228" s="146" t="s">
        <v>455</v>
      </c>
      <c r="E12228" s="145" t="s">
        <v>155</v>
      </c>
      <c r="F12228" s="149"/>
      <c r="G12228" s="149"/>
    </row>
    <row r="12229" spans="1:7" s="144" customFormat="1" ht="15" x14ac:dyDescent="0.2">
      <c r="A12229" s="146">
        <v>75245</v>
      </c>
      <c r="B12229" s="145">
        <v>3009</v>
      </c>
      <c r="C12229" s="146" t="s">
        <v>630</v>
      </c>
      <c r="D12229" s="146" t="s">
        <v>10280</v>
      </c>
      <c r="E12229" s="145" t="s">
        <v>155</v>
      </c>
      <c r="F12229" s="149"/>
      <c r="G12229" s="149"/>
    </row>
    <row r="12230" spans="1:7" s="144" customFormat="1" ht="15" x14ac:dyDescent="0.2">
      <c r="A12230" s="146">
        <v>75246</v>
      </c>
      <c r="B12230" s="145">
        <v>6019</v>
      </c>
      <c r="C12230" s="146" t="s">
        <v>1521</v>
      </c>
      <c r="D12230" s="146" t="s">
        <v>10281</v>
      </c>
      <c r="E12230" s="145" t="s">
        <v>150</v>
      </c>
      <c r="F12230" s="149"/>
      <c r="G12230" s="149"/>
    </row>
    <row r="12231" spans="1:7" s="144" customFormat="1" ht="15" x14ac:dyDescent="0.2">
      <c r="A12231" s="146">
        <v>75247</v>
      </c>
      <c r="B12231" s="145">
        <v>5006</v>
      </c>
      <c r="C12231" s="146" t="s">
        <v>10282</v>
      </c>
      <c r="D12231" s="146" t="s">
        <v>2293</v>
      </c>
      <c r="E12231" s="145" t="s">
        <v>150</v>
      </c>
      <c r="F12231" s="149"/>
      <c r="G12231" s="149"/>
    </row>
    <row r="12232" spans="1:7" s="144" customFormat="1" ht="15" x14ac:dyDescent="0.2">
      <c r="A12232" s="146">
        <v>75248</v>
      </c>
      <c r="B12232" s="145">
        <v>1005</v>
      </c>
      <c r="C12232" s="146" t="s">
        <v>204</v>
      </c>
      <c r="D12232" s="146" t="s">
        <v>10283</v>
      </c>
      <c r="E12232" s="145" t="s">
        <v>150</v>
      </c>
      <c r="F12232" s="149"/>
      <c r="G12232" s="149"/>
    </row>
    <row r="12233" spans="1:7" s="144" customFormat="1" ht="15" x14ac:dyDescent="0.2">
      <c r="A12233" s="146">
        <v>75249</v>
      </c>
      <c r="B12233" s="145">
        <v>1005</v>
      </c>
      <c r="C12233" s="146" t="s">
        <v>1512</v>
      </c>
      <c r="D12233" s="146" t="s">
        <v>703</v>
      </c>
      <c r="E12233" s="145" t="s">
        <v>155</v>
      </c>
      <c r="F12233" s="149"/>
      <c r="G12233" s="149"/>
    </row>
    <row r="12234" spans="1:7" s="144" customFormat="1" ht="15" x14ac:dyDescent="0.2">
      <c r="A12234" s="146">
        <v>75250</v>
      </c>
      <c r="B12234" s="145">
        <v>8025</v>
      </c>
      <c r="C12234" s="146" t="s">
        <v>287</v>
      </c>
      <c r="D12234" s="146" t="s">
        <v>901</v>
      </c>
      <c r="E12234" s="145" t="s">
        <v>155</v>
      </c>
      <c r="F12234" s="149"/>
      <c r="G12234" s="149"/>
    </row>
    <row r="12235" spans="1:7" s="144" customFormat="1" ht="15" x14ac:dyDescent="0.2">
      <c r="A12235" s="146">
        <v>75251</v>
      </c>
      <c r="B12235" s="145">
        <v>6014</v>
      </c>
      <c r="C12235" s="146" t="s">
        <v>196</v>
      </c>
      <c r="D12235" s="146" t="s">
        <v>1658</v>
      </c>
      <c r="E12235" s="145" t="s">
        <v>155</v>
      </c>
      <c r="F12235" s="149"/>
      <c r="G12235" s="149"/>
    </row>
    <row r="12236" spans="1:7" s="144" customFormat="1" ht="15" x14ac:dyDescent="0.2">
      <c r="A12236" s="146">
        <v>75253</v>
      </c>
      <c r="B12236" s="145">
        <v>3035</v>
      </c>
      <c r="C12236" s="146" t="s">
        <v>8203</v>
      </c>
      <c r="D12236" s="146" t="s">
        <v>10284</v>
      </c>
      <c r="E12236" s="145" t="s">
        <v>155</v>
      </c>
      <c r="F12236" s="149"/>
      <c r="G12236" s="149"/>
    </row>
    <row r="12237" spans="1:7" s="144" customFormat="1" ht="15" x14ac:dyDescent="0.2">
      <c r="A12237" s="146">
        <v>75254</v>
      </c>
      <c r="B12237" s="145">
        <v>3035</v>
      </c>
      <c r="C12237" s="146" t="s">
        <v>10285</v>
      </c>
      <c r="D12237" s="146" t="s">
        <v>10286</v>
      </c>
      <c r="E12237" s="145" t="s">
        <v>150</v>
      </c>
      <c r="F12237" s="149"/>
      <c r="G12237" s="149"/>
    </row>
    <row r="12238" spans="1:7" s="144" customFormat="1" ht="15" x14ac:dyDescent="0.2">
      <c r="A12238" s="146">
        <v>75255</v>
      </c>
      <c r="B12238" s="145">
        <v>8022</v>
      </c>
      <c r="C12238" s="146" t="s">
        <v>714</v>
      </c>
      <c r="D12238" s="146" t="s">
        <v>2040</v>
      </c>
      <c r="E12238" s="145" t="s">
        <v>155</v>
      </c>
      <c r="F12238" s="149"/>
      <c r="G12238" s="149"/>
    </row>
    <row r="12239" spans="1:7" s="144" customFormat="1" ht="15" x14ac:dyDescent="0.2">
      <c r="A12239" s="146">
        <v>75256</v>
      </c>
      <c r="B12239" s="145">
        <v>6025</v>
      </c>
      <c r="C12239" s="146" t="s">
        <v>359</v>
      </c>
      <c r="D12239" s="146" t="s">
        <v>10287</v>
      </c>
      <c r="E12239" s="145" t="s">
        <v>155</v>
      </c>
      <c r="F12239" s="149"/>
      <c r="G12239" s="149"/>
    </row>
    <row r="12240" spans="1:7" s="144" customFormat="1" ht="15" x14ac:dyDescent="0.2">
      <c r="A12240" s="146">
        <v>75257</v>
      </c>
      <c r="B12240" s="145">
        <v>7007</v>
      </c>
      <c r="C12240" s="146" t="s">
        <v>10288</v>
      </c>
      <c r="D12240" s="146" t="s">
        <v>2878</v>
      </c>
      <c r="E12240" s="145" t="s">
        <v>155</v>
      </c>
      <c r="F12240" s="149"/>
      <c r="G12240" s="149"/>
    </row>
    <row r="12241" spans="1:7" s="144" customFormat="1" ht="15" x14ac:dyDescent="0.2">
      <c r="A12241" s="146">
        <v>75258</v>
      </c>
      <c r="B12241" s="145">
        <v>8006</v>
      </c>
      <c r="C12241" s="146" t="s">
        <v>204</v>
      </c>
      <c r="D12241" s="146" t="s">
        <v>10289</v>
      </c>
      <c r="E12241" s="145" t="s">
        <v>150</v>
      </c>
      <c r="F12241" s="149"/>
      <c r="G12241" s="149"/>
    </row>
    <row r="12242" spans="1:7" s="144" customFormat="1" ht="15" x14ac:dyDescent="0.2">
      <c r="A12242" s="146">
        <v>75259</v>
      </c>
      <c r="B12242" s="145">
        <v>7013</v>
      </c>
      <c r="C12242" s="146" t="s">
        <v>8807</v>
      </c>
      <c r="D12242" s="146" t="s">
        <v>10290</v>
      </c>
      <c r="E12242" s="145" t="s">
        <v>155</v>
      </c>
      <c r="F12242" s="149"/>
      <c r="G12242" s="149"/>
    </row>
    <row r="12243" spans="1:7" s="144" customFormat="1" ht="15" x14ac:dyDescent="0.2">
      <c r="A12243" s="146">
        <v>75262</v>
      </c>
      <c r="B12243" s="145">
        <v>7013</v>
      </c>
      <c r="C12243" s="146" t="s">
        <v>287</v>
      </c>
      <c r="D12243" s="146" t="s">
        <v>10291</v>
      </c>
      <c r="E12243" s="145" t="s">
        <v>150</v>
      </c>
      <c r="F12243" s="149"/>
      <c r="G12243" s="149"/>
    </row>
    <row r="12244" spans="1:7" s="144" customFormat="1" ht="15" x14ac:dyDescent="0.2">
      <c r="A12244" s="146">
        <v>75263</v>
      </c>
      <c r="B12244" s="145">
        <v>7016</v>
      </c>
      <c r="C12244" s="146" t="s">
        <v>287</v>
      </c>
      <c r="D12244" s="146" t="s">
        <v>849</v>
      </c>
      <c r="E12244" s="145" t="s">
        <v>150</v>
      </c>
      <c r="F12244" s="149"/>
      <c r="G12244" s="149"/>
    </row>
    <row r="12245" spans="1:7" s="144" customFormat="1" ht="15" x14ac:dyDescent="0.2">
      <c r="A12245" s="146">
        <v>75264</v>
      </c>
      <c r="B12245" s="145">
        <v>6010</v>
      </c>
      <c r="C12245" s="146" t="s">
        <v>3422</v>
      </c>
      <c r="D12245" s="146" t="s">
        <v>7848</v>
      </c>
      <c r="E12245" s="145" t="s">
        <v>150</v>
      </c>
      <c r="F12245" s="149"/>
      <c r="G12245" s="149"/>
    </row>
    <row r="12246" spans="1:7" s="144" customFormat="1" ht="15" x14ac:dyDescent="0.2">
      <c r="A12246" s="146">
        <v>75266</v>
      </c>
      <c r="B12246" s="145">
        <v>7009</v>
      </c>
      <c r="C12246" s="146" t="s">
        <v>198</v>
      </c>
      <c r="D12246" s="146" t="s">
        <v>201</v>
      </c>
      <c r="E12246" s="145" t="s">
        <v>155</v>
      </c>
      <c r="F12246" s="149"/>
      <c r="G12246" s="149"/>
    </row>
    <row r="12247" spans="1:7" s="144" customFormat="1" ht="15" x14ac:dyDescent="0.2">
      <c r="A12247" s="146">
        <v>75267</v>
      </c>
      <c r="B12247" s="145">
        <v>8022</v>
      </c>
      <c r="C12247" s="146" t="s">
        <v>2120</v>
      </c>
      <c r="D12247" s="146" t="s">
        <v>2040</v>
      </c>
      <c r="E12247" s="145" t="s">
        <v>150</v>
      </c>
      <c r="F12247" s="149"/>
      <c r="G12247" s="149"/>
    </row>
    <row r="12248" spans="1:7" s="144" customFormat="1" ht="15" x14ac:dyDescent="0.2">
      <c r="A12248" s="146">
        <v>75268</v>
      </c>
      <c r="B12248" s="145">
        <v>7003</v>
      </c>
      <c r="C12248" s="146" t="s">
        <v>10292</v>
      </c>
      <c r="D12248" s="146" t="s">
        <v>3934</v>
      </c>
      <c r="E12248" s="145" t="s">
        <v>150</v>
      </c>
      <c r="F12248" s="149"/>
      <c r="G12248" s="149"/>
    </row>
    <row r="12249" spans="1:7" s="144" customFormat="1" ht="15" x14ac:dyDescent="0.2">
      <c r="A12249" s="146">
        <v>75271</v>
      </c>
      <c r="B12249" s="145">
        <v>7003</v>
      </c>
      <c r="C12249" s="146" t="s">
        <v>535</v>
      </c>
      <c r="D12249" s="146" t="s">
        <v>4662</v>
      </c>
      <c r="E12249" s="145" t="s">
        <v>150</v>
      </c>
      <c r="F12249" s="149"/>
      <c r="G12249" s="149"/>
    </row>
    <row r="12250" spans="1:7" s="144" customFormat="1" ht="15" x14ac:dyDescent="0.2">
      <c r="A12250" s="146">
        <v>75273</v>
      </c>
      <c r="B12250" s="145">
        <v>3003</v>
      </c>
      <c r="C12250" s="146" t="s">
        <v>181</v>
      </c>
      <c r="D12250" s="146" t="s">
        <v>10293</v>
      </c>
      <c r="E12250" s="145" t="s">
        <v>150</v>
      </c>
      <c r="F12250" s="149"/>
      <c r="G12250" s="149"/>
    </row>
    <row r="12251" spans="1:7" s="144" customFormat="1" ht="15" x14ac:dyDescent="0.2">
      <c r="A12251" s="146">
        <v>75274</v>
      </c>
      <c r="B12251" s="145">
        <v>3003</v>
      </c>
      <c r="C12251" s="146" t="s">
        <v>165</v>
      </c>
      <c r="D12251" s="146" t="s">
        <v>10294</v>
      </c>
      <c r="E12251" s="145" t="s">
        <v>150</v>
      </c>
      <c r="F12251" s="149"/>
      <c r="G12251" s="149"/>
    </row>
    <row r="12252" spans="1:7" s="144" customFormat="1" ht="15" x14ac:dyDescent="0.2">
      <c r="A12252" s="146">
        <v>75275</v>
      </c>
      <c r="B12252" s="145">
        <v>6033</v>
      </c>
      <c r="C12252" s="146" t="s">
        <v>1688</v>
      </c>
      <c r="D12252" s="146" t="s">
        <v>510</v>
      </c>
      <c r="E12252" s="145" t="s">
        <v>155</v>
      </c>
      <c r="F12252" s="149"/>
      <c r="G12252" s="149"/>
    </row>
    <row r="12253" spans="1:7" s="144" customFormat="1" ht="15" x14ac:dyDescent="0.2">
      <c r="A12253" s="146">
        <v>75276</v>
      </c>
      <c r="B12253" s="145">
        <v>8018</v>
      </c>
      <c r="C12253" s="146" t="s">
        <v>158</v>
      </c>
      <c r="D12253" s="146" t="s">
        <v>10295</v>
      </c>
      <c r="E12253" s="145" t="s">
        <v>155</v>
      </c>
      <c r="F12253" s="149"/>
      <c r="G12253" s="149"/>
    </row>
    <row r="12254" spans="1:7" s="144" customFormat="1" ht="15" x14ac:dyDescent="0.2">
      <c r="A12254" s="146">
        <v>75277</v>
      </c>
      <c r="B12254" s="145">
        <v>2014</v>
      </c>
      <c r="C12254" s="146" t="s">
        <v>165</v>
      </c>
      <c r="D12254" s="146" t="s">
        <v>1513</v>
      </c>
      <c r="E12254" s="145" t="s">
        <v>150</v>
      </c>
      <c r="F12254" s="149"/>
      <c r="G12254" s="149"/>
    </row>
    <row r="12255" spans="1:7" s="144" customFormat="1" ht="15" x14ac:dyDescent="0.2">
      <c r="A12255" s="146">
        <v>75278</v>
      </c>
      <c r="B12255" s="145">
        <v>3015</v>
      </c>
      <c r="C12255" s="146" t="s">
        <v>967</v>
      </c>
      <c r="D12255" s="146" t="s">
        <v>2150</v>
      </c>
      <c r="E12255" s="145" t="s">
        <v>150</v>
      </c>
      <c r="F12255" s="149"/>
      <c r="G12255" s="149"/>
    </row>
    <row r="12256" spans="1:7" s="144" customFormat="1" ht="15" x14ac:dyDescent="0.2">
      <c r="A12256" s="146">
        <v>75279</v>
      </c>
      <c r="B12256" s="145">
        <v>3015</v>
      </c>
      <c r="C12256" s="146" t="s">
        <v>1024</v>
      </c>
      <c r="D12256" s="146" t="s">
        <v>2150</v>
      </c>
      <c r="E12256" s="145" t="s">
        <v>150</v>
      </c>
      <c r="F12256" s="149"/>
      <c r="G12256" s="149"/>
    </row>
    <row r="12257" spans="1:7" s="144" customFormat="1" ht="15" x14ac:dyDescent="0.2">
      <c r="A12257" s="146">
        <v>75280</v>
      </c>
      <c r="B12257" s="145">
        <v>6030</v>
      </c>
      <c r="C12257" s="146" t="s">
        <v>10296</v>
      </c>
      <c r="D12257" s="146" t="s">
        <v>10297</v>
      </c>
      <c r="E12257" s="145" t="s">
        <v>155</v>
      </c>
      <c r="F12257" s="149"/>
      <c r="G12257" s="149"/>
    </row>
    <row r="12258" spans="1:7" s="144" customFormat="1" ht="15" x14ac:dyDescent="0.2">
      <c r="A12258" s="146">
        <v>75283</v>
      </c>
      <c r="B12258" s="145">
        <v>6035</v>
      </c>
      <c r="C12258" s="146" t="s">
        <v>10298</v>
      </c>
      <c r="D12258" s="146" t="s">
        <v>10299</v>
      </c>
      <c r="E12258" s="145" t="s">
        <v>150</v>
      </c>
      <c r="F12258" s="149"/>
      <c r="G12258" s="149"/>
    </row>
    <row r="12259" spans="1:7" s="144" customFormat="1" ht="15" x14ac:dyDescent="0.2">
      <c r="A12259" s="146">
        <v>75284</v>
      </c>
      <c r="B12259" s="145">
        <v>6035</v>
      </c>
      <c r="C12259" s="146" t="s">
        <v>347</v>
      </c>
      <c r="D12259" s="146" t="s">
        <v>10299</v>
      </c>
      <c r="E12259" s="145" t="s">
        <v>155</v>
      </c>
      <c r="F12259" s="149"/>
      <c r="G12259" s="149"/>
    </row>
    <row r="12260" spans="1:7" s="144" customFormat="1" ht="15" x14ac:dyDescent="0.2">
      <c r="A12260" s="146">
        <v>75285</v>
      </c>
      <c r="B12260" s="145">
        <v>6035</v>
      </c>
      <c r="C12260" s="146" t="s">
        <v>306</v>
      </c>
      <c r="D12260" s="146" t="s">
        <v>8407</v>
      </c>
      <c r="E12260" s="145" t="s">
        <v>155</v>
      </c>
      <c r="F12260" s="149"/>
      <c r="G12260" s="149"/>
    </row>
    <row r="12261" spans="1:7" s="144" customFormat="1" ht="15" x14ac:dyDescent="0.2">
      <c r="A12261" s="146">
        <v>75286</v>
      </c>
      <c r="B12261" s="145">
        <v>6035</v>
      </c>
      <c r="C12261" s="146" t="s">
        <v>2000</v>
      </c>
      <c r="D12261" s="146" t="s">
        <v>329</v>
      </c>
      <c r="E12261" s="145" t="s">
        <v>155</v>
      </c>
      <c r="F12261" s="149"/>
      <c r="G12261" s="149"/>
    </row>
    <row r="12262" spans="1:7" s="144" customFormat="1" ht="15" x14ac:dyDescent="0.2">
      <c r="A12262" s="146">
        <v>75288</v>
      </c>
      <c r="B12262" s="145">
        <v>6035</v>
      </c>
      <c r="C12262" s="146" t="s">
        <v>3283</v>
      </c>
      <c r="D12262" s="146" t="s">
        <v>5876</v>
      </c>
      <c r="E12262" s="145" t="s">
        <v>155</v>
      </c>
      <c r="F12262" s="149"/>
      <c r="G12262" s="149"/>
    </row>
    <row r="12263" spans="1:7" s="144" customFormat="1" ht="15" x14ac:dyDescent="0.2">
      <c r="A12263" s="146">
        <v>75289</v>
      </c>
      <c r="B12263" s="145">
        <v>6035</v>
      </c>
      <c r="C12263" s="146" t="s">
        <v>287</v>
      </c>
      <c r="D12263" s="146" t="s">
        <v>9834</v>
      </c>
      <c r="E12263" s="145" t="s">
        <v>155</v>
      </c>
      <c r="F12263" s="149"/>
      <c r="G12263" s="149"/>
    </row>
    <row r="12264" spans="1:7" s="144" customFormat="1" ht="15" x14ac:dyDescent="0.2">
      <c r="A12264" s="146">
        <v>75290</v>
      </c>
      <c r="B12264" s="145">
        <v>6035</v>
      </c>
      <c r="C12264" s="146" t="s">
        <v>10300</v>
      </c>
      <c r="D12264" s="146" t="s">
        <v>9834</v>
      </c>
      <c r="E12264" s="145" t="s">
        <v>150</v>
      </c>
      <c r="F12264" s="149"/>
      <c r="G12264" s="149"/>
    </row>
    <row r="12265" spans="1:7" s="144" customFormat="1" ht="15" x14ac:dyDescent="0.2">
      <c r="A12265" s="146">
        <v>75291</v>
      </c>
      <c r="B12265" s="145">
        <v>6035</v>
      </c>
      <c r="C12265" s="146" t="s">
        <v>1942</v>
      </c>
      <c r="D12265" s="146" t="s">
        <v>10301</v>
      </c>
      <c r="E12265" s="145" t="s">
        <v>155</v>
      </c>
      <c r="F12265" s="149"/>
      <c r="G12265" s="149"/>
    </row>
    <row r="12266" spans="1:7" s="144" customFormat="1" ht="15" x14ac:dyDescent="0.2">
      <c r="A12266" s="146">
        <v>75292</v>
      </c>
      <c r="B12266" s="145">
        <v>6035</v>
      </c>
      <c r="C12266" s="146" t="s">
        <v>156</v>
      </c>
      <c r="D12266" s="146" t="s">
        <v>1610</v>
      </c>
      <c r="E12266" s="145" t="s">
        <v>155</v>
      </c>
      <c r="F12266" s="149"/>
      <c r="G12266" s="149"/>
    </row>
    <row r="12267" spans="1:7" s="144" customFormat="1" ht="15" x14ac:dyDescent="0.2">
      <c r="A12267" s="146">
        <v>75293</v>
      </c>
      <c r="B12267" s="145">
        <v>3027</v>
      </c>
      <c r="C12267" s="146" t="s">
        <v>34</v>
      </c>
      <c r="D12267" s="146" t="s">
        <v>10302</v>
      </c>
      <c r="E12267" s="145" t="s">
        <v>155</v>
      </c>
      <c r="F12267" s="149"/>
      <c r="G12267" s="149"/>
    </row>
    <row r="12268" spans="1:7" s="144" customFormat="1" ht="15" x14ac:dyDescent="0.2">
      <c r="A12268" s="146">
        <v>75295</v>
      </c>
      <c r="B12268" s="145">
        <v>5002</v>
      </c>
      <c r="C12268" s="146" t="s">
        <v>1424</v>
      </c>
      <c r="D12268" s="146" t="s">
        <v>2951</v>
      </c>
      <c r="E12268" s="145" t="s">
        <v>155</v>
      </c>
      <c r="F12268" s="149"/>
      <c r="G12268" s="149"/>
    </row>
    <row r="12269" spans="1:7" s="144" customFormat="1" ht="15" x14ac:dyDescent="0.2">
      <c r="A12269" s="146">
        <v>75296</v>
      </c>
      <c r="B12269" s="145">
        <v>2019</v>
      </c>
      <c r="C12269" s="146" t="s">
        <v>630</v>
      </c>
      <c r="D12269" s="146" t="s">
        <v>10303</v>
      </c>
      <c r="E12269" s="145" t="s">
        <v>150</v>
      </c>
      <c r="F12269" s="149"/>
      <c r="G12269" s="149"/>
    </row>
    <row r="12270" spans="1:7" s="144" customFormat="1" ht="15" x14ac:dyDescent="0.2">
      <c r="A12270" s="146">
        <v>75297</v>
      </c>
      <c r="B12270" s="145">
        <v>8020</v>
      </c>
      <c r="C12270" s="146" t="s">
        <v>1554</v>
      </c>
      <c r="D12270" s="146" t="s">
        <v>10243</v>
      </c>
      <c r="E12270" s="145" t="s">
        <v>155</v>
      </c>
      <c r="F12270" s="149"/>
      <c r="G12270" s="149"/>
    </row>
    <row r="12271" spans="1:7" s="144" customFormat="1" ht="15" x14ac:dyDescent="0.2">
      <c r="A12271" s="146">
        <v>75298</v>
      </c>
      <c r="B12271" s="145">
        <v>8020</v>
      </c>
      <c r="C12271" s="146" t="s">
        <v>4178</v>
      </c>
      <c r="D12271" s="146" t="s">
        <v>10304</v>
      </c>
      <c r="E12271" s="145" t="s">
        <v>150</v>
      </c>
      <c r="F12271" s="149"/>
      <c r="G12271" s="149"/>
    </row>
    <row r="12272" spans="1:7" s="144" customFormat="1" ht="15" x14ac:dyDescent="0.2">
      <c r="A12272" s="146">
        <v>75299</v>
      </c>
      <c r="B12272" s="145">
        <v>8020</v>
      </c>
      <c r="C12272" s="146" t="s">
        <v>598</v>
      </c>
      <c r="D12272" s="146" t="s">
        <v>3386</v>
      </c>
      <c r="E12272" s="145" t="s">
        <v>155</v>
      </c>
      <c r="F12272" s="149"/>
      <c r="G12272" s="149"/>
    </row>
    <row r="12273" spans="1:7" s="144" customFormat="1" ht="15" x14ac:dyDescent="0.2">
      <c r="A12273" s="146">
        <v>75302</v>
      </c>
      <c r="B12273" s="145">
        <v>8020</v>
      </c>
      <c r="C12273" s="146" t="s">
        <v>165</v>
      </c>
      <c r="D12273" s="146" t="s">
        <v>6337</v>
      </c>
      <c r="E12273" s="145" t="s">
        <v>150</v>
      </c>
      <c r="F12273" s="149"/>
      <c r="G12273" s="149"/>
    </row>
    <row r="12274" spans="1:7" s="144" customFormat="1" ht="15" x14ac:dyDescent="0.2">
      <c r="A12274" s="146">
        <v>75304</v>
      </c>
      <c r="B12274" s="145">
        <v>8025</v>
      </c>
      <c r="C12274" s="146" t="s">
        <v>2083</v>
      </c>
      <c r="D12274" s="146" t="s">
        <v>10305</v>
      </c>
      <c r="E12274" s="145" t="s">
        <v>150</v>
      </c>
      <c r="F12274" s="149"/>
      <c r="G12274" s="149"/>
    </row>
    <row r="12275" spans="1:7" s="144" customFormat="1" ht="15" x14ac:dyDescent="0.2">
      <c r="A12275" s="146">
        <v>75305</v>
      </c>
      <c r="B12275" s="145">
        <v>2013</v>
      </c>
      <c r="C12275" s="146" t="s">
        <v>5359</v>
      </c>
      <c r="D12275" s="146" t="s">
        <v>10306</v>
      </c>
      <c r="E12275" s="145" t="s">
        <v>150</v>
      </c>
      <c r="F12275" s="149"/>
      <c r="G12275" s="149"/>
    </row>
    <row r="12276" spans="1:7" s="144" customFormat="1" ht="15" x14ac:dyDescent="0.2">
      <c r="A12276" s="146">
        <v>75306</v>
      </c>
      <c r="B12276" s="145">
        <v>2005</v>
      </c>
      <c r="C12276" s="146" t="s">
        <v>1688</v>
      </c>
      <c r="D12276" s="146" t="s">
        <v>10307</v>
      </c>
      <c r="E12276" s="145" t="s">
        <v>150</v>
      </c>
      <c r="F12276" s="149"/>
      <c r="G12276" s="149"/>
    </row>
    <row r="12277" spans="1:7" s="144" customFormat="1" ht="15" x14ac:dyDescent="0.2">
      <c r="A12277" s="146">
        <v>75307</v>
      </c>
      <c r="B12277" s="145">
        <v>5014</v>
      </c>
      <c r="C12277" s="146" t="s">
        <v>204</v>
      </c>
      <c r="D12277" s="146" t="s">
        <v>5089</v>
      </c>
      <c r="E12277" s="145" t="s">
        <v>155</v>
      </c>
      <c r="F12277" s="149"/>
      <c r="G12277" s="149"/>
    </row>
    <row r="12278" spans="1:7" s="144" customFormat="1" ht="15" x14ac:dyDescent="0.2">
      <c r="A12278" s="146">
        <v>75308</v>
      </c>
      <c r="B12278" s="145">
        <v>5014</v>
      </c>
      <c r="C12278" s="146" t="s">
        <v>287</v>
      </c>
      <c r="D12278" s="146" t="s">
        <v>10308</v>
      </c>
      <c r="E12278" s="145" t="s">
        <v>155</v>
      </c>
      <c r="F12278" s="149"/>
      <c r="G12278" s="149"/>
    </row>
    <row r="12279" spans="1:7" s="144" customFormat="1" ht="15" x14ac:dyDescent="0.2">
      <c r="A12279" s="146">
        <v>75309</v>
      </c>
      <c r="B12279" s="145">
        <v>6021</v>
      </c>
      <c r="C12279" s="146" t="s">
        <v>3298</v>
      </c>
      <c r="D12279" s="146" t="s">
        <v>10309</v>
      </c>
      <c r="E12279" s="145" t="s">
        <v>155</v>
      </c>
      <c r="F12279" s="149"/>
      <c r="G12279" s="149"/>
    </row>
    <row r="12280" spans="1:7" s="144" customFormat="1" ht="15" x14ac:dyDescent="0.2">
      <c r="A12280" s="146">
        <v>75310</v>
      </c>
      <c r="B12280" s="145">
        <v>5006</v>
      </c>
      <c r="C12280" s="146" t="s">
        <v>10310</v>
      </c>
      <c r="D12280" s="146" t="s">
        <v>10311</v>
      </c>
      <c r="E12280" s="145" t="s">
        <v>150</v>
      </c>
      <c r="F12280" s="149"/>
      <c r="G12280" s="149"/>
    </row>
    <row r="12281" spans="1:7" s="144" customFormat="1" ht="15" x14ac:dyDescent="0.2">
      <c r="A12281" s="146">
        <v>75311</v>
      </c>
      <c r="B12281" s="145">
        <v>5006</v>
      </c>
      <c r="C12281" s="146" t="s">
        <v>1008</v>
      </c>
      <c r="D12281" s="146" t="s">
        <v>790</v>
      </c>
      <c r="E12281" s="145" t="s">
        <v>150</v>
      </c>
      <c r="F12281" s="149"/>
      <c r="G12281" s="149"/>
    </row>
    <row r="12282" spans="1:7" s="144" customFormat="1" ht="15" x14ac:dyDescent="0.2">
      <c r="A12282" s="146">
        <v>75312</v>
      </c>
      <c r="B12282" s="145">
        <v>5006</v>
      </c>
      <c r="C12282" s="146" t="s">
        <v>2306</v>
      </c>
      <c r="D12282" s="146" t="s">
        <v>5661</v>
      </c>
      <c r="E12282" s="145" t="s">
        <v>150</v>
      </c>
      <c r="F12282" s="149"/>
      <c r="G12282" s="149"/>
    </row>
    <row r="12283" spans="1:7" s="144" customFormat="1" ht="15" x14ac:dyDescent="0.2">
      <c r="A12283" s="146">
        <v>75313</v>
      </c>
      <c r="B12283" s="145">
        <v>6002</v>
      </c>
      <c r="C12283" s="146" t="s">
        <v>181</v>
      </c>
      <c r="D12283" s="146" t="s">
        <v>10312</v>
      </c>
      <c r="E12283" s="145" t="s">
        <v>155</v>
      </c>
      <c r="F12283" s="149"/>
      <c r="G12283" s="149"/>
    </row>
    <row r="12284" spans="1:7" s="144" customFormat="1" ht="15" x14ac:dyDescent="0.2">
      <c r="A12284" s="146">
        <v>75314</v>
      </c>
      <c r="B12284" s="145">
        <v>6032</v>
      </c>
      <c r="C12284" s="146" t="s">
        <v>156</v>
      </c>
      <c r="D12284" s="146" t="s">
        <v>809</v>
      </c>
      <c r="E12284" s="145" t="s">
        <v>155</v>
      </c>
      <c r="F12284" s="149"/>
      <c r="G12284" s="149"/>
    </row>
    <row r="12285" spans="1:7" s="144" customFormat="1" ht="15" x14ac:dyDescent="0.2">
      <c r="A12285" s="146">
        <v>75315</v>
      </c>
      <c r="B12285" s="145">
        <v>2007</v>
      </c>
      <c r="C12285" s="146" t="s">
        <v>10313</v>
      </c>
      <c r="D12285" s="146" t="s">
        <v>10314</v>
      </c>
      <c r="E12285" s="145" t="s">
        <v>155</v>
      </c>
      <c r="F12285" s="149"/>
      <c r="G12285" s="149"/>
    </row>
    <row r="12286" spans="1:7" s="144" customFormat="1" ht="15" x14ac:dyDescent="0.2">
      <c r="A12286" s="146">
        <v>75316</v>
      </c>
      <c r="B12286" s="145">
        <v>5001</v>
      </c>
      <c r="C12286" s="146" t="s">
        <v>2358</v>
      </c>
      <c r="D12286" s="146" t="s">
        <v>772</v>
      </c>
      <c r="E12286" s="145" t="s">
        <v>150</v>
      </c>
      <c r="F12286" s="149"/>
      <c r="G12286" s="149"/>
    </row>
    <row r="12287" spans="1:7" s="144" customFormat="1" ht="15" x14ac:dyDescent="0.2">
      <c r="A12287" s="146">
        <v>75317</v>
      </c>
      <c r="B12287" s="145">
        <v>6025</v>
      </c>
      <c r="C12287" s="146" t="s">
        <v>198</v>
      </c>
      <c r="D12287" s="146" t="s">
        <v>10315</v>
      </c>
      <c r="E12287" s="145" t="s">
        <v>155</v>
      </c>
      <c r="F12287" s="149"/>
      <c r="G12287" s="149"/>
    </row>
    <row r="12288" spans="1:7" s="144" customFormat="1" ht="15" x14ac:dyDescent="0.2">
      <c r="A12288" s="146">
        <v>75319</v>
      </c>
      <c r="B12288" s="145">
        <v>6032</v>
      </c>
      <c r="C12288" s="146" t="s">
        <v>11262</v>
      </c>
      <c r="D12288" s="146" t="s">
        <v>11263</v>
      </c>
      <c r="E12288" s="145" t="s">
        <v>150</v>
      </c>
      <c r="F12288" s="149"/>
      <c r="G12288" s="149"/>
    </row>
    <row r="12289" spans="1:7" s="144" customFormat="1" ht="15" x14ac:dyDescent="0.2">
      <c r="A12289" s="146">
        <v>75320</v>
      </c>
      <c r="B12289" s="145">
        <v>6003</v>
      </c>
      <c r="C12289" s="146" t="s">
        <v>10316</v>
      </c>
      <c r="D12289" s="146" t="s">
        <v>925</v>
      </c>
      <c r="E12289" s="145" t="s">
        <v>150</v>
      </c>
      <c r="F12289" s="149"/>
      <c r="G12289" s="149"/>
    </row>
    <row r="12290" spans="1:7" s="144" customFormat="1" ht="15" x14ac:dyDescent="0.2">
      <c r="A12290" s="146">
        <v>75321</v>
      </c>
      <c r="B12290" s="145">
        <v>6003</v>
      </c>
      <c r="C12290" s="146" t="s">
        <v>5969</v>
      </c>
      <c r="D12290" s="146" t="s">
        <v>10317</v>
      </c>
      <c r="E12290" s="145" t="s">
        <v>150</v>
      </c>
      <c r="F12290" s="149"/>
      <c r="G12290" s="149"/>
    </row>
    <row r="12291" spans="1:7" s="144" customFormat="1" ht="15" x14ac:dyDescent="0.2">
      <c r="A12291" s="146">
        <v>75322</v>
      </c>
      <c r="B12291" s="145">
        <v>3035</v>
      </c>
      <c r="C12291" s="146" t="s">
        <v>10318</v>
      </c>
      <c r="D12291" s="146" t="s">
        <v>10319</v>
      </c>
      <c r="E12291" s="145" t="s">
        <v>155</v>
      </c>
      <c r="F12291" s="149"/>
      <c r="G12291" s="149"/>
    </row>
    <row r="12292" spans="1:7" s="144" customFormat="1" ht="15" x14ac:dyDescent="0.2">
      <c r="A12292" s="146">
        <v>75323</v>
      </c>
      <c r="B12292" s="145">
        <v>6025</v>
      </c>
      <c r="C12292" s="146" t="s">
        <v>10320</v>
      </c>
      <c r="D12292" s="146" t="s">
        <v>10321</v>
      </c>
      <c r="E12292" s="145" t="s">
        <v>150</v>
      </c>
      <c r="F12292" s="149"/>
      <c r="G12292" s="149"/>
    </row>
    <row r="12293" spans="1:7" s="144" customFormat="1" ht="15" x14ac:dyDescent="0.2">
      <c r="A12293" s="146">
        <v>75324</v>
      </c>
      <c r="B12293" s="145">
        <v>7003</v>
      </c>
      <c r="C12293" s="146" t="s">
        <v>4613</v>
      </c>
      <c r="D12293" s="146" t="s">
        <v>10322</v>
      </c>
      <c r="E12293" s="145" t="s">
        <v>150</v>
      </c>
      <c r="F12293" s="149"/>
      <c r="G12293" s="149"/>
    </row>
    <row r="12294" spans="1:7" s="144" customFormat="1" ht="15" x14ac:dyDescent="0.2">
      <c r="A12294" s="146">
        <v>75325</v>
      </c>
      <c r="B12294" s="145">
        <v>6029</v>
      </c>
      <c r="C12294" s="146" t="s">
        <v>1911</v>
      </c>
      <c r="D12294" s="146" t="s">
        <v>10323</v>
      </c>
      <c r="E12294" s="145" t="s">
        <v>155</v>
      </c>
      <c r="F12294" s="149"/>
      <c r="G12294" s="149"/>
    </row>
    <row r="12295" spans="1:7" s="144" customFormat="1" ht="15" x14ac:dyDescent="0.2">
      <c r="A12295" s="146">
        <v>75326</v>
      </c>
      <c r="B12295" s="145">
        <v>6029</v>
      </c>
      <c r="C12295" s="146" t="s">
        <v>287</v>
      </c>
      <c r="D12295" s="146" t="s">
        <v>10324</v>
      </c>
      <c r="E12295" s="145" t="s">
        <v>155</v>
      </c>
      <c r="F12295" s="149"/>
      <c r="G12295" s="149"/>
    </row>
    <row r="12296" spans="1:7" s="144" customFormat="1" ht="15" x14ac:dyDescent="0.2">
      <c r="A12296" s="146">
        <v>75327</v>
      </c>
      <c r="B12296" s="145">
        <v>6029</v>
      </c>
      <c r="C12296" s="146" t="s">
        <v>34</v>
      </c>
      <c r="D12296" s="146" t="s">
        <v>2141</v>
      </c>
      <c r="E12296" s="145" t="s">
        <v>155</v>
      </c>
      <c r="F12296" s="149"/>
      <c r="G12296" s="149"/>
    </row>
    <row r="12297" spans="1:7" s="144" customFormat="1" ht="15" x14ac:dyDescent="0.2">
      <c r="A12297" s="146">
        <v>75329</v>
      </c>
      <c r="B12297" s="145">
        <v>7003</v>
      </c>
      <c r="C12297" s="146" t="s">
        <v>1911</v>
      </c>
      <c r="D12297" s="146" t="s">
        <v>1957</v>
      </c>
      <c r="E12297" s="145" t="s">
        <v>150</v>
      </c>
      <c r="F12297" s="149"/>
      <c r="G12297" s="149"/>
    </row>
    <row r="12298" spans="1:7" s="144" customFormat="1" ht="15" x14ac:dyDescent="0.2">
      <c r="A12298" s="146">
        <v>75330</v>
      </c>
      <c r="B12298" s="145">
        <v>8022</v>
      </c>
      <c r="C12298" s="146" t="s">
        <v>207</v>
      </c>
      <c r="D12298" s="146" t="s">
        <v>10325</v>
      </c>
      <c r="E12298" s="145" t="s">
        <v>150</v>
      </c>
      <c r="F12298" s="149"/>
      <c r="G12298" s="149"/>
    </row>
    <row r="12299" spans="1:7" s="144" customFormat="1" ht="15" x14ac:dyDescent="0.2">
      <c r="A12299" s="146">
        <v>75332</v>
      </c>
      <c r="B12299" s="145">
        <v>2006</v>
      </c>
      <c r="C12299" s="146" t="s">
        <v>685</v>
      </c>
      <c r="D12299" s="146" t="s">
        <v>10326</v>
      </c>
      <c r="E12299" s="145" t="s">
        <v>155</v>
      </c>
      <c r="F12299" s="149"/>
      <c r="G12299" s="149"/>
    </row>
    <row r="12300" spans="1:7" s="144" customFormat="1" ht="15" x14ac:dyDescent="0.2">
      <c r="A12300" s="146">
        <v>75333</v>
      </c>
      <c r="B12300" s="145">
        <v>3014</v>
      </c>
      <c r="C12300" s="146" t="s">
        <v>181</v>
      </c>
      <c r="D12300" s="146" t="s">
        <v>715</v>
      </c>
      <c r="E12300" s="145" t="s">
        <v>155</v>
      </c>
      <c r="F12300" s="149"/>
      <c r="G12300" s="149"/>
    </row>
    <row r="12301" spans="1:7" s="144" customFormat="1" ht="15" x14ac:dyDescent="0.2">
      <c r="A12301" s="146">
        <v>75334</v>
      </c>
      <c r="B12301" s="145">
        <v>7005</v>
      </c>
      <c r="C12301" s="146" t="s">
        <v>181</v>
      </c>
      <c r="D12301" s="146" t="s">
        <v>10327</v>
      </c>
      <c r="E12301" s="145" t="s">
        <v>155</v>
      </c>
      <c r="F12301" s="149"/>
      <c r="G12301" s="149"/>
    </row>
    <row r="12302" spans="1:7" s="144" customFormat="1" ht="15" x14ac:dyDescent="0.2">
      <c r="A12302" s="146">
        <v>75335</v>
      </c>
      <c r="B12302" s="145">
        <v>6015</v>
      </c>
      <c r="C12302" s="146" t="s">
        <v>4897</v>
      </c>
      <c r="D12302" s="146" t="s">
        <v>10328</v>
      </c>
      <c r="E12302" s="145" t="s">
        <v>150</v>
      </c>
      <c r="F12302" s="149"/>
      <c r="G12302" s="149"/>
    </row>
    <row r="12303" spans="1:7" s="144" customFormat="1" ht="15" x14ac:dyDescent="0.2">
      <c r="A12303" s="146">
        <v>75336</v>
      </c>
      <c r="B12303" s="145">
        <v>8017</v>
      </c>
      <c r="C12303" s="146" t="s">
        <v>181</v>
      </c>
      <c r="D12303" s="146" t="s">
        <v>10329</v>
      </c>
      <c r="E12303" s="145" t="s">
        <v>150</v>
      </c>
      <c r="F12303" s="149"/>
      <c r="G12303" s="149"/>
    </row>
    <row r="12304" spans="1:7" s="144" customFormat="1" ht="15" x14ac:dyDescent="0.2">
      <c r="A12304" s="146">
        <v>75337</v>
      </c>
      <c r="B12304" s="145">
        <v>3009</v>
      </c>
      <c r="C12304" s="146" t="s">
        <v>156</v>
      </c>
      <c r="D12304" s="146" t="s">
        <v>7017</v>
      </c>
      <c r="E12304" s="145" t="s">
        <v>155</v>
      </c>
      <c r="F12304" s="149"/>
      <c r="G12304" s="149"/>
    </row>
    <row r="12305" spans="1:7" s="144" customFormat="1" ht="15" x14ac:dyDescent="0.2">
      <c r="A12305" s="146">
        <v>75338</v>
      </c>
      <c r="B12305" s="145">
        <v>1001</v>
      </c>
      <c r="C12305" s="146" t="s">
        <v>2303</v>
      </c>
      <c r="D12305" s="146" t="s">
        <v>6289</v>
      </c>
      <c r="E12305" s="145" t="s">
        <v>155</v>
      </c>
      <c r="F12305" s="149"/>
      <c r="G12305" s="149"/>
    </row>
    <row r="12306" spans="1:7" s="144" customFormat="1" ht="15" x14ac:dyDescent="0.2">
      <c r="A12306" s="146">
        <v>75339</v>
      </c>
      <c r="B12306" s="145">
        <v>1001</v>
      </c>
      <c r="C12306" s="146" t="s">
        <v>2367</v>
      </c>
      <c r="D12306" s="146" t="s">
        <v>10330</v>
      </c>
      <c r="E12306" s="145" t="s">
        <v>155</v>
      </c>
      <c r="F12306" s="149"/>
      <c r="G12306" s="149"/>
    </row>
    <row r="12307" spans="1:7" s="144" customFormat="1" ht="15" x14ac:dyDescent="0.2">
      <c r="A12307" s="146">
        <v>75340</v>
      </c>
      <c r="B12307" s="145">
        <v>1006</v>
      </c>
      <c r="C12307" s="146" t="s">
        <v>158</v>
      </c>
      <c r="D12307" s="146" t="s">
        <v>10331</v>
      </c>
      <c r="E12307" s="145" t="s">
        <v>155</v>
      </c>
      <c r="F12307" s="149"/>
      <c r="G12307" s="149"/>
    </row>
    <row r="12308" spans="1:7" s="144" customFormat="1" ht="15" x14ac:dyDescent="0.2">
      <c r="A12308" s="146">
        <v>75341</v>
      </c>
      <c r="B12308" s="145">
        <v>5004</v>
      </c>
      <c r="C12308" s="146" t="s">
        <v>485</v>
      </c>
      <c r="D12308" s="146" t="s">
        <v>10332</v>
      </c>
      <c r="E12308" s="145" t="s">
        <v>150</v>
      </c>
      <c r="F12308" s="149"/>
      <c r="G12308" s="149"/>
    </row>
    <row r="12309" spans="1:7" s="144" customFormat="1" ht="15" x14ac:dyDescent="0.2">
      <c r="A12309" s="146">
        <v>75342</v>
      </c>
      <c r="B12309" s="145">
        <v>5004</v>
      </c>
      <c r="C12309" s="146" t="s">
        <v>1082</v>
      </c>
      <c r="D12309" s="146" t="s">
        <v>10333</v>
      </c>
      <c r="E12309" s="145" t="s">
        <v>155</v>
      </c>
      <c r="F12309" s="149"/>
      <c r="G12309" s="149"/>
    </row>
    <row r="12310" spans="1:7" s="144" customFormat="1" ht="15" x14ac:dyDescent="0.2">
      <c r="A12310" s="146">
        <v>75345</v>
      </c>
      <c r="B12310" s="145">
        <v>8002</v>
      </c>
      <c r="C12310" s="146" t="s">
        <v>1197</v>
      </c>
      <c r="D12310" s="146" t="s">
        <v>3386</v>
      </c>
      <c r="E12310" s="145" t="s">
        <v>155</v>
      </c>
      <c r="F12310" s="149"/>
      <c r="G12310" s="149"/>
    </row>
    <row r="12311" spans="1:7" s="144" customFormat="1" ht="15" x14ac:dyDescent="0.2">
      <c r="A12311" s="146">
        <v>75346</v>
      </c>
      <c r="B12311" s="145">
        <v>6012</v>
      </c>
      <c r="C12311" s="146" t="s">
        <v>164</v>
      </c>
      <c r="D12311" s="146" t="s">
        <v>10334</v>
      </c>
      <c r="E12311" s="145" t="s">
        <v>150</v>
      </c>
      <c r="F12311" s="149"/>
      <c r="G12311" s="149"/>
    </row>
    <row r="12312" spans="1:7" s="144" customFormat="1" ht="15" x14ac:dyDescent="0.2">
      <c r="A12312" s="146">
        <v>75348</v>
      </c>
      <c r="B12312" s="145">
        <v>6012</v>
      </c>
      <c r="C12312" s="146" t="s">
        <v>198</v>
      </c>
      <c r="D12312" s="146" t="s">
        <v>10335</v>
      </c>
      <c r="E12312" s="145" t="s">
        <v>150</v>
      </c>
      <c r="F12312" s="149"/>
      <c r="G12312" s="149"/>
    </row>
    <row r="12313" spans="1:7" s="144" customFormat="1" ht="15" x14ac:dyDescent="0.2">
      <c r="A12313" s="146">
        <v>75349</v>
      </c>
      <c r="B12313" s="145">
        <v>6012</v>
      </c>
      <c r="C12313" s="146" t="s">
        <v>1688</v>
      </c>
      <c r="D12313" s="146" t="s">
        <v>10336</v>
      </c>
      <c r="E12313" s="145" t="s">
        <v>150</v>
      </c>
      <c r="F12313" s="149"/>
      <c r="G12313" s="149"/>
    </row>
    <row r="12314" spans="1:7" s="144" customFormat="1" ht="15" x14ac:dyDescent="0.2">
      <c r="A12314" s="146">
        <v>75350</v>
      </c>
      <c r="B12314" s="145">
        <v>5002</v>
      </c>
      <c r="C12314" s="146" t="s">
        <v>10337</v>
      </c>
      <c r="D12314" s="146" t="s">
        <v>10338</v>
      </c>
      <c r="E12314" s="145" t="s">
        <v>155</v>
      </c>
      <c r="F12314" s="149"/>
      <c r="G12314" s="149"/>
    </row>
    <row r="12315" spans="1:7" s="144" customFormat="1" ht="15" x14ac:dyDescent="0.2">
      <c r="A12315" s="146">
        <v>75351</v>
      </c>
      <c r="B12315" s="145">
        <v>3003</v>
      </c>
      <c r="C12315" s="146" t="s">
        <v>4273</v>
      </c>
      <c r="D12315" s="146" t="s">
        <v>10339</v>
      </c>
      <c r="E12315" s="145" t="s">
        <v>150</v>
      </c>
      <c r="F12315" s="149"/>
      <c r="G12315" s="149"/>
    </row>
    <row r="12316" spans="1:7" s="144" customFormat="1" ht="15" x14ac:dyDescent="0.2">
      <c r="A12316" s="146">
        <v>75352</v>
      </c>
      <c r="B12316" s="145">
        <v>1005</v>
      </c>
      <c r="C12316" s="146" t="s">
        <v>2126</v>
      </c>
      <c r="D12316" s="146" t="s">
        <v>6472</v>
      </c>
      <c r="E12316" s="145" t="s">
        <v>155</v>
      </c>
      <c r="F12316" s="149"/>
      <c r="G12316" s="149"/>
    </row>
    <row r="12317" spans="1:7" s="144" customFormat="1" ht="15" x14ac:dyDescent="0.2">
      <c r="A12317" s="146">
        <v>75353</v>
      </c>
      <c r="B12317" s="145">
        <v>7028</v>
      </c>
      <c r="C12317" s="146" t="s">
        <v>1329</v>
      </c>
      <c r="D12317" s="146" t="s">
        <v>10340</v>
      </c>
      <c r="E12317" s="145" t="s">
        <v>155</v>
      </c>
      <c r="F12317" s="149"/>
      <c r="G12317" s="149"/>
    </row>
    <row r="12318" spans="1:7" s="144" customFormat="1" ht="15" x14ac:dyDescent="0.2">
      <c r="A12318" s="146">
        <v>75354</v>
      </c>
      <c r="B12318" s="145">
        <v>4002</v>
      </c>
      <c r="C12318" s="146" t="s">
        <v>212</v>
      </c>
      <c r="D12318" s="146" t="s">
        <v>10341</v>
      </c>
      <c r="E12318" s="145" t="s">
        <v>155</v>
      </c>
      <c r="F12318" s="149"/>
      <c r="G12318" s="149"/>
    </row>
    <row r="12319" spans="1:7" s="144" customFormat="1" ht="15" x14ac:dyDescent="0.2">
      <c r="A12319" s="146">
        <v>75355</v>
      </c>
      <c r="B12319" s="145">
        <v>4002</v>
      </c>
      <c r="C12319" s="146" t="s">
        <v>649</v>
      </c>
      <c r="D12319" s="146" t="s">
        <v>10342</v>
      </c>
      <c r="E12319" s="145" t="s">
        <v>150</v>
      </c>
      <c r="F12319" s="149"/>
      <c r="G12319" s="149"/>
    </row>
    <row r="12320" spans="1:7" s="144" customFormat="1" ht="15" x14ac:dyDescent="0.2">
      <c r="A12320" s="146">
        <v>75356</v>
      </c>
      <c r="B12320" s="145">
        <v>4002</v>
      </c>
      <c r="C12320" s="146" t="s">
        <v>5657</v>
      </c>
      <c r="D12320" s="146" t="s">
        <v>10343</v>
      </c>
      <c r="E12320" s="145" t="s">
        <v>155</v>
      </c>
      <c r="F12320" s="149"/>
      <c r="G12320" s="149"/>
    </row>
    <row r="12321" spans="1:7" s="144" customFormat="1" ht="15" x14ac:dyDescent="0.2">
      <c r="A12321" s="146">
        <v>75357</v>
      </c>
      <c r="B12321" s="145">
        <v>4002</v>
      </c>
      <c r="C12321" s="146" t="s">
        <v>10344</v>
      </c>
      <c r="D12321" s="146" t="s">
        <v>4600</v>
      </c>
      <c r="E12321" s="145" t="s">
        <v>155</v>
      </c>
      <c r="F12321" s="149"/>
      <c r="G12321" s="149"/>
    </row>
    <row r="12322" spans="1:7" s="144" customFormat="1" ht="15" x14ac:dyDescent="0.2">
      <c r="A12322" s="146">
        <v>75358</v>
      </c>
      <c r="B12322" s="145">
        <v>4002</v>
      </c>
      <c r="C12322" s="146" t="s">
        <v>3080</v>
      </c>
      <c r="D12322" s="146" t="s">
        <v>663</v>
      </c>
      <c r="E12322" s="145" t="s">
        <v>155</v>
      </c>
      <c r="F12322" s="149"/>
      <c r="G12322" s="149"/>
    </row>
    <row r="12323" spans="1:7" s="144" customFormat="1" ht="15" x14ac:dyDescent="0.2">
      <c r="A12323" s="146">
        <v>75359</v>
      </c>
      <c r="B12323" s="145">
        <v>4002</v>
      </c>
      <c r="C12323" s="146" t="s">
        <v>716</v>
      </c>
      <c r="D12323" s="146" t="s">
        <v>6202</v>
      </c>
      <c r="E12323" s="145" t="s">
        <v>155</v>
      </c>
      <c r="F12323" s="149"/>
      <c r="G12323" s="149"/>
    </row>
    <row r="12324" spans="1:7" s="144" customFormat="1" ht="15" x14ac:dyDescent="0.2">
      <c r="A12324" s="146">
        <v>75360</v>
      </c>
      <c r="B12324" s="145">
        <v>4002</v>
      </c>
      <c r="C12324" s="146" t="s">
        <v>10345</v>
      </c>
      <c r="D12324" s="146" t="s">
        <v>10341</v>
      </c>
      <c r="E12324" s="145" t="s">
        <v>150</v>
      </c>
      <c r="F12324" s="149"/>
      <c r="G12324" s="149"/>
    </row>
    <row r="12325" spans="1:7" s="144" customFormat="1" ht="15" x14ac:dyDescent="0.2">
      <c r="A12325" s="146">
        <v>75361</v>
      </c>
      <c r="B12325" s="145">
        <v>4002</v>
      </c>
      <c r="C12325" s="146" t="s">
        <v>5819</v>
      </c>
      <c r="D12325" s="146" t="s">
        <v>10346</v>
      </c>
      <c r="E12325" s="145" t="s">
        <v>155</v>
      </c>
      <c r="F12325" s="149"/>
      <c r="G12325" s="149"/>
    </row>
    <row r="12326" spans="1:7" s="144" customFormat="1" ht="15" x14ac:dyDescent="0.2">
      <c r="A12326" s="146">
        <v>75362</v>
      </c>
      <c r="B12326" s="145">
        <v>3015</v>
      </c>
      <c r="C12326" s="146" t="s">
        <v>5321</v>
      </c>
      <c r="D12326" s="146" t="s">
        <v>10347</v>
      </c>
      <c r="E12326" s="145" t="s">
        <v>150</v>
      </c>
      <c r="F12326" s="149"/>
      <c r="G12326" s="149"/>
    </row>
    <row r="12327" spans="1:7" s="144" customFormat="1" ht="15" x14ac:dyDescent="0.2">
      <c r="A12327" s="146">
        <v>75364</v>
      </c>
      <c r="B12327" s="145">
        <v>1009</v>
      </c>
      <c r="C12327" s="146" t="s">
        <v>10348</v>
      </c>
      <c r="D12327" s="146" t="s">
        <v>3255</v>
      </c>
      <c r="E12327" s="145" t="s">
        <v>155</v>
      </c>
      <c r="F12327" s="149"/>
      <c r="G12327" s="149"/>
    </row>
    <row r="12328" spans="1:7" s="144" customFormat="1" ht="15" x14ac:dyDescent="0.2">
      <c r="A12328" s="146">
        <v>75365</v>
      </c>
      <c r="B12328" s="145">
        <v>6025</v>
      </c>
      <c r="C12328" s="146" t="s">
        <v>722</v>
      </c>
      <c r="D12328" s="146" t="s">
        <v>10349</v>
      </c>
      <c r="E12328" s="145" t="s">
        <v>155</v>
      </c>
      <c r="F12328" s="149"/>
      <c r="G12328" s="149"/>
    </row>
    <row r="12329" spans="1:7" s="144" customFormat="1" ht="15" x14ac:dyDescent="0.2">
      <c r="A12329" s="146">
        <v>75366</v>
      </c>
      <c r="B12329" s="145">
        <v>6025</v>
      </c>
      <c r="C12329" s="146" t="s">
        <v>1899</v>
      </c>
      <c r="D12329" s="146" t="s">
        <v>7172</v>
      </c>
      <c r="E12329" s="145" t="s">
        <v>155</v>
      </c>
      <c r="F12329" s="149"/>
      <c r="G12329" s="149"/>
    </row>
    <row r="12330" spans="1:7" s="144" customFormat="1" ht="15" x14ac:dyDescent="0.2">
      <c r="A12330" s="146">
        <v>75367</v>
      </c>
      <c r="B12330" s="145">
        <v>8026</v>
      </c>
      <c r="C12330" s="146" t="s">
        <v>1459</v>
      </c>
      <c r="D12330" s="146" t="s">
        <v>10350</v>
      </c>
      <c r="E12330" s="145" t="s">
        <v>150</v>
      </c>
      <c r="F12330" s="149"/>
      <c r="G12330" s="149"/>
    </row>
    <row r="12331" spans="1:7" s="144" customFormat="1" ht="15" x14ac:dyDescent="0.2">
      <c r="A12331" s="146">
        <v>75368</v>
      </c>
      <c r="B12331" s="145">
        <v>8026</v>
      </c>
      <c r="C12331" s="146" t="s">
        <v>1627</v>
      </c>
      <c r="D12331" s="146" t="s">
        <v>10351</v>
      </c>
      <c r="E12331" s="145" t="s">
        <v>155</v>
      </c>
      <c r="F12331" s="149"/>
      <c r="G12331" s="149"/>
    </row>
    <row r="12332" spans="1:7" s="144" customFormat="1" ht="15" x14ac:dyDescent="0.2">
      <c r="A12332" s="146">
        <v>75369</v>
      </c>
      <c r="B12332" s="145">
        <v>2014</v>
      </c>
      <c r="C12332" s="146" t="s">
        <v>171</v>
      </c>
      <c r="D12332" s="146" t="s">
        <v>4253</v>
      </c>
      <c r="E12332" s="145" t="s">
        <v>155</v>
      </c>
      <c r="F12332" s="149"/>
      <c r="G12332" s="149"/>
    </row>
    <row r="12333" spans="1:7" s="144" customFormat="1" ht="15" x14ac:dyDescent="0.2">
      <c r="A12333" s="146">
        <v>75370</v>
      </c>
      <c r="B12333" s="145">
        <v>8016</v>
      </c>
      <c r="C12333" s="146" t="s">
        <v>156</v>
      </c>
      <c r="D12333" s="146" t="s">
        <v>10352</v>
      </c>
      <c r="E12333" s="145" t="s">
        <v>150</v>
      </c>
      <c r="F12333" s="149"/>
      <c r="G12333" s="149"/>
    </row>
    <row r="12334" spans="1:7" s="144" customFormat="1" ht="15" x14ac:dyDescent="0.2">
      <c r="A12334" s="146">
        <v>75372</v>
      </c>
      <c r="B12334" s="145">
        <v>1005</v>
      </c>
      <c r="C12334" s="146" t="s">
        <v>662</v>
      </c>
      <c r="D12334" s="146" t="s">
        <v>6144</v>
      </c>
      <c r="E12334" s="145" t="s">
        <v>155</v>
      </c>
      <c r="F12334" s="149"/>
      <c r="G12334" s="149"/>
    </row>
    <row r="12335" spans="1:7" s="144" customFormat="1" ht="15" x14ac:dyDescent="0.2">
      <c r="A12335" s="146">
        <v>75374</v>
      </c>
      <c r="B12335" s="145">
        <v>7009</v>
      </c>
      <c r="C12335" s="146" t="s">
        <v>1856</v>
      </c>
      <c r="D12335" s="146" t="s">
        <v>10353</v>
      </c>
      <c r="E12335" s="145" t="s">
        <v>155</v>
      </c>
      <c r="F12335" s="149"/>
      <c r="G12335" s="149"/>
    </row>
    <row r="12336" spans="1:7" s="144" customFormat="1" ht="15" x14ac:dyDescent="0.2">
      <c r="A12336" s="146">
        <v>75375</v>
      </c>
      <c r="B12336" s="145">
        <v>6021</v>
      </c>
      <c r="C12336" s="146" t="s">
        <v>158</v>
      </c>
      <c r="D12336" s="146" t="s">
        <v>10354</v>
      </c>
      <c r="E12336" s="145" t="s">
        <v>155</v>
      </c>
      <c r="F12336" s="149"/>
      <c r="G12336" s="149"/>
    </row>
    <row r="12337" spans="1:7" s="144" customFormat="1" ht="15" x14ac:dyDescent="0.2">
      <c r="A12337" s="146">
        <v>75376</v>
      </c>
      <c r="B12337" s="145">
        <v>2019</v>
      </c>
      <c r="C12337" s="146" t="s">
        <v>2355</v>
      </c>
      <c r="D12337" s="146" t="s">
        <v>6457</v>
      </c>
      <c r="E12337" s="145" t="s">
        <v>150</v>
      </c>
      <c r="F12337" s="149"/>
      <c r="G12337" s="149"/>
    </row>
    <row r="12338" spans="1:7" s="144" customFormat="1" ht="15" x14ac:dyDescent="0.2">
      <c r="A12338" s="146">
        <v>75377</v>
      </c>
      <c r="B12338" s="145">
        <v>3025</v>
      </c>
      <c r="C12338" s="146" t="s">
        <v>4273</v>
      </c>
      <c r="D12338" s="146" t="s">
        <v>10355</v>
      </c>
      <c r="E12338" s="145" t="s">
        <v>150</v>
      </c>
      <c r="F12338" s="149"/>
      <c r="G12338" s="149"/>
    </row>
    <row r="12339" spans="1:7" s="144" customFormat="1" ht="15" x14ac:dyDescent="0.2">
      <c r="A12339" s="146">
        <v>75378</v>
      </c>
      <c r="B12339" s="145">
        <v>3025</v>
      </c>
      <c r="C12339" s="146" t="s">
        <v>10356</v>
      </c>
      <c r="D12339" s="146" t="s">
        <v>10258</v>
      </c>
      <c r="E12339" s="145" t="s">
        <v>155</v>
      </c>
      <c r="F12339" s="149"/>
      <c r="G12339" s="149"/>
    </row>
    <row r="12340" spans="1:7" s="144" customFormat="1" ht="15" x14ac:dyDescent="0.2">
      <c r="A12340" s="146">
        <v>75380</v>
      </c>
      <c r="B12340" s="145">
        <v>3015</v>
      </c>
      <c r="C12340" s="146" t="s">
        <v>10357</v>
      </c>
      <c r="D12340" s="146" t="s">
        <v>11264</v>
      </c>
      <c r="E12340" s="145" t="s">
        <v>150</v>
      </c>
      <c r="F12340" s="149"/>
      <c r="G12340" s="149"/>
    </row>
    <row r="12341" spans="1:7" s="144" customFormat="1" ht="15" x14ac:dyDescent="0.2">
      <c r="A12341" s="146">
        <v>75381</v>
      </c>
      <c r="B12341" s="145">
        <v>1003</v>
      </c>
      <c r="C12341" s="146" t="s">
        <v>287</v>
      </c>
      <c r="D12341" s="146" t="s">
        <v>1028</v>
      </c>
      <c r="E12341" s="145" t="s">
        <v>155</v>
      </c>
      <c r="F12341" s="149"/>
      <c r="G12341" s="149"/>
    </row>
    <row r="12342" spans="1:7" s="144" customFormat="1" ht="15" x14ac:dyDescent="0.2">
      <c r="A12342" s="146">
        <v>75382</v>
      </c>
      <c r="B12342" s="145">
        <v>1003</v>
      </c>
      <c r="C12342" s="146" t="s">
        <v>662</v>
      </c>
      <c r="D12342" s="146" t="s">
        <v>6269</v>
      </c>
      <c r="E12342" s="145" t="s">
        <v>155</v>
      </c>
      <c r="F12342" s="149"/>
      <c r="G12342" s="149"/>
    </row>
    <row r="12343" spans="1:7" s="144" customFormat="1" ht="15" x14ac:dyDescent="0.2">
      <c r="A12343" s="146">
        <v>75383</v>
      </c>
      <c r="B12343" s="145">
        <v>1003</v>
      </c>
      <c r="C12343" s="146" t="s">
        <v>4273</v>
      </c>
      <c r="D12343" s="146" t="s">
        <v>3934</v>
      </c>
      <c r="E12343" s="145" t="s">
        <v>155</v>
      </c>
      <c r="F12343" s="149"/>
      <c r="G12343" s="149"/>
    </row>
    <row r="12344" spans="1:7" s="144" customFormat="1" ht="15" x14ac:dyDescent="0.2">
      <c r="A12344" s="146">
        <v>75384</v>
      </c>
      <c r="B12344" s="145">
        <v>1003</v>
      </c>
      <c r="C12344" s="146" t="s">
        <v>34</v>
      </c>
      <c r="D12344" s="146" t="s">
        <v>703</v>
      </c>
      <c r="E12344" s="145" t="s">
        <v>155</v>
      </c>
      <c r="F12344" s="149"/>
      <c r="G12344" s="149"/>
    </row>
    <row r="12345" spans="1:7" s="144" customFormat="1" ht="15" x14ac:dyDescent="0.2">
      <c r="A12345" s="146">
        <v>75386</v>
      </c>
      <c r="B12345" s="145">
        <v>6001</v>
      </c>
      <c r="C12345" s="146" t="s">
        <v>1199</v>
      </c>
      <c r="D12345" s="146" t="s">
        <v>577</v>
      </c>
      <c r="E12345" s="145" t="s">
        <v>155</v>
      </c>
      <c r="F12345" s="149"/>
      <c r="G12345" s="149"/>
    </row>
    <row r="12346" spans="1:7" s="144" customFormat="1" ht="15" x14ac:dyDescent="0.2">
      <c r="A12346" s="146">
        <v>75387</v>
      </c>
      <c r="B12346" s="145">
        <v>6001</v>
      </c>
      <c r="C12346" s="146" t="s">
        <v>4464</v>
      </c>
      <c r="D12346" s="146" t="s">
        <v>11008</v>
      </c>
      <c r="E12346" s="145" t="s">
        <v>150</v>
      </c>
      <c r="F12346" s="149"/>
      <c r="G12346" s="149"/>
    </row>
    <row r="12347" spans="1:7" s="144" customFormat="1" ht="15" x14ac:dyDescent="0.2">
      <c r="A12347" s="146">
        <v>75388</v>
      </c>
      <c r="B12347" s="145">
        <v>4004</v>
      </c>
      <c r="C12347" s="146" t="s">
        <v>287</v>
      </c>
      <c r="D12347" s="146" t="s">
        <v>10358</v>
      </c>
      <c r="E12347" s="145" t="s">
        <v>155</v>
      </c>
      <c r="F12347" s="149"/>
      <c r="G12347" s="149"/>
    </row>
    <row r="12348" spans="1:7" s="144" customFormat="1" ht="15" x14ac:dyDescent="0.2">
      <c r="A12348" s="146">
        <v>75389</v>
      </c>
      <c r="B12348" s="145">
        <v>2019</v>
      </c>
      <c r="C12348" s="146" t="s">
        <v>1547</v>
      </c>
      <c r="D12348" s="146" t="s">
        <v>8399</v>
      </c>
      <c r="E12348" s="145" t="s">
        <v>155</v>
      </c>
      <c r="F12348" s="149"/>
      <c r="G12348" s="149"/>
    </row>
    <row r="12349" spans="1:7" s="144" customFormat="1" ht="15" x14ac:dyDescent="0.2">
      <c r="A12349" s="146">
        <v>75390</v>
      </c>
      <c r="B12349" s="145">
        <v>2014</v>
      </c>
      <c r="C12349" s="146" t="s">
        <v>1856</v>
      </c>
      <c r="D12349" s="146" t="s">
        <v>10359</v>
      </c>
      <c r="E12349" s="145" t="s">
        <v>155</v>
      </c>
      <c r="F12349" s="149"/>
      <c r="G12349" s="149"/>
    </row>
    <row r="12350" spans="1:7" s="144" customFormat="1" ht="15" x14ac:dyDescent="0.2">
      <c r="A12350" s="146">
        <v>75391</v>
      </c>
      <c r="B12350" s="145">
        <v>2014</v>
      </c>
      <c r="C12350" s="146" t="s">
        <v>1911</v>
      </c>
      <c r="D12350" s="146" t="s">
        <v>10359</v>
      </c>
      <c r="E12350" s="145" t="s">
        <v>150</v>
      </c>
      <c r="F12350" s="149"/>
      <c r="G12350" s="149"/>
    </row>
    <row r="12351" spans="1:7" s="144" customFormat="1" ht="15" x14ac:dyDescent="0.2">
      <c r="A12351" s="146">
        <v>75393</v>
      </c>
      <c r="B12351" s="145">
        <v>3035</v>
      </c>
      <c r="C12351" s="146" t="s">
        <v>2244</v>
      </c>
      <c r="D12351" s="146" t="s">
        <v>10360</v>
      </c>
      <c r="E12351" s="145" t="s">
        <v>155</v>
      </c>
      <c r="F12351" s="149"/>
      <c r="G12351" s="149"/>
    </row>
    <row r="12352" spans="1:7" s="144" customFormat="1" ht="15" x14ac:dyDescent="0.2">
      <c r="A12352" s="146">
        <v>75394</v>
      </c>
      <c r="B12352" s="145">
        <v>8010</v>
      </c>
      <c r="C12352" s="146" t="s">
        <v>250</v>
      </c>
      <c r="D12352" s="146" t="s">
        <v>10361</v>
      </c>
      <c r="E12352" s="145" t="s">
        <v>155</v>
      </c>
      <c r="F12352" s="149"/>
      <c r="G12352" s="149"/>
    </row>
    <row r="12353" spans="1:7" s="144" customFormat="1" ht="15" x14ac:dyDescent="0.2">
      <c r="A12353" s="146">
        <v>75395</v>
      </c>
      <c r="B12353" s="145">
        <v>1001</v>
      </c>
      <c r="C12353" s="146" t="s">
        <v>165</v>
      </c>
      <c r="D12353" s="146" t="s">
        <v>739</v>
      </c>
      <c r="E12353" s="145" t="s">
        <v>150</v>
      </c>
      <c r="F12353" s="149"/>
      <c r="G12353" s="149"/>
    </row>
    <row r="12354" spans="1:7" s="144" customFormat="1" ht="15" x14ac:dyDescent="0.2">
      <c r="A12354" s="146">
        <v>75396</v>
      </c>
      <c r="B12354" s="145">
        <v>7024</v>
      </c>
      <c r="C12354" s="146" t="s">
        <v>2083</v>
      </c>
      <c r="D12354" s="146" t="s">
        <v>4490</v>
      </c>
      <c r="E12354" s="145" t="s">
        <v>155</v>
      </c>
      <c r="F12354" s="149"/>
      <c r="G12354" s="149"/>
    </row>
    <row r="12355" spans="1:7" s="144" customFormat="1" ht="15" x14ac:dyDescent="0.2">
      <c r="A12355" s="146">
        <v>75397</v>
      </c>
      <c r="B12355" s="145">
        <v>7024</v>
      </c>
      <c r="C12355" s="146" t="s">
        <v>2083</v>
      </c>
      <c r="D12355" s="146" t="s">
        <v>10362</v>
      </c>
      <c r="E12355" s="145" t="s">
        <v>155</v>
      </c>
      <c r="F12355" s="149"/>
      <c r="G12355" s="149"/>
    </row>
    <row r="12356" spans="1:7" s="144" customFormat="1" ht="15" x14ac:dyDescent="0.2">
      <c r="A12356" s="146">
        <v>75398</v>
      </c>
      <c r="B12356" s="145">
        <v>8003</v>
      </c>
      <c r="C12356" s="146" t="s">
        <v>9402</v>
      </c>
      <c r="D12356" s="146" t="s">
        <v>10363</v>
      </c>
      <c r="E12356" s="145" t="s">
        <v>150</v>
      </c>
      <c r="F12356" s="149"/>
      <c r="G12356" s="149"/>
    </row>
    <row r="12357" spans="1:7" s="144" customFormat="1" ht="15" x14ac:dyDescent="0.2">
      <c r="A12357" s="146">
        <v>75399</v>
      </c>
      <c r="B12357" s="145">
        <v>6020</v>
      </c>
      <c r="C12357" s="146" t="s">
        <v>10364</v>
      </c>
      <c r="D12357" s="146" t="s">
        <v>2606</v>
      </c>
      <c r="E12357" s="145" t="s">
        <v>155</v>
      </c>
      <c r="F12357" s="149"/>
      <c r="G12357" s="149"/>
    </row>
    <row r="12358" spans="1:7" s="144" customFormat="1" ht="15" x14ac:dyDescent="0.2">
      <c r="A12358" s="146">
        <v>75402</v>
      </c>
      <c r="B12358" s="145">
        <v>6010</v>
      </c>
      <c r="C12358" s="146" t="s">
        <v>156</v>
      </c>
      <c r="D12358" s="146" t="s">
        <v>11009</v>
      </c>
      <c r="E12358" s="145" t="s">
        <v>150</v>
      </c>
      <c r="F12358" s="149"/>
      <c r="G12358" s="149"/>
    </row>
    <row r="12359" spans="1:7" s="144" customFormat="1" ht="15" x14ac:dyDescent="0.2">
      <c r="A12359" s="146">
        <v>75403</v>
      </c>
      <c r="B12359" s="145">
        <v>6010</v>
      </c>
      <c r="C12359" s="146" t="s">
        <v>630</v>
      </c>
      <c r="D12359" s="146" t="s">
        <v>10365</v>
      </c>
      <c r="E12359" s="145" t="s">
        <v>155</v>
      </c>
      <c r="F12359" s="149"/>
      <c r="G12359" s="149"/>
    </row>
    <row r="12360" spans="1:7" s="144" customFormat="1" ht="15" x14ac:dyDescent="0.2">
      <c r="A12360" s="146">
        <v>75404</v>
      </c>
      <c r="B12360" s="145">
        <v>6010</v>
      </c>
      <c r="C12360" s="146" t="s">
        <v>266</v>
      </c>
      <c r="D12360" s="146" t="s">
        <v>10366</v>
      </c>
      <c r="E12360" s="145" t="s">
        <v>155</v>
      </c>
      <c r="F12360" s="149"/>
      <c r="G12360" s="149"/>
    </row>
    <row r="12361" spans="1:7" s="144" customFormat="1" ht="15" x14ac:dyDescent="0.2">
      <c r="A12361" s="146">
        <v>75405</v>
      </c>
      <c r="B12361" s="145">
        <v>4004</v>
      </c>
      <c r="C12361" s="146" t="s">
        <v>155</v>
      </c>
      <c r="D12361" s="146" t="s">
        <v>10451</v>
      </c>
      <c r="E12361" s="145" t="s">
        <v>150</v>
      </c>
      <c r="F12361" s="149"/>
      <c r="G12361" s="149"/>
    </row>
    <row r="12362" spans="1:7" s="144" customFormat="1" ht="15" x14ac:dyDescent="0.2">
      <c r="A12362" s="146">
        <v>75408</v>
      </c>
      <c r="B12362" s="145">
        <v>2012</v>
      </c>
      <c r="C12362" s="146" t="s">
        <v>10367</v>
      </c>
      <c r="D12362" s="146" t="s">
        <v>405</v>
      </c>
      <c r="E12362" s="145" t="s">
        <v>150</v>
      </c>
      <c r="F12362" s="149"/>
      <c r="G12362" s="149"/>
    </row>
    <row r="12363" spans="1:7" s="144" customFormat="1" ht="15" x14ac:dyDescent="0.2">
      <c r="A12363" s="146">
        <v>75409</v>
      </c>
      <c r="B12363" s="145">
        <v>2012</v>
      </c>
      <c r="C12363" s="146" t="s">
        <v>10368</v>
      </c>
      <c r="D12363" s="146" t="s">
        <v>405</v>
      </c>
      <c r="E12363" s="145" t="s">
        <v>155</v>
      </c>
      <c r="F12363" s="149"/>
      <c r="G12363" s="149"/>
    </row>
    <row r="12364" spans="1:7" s="144" customFormat="1" ht="15" x14ac:dyDescent="0.2">
      <c r="A12364" s="146">
        <v>75410</v>
      </c>
      <c r="B12364" s="145">
        <v>6008</v>
      </c>
      <c r="C12364" s="146" t="s">
        <v>1623</v>
      </c>
      <c r="D12364" s="146" t="s">
        <v>1128</v>
      </c>
      <c r="E12364" s="145" t="s">
        <v>155</v>
      </c>
      <c r="F12364" s="149"/>
      <c r="G12364" s="149"/>
    </row>
    <row r="12365" spans="1:7" s="144" customFormat="1" ht="15" x14ac:dyDescent="0.2">
      <c r="A12365" s="146">
        <v>75411</v>
      </c>
      <c r="B12365" s="145">
        <v>1007</v>
      </c>
      <c r="C12365" s="146" t="s">
        <v>219</v>
      </c>
      <c r="D12365" s="146" t="s">
        <v>170</v>
      </c>
      <c r="E12365" s="145" t="s">
        <v>150</v>
      </c>
      <c r="F12365" s="149"/>
      <c r="G12365" s="149"/>
    </row>
    <row r="12366" spans="1:7" s="144" customFormat="1" ht="15" x14ac:dyDescent="0.2">
      <c r="A12366" s="146">
        <v>75412</v>
      </c>
      <c r="B12366" s="145">
        <v>6015</v>
      </c>
      <c r="C12366" s="146" t="s">
        <v>722</v>
      </c>
      <c r="D12366" s="146" t="s">
        <v>10369</v>
      </c>
      <c r="E12366" s="145" t="s">
        <v>155</v>
      </c>
      <c r="F12366" s="149"/>
      <c r="G12366" s="149"/>
    </row>
    <row r="12367" spans="1:7" s="144" customFormat="1" ht="15" x14ac:dyDescent="0.2">
      <c r="A12367" s="146">
        <v>75413</v>
      </c>
      <c r="B12367" s="145">
        <v>6015</v>
      </c>
      <c r="C12367" s="146" t="s">
        <v>4273</v>
      </c>
      <c r="D12367" s="146" t="s">
        <v>2216</v>
      </c>
      <c r="E12367" s="145" t="s">
        <v>155</v>
      </c>
      <c r="F12367" s="149"/>
      <c r="G12367" s="149"/>
    </row>
    <row r="12368" spans="1:7" s="144" customFormat="1" ht="15" x14ac:dyDescent="0.2">
      <c r="A12368" s="146">
        <v>75414</v>
      </c>
      <c r="B12368" s="145">
        <v>1005</v>
      </c>
      <c r="C12368" s="146" t="s">
        <v>1688</v>
      </c>
      <c r="D12368" s="146" t="s">
        <v>10370</v>
      </c>
      <c r="E12368" s="145" t="s">
        <v>150</v>
      </c>
      <c r="F12368" s="149"/>
      <c r="G12368" s="149"/>
    </row>
    <row r="12369" spans="1:7" s="144" customFormat="1" ht="15" x14ac:dyDescent="0.2">
      <c r="A12369" s="146">
        <v>75415</v>
      </c>
      <c r="B12369" s="145">
        <v>1005</v>
      </c>
      <c r="C12369" s="146" t="s">
        <v>2083</v>
      </c>
      <c r="D12369" s="146" t="s">
        <v>7706</v>
      </c>
      <c r="E12369" s="145" t="s">
        <v>150</v>
      </c>
      <c r="F12369" s="149"/>
      <c r="G12369" s="149"/>
    </row>
    <row r="12370" spans="1:7" s="144" customFormat="1" ht="15" x14ac:dyDescent="0.2">
      <c r="A12370" s="146">
        <v>75416</v>
      </c>
      <c r="B12370" s="145">
        <v>1005</v>
      </c>
      <c r="C12370" s="146" t="s">
        <v>1688</v>
      </c>
      <c r="D12370" s="146" t="s">
        <v>7706</v>
      </c>
      <c r="E12370" s="145" t="s">
        <v>155</v>
      </c>
      <c r="F12370" s="149"/>
      <c r="G12370" s="149"/>
    </row>
    <row r="12371" spans="1:7" s="144" customFormat="1" ht="15" x14ac:dyDescent="0.2">
      <c r="A12371" s="146">
        <v>75417</v>
      </c>
      <c r="B12371" s="145">
        <v>8007</v>
      </c>
      <c r="C12371" s="146" t="s">
        <v>214</v>
      </c>
      <c r="D12371" s="146" t="s">
        <v>10371</v>
      </c>
      <c r="E12371" s="145" t="s">
        <v>150</v>
      </c>
      <c r="F12371" s="149"/>
      <c r="G12371" s="149"/>
    </row>
    <row r="12372" spans="1:7" s="144" customFormat="1" ht="15" x14ac:dyDescent="0.2">
      <c r="A12372" s="146">
        <v>75418</v>
      </c>
      <c r="B12372" s="145">
        <v>1004</v>
      </c>
      <c r="C12372" s="146" t="s">
        <v>219</v>
      </c>
      <c r="D12372" s="146" t="s">
        <v>10372</v>
      </c>
      <c r="E12372" s="145" t="s">
        <v>155</v>
      </c>
      <c r="F12372" s="149"/>
      <c r="G12372" s="149"/>
    </row>
    <row r="12373" spans="1:7" s="144" customFormat="1" ht="15" x14ac:dyDescent="0.2">
      <c r="A12373" s="146">
        <v>75419</v>
      </c>
      <c r="B12373" s="145">
        <v>6018</v>
      </c>
      <c r="C12373" s="146" t="s">
        <v>1547</v>
      </c>
      <c r="D12373" s="146" t="s">
        <v>4909</v>
      </c>
      <c r="E12373" s="145" t="s">
        <v>155</v>
      </c>
      <c r="F12373" s="149"/>
      <c r="G12373" s="149"/>
    </row>
    <row r="12374" spans="1:7" s="144" customFormat="1" ht="15" x14ac:dyDescent="0.2">
      <c r="A12374" s="146">
        <v>75420</v>
      </c>
      <c r="B12374" s="145">
        <v>6018</v>
      </c>
      <c r="C12374" s="146" t="s">
        <v>156</v>
      </c>
      <c r="D12374" s="146" t="s">
        <v>4909</v>
      </c>
      <c r="E12374" s="145" t="s">
        <v>150</v>
      </c>
      <c r="F12374" s="149"/>
      <c r="G12374" s="149"/>
    </row>
    <row r="12375" spans="1:7" s="144" customFormat="1" ht="15" x14ac:dyDescent="0.2">
      <c r="A12375" s="146">
        <v>75422</v>
      </c>
      <c r="B12375" s="145">
        <v>2007</v>
      </c>
      <c r="C12375" s="146" t="s">
        <v>1013</v>
      </c>
      <c r="D12375" s="146" t="s">
        <v>3036</v>
      </c>
      <c r="E12375" s="145" t="s">
        <v>155</v>
      </c>
      <c r="F12375" s="149"/>
      <c r="G12375" s="149"/>
    </row>
    <row r="12376" spans="1:7" s="144" customFormat="1" ht="15" x14ac:dyDescent="0.2">
      <c r="A12376" s="146">
        <v>75423</v>
      </c>
      <c r="B12376" s="145">
        <v>6025</v>
      </c>
      <c r="C12376" s="146" t="s">
        <v>488</v>
      </c>
      <c r="D12376" s="146" t="s">
        <v>3390</v>
      </c>
      <c r="E12376" s="145" t="s">
        <v>150</v>
      </c>
      <c r="F12376" s="149"/>
      <c r="G12376" s="149"/>
    </row>
    <row r="12377" spans="1:7" s="144" customFormat="1" ht="15" x14ac:dyDescent="0.2">
      <c r="A12377" s="146">
        <v>75424</v>
      </c>
      <c r="B12377" s="145">
        <v>6025</v>
      </c>
      <c r="C12377" s="146" t="s">
        <v>879</v>
      </c>
      <c r="D12377" s="146" t="s">
        <v>10373</v>
      </c>
      <c r="E12377" s="145" t="s">
        <v>155</v>
      </c>
      <c r="F12377" s="149"/>
      <c r="G12377" s="149"/>
    </row>
    <row r="12378" spans="1:7" s="144" customFormat="1" ht="15" x14ac:dyDescent="0.2">
      <c r="A12378" s="146">
        <v>75425</v>
      </c>
      <c r="B12378" s="145">
        <v>6025</v>
      </c>
      <c r="C12378" s="146" t="s">
        <v>1003</v>
      </c>
      <c r="D12378" s="146" t="s">
        <v>10374</v>
      </c>
      <c r="E12378" s="145" t="s">
        <v>150</v>
      </c>
      <c r="F12378" s="149"/>
      <c r="G12378" s="149"/>
    </row>
    <row r="12379" spans="1:7" s="144" customFormat="1" ht="15" x14ac:dyDescent="0.2">
      <c r="A12379" s="146">
        <v>75426</v>
      </c>
      <c r="B12379" s="145">
        <v>2013</v>
      </c>
      <c r="C12379" s="146" t="s">
        <v>202</v>
      </c>
      <c r="D12379" s="146" t="s">
        <v>510</v>
      </c>
      <c r="E12379" s="145" t="s">
        <v>155</v>
      </c>
      <c r="F12379" s="149"/>
      <c r="G12379" s="149"/>
    </row>
    <row r="12380" spans="1:7" s="144" customFormat="1" ht="15" x14ac:dyDescent="0.2">
      <c r="A12380" s="146">
        <v>75427</v>
      </c>
      <c r="B12380" s="145">
        <v>2013</v>
      </c>
      <c r="C12380" s="146" t="s">
        <v>186</v>
      </c>
      <c r="D12380" s="146" t="s">
        <v>10375</v>
      </c>
      <c r="E12380" s="145" t="s">
        <v>150</v>
      </c>
      <c r="F12380" s="149"/>
      <c r="G12380" s="149"/>
    </row>
    <row r="12381" spans="1:7" s="144" customFormat="1" ht="15" x14ac:dyDescent="0.2">
      <c r="A12381" s="146">
        <v>75429</v>
      </c>
      <c r="B12381" s="145">
        <v>8022</v>
      </c>
      <c r="C12381" s="146" t="s">
        <v>202</v>
      </c>
      <c r="D12381" s="146" t="s">
        <v>7765</v>
      </c>
      <c r="E12381" s="145" t="s">
        <v>155</v>
      </c>
      <c r="F12381" s="149"/>
      <c r="G12381" s="149"/>
    </row>
    <row r="12382" spans="1:7" s="144" customFormat="1" ht="15" x14ac:dyDescent="0.2">
      <c r="A12382" s="146">
        <v>75431</v>
      </c>
      <c r="B12382" s="145">
        <v>3010</v>
      </c>
      <c r="C12382" s="146" t="s">
        <v>10376</v>
      </c>
      <c r="D12382" s="146" t="s">
        <v>4787</v>
      </c>
      <c r="E12382" s="145" t="s">
        <v>155</v>
      </c>
      <c r="F12382" s="149"/>
      <c r="G12382" s="149"/>
    </row>
    <row r="12383" spans="1:7" s="144" customFormat="1" ht="15" x14ac:dyDescent="0.2">
      <c r="A12383" s="146">
        <v>75434</v>
      </c>
      <c r="B12383" s="145">
        <v>3010</v>
      </c>
      <c r="C12383" s="146" t="s">
        <v>6722</v>
      </c>
      <c r="D12383" s="146" t="s">
        <v>1640</v>
      </c>
      <c r="E12383" s="145" t="s">
        <v>150</v>
      </c>
      <c r="F12383" s="149"/>
      <c r="G12383" s="149"/>
    </row>
    <row r="12384" spans="1:7" s="144" customFormat="1" ht="15" x14ac:dyDescent="0.2">
      <c r="A12384" s="146">
        <v>75439</v>
      </c>
      <c r="B12384" s="145">
        <v>6006</v>
      </c>
      <c r="C12384" s="146" t="s">
        <v>1688</v>
      </c>
      <c r="D12384" s="146" t="s">
        <v>10377</v>
      </c>
      <c r="E12384" s="145" t="s">
        <v>155</v>
      </c>
      <c r="F12384" s="149"/>
      <c r="G12384" s="149"/>
    </row>
    <row r="12385" spans="1:7" s="144" customFormat="1" ht="15" x14ac:dyDescent="0.2">
      <c r="A12385" s="146">
        <v>75440</v>
      </c>
      <c r="B12385" s="145">
        <v>8003</v>
      </c>
      <c r="C12385" s="146" t="s">
        <v>10051</v>
      </c>
      <c r="D12385" s="146" t="s">
        <v>10378</v>
      </c>
      <c r="E12385" s="145" t="s">
        <v>150</v>
      </c>
      <c r="F12385" s="149"/>
      <c r="G12385" s="149"/>
    </row>
    <row r="12386" spans="1:7" s="144" customFormat="1" ht="15" x14ac:dyDescent="0.2">
      <c r="A12386" s="146">
        <v>75441</v>
      </c>
      <c r="B12386" s="145">
        <v>8017</v>
      </c>
      <c r="C12386" s="146" t="s">
        <v>647</v>
      </c>
      <c r="D12386" s="146" t="s">
        <v>9388</v>
      </c>
      <c r="E12386" s="145" t="s">
        <v>155</v>
      </c>
      <c r="F12386" s="149"/>
      <c r="G12386" s="149"/>
    </row>
    <row r="12387" spans="1:7" s="144" customFormat="1" ht="15" x14ac:dyDescent="0.2">
      <c r="A12387" s="146">
        <v>75442</v>
      </c>
      <c r="B12387" s="145">
        <v>6026</v>
      </c>
      <c r="C12387" s="146" t="s">
        <v>1911</v>
      </c>
      <c r="D12387" s="146" t="s">
        <v>10379</v>
      </c>
      <c r="E12387" s="145" t="s">
        <v>150</v>
      </c>
      <c r="F12387" s="149"/>
      <c r="G12387" s="149"/>
    </row>
    <row r="12388" spans="1:7" s="144" customFormat="1" ht="15" x14ac:dyDescent="0.2">
      <c r="A12388" s="146">
        <v>75443</v>
      </c>
      <c r="B12388" s="145">
        <v>2013</v>
      </c>
      <c r="C12388" s="146" t="s">
        <v>845</v>
      </c>
      <c r="D12388" s="146" t="s">
        <v>10380</v>
      </c>
      <c r="E12388" s="145" t="s">
        <v>150</v>
      </c>
      <c r="F12388" s="149"/>
      <c r="G12388" s="149"/>
    </row>
    <row r="12389" spans="1:7" s="144" customFormat="1" ht="15" x14ac:dyDescent="0.2">
      <c r="A12389" s="146">
        <v>75444</v>
      </c>
      <c r="B12389" s="145">
        <v>6029</v>
      </c>
      <c r="C12389" s="146" t="s">
        <v>532</v>
      </c>
      <c r="D12389" s="146" t="s">
        <v>10381</v>
      </c>
      <c r="E12389" s="145" t="s">
        <v>150</v>
      </c>
      <c r="F12389" s="149"/>
      <c r="G12389" s="149"/>
    </row>
    <row r="12390" spans="1:7" s="144" customFormat="1" ht="15" x14ac:dyDescent="0.2">
      <c r="A12390" s="146">
        <v>75445</v>
      </c>
      <c r="B12390" s="145">
        <v>7010</v>
      </c>
      <c r="C12390" s="146" t="s">
        <v>209</v>
      </c>
      <c r="D12390" s="146" t="s">
        <v>10382</v>
      </c>
      <c r="E12390" s="145" t="s">
        <v>155</v>
      </c>
      <c r="F12390" s="149"/>
      <c r="G12390" s="149"/>
    </row>
    <row r="12391" spans="1:7" s="144" customFormat="1" ht="15" x14ac:dyDescent="0.2">
      <c r="A12391" s="146">
        <v>75446</v>
      </c>
      <c r="B12391" s="145">
        <v>1007</v>
      </c>
      <c r="C12391" s="146" t="s">
        <v>250</v>
      </c>
      <c r="D12391" s="146" t="s">
        <v>791</v>
      </c>
      <c r="E12391" s="145" t="s">
        <v>150</v>
      </c>
      <c r="F12391" s="149"/>
      <c r="G12391" s="149"/>
    </row>
    <row r="12392" spans="1:7" s="144" customFormat="1" ht="15" x14ac:dyDescent="0.2">
      <c r="A12392" s="146">
        <v>75447</v>
      </c>
      <c r="B12392" s="145">
        <v>2014</v>
      </c>
      <c r="C12392" s="146" t="s">
        <v>10383</v>
      </c>
      <c r="D12392" s="146" t="s">
        <v>10384</v>
      </c>
      <c r="E12392" s="145" t="s">
        <v>155</v>
      </c>
      <c r="F12392" s="149"/>
      <c r="G12392" s="149"/>
    </row>
    <row r="12393" spans="1:7" s="144" customFormat="1" ht="15" x14ac:dyDescent="0.2">
      <c r="A12393" s="146">
        <v>75448</v>
      </c>
      <c r="B12393" s="145">
        <v>2014</v>
      </c>
      <c r="C12393" s="146" t="s">
        <v>4564</v>
      </c>
      <c r="D12393" s="146" t="s">
        <v>210</v>
      </c>
      <c r="E12393" s="145" t="s">
        <v>155</v>
      </c>
      <c r="F12393" s="149"/>
      <c r="G12393" s="149"/>
    </row>
    <row r="12394" spans="1:7" s="144" customFormat="1" ht="15" x14ac:dyDescent="0.2">
      <c r="A12394" s="146">
        <v>75449</v>
      </c>
      <c r="B12394" s="145">
        <v>7007</v>
      </c>
      <c r="C12394" s="146" t="s">
        <v>10385</v>
      </c>
      <c r="D12394" s="146" t="s">
        <v>1933</v>
      </c>
      <c r="E12394" s="145" t="s">
        <v>150</v>
      </c>
      <c r="F12394" s="149"/>
      <c r="G12394" s="149"/>
    </row>
    <row r="12395" spans="1:7" s="144" customFormat="1" ht="15" x14ac:dyDescent="0.2">
      <c r="A12395" s="146">
        <v>75451</v>
      </c>
      <c r="B12395" s="145">
        <v>5006</v>
      </c>
      <c r="C12395" s="146" t="s">
        <v>11265</v>
      </c>
      <c r="D12395" s="146" t="s">
        <v>10386</v>
      </c>
      <c r="E12395" s="145" t="s">
        <v>155</v>
      </c>
      <c r="F12395" s="149"/>
      <c r="G12395" s="149"/>
    </row>
    <row r="12396" spans="1:7" s="144" customFormat="1" ht="15" x14ac:dyDescent="0.2">
      <c r="A12396" s="146">
        <v>75452</v>
      </c>
      <c r="B12396" s="145">
        <v>5006</v>
      </c>
      <c r="C12396" s="146" t="s">
        <v>2922</v>
      </c>
      <c r="D12396" s="146" t="s">
        <v>10387</v>
      </c>
      <c r="E12396" s="145" t="s">
        <v>150</v>
      </c>
      <c r="F12396" s="149"/>
      <c r="G12396" s="149"/>
    </row>
    <row r="12397" spans="1:7" s="144" customFormat="1" ht="15" x14ac:dyDescent="0.2">
      <c r="A12397" s="146">
        <v>75453</v>
      </c>
      <c r="B12397" s="145">
        <v>5002</v>
      </c>
      <c r="C12397" s="146" t="s">
        <v>198</v>
      </c>
      <c r="D12397" s="146" t="s">
        <v>538</v>
      </c>
      <c r="E12397" s="145" t="s">
        <v>150</v>
      </c>
      <c r="F12397" s="149"/>
      <c r="G12397" s="149"/>
    </row>
    <row r="12398" spans="1:7" s="144" customFormat="1" ht="15" x14ac:dyDescent="0.2">
      <c r="A12398" s="146">
        <v>75454</v>
      </c>
      <c r="B12398" s="145">
        <v>8026</v>
      </c>
      <c r="C12398" s="146" t="s">
        <v>156</v>
      </c>
      <c r="D12398" s="146" t="s">
        <v>2123</v>
      </c>
      <c r="E12398" s="145" t="s">
        <v>150</v>
      </c>
      <c r="F12398" s="149"/>
      <c r="G12398" s="149"/>
    </row>
    <row r="12399" spans="1:7" s="144" customFormat="1" ht="15" x14ac:dyDescent="0.2">
      <c r="A12399" s="146">
        <v>75455</v>
      </c>
      <c r="B12399" s="145">
        <v>8026</v>
      </c>
      <c r="C12399" s="146" t="s">
        <v>196</v>
      </c>
      <c r="D12399" s="146" t="s">
        <v>2123</v>
      </c>
      <c r="E12399" s="145" t="s">
        <v>155</v>
      </c>
      <c r="F12399" s="149"/>
      <c r="G12399" s="149"/>
    </row>
    <row r="12400" spans="1:7" s="144" customFormat="1" ht="15" x14ac:dyDescent="0.2">
      <c r="A12400" s="146">
        <v>75456</v>
      </c>
      <c r="B12400" s="145">
        <v>8026</v>
      </c>
      <c r="C12400" s="146" t="s">
        <v>1778</v>
      </c>
      <c r="D12400" s="146" t="s">
        <v>10388</v>
      </c>
      <c r="E12400" s="145" t="s">
        <v>155</v>
      </c>
      <c r="F12400" s="149"/>
      <c r="G12400" s="149"/>
    </row>
    <row r="12401" spans="1:7" s="144" customFormat="1" ht="15" x14ac:dyDescent="0.2">
      <c r="A12401" s="146">
        <v>75457</v>
      </c>
      <c r="B12401" s="145">
        <v>8026</v>
      </c>
      <c r="C12401" s="146" t="s">
        <v>10389</v>
      </c>
      <c r="D12401" s="146" t="s">
        <v>10390</v>
      </c>
      <c r="E12401" s="145" t="s">
        <v>150</v>
      </c>
      <c r="F12401" s="149"/>
      <c r="G12401" s="149"/>
    </row>
    <row r="12402" spans="1:7" s="144" customFormat="1" ht="15" x14ac:dyDescent="0.2">
      <c r="A12402" s="146">
        <v>75458</v>
      </c>
      <c r="B12402" s="145">
        <v>5002</v>
      </c>
      <c r="C12402" s="146" t="s">
        <v>34</v>
      </c>
      <c r="D12402" s="146" t="s">
        <v>10391</v>
      </c>
      <c r="E12402" s="145" t="s">
        <v>155</v>
      </c>
      <c r="F12402" s="149"/>
      <c r="G12402" s="149"/>
    </row>
    <row r="12403" spans="1:7" s="144" customFormat="1" ht="15" x14ac:dyDescent="0.2">
      <c r="A12403" s="146">
        <v>75459</v>
      </c>
      <c r="B12403" s="145">
        <v>3012</v>
      </c>
      <c r="C12403" s="146" t="s">
        <v>4564</v>
      </c>
      <c r="D12403" s="146" t="s">
        <v>2694</v>
      </c>
      <c r="E12403" s="145" t="s">
        <v>155</v>
      </c>
      <c r="F12403" s="149"/>
      <c r="G12403" s="149"/>
    </row>
    <row r="12404" spans="1:7" s="144" customFormat="1" ht="15" x14ac:dyDescent="0.2">
      <c r="A12404" s="146">
        <v>75460</v>
      </c>
      <c r="B12404" s="145">
        <v>3012</v>
      </c>
      <c r="C12404" s="146" t="s">
        <v>10392</v>
      </c>
      <c r="D12404" s="146" t="s">
        <v>2694</v>
      </c>
      <c r="E12404" s="145" t="s">
        <v>150</v>
      </c>
      <c r="F12404" s="149"/>
      <c r="G12404" s="149"/>
    </row>
    <row r="12405" spans="1:7" s="144" customFormat="1" ht="15" x14ac:dyDescent="0.2">
      <c r="A12405" s="146">
        <v>75461</v>
      </c>
      <c r="B12405" s="145">
        <v>3015</v>
      </c>
      <c r="C12405" s="146" t="s">
        <v>1952</v>
      </c>
      <c r="D12405" s="146" t="s">
        <v>10393</v>
      </c>
      <c r="E12405" s="145" t="s">
        <v>150</v>
      </c>
      <c r="F12405" s="149"/>
      <c r="G12405" s="149"/>
    </row>
    <row r="12406" spans="1:7" s="144" customFormat="1" ht="15" x14ac:dyDescent="0.2">
      <c r="A12406" s="146">
        <v>75462</v>
      </c>
      <c r="B12406" s="145">
        <v>8024</v>
      </c>
      <c r="C12406" s="146" t="s">
        <v>1911</v>
      </c>
      <c r="D12406" s="146" t="s">
        <v>10394</v>
      </c>
      <c r="E12406" s="145" t="s">
        <v>150</v>
      </c>
      <c r="F12406" s="149"/>
      <c r="G12406" s="149"/>
    </row>
    <row r="12407" spans="1:7" s="144" customFormat="1" ht="15" x14ac:dyDescent="0.2">
      <c r="A12407" s="146">
        <v>75463</v>
      </c>
      <c r="B12407" s="145">
        <v>8024</v>
      </c>
      <c r="C12407" s="146" t="s">
        <v>34</v>
      </c>
      <c r="D12407" s="146" t="s">
        <v>805</v>
      </c>
      <c r="E12407" s="145" t="s">
        <v>155</v>
      </c>
      <c r="F12407" s="149"/>
      <c r="G12407" s="149"/>
    </row>
    <row r="12408" spans="1:7" s="144" customFormat="1" ht="15" x14ac:dyDescent="0.2">
      <c r="A12408" s="146">
        <v>75464</v>
      </c>
      <c r="B12408" s="145">
        <v>8018</v>
      </c>
      <c r="C12408" s="146" t="s">
        <v>1554</v>
      </c>
      <c r="D12408" s="146" t="s">
        <v>6351</v>
      </c>
      <c r="E12408" s="145" t="s">
        <v>150</v>
      </c>
      <c r="F12408" s="149"/>
      <c r="G12408" s="149"/>
    </row>
    <row r="12409" spans="1:7" s="144" customFormat="1" ht="15" x14ac:dyDescent="0.2">
      <c r="A12409" s="146">
        <v>75466</v>
      </c>
      <c r="B12409" s="145">
        <v>8020</v>
      </c>
      <c r="C12409" s="146" t="s">
        <v>649</v>
      </c>
      <c r="D12409" s="146" t="s">
        <v>1051</v>
      </c>
      <c r="E12409" s="145" t="s">
        <v>155</v>
      </c>
      <c r="F12409" s="149"/>
      <c r="G12409" s="149"/>
    </row>
    <row r="12410" spans="1:7" s="144" customFormat="1" ht="15" x14ac:dyDescent="0.2">
      <c r="A12410" s="146">
        <v>75468</v>
      </c>
      <c r="B12410" s="145">
        <v>8022</v>
      </c>
      <c r="C12410" s="146" t="s">
        <v>231</v>
      </c>
      <c r="D12410" s="146" t="s">
        <v>1522</v>
      </c>
      <c r="E12410" s="145" t="s">
        <v>155</v>
      </c>
      <c r="F12410" s="149"/>
      <c r="G12410" s="149"/>
    </row>
    <row r="12411" spans="1:7" s="144" customFormat="1" ht="15" x14ac:dyDescent="0.2">
      <c r="A12411" s="146">
        <v>75469</v>
      </c>
      <c r="B12411" s="145">
        <v>6033</v>
      </c>
      <c r="C12411" s="146" t="s">
        <v>3821</v>
      </c>
      <c r="D12411" s="146" t="s">
        <v>302</v>
      </c>
      <c r="E12411" s="145" t="s">
        <v>150</v>
      </c>
      <c r="F12411" s="149"/>
      <c r="G12411" s="149"/>
    </row>
    <row r="12412" spans="1:7" s="144" customFormat="1" ht="15" x14ac:dyDescent="0.2">
      <c r="A12412" s="146">
        <v>75471</v>
      </c>
      <c r="B12412" s="145">
        <v>8024</v>
      </c>
      <c r="C12412" s="146" t="s">
        <v>164</v>
      </c>
      <c r="D12412" s="146" t="s">
        <v>2462</v>
      </c>
      <c r="E12412" s="145" t="s">
        <v>155</v>
      </c>
      <c r="F12412" s="149"/>
      <c r="G12412" s="149"/>
    </row>
    <row r="12413" spans="1:7" s="144" customFormat="1" ht="15" x14ac:dyDescent="0.2">
      <c r="A12413" s="146">
        <v>75472</v>
      </c>
      <c r="B12413" s="145">
        <v>8024</v>
      </c>
      <c r="C12413" s="146" t="s">
        <v>662</v>
      </c>
      <c r="D12413" s="146" t="s">
        <v>431</v>
      </c>
      <c r="E12413" s="145" t="s">
        <v>155</v>
      </c>
      <c r="F12413" s="149"/>
      <c r="G12413" s="149"/>
    </row>
    <row r="12414" spans="1:7" s="144" customFormat="1" ht="15" x14ac:dyDescent="0.2">
      <c r="A12414" s="146">
        <v>75473</v>
      </c>
      <c r="B12414" s="145">
        <v>2006</v>
      </c>
      <c r="C12414" s="146" t="s">
        <v>1560</v>
      </c>
      <c r="D12414" s="146" t="s">
        <v>163</v>
      </c>
      <c r="E12414" s="145" t="s">
        <v>155</v>
      </c>
      <c r="F12414" s="149"/>
      <c r="G12414" s="149"/>
    </row>
    <row r="12415" spans="1:7" s="144" customFormat="1" ht="15" x14ac:dyDescent="0.2">
      <c r="A12415" s="146">
        <v>75474</v>
      </c>
      <c r="B12415" s="145">
        <v>6019</v>
      </c>
      <c r="C12415" s="146" t="s">
        <v>525</v>
      </c>
      <c r="D12415" s="146" t="s">
        <v>10395</v>
      </c>
      <c r="E12415" s="145" t="s">
        <v>150</v>
      </c>
      <c r="F12415" s="149"/>
      <c r="G12415" s="149"/>
    </row>
    <row r="12416" spans="1:7" s="144" customFormat="1" ht="15" x14ac:dyDescent="0.2">
      <c r="A12416" s="146">
        <v>75475</v>
      </c>
      <c r="B12416" s="145">
        <v>6019</v>
      </c>
      <c r="C12416" s="146" t="s">
        <v>10396</v>
      </c>
      <c r="D12416" s="146" t="s">
        <v>10397</v>
      </c>
      <c r="E12416" s="145" t="s">
        <v>155</v>
      </c>
      <c r="F12416" s="149"/>
      <c r="G12416" s="149"/>
    </row>
    <row r="12417" spans="1:7" s="144" customFormat="1" ht="15" x14ac:dyDescent="0.2">
      <c r="A12417" s="146">
        <v>75476</v>
      </c>
      <c r="B12417" s="145">
        <v>7008</v>
      </c>
      <c r="C12417" s="146" t="s">
        <v>815</v>
      </c>
      <c r="D12417" s="146" t="s">
        <v>307</v>
      </c>
      <c r="E12417" s="145" t="s">
        <v>150</v>
      </c>
      <c r="F12417" s="149"/>
      <c r="G12417" s="149"/>
    </row>
    <row r="12418" spans="1:7" s="144" customFormat="1" ht="15" x14ac:dyDescent="0.2">
      <c r="A12418" s="146">
        <v>75477</v>
      </c>
      <c r="B12418" s="145">
        <v>7020</v>
      </c>
      <c r="C12418" s="146" t="s">
        <v>631</v>
      </c>
      <c r="D12418" s="146" t="s">
        <v>10398</v>
      </c>
      <c r="E12418" s="145" t="s">
        <v>155</v>
      </c>
      <c r="F12418" s="149"/>
      <c r="G12418" s="149"/>
    </row>
    <row r="12419" spans="1:7" s="144" customFormat="1" ht="15" x14ac:dyDescent="0.2">
      <c r="A12419" s="146">
        <v>75478</v>
      </c>
      <c r="B12419" s="145">
        <v>7016</v>
      </c>
      <c r="C12419" s="146" t="s">
        <v>621</v>
      </c>
      <c r="D12419" s="146" t="s">
        <v>247</v>
      </c>
      <c r="E12419" s="145" t="s">
        <v>155</v>
      </c>
      <c r="F12419" s="149"/>
      <c r="G12419" s="149"/>
    </row>
    <row r="12420" spans="1:7" s="144" customFormat="1" ht="15" x14ac:dyDescent="0.2">
      <c r="A12420" s="146">
        <v>75480</v>
      </c>
      <c r="B12420" s="145">
        <v>8017</v>
      </c>
      <c r="C12420" s="146" t="s">
        <v>10399</v>
      </c>
      <c r="D12420" s="146" t="s">
        <v>10400</v>
      </c>
      <c r="E12420" s="145" t="s">
        <v>150</v>
      </c>
      <c r="F12420" s="149"/>
      <c r="G12420" s="149"/>
    </row>
    <row r="12421" spans="1:7" s="144" customFormat="1" ht="15" x14ac:dyDescent="0.2">
      <c r="A12421" s="146">
        <v>75481</v>
      </c>
      <c r="B12421" s="145">
        <v>6034</v>
      </c>
      <c r="C12421" s="146" t="s">
        <v>2011</v>
      </c>
      <c r="D12421" s="146" t="s">
        <v>5005</v>
      </c>
      <c r="E12421" s="145" t="s">
        <v>155</v>
      </c>
      <c r="F12421" s="149"/>
      <c r="G12421" s="149"/>
    </row>
    <row r="12422" spans="1:7" s="144" customFormat="1" ht="15" x14ac:dyDescent="0.2">
      <c r="A12422" s="146">
        <v>75482</v>
      </c>
      <c r="B12422" s="145">
        <v>7022</v>
      </c>
      <c r="C12422" s="146" t="s">
        <v>2083</v>
      </c>
      <c r="D12422" s="146" t="s">
        <v>10401</v>
      </c>
      <c r="E12422" s="145" t="s">
        <v>150</v>
      </c>
      <c r="F12422" s="149"/>
      <c r="G12422" s="149"/>
    </row>
    <row r="12423" spans="1:7" s="144" customFormat="1" ht="15" x14ac:dyDescent="0.2">
      <c r="A12423" s="146">
        <v>75483</v>
      </c>
      <c r="B12423" s="145">
        <v>2007</v>
      </c>
      <c r="C12423" s="146" t="s">
        <v>11175</v>
      </c>
      <c r="D12423" s="146" t="s">
        <v>510</v>
      </c>
      <c r="E12423" s="145" t="s">
        <v>155</v>
      </c>
      <c r="F12423" s="149"/>
      <c r="G12423" s="149"/>
    </row>
    <row r="12424" spans="1:7" s="144" customFormat="1" ht="15" x14ac:dyDescent="0.2">
      <c r="A12424" s="146">
        <v>75484</v>
      </c>
      <c r="B12424" s="145">
        <v>5018</v>
      </c>
      <c r="C12424" s="146" t="s">
        <v>2083</v>
      </c>
      <c r="D12424" s="146" t="s">
        <v>10402</v>
      </c>
      <c r="E12424" s="145" t="s">
        <v>155</v>
      </c>
      <c r="F12424" s="149"/>
      <c r="G12424" s="149"/>
    </row>
    <row r="12425" spans="1:7" s="144" customFormat="1" ht="15" x14ac:dyDescent="0.2">
      <c r="A12425" s="146">
        <v>75485</v>
      </c>
      <c r="B12425" s="145">
        <v>3001</v>
      </c>
      <c r="C12425" s="146" t="s">
        <v>1856</v>
      </c>
      <c r="D12425" s="146" t="s">
        <v>10403</v>
      </c>
      <c r="E12425" s="145" t="s">
        <v>155</v>
      </c>
      <c r="F12425" s="149"/>
      <c r="G12425" s="149"/>
    </row>
    <row r="12426" spans="1:7" s="144" customFormat="1" ht="15" x14ac:dyDescent="0.2">
      <c r="A12426" s="146">
        <v>75486</v>
      </c>
      <c r="B12426" s="145">
        <v>3001</v>
      </c>
      <c r="C12426" s="146" t="s">
        <v>204</v>
      </c>
      <c r="D12426" s="146" t="s">
        <v>10404</v>
      </c>
      <c r="E12426" s="145" t="s">
        <v>155</v>
      </c>
      <c r="F12426" s="149"/>
      <c r="G12426" s="149"/>
    </row>
    <row r="12427" spans="1:7" s="144" customFormat="1" ht="15" x14ac:dyDescent="0.2">
      <c r="A12427" s="146">
        <v>75487</v>
      </c>
      <c r="B12427" s="145">
        <v>3001</v>
      </c>
      <c r="C12427" s="146" t="s">
        <v>171</v>
      </c>
      <c r="D12427" s="146" t="s">
        <v>2145</v>
      </c>
      <c r="E12427" s="145" t="s">
        <v>155</v>
      </c>
      <c r="F12427" s="149"/>
      <c r="G12427" s="149"/>
    </row>
    <row r="12428" spans="1:7" s="144" customFormat="1" ht="15" x14ac:dyDescent="0.2">
      <c r="A12428" s="146">
        <v>75488</v>
      </c>
      <c r="B12428" s="145">
        <v>8010</v>
      </c>
      <c r="C12428" s="146" t="s">
        <v>10405</v>
      </c>
      <c r="D12428" s="146" t="s">
        <v>3578</v>
      </c>
      <c r="E12428" s="145" t="s">
        <v>150</v>
      </c>
      <c r="F12428" s="149"/>
      <c r="G12428" s="149"/>
    </row>
    <row r="12429" spans="1:7" s="144" customFormat="1" ht="15" x14ac:dyDescent="0.2">
      <c r="A12429" s="146">
        <v>75490</v>
      </c>
      <c r="B12429" s="145">
        <v>1007</v>
      </c>
      <c r="C12429" s="146" t="s">
        <v>649</v>
      </c>
      <c r="D12429" s="146" t="s">
        <v>6165</v>
      </c>
      <c r="E12429" s="145" t="s">
        <v>155</v>
      </c>
      <c r="F12429" s="149"/>
      <c r="G12429" s="149"/>
    </row>
    <row r="12430" spans="1:7" s="144" customFormat="1" ht="15" x14ac:dyDescent="0.2">
      <c r="A12430" s="146">
        <v>75492</v>
      </c>
      <c r="B12430" s="145">
        <v>8017</v>
      </c>
      <c r="C12430" s="146" t="s">
        <v>4273</v>
      </c>
      <c r="D12430" s="146" t="s">
        <v>10406</v>
      </c>
      <c r="E12430" s="145" t="s">
        <v>155</v>
      </c>
      <c r="F12430" s="149"/>
      <c r="G12430" s="149"/>
    </row>
    <row r="12431" spans="1:7" s="144" customFormat="1" ht="15" x14ac:dyDescent="0.2">
      <c r="A12431" s="146">
        <v>75493</v>
      </c>
      <c r="B12431" s="145">
        <v>8026</v>
      </c>
      <c r="C12431" s="146" t="s">
        <v>10407</v>
      </c>
      <c r="D12431" s="146" t="s">
        <v>170</v>
      </c>
      <c r="E12431" s="145" t="s">
        <v>155</v>
      </c>
      <c r="F12431" s="149"/>
      <c r="G12431" s="149"/>
    </row>
    <row r="12432" spans="1:7" s="144" customFormat="1" ht="15" x14ac:dyDescent="0.2">
      <c r="A12432" s="146">
        <v>75494</v>
      </c>
      <c r="B12432" s="145">
        <v>8026</v>
      </c>
      <c r="C12432" s="146" t="s">
        <v>2218</v>
      </c>
      <c r="D12432" s="146" t="s">
        <v>10408</v>
      </c>
      <c r="E12432" s="145" t="s">
        <v>150</v>
      </c>
      <c r="F12432" s="149"/>
      <c r="G12432" s="149"/>
    </row>
    <row r="12433" spans="1:7" s="144" customFormat="1" ht="15" x14ac:dyDescent="0.2">
      <c r="A12433" s="146">
        <v>75495</v>
      </c>
      <c r="B12433" s="145">
        <v>8026</v>
      </c>
      <c r="C12433" s="146" t="s">
        <v>815</v>
      </c>
      <c r="D12433" s="146" t="s">
        <v>10409</v>
      </c>
      <c r="E12433" s="145" t="s">
        <v>155</v>
      </c>
      <c r="F12433" s="149"/>
      <c r="G12433" s="149"/>
    </row>
    <row r="12434" spans="1:7" s="144" customFormat="1" ht="15" x14ac:dyDescent="0.2">
      <c r="A12434" s="146">
        <v>75496</v>
      </c>
      <c r="B12434" s="145">
        <v>8026</v>
      </c>
      <c r="C12434" s="146" t="s">
        <v>359</v>
      </c>
      <c r="D12434" s="146" t="s">
        <v>10410</v>
      </c>
      <c r="E12434" s="145" t="s">
        <v>150</v>
      </c>
      <c r="F12434" s="149"/>
      <c r="G12434" s="149"/>
    </row>
    <row r="12435" spans="1:7" s="144" customFormat="1" ht="15" x14ac:dyDescent="0.2">
      <c r="A12435" s="146">
        <v>75498</v>
      </c>
      <c r="B12435" s="145">
        <v>8026</v>
      </c>
      <c r="C12435" s="146" t="s">
        <v>10411</v>
      </c>
      <c r="D12435" s="146" t="s">
        <v>10412</v>
      </c>
      <c r="E12435" s="145" t="s">
        <v>150</v>
      </c>
      <c r="F12435" s="149"/>
      <c r="G12435" s="149"/>
    </row>
    <row r="12436" spans="1:7" s="144" customFormat="1" ht="15" x14ac:dyDescent="0.2">
      <c r="A12436" s="146">
        <v>75499</v>
      </c>
      <c r="B12436" s="145">
        <v>8026</v>
      </c>
      <c r="C12436" s="146" t="s">
        <v>315</v>
      </c>
      <c r="D12436" s="146" t="s">
        <v>10413</v>
      </c>
      <c r="E12436" s="145" t="s">
        <v>150</v>
      </c>
      <c r="F12436" s="149"/>
      <c r="G12436" s="149"/>
    </row>
    <row r="12437" spans="1:7" s="144" customFormat="1" ht="15" x14ac:dyDescent="0.2">
      <c r="A12437" s="146">
        <v>75500</v>
      </c>
      <c r="B12437" s="145">
        <v>4002</v>
      </c>
      <c r="C12437" s="146" t="s">
        <v>4273</v>
      </c>
      <c r="D12437" s="146" t="s">
        <v>10414</v>
      </c>
      <c r="E12437" s="145" t="s">
        <v>155</v>
      </c>
      <c r="F12437" s="149"/>
      <c r="G12437" s="149"/>
    </row>
    <row r="12438" spans="1:7" s="144" customFormat="1" ht="15" x14ac:dyDescent="0.2">
      <c r="A12438" s="146">
        <v>75502</v>
      </c>
      <c r="B12438" s="145">
        <v>4009</v>
      </c>
      <c r="C12438" s="146" t="s">
        <v>155</v>
      </c>
      <c r="D12438" s="146" t="s">
        <v>10415</v>
      </c>
      <c r="E12438" s="145" t="s">
        <v>155</v>
      </c>
      <c r="F12438" s="149"/>
      <c r="G12438" s="149"/>
    </row>
    <row r="12439" spans="1:7" s="144" customFormat="1" ht="15" x14ac:dyDescent="0.2">
      <c r="A12439" s="146">
        <v>75503</v>
      </c>
      <c r="B12439" s="145">
        <v>4009</v>
      </c>
      <c r="C12439" s="146" t="s">
        <v>5881</v>
      </c>
      <c r="D12439" s="146" t="s">
        <v>7772</v>
      </c>
      <c r="E12439" s="145" t="s">
        <v>155</v>
      </c>
      <c r="F12439" s="149"/>
      <c r="G12439" s="149"/>
    </row>
    <row r="12440" spans="1:7" s="144" customFormat="1" ht="15" x14ac:dyDescent="0.2">
      <c r="A12440" s="146">
        <v>75505</v>
      </c>
      <c r="B12440" s="145">
        <v>3009</v>
      </c>
      <c r="C12440" s="146" t="s">
        <v>171</v>
      </c>
      <c r="D12440" s="146" t="s">
        <v>10416</v>
      </c>
      <c r="E12440" s="145" t="s">
        <v>150</v>
      </c>
      <c r="F12440" s="149"/>
      <c r="G12440" s="149"/>
    </row>
    <row r="12441" spans="1:7" s="144" customFormat="1" ht="15" x14ac:dyDescent="0.2">
      <c r="A12441" s="146">
        <v>75507</v>
      </c>
      <c r="B12441" s="145">
        <v>1001</v>
      </c>
      <c r="C12441" s="146" t="s">
        <v>2355</v>
      </c>
      <c r="D12441" s="146" t="s">
        <v>10417</v>
      </c>
      <c r="E12441" s="145" t="s">
        <v>155</v>
      </c>
      <c r="F12441" s="149"/>
      <c r="G12441" s="149"/>
    </row>
    <row r="12442" spans="1:7" s="144" customFormat="1" ht="15" x14ac:dyDescent="0.2">
      <c r="A12442" s="146">
        <v>75508</v>
      </c>
      <c r="B12442" s="145">
        <v>3013</v>
      </c>
      <c r="C12442" s="146" t="s">
        <v>6236</v>
      </c>
      <c r="D12442" s="146" t="s">
        <v>1577</v>
      </c>
      <c r="E12442" s="145" t="s">
        <v>155</v>
      </c>
      <c r="F12442" s="149"/>
      <c r="G12442" s="149"/>
    </row>
    <row r="12443" spans="1:7" s="144" customFormat="1" ht="15" x14ac:dyDescent="0.2">
      <c r="A12443" s="146">
        <v>75509</v>
      </c>
      <c r="B12443" s="145">
        <v>5009</v>
      </c>
      <c r="C12443" s="146" t="s">
        <v>3627</v>
      </c>
      <c r="D12443" s="146" t="s">
        <v>6352</v>
      </c>
      <c r="E12443" s="145" t="s">
        <v>155</v>
      </c>
      <c r="F12443" s="149"/>
      <c r="G12443" s="149"/>
    </row>
    <row r="12444" spans="1:7" s="144" customFormat="1" ht="15" x14ac:dyDescent="0.2">
      <c r="A12444" s="146">
        <v>75510</v>
      </c>
      <c r="B12444" s="145">
        <v>7022</v>
      </c>
      <c r="C12444" s="146" t="s">
        <v>2495</v>
      </c>
      <c r="D12444" s="146" t="s">
        <v>10418</v>
      </c>
      <c r="E12444" s="145" t="s">
        <v>150</v>
      </c>
      <c r="F12444" s="149"/>
      <c r="G12444" s="149"/>
    </row>
    <row r="12445" spans="1:7" s="144" customFormat="1" ht="15" x14ac:dyDescent="0.2">
      <c r="A12445" s="146">
        <v>75511</v>
      </c>
      <c r="B12445" s="145">
        <v>1005</v>
      </c>
      <c r="C12445" s="146" t="s">
        <v>10419</v>
      </c>
      <c r="D12445" s="146" t="s">
        <v>10420</v>
      </c>
      <c r="E12445" s="145" t="s">
        <v>155</v>
      </c>
      <c r="F12445" s="149"/>
      <c r="G12445" s="149"/>
    </row>
    <row r="12446" spans="1:7" s="144" customFormat="1" ht="15" x14ac:dyDescent="0.2">
      <c r="A12446" s="146">
        <v>75512</v>
      </c>
      <c r="B12446" s="145">
        <v>1005</v>
      </c>
      <c r="C12446" s="146" t="s">
        <v>1003</v>
      </c>
      <c r="D12446" s="146" t="s">
        <v>10421</v>
      </c>
      <c r="E12446" s="145" t="s">
        <v>150</v>
      </c>
      <c r="F12446" s="149"/>
      <c r="G12446" s="149"/>
    </row>
    <row r="12447" spans="1:7" s="144" customFormat="1" ht="15" x14ac:dyDescent="0.2">
      <c r="A12447" s="146">
        <v>75513</v>
      </c>
      <c r="B12447" s="145">
        <v>1005</v>
      </c>
      <c r="C12447" s="146" t="s">
        <v>9284</v>
      </c>
      <c r="D12447" s="146" t="s">
        <v>6188</v>
      </c>
      <c r="E12447" s="145" t="s">
        <v>150</v>
      </c>
      <c r="F12447" s="149"/>
      <c r="G12447" s="149"/>
    </row>
    <row r="12448" spans="1:7" s="144" customFormat="1" ht="15" x14ac:dyDescent="0.2">
      <c r="A12448" s="146">
        <v>75514</v>
      </c>
      <c r="B12448" s="145">
        <v>1005</v>
      </c>
      <c r="C12448" s="146" t="s">
        <v>198</v>
      </c>
      <c r="D12448" s="146" t="s">
        <v>7184</v>
      </c>
      <c r="E12448" s="145" t="s">
        <v>155</v>
      </c>
      <c r="F12448" s="149"/>
      <c r="G12448" s="149"/>
    </row>
    <row r="12449" spans="1:7" s="144" customFormat="1" ht="15" x14ac:dyDescent="0.2">
      <c r="A12449" s="146">
        <v>75515</v>
      </c>
      <c r="B12449" s="145">
        <v>1005</v>
      </c>
      <c r="C12449" s="146" t="s">
        <v>10422</v>
      </c>
      <c r="D12449" s="146" t="s">
        <v>5197</v>
      </c>
      <c r="E12449" s="145" t="s">
        <v>150</v>
      </c>
      <c r="F12449" s="149"/>
      <c r="G12449" s="149"/>
    </row>
    <row r="12450" spans="1:7" s="144" customFormat="1" ht="15" x14ac:dyDescent="0.2">
      <c r="A12450" s="146">
        <v>75516</v>
      </c>
      <c r="B12450" s="145">
        <v>5018</v>
      </c>
      <c r="C12450" s="146" t="s">
        <v>4178</v>
      </c>
      <c r="D12450" s="146" t="s">
        <v>10423</v>
      </c>
      <c r="E12450" s="145" t="s">
        <v>155</v>
      </c>
      <c r="F12450" s="149"/>
      <c r="G12450" s="149"/>
    </row>
    <row r="12451" spans="1:7" s="144" customFormat="1" ht="15" x14ac:dyDescent="0.2">
      <c r="A12451" s="146">
        <v>75517</v>
      </c>
      <c r="B12451" s="145">
        <v>6015</v>
      </c>
      <c r="C12451" s="146" t="s">
        <v>1729</v>
      </c>
      <c r="D12451" s="146" t="s">
        <v>982</v>
      </c>
      <c r="E12451" s="145" t="s">
        <v>155</v>
      </c>
      <c r="F12451" s="149"/>
      <c r="G12451" s="149"/>
    </row>
    <row r="12452" spans="1:7" s="144" customFormat="1" ht="15" x14ac:dyDescent="0.2">
      <c r="A12452" s="146">
        <v>75518</v>
      </c>
      <c r="B12452" s="145">
        <v>6015</v>
      </c>
      <c r="C12452" s="146" t="s">
        <v>155</v>
      </c>
      <c r="D12452" s="146" t="s">
        <v>5789</v>
      </c>
      <c r="E12452" s="145" t="s">
        <v>155</v>
      </c>
      <c r="F12452" s="149"/>
      <c r="G12452" s="149"/>
    </row>
    <row r="12453" spans="1:7" s="144" customFormat="1" ht="15" x14ac:dyDescent="0.2">
      <c r="A12453" s="146">
        <v>75519</v>
      </c>
      <c r="B12453" s="145">
        <v>4004</v>
      </c>
      <c r="C12453" s="146" t="s">
        <v>10424</v>
      </c>
      <c r="D12453" s="146" t="s">
        <v>10425</v>
      </c>
      <c r="E12453" s="145" t="s">
        <v>150</v>
      </c>
      <c r="F12453" s="149"/>
      <c r="G12453" s="149"/>
    </row>
    <row r="12454" spans="1:7" s="144" customFormat="1" ht="15" x14ac:dyDescent="0.2">
      <c r="A12454" s="146">
        <v>75520</v>
      </c>
      <c r="B12454" s="145">
        <v>4004</v>
      </c>
      <c r="C12454" s="146" t="s">
        <v>10426</v>
      </c>
      <c r="D12454" s="146" t="s">
        <v>10427</v>
      </c>
      <c r="E12454" s="145" t="s">
        <v>155</v>
      </c>
      <c r="F12454" s="149"/>
      <c r="G12454" s="149"/>
    </row>
    <row r="12455" spans="1:7" s="144" customFormat="1" ht="15" x14ac:dyDescent="0.2">
      <c r="A12455" s="146">
        <v>75521</v>
      </c>
      <c r="B12455" s="145">
        <v>8018</v>
      </c>
      <c r="C12455" s="146" t="s">
        <v>171</v>
      </c>
      <c r="D12455" s="146" t="s">
        <v>3396</v>
      </c>
      <c r="E12455" s="145" t="s">
        <v>150</v>
      </c>
      <c r="F12455" s="149"/>
      <c r="G12455" s="149"/>
    </row>
    <row r="12456" spans="1:7" s="144" customFormat="1" ht="15" x14ac:dyDescent="0.2">
      <c r="A12456" s="146">
        <v>75522</v>
      </c>
      <c r="B12456" s="145">
        <v>6001</v>
      </c>
      <c r="C12456" s="146" t="s">
        <v>1849</v>
      </c>
      <c r="D12456" s="146" t="s">
        <v>6307</v>
      </c>
      <c r="E12456" s="145" t="s">
        <v>155</v>
      </c>
      <c r="F12456" s="149"/>
      <c r="G12456" s="149"/>
    </row>
    <row r="12457" spans="1:7" s="144" customFormat="1" ht="15" x14ac:dyDescent="0.2">
      <c r="A12457" s="146">
        <v>75523</v>
      </c>
      <c r="B12457" s="145">
        <v>6001</v>
      </c>
      <c r="C12457" s="146" t="s">
        <v>10428</v>
      </c>
      <c r="D12457" s="146" t="s">
        <v>10429</v>
      </c>
      <c r="E12457" s="145" t="s">
        <v>150</v>
      </c>
      <c r="F12457" s="149"/>
      <c r="G12457" s="149"/>
    </row>
    <row r="12458" spans="1:7" s="144" customFormat="1" ht="15" x14ac:dyDescent="0.2">
      <c r="A12458" s="146">
        <v>75524</v>
      </c>
      <c r="B12458" s="145">
        <v>2012</v>
      </c>
      <c r="C12458" s="146" t="s">
        <v>34</v>
      </c>
      <c r="D12458" s="146" t="s">
        <v>6278</v>
      </c>
      <c r="E12458" s="145" t="s">
        <v>155</v>
      </c>
      <c r="F12458" s="149"/>
      <c r="G12458" s="149"/>
    </row>
    <row r="12459" spans="1:7" s="144" customFormat="1" ht="15" x14ac:dyDescent="0.2">
      <c r="A12459" s="146">
        <v>75525</v>
      </c>
      <c r="B12459" s="145">
        <v>2012</v>
      </c>
      <c r="C12459" s="146" t="s">
        <v>1778</v>
      </c>
      <c r="D12459" s="146" t="s">
        <v>10430</v>
      </c>
      <c r="E12459" s="145" t="s">
        <v>150</v>
      </c>
      <c r="F12459" s="149"/>
      <c r="G12459" s="149"/>
    </row>
    <row r="12460" spans="1:7" s="144" customFormat="1" ht="15" x14ac:dyDescent="0.2">
      <c r="A12460" s="146">
        <v>75526</v>
      </c>
      <c r="B12460" s="145">
        <v>5014</v>
      </c>
      <c r="C12460" s="146" t="s">
        <v>198</v>
      </c>
      <c r="D12460" s="146" t="s">
        <v>10431</v>
      </c>
      <c r="E12460" s="145" t="s">
        <v>155</v>
      </c>
      <c r="F12460" s="149"/>
      <c r="G12460" s="149"/>
    </row>
    <row r="12461" spans="1:7" s="144" customFormat="1" ht="15" x14ac:dyDescent="0.2">
      <c r="A12461" s="146">
        <v>75527</v>
      </c>
      <c r="B12461" s="145">
        <v>1005</v>
      </c>
      <c r="C12461" s="146" t="s">
        <v>662</v>
      </c>
      <c r="D12461" s="146" t="s">
        <v>7838</v>
      </c>
      <c r="E12461" s="145" t="s">
        <v>155</v>
      </c>
      <c r="F12461" s="149"/>
      <c r="G12461" s="149"/>
    </row>
    <row r="12462" spans="1:7" s="144" customFormat="1" ht="15" x14ac:dyDescent="0.2">
      <c r="A12462" s="146">
        <v>75528</v>
      </c>
      <c r="B12462" s="145">
        <v>1005</v>
      </c>
      <c r="C12462" s="146" t="s">
        <v>9382</v>
      </c>
      <c r="D12462" s="146" t="s">
        <v>10432</v>
      </c>
      <c r="E12462" s="145" t="s">
        <v>150</v>
      </c>
      <c r="F12462" s="149"/>
      <c r="G12462" s="149"/>
    </row>
    <row r="12463" spans="1:7" s="144" customFormat="1" ht="15" x14ac:dyDescent="0.2">
      <c r="A12463" s="146">
        <v>75529</v>
      </c>
      <c r="B12463" s="145">
        <v>5014</v>
      </c>
      <c r="C12463" s="146" t="s">
        <v>198</v>
      </c>
      <c r="D12463" s="146" t="s">
        <v>10431</v>
      </c>
      <c r="E12463" s="145" t="s">
        <v>150</v>
      </c>
      <c r="F12463" s="149"/>
      <c r="G12463" s="149"/>
    </row>
    <row r="12464" spans="1:7" s="144" customFormat="1" ht="15" x14ac:dyDescent="0.2">
      <c r="A12464" s="146">
        <v>75530</v>
      </c>
      <c r="B12464" s="145">
        <v>2006</v>
      </c>
      <c r="C12464" s="146" t="s">
        <v>198</v>
      </c>
      <c r="D12464" s="146" t="s">
        <v>10263</v>
      </c>
      <c r="E12464" s="145" t="s">
        <v>150</v>
      </c>
      <c r="F12464" s="149"/>
      <c r="G12464" s="149"/>
    </row>
    <row r="12465" spans="1:7" s="144" customFormat="1" ht="15" x14ac:dyDescent="0.2">
      <c r="A12465" s="146">
        <v>75531</v>
      </c>
      <c r="B12465" s="145">
        <v>8020</v>
      </c>
      <c r="C12465" s="146" t="s">
        <v>202</v>
      </c>
      <c r="D12465" s="146" t="s">
        <v>10433</v>
      </c>
      <c r="E12465" s="145" t="s">
        <v>150</v>
      </c>
      <c r="F12465" s="149"/>
      <c r="G12465" s="149"/>
    </row>
    <row r="12466" spans="1:7" s="144" customFormat="1" ht="15" x14ac:dyDescent="0.2">
      <c r="A12466" s="146">
        <v>75532</v>
      </c>
      <c r="B12466" s="145">
        <v>8020</v>
      </c>
      <c r="C12466" s="146" t="s">
        <v>174</v>
      </c>
      <c r="D12466" s="146" t="s">
        <v>10433</v>
      </c>
      <c r="E12466" s="145" t="s">
        <v>155</v>
      </c>
      <c r="F12466" s="149"/>
      <c r="G12466" s="149"/>
    </row>
    <row r="12467" spans="1:7" s="144" customFormat="1" ht="15" x14ac:dyDescent="0.2">
      <c r="A12467" s="146">
        <v>75534</v>
      </c>
      <c r="B12467" s="145">
        <v>7015</v>
      </c>
      <c r="C12467" s="146" t="s">
        <v>535</v>
      </c>
      <c r="D12467" s="146" t="s">
        <v>7538</v>
      </c>
      <c r="E12467" s="145" t="s">
        <v>155</v>
      </c>
      <c r="F12467" s="149"/>
      <c r="G12467" s="149"/>
    </row>
    <row r="12468" spans="1:7" s="144" customFormat="1" ht="15" x14ac:dyDescent="0.2">
      <c r="A12468" s="146">
        <v>75535</v>
      </c>
      <c r="B12468" s="145">
        <v>5002</v>
      </c>
      <c r="C12468" s="146" t="s">
        <v>155</v>
      </c>
      <c r="D12468" s="146" t="s">
        <v>3149</v>
      </c>
      <c r="E12468" s="145" t="s">
        <v>150</v>
      </c>
      <c r="F12468" s="149"/>
      <c r="G12468" s="149"/>
    </row>
    <row r="12469" spans="1:7" s="144" customFormat="1" ht="15" x14ac:dyDescent="0.2">
      <c r="A12469" s="146">
        <v>75537</v>
      </c>
      <c r="B12469" s="145">
        <v>1002</v>
      </c>
      <c r="C12469" s="146" t="s">
        <v>204</v>
      </c>
      <c r="D12469" s="146" t="s">
        <v>10434</v>
      </c>
      <c r="E12469" s="145" t="s">
        <v>155</v>
      </c>
      <c r="F12469" s="149"/>
      <c r="G12469" s="149"/>
    </row>
    <row r="12470" spans="1:7" s="144" customFormat="1" ht="15" x14ac:dyDescent="0.2">
      <c r="A12470" s="146">
        <v>75538</v>
      </c>
      <c r="B12470" s="145">
        <v>1002</v>
      </c>
      <c r="C12470" s="146" t="s">
        <v>1856</v>
      </c>
      <c r="D12470" s="146" t="s">
        <v>10435</v>
      </c>
      <c r="E12470" s="145" t="s">
        <v>155</v>
      </c>
      <c r="F12470" s="149"/>
      <c r="G12470" s="149"/>
    </row>
    <row r="12471" spans="1:7" s="144" customFormat="1" ht="15" x14ac:dyDescent="0.2">
      <c r="A12471" s="146">
        <v>75539</v>
      </c>
      <c r="B12471" s="145">
        <v>5018</v>
      </c>
      <c r="C12471" s="146" t="s">
        <v>2083</v>
      </c>
      <c r="D12471" s="146" t="s">
        <v>10436</v>
      </c>
      <c r="E12471" s="145" t="s">
        <v>150</v>
      </c>
      <c r="F12471" s="149"/>
      <c r="G12471" s="149"/>
    </row>
    <row r="12472" spans="1:7" s="144" customFormat="1" ht="15" x14ac:dyDescent="0.2">
      <c r="A12472" s="146">
        <v>75540</v>
      </c>
      <c r="B12472" s="145">
        <v>5018</v>
      </c>
      <c r="C12472" s="146" t="s">
        <v>198</v>
      </c>
      <c r="D12472" s="146" t="s">
        <v>10436</v>
      </c>
      <c r="E12472" s="145" t="s">
        <v>155</v>
      </c>
      <c r="F12472" s="149"/>
      <c r="G12472" s="149"/>
    </row>
    <row r="12473" spans="1:7" s="144" customFormat="1" ht="15" x14ac:dyDescent="0.2">
      <c r="A12473" s="146">
        <v>75541</v>
      </c>
      <c r="B12473" s="145">
        <v>6025</v>
      </c>
      <c r="C12473" s="146" t="s">
        <v>858</v>
      </c>
      <c r="D12473" s="146" t="s">
        <v>732</v>
      </c>
      <c r="E12473" s="145" t="s">
        <v>155</v>
      </c>
      <c r="F12473" s="149"/>
      <c r="G12473" s="149"/>
    </row>
    <row r="12474" spans="1:7" s="144" customFormat="1" ht="15" x14ac:dyDescent="0.2">
      <c r="A12474" s="146">
        <v>75542</v>
      </c>
      <c r="B12474" s="145">
        <v>7008</v>
      </c>
      <c r="C12474" s="146" t="s">
        <v>5582</v>
      </c>
      <c r="D12474" s="146" t="s">
        <v>10437</v>
      </c>
      <c r="E12474" s="145" t="s">
        <v>150</v>
      </c>
      <c r="F12474" s="149"/>
      <c r="G12474" s="149"/>
    </row>
    <row r="12475" spans="1:7" s="144" customFormat="1" ht="15" x14ac:dyDescent="0.2">
      <c r="A12475" s="146">
        <v>75543</v>
      </c>
      <c r="B12475" s="145">
        <v>6007</v>
      </c>
      <c r="C12475" s="146" t="s">
        <v>10438</v>
      </c>
      <c r="D12475" s="146" t="s">
        <v>10439</v>
      </c>
      <c r="E12475" s="145" t="s">
        <v>155</v>
      </c>
      <c r="F12475" s="149"/>
      <c r="G12475" s="149"/>
    </row>
    <row r="12476" spans="1:7" s="144" customFormat="1" ht="15" x14ac:dyDescent="0.2">
      <c r="A12476" s="146">
        <v>75544</v>
      </c>
      <c r="B12476" s="145">
        <v>6007</v>
      </c>
      <c r="C12476" s="146" t="s">
        <v>181</v>
      </c>
      <c r="D12476" s="146" t="s">
        <v>10440</v>
      </c>
      <c r="E12476" s="145" t="s">
        <v>150</v>
      </c>
      <c r="F12476" s="149"/>
      <c r="G12476" s="149"/>
    </row>
    <row r="12477" spans="1:7" s="144" customFormat="1" ht="15" x14ac:dyDescent="0.2">
      <c r="A12477" s="146">
        <v>75545</v>
      </c>
      <c r="B12477" s="145">
        <v>3002</v>
      </c>
      <c r="C12477" s="146" t="s">
        <v>10441</v>
      </c>
      <c r="D12477" s="146" t="s">
        <v>10442</v>
      </c>
      <c r="E12477" s="145" t="s">
        <v>150</v>
      </c>
      <c r="F12477" s="149"/>
      <c r="G12477" s="149"/>
    </row>
    <row r="12478" spans="1:7" s="144" customFormat="1" ht="15" x14ac:dyDescent="0.2">
      <c r="A12478" s="146">
        <v>75546</v>
      </c>
      <c r="B12478" s="145">
        <v>5018</v>
      </c>
      <c r="C12478" s="146" t="s">
        <v>10452</v>
      </c>
      <c r="D12478" s="146" t="s">
        <v>10453</v>
      </c>
      <c r="E12478" s="145" t="s">
        <v>155</v>
      </c>
      <c r="F12478" s="149"/>
      <c r="G12478" s="149"/>
    </row>
    <row r="12479" spans="1:7" s="144" customFormat="1" ht="15" x14ac:dyDescent="0.2">
      <c r="A12479" s="146">
        <v>75547</v>
      </c>
      <c r="B12479" s="145">
        <v>5018</v>
      </c>
      <c r="C12479" s="146" t="s">
        <v>10454</v>
      </c>
      <c r="D12479" s="146" t="s">
        <v>10453</v>
      </c>
      <c r="E12479" s="145" t="s">
        <v>150</v>
      </c>
      <c r="F12479" s="149"/>
      <c r="G12479" s="149"/>
    </row>
    <row r="12480" spans="1:7" s="144" customFormat="1" ht="15" x14ac:dyDescent="0.2">
      <c r="A12480" s="146">
        <v>75548</v>
      </c>
      <c r="B12480" s="145">
        <v>3018</v>
      </c>
      <c r="C12480" s="146" t="s">
        <v>10455</v>
      </c>
      <c r="D12480" s="146" t="s">
        <v>1078</v>
      </c>
      <c r="E12480" s="145" t="s">
        <v>155</v>
      </c>
      <c r="F12480" s="149"/>
      <c r="G12480" s="149"/>
    </row>
    <row r="12481" spans="1:7" s="144" customFormat="1" ht="15" x14ac:dyDescent="0.2">
      <c r="A12481" s="146">
        <v>75549</v>
      </c>
      <c r="B12481" s="145">
        <v>3018</v>
      </c>
      <c r="C12481" s="146" t="s">
        <v>169</v>
      </c>
      <c r="D12481" s="146" t="s">
        <v>1577</v>
      </c>
      <c r="E12481" s="145" t="s">
        <v>150</v>
      </c>
      <c r="F12481" s="149"/>
      <c r="G12481" s="149"/>
    </row>
    <row r="12482" spans="1:7" s="144" customFormat="1" ht="15" x14ac:dyDescent="0.2">
      <c r="A12482" s="146">
        <v>75550</v>
      </c>
      <c r="B12482" s="145">
        <v>3018</v>
      </c>
      <c r="C12482" s="146" t="s">
        <v>10456</v>
      </c>
      <c r="D12482" s="146" t="s">
        <v>1814</v>
      </c>
      <c r="E12482" s="145" t="s">
        <v>155</v>
      </c>
      <c r="F12482" s="149"/>
      <c r="G12482" s="149"/>
    </row>
    <row r="12483" spans="1:7" s="144" customFormat="1" ht="15" x14ac:dyDescent="0.2">
      <c r="A12483" s="146">
        <v>75551</v>
      </c>
      <c r="B12483" s="145">
        <v>7017</v>
      </c>
      <c r="C12483" s="146" t="s">
        <v>1521</v>
      </c>
      <c r="D12483" s="146" t="s">
        <v>1484</v>
      </c>
      <c r="E12483" s="145" t="s">
        <v>155</v>
      </c>
      <c r="F12483" s="149"/>
      <c r="G12483" s="149"/>
    </row>
    <row r="12484" spans="1:7" s="144" customFormat="1" ht="15" x14ac:dyDescent="0.2">
      <c r="A12484" s="146">
        <v>75552</v>
      </c>
      <c r="B12484" s="145">
        <v>7017</v>
      </c>
      <c r="C12484" s="146" t="s">
        <v>2057</v>
      </c>
      <c r="D12484" s="146" t="s">
        <v>1252</v>
      </c>
      <c r="E12484" s="145" t="s">
        <v>155</v>
      </c>
      <c r="F12484" s="149"/>
      <c r="G12484" s="149"/>
    </row>
    <row r="12485" spans="1:7" s="144" customFormat="1" ht="15" x14ac:dyDescent="0.2">
      <c r="A12485" s="146">
        <v>75553</v>
      </c>
      <c r="B12485" s="145">
        <v>7017</v>
      </c>
      <c r="C12485" s="146" t="s">
        <v>171</v>
      </c>
      <c r="D12485" s="146" t="s">
        <v>10457</v>
      </c>
      <c r="E12485" s="145" t="s">
        <v>155</v>
      </c>
      <c r="F12485" s="149"/>
      <c r="G12485" s="149"/>
    </row>
    <row r="12486" spans="1:7" s="144" customFormat="1" ht="15" x14ac:dyDescent="0.2">
      <c r="A12486" s="146">
        <v>75554</v>
      </c>
      <c r="B12486" s="145">
        <v>7017</v>
      </c>
      <c r="C12486" s="146" t="s">
        <v>250</v>
      </c>
      <c r="D12486" s="146" t="s">
        <v>10458</v>
      </c>
      <c r="E12486" s="145" t="s">
        <v>150</v>
      </c>
      <c r="F12486" s="149"/>
      <c r="G12486" s="149"/>
    </row>
    <row r="12487" spans="1:7" s="144" customFormat="1" ht="15" x14ac:dyDescent="0.2">
      <c r="A12487" s="146">
        <v>75555</v>
      </c>
      <c r="B12487" s="145">
        <v>6023</v>
      </c>
      <c r="C12487" s="146" t="s">
        <v>647</v>
      </c>
      <c r="D12487" s="146" t="s">
        <v>10459</v>
      </c>
      <c r="E12487" s="145" t="s">
        <v>150</v>
      </c>
      <c r="F12487" s="149"/>
      <c r="G12487" s="149"/>
    </row>
    <row r="12488" spans="1:7" s="144" customFormat="1" ht="15" x14ac:dyDescent="0.2">
      <c r="A12488" s="146">
        <v>75556</v>
      </c>
      <c r="B12488" s="145">
        <v>2005</v>
      </c>
      <c r="C12488" s="146" t="s">
        <v>7355</v>
      </c>
      <c r="D12488" s="146" t="s">
        <v>10597</v>
      </c>
      <c r="E12488" s="145" t="s">
        <v>155</v>
      </c>
      <c r="F12488" s="149"/>
      <c r="G12488" s="149"/>
    </row>
    <row r="12489" spans="1:7" s="144" customFormat="1" ht="15" x14ac:dyDescent="0.2">
      <c r="A12489" s="146">
        <v>75557</v>
      </c>
      <c r="B12489" s="145">
        <v>2005</v>
      </c>
      <c r="C12489" s="146" t="s">
        <v>1688</v>
      </c>
      <c r="D12489" s="146" t="s">
        <v>380</v>
      </c>
      <c r="E12489" s="145" t="s">
        <v>155</v>
      </c>
      <c r="F12489" s="149"/>
      <c r="G12489" s="149"/>
    </row>
    <row r="12490" spans="1:7" s="144" customFormat="1" ht="15" x14ac:dyDescent="0.2">
      <c r="A12490" s="146">
        <v>75558</v>
      </c>
      <c r="B12490" s="145">
        <v>8023</v>
      </c>
      <c r="C12490" s="146" t="s">
        <v>2118</v>
      </c>
      <c r="D12490" s="146" t="s">
        <v>10460</v>
      </c>
      <c r="E12490" s="145" t="s">
        <v>150</v>
      </c>
      <c r="F12490" s="149"/>
      <c r="G12490" s="149"/>
    </row>
    <row r="12491" spans="1:7" s="144" customFormat="1" ht="15" x14ac:dyDescent="0.2">
      <c r="A12491" s="146">
        <v>75559</v>
      </c>
      <c r="B12491" s="145">
        <v>8023</v>
      </c>
      <c r="C12491" s="146" t="s">
        <v>171</v>
      </c>
      <c r="D12491" s="146" t="s">
        <v>914</v>
      </c>
      <c r="E12491" s="145" t="s">
        <v>155</v>
      </c>
      <c r="F12491" s="149"/>
      <c r="G12491" s="149"/>
    </row>
    <row r="12492" spans="1:7" s="144" customFormat="1" ht="15" x14ac:dyDescent="0.2">
      <c r="A12492" s="146">
        <v>75560</v>
      </c>
      <c r="B12492" s="145">
        <v>3017</v>
      </c>
      <c r="C12492" s="146" t="s">
        <v>10461</v>
      </c>
      <c r="D12492" s="146" t="s">
        <v>170</v>
      </c>
      <c r="E12492" s="145" t="s">
        <v>155</v>
      </c>
      <c r="F12492" s="149"/>
      <c r="G12492" s="149"/>
    </row>
    <row r="12493" spans="1:7" s="144" customFormat="1" ht="15" x14ac:dyDescent="0.2">
      <c r="A12493" s="146">
        <v>75561</v>
      </c>
      <c r="B12493" s="145">
        <v>3017</v>
      </c>
      <c r="C12493" s="146" t="s">
        <v>2094</v>
      </c>
      <c r="D12493" s="146" t="s">
        <v>1840</v>
      </c>
      <c r="E12493" s="145" t="s">
        <v>155</v>
      </c>
      <c r="F12493" s="149"/>
      <c r="G12493" s="149"/>
    </row>
    <row r="12494" spans="1:7" s="144" customFormat="1" ht="15" x14ac:dyDescent="0.2">
      <c r="A12494" s="146">
        <v>75562</v>
      </c>
      <c r="B12494" s="145">
        <v>1019</v>
      </c>
      <c r="C12494" s="146" t="s">
        <v>287</v>
      </c>
      <c r="D12494" s="146" t="s">
        <v>4866</v>
      </c>
      <c r="E12494" s="145" t="s">
        <v>155</v>
      </c>
      <c r="F12494" s="149"/>
      <c r="G12494" s="149"/>
    </row>
    <row r="12495" spans="1:7" s="144" customFormat="1" ht="15" x14ac:dyDescent="0.2">
      <c r="A12495" s="146">
        <v>75563</v>
      </c>
      <c r="B12495" s="145">
        <v>7024</v>
      </c>
      <c r="C12495" s="146" t="s">
        <v>204</v>
      </c>
      <c r="D12495" s="146" t="s">
        <v>595</v>
      </c>
      <c r="E12495" s="145" t="s">
        <v>155</v>
      </c>
      <c r="F12495" s="149"/>
      <c r="G12495" s="149"/>
    </row>
    <row r="12496" spans="1:7" s="144" customFormat="1" ht="15" x14ac:dyDescent="0.2">
      <c r="A12496" s="146">
        <v>75564</v>
      </c>
      <c r="B12496" s="145">
        <v>7024</v>
      </c>
      <c r="C12496" s="146" t="s">
        <v>34</v>
      </c>
      <c r="D12496" s="146" t="s">
        <v>10462</v>
      </c>
      <c r="E12496" s="145" t="s">
        <v>150</v>
      </c>
      <c r="F12496" s="149"/>
      <c r="G12496" s="149"/>
    </row>
    <row r="12497" spans="1:7" s="144" customFormat="1" ht="15" x14ac:dyDescent="0.2">
      <c r="A12497" s="146">
        <v>75565</v>
      </c>
      <c r="B12497" s="145">
        <v>7024</v>
      </c>
      <c r="C12497" s="146" t="s">
        <v>8667</v>
      </c>
      <c r="D12497" s="146" t="s">
        <v>10462</v>
      </c>
      <c r="E12497" s="145" t="s">
        <v>155</v>
      </c>
      <c r="F12497" s="149"/>
      <c r="G12497" s="149"/>
    </row>
    <row r="12498" spans="1:7" s="144" customFormat="1" ht="15" x14ac:dyDescent="0.2">
      <c r="A12498" s="146">
        <v>75566</v>
      </c>
      <c r="B12498" s="145">
        <v>6002</v>
      </c>
      <c r="C12498" s="146" t="s">
        <v>3632</v>
      </c>
      <c r="D12498" s="146" t="s">
        <v>10463</v>
      </c>
      <c r="E12498" s="145" t="s">
        <v>150</v>
      </c>
      <c r="F12498" s="149"/>
      <c r="G12498" s="149"/>
    </row>
    <row r="12499" spans="1:7" s="144" customFormat="1" ht="15" x14ac:dyDescent="0.2">
      <c r="A12499" s="146">
        <v>75567</v>
      </c>
      <c r="B12499" s="145">
        <v>6002</v>
      </c>
      <c r="C12499" s="146" t="s">
        <v>179</v>
      </c>
      <c r="D12499" s="146" t="s">
        <v>547</v>
      </c>
      <c r="E12499" s="145" t="s">
        <v>155</v>
      </c>
      <c r="F12499" s="149"/>
      <c r="G12499" s="149"/>
    </row>
    <row r="12500" spans="1:7" s="144" customFormat="1" ht="15" x14ac:dyDescent="0.2">
      <c r="A12500" s="146">
        <v>75569</v>
      </c>
      <c r="B12500" s="145">
        <v>5014</v>
      </c>
      <c r="C12500" s="146" t="s">
        <v>4461</v>
      </c>
      <c r="D12500" s="146" t="s">
        <v>10464</v>
      </c>
      <c r="E12500" s="145" t="s">
        <v>155</v>
      </c>
      <c r="F12500" s="149"/>
      <c r="G12500" s="149"/>
    </row>
    <row r="12501" spans="1:7" s="144" customFormat="1" ht="15" x14ac:dyDescent="0.2">
      <c r="A12501" s="146">
        <v>75570</v>
      </c>
      <c r="B12501" s="145">
        <v>5009</v>
      </c>
      <c r="C12501" s="146" t="s">
        <v>287</v>
      </c>
      <c r="D12501" s="146" t="s">
        <v>713</v>
      </c>
      <c r="E12501" s="145" t="s">
        <v>155</v>
      </c>
      <c r="F12501" s="149"/>
      <c r="G12501" s="149"/>
    </row>
    <row r="12502" spans="1:7" s="144" customFormat="1" ht="15" x14ac:dyDescent="0.2">
      <c r="A12502" s="146">
        <v>75571</v>
      </c>
      <c r="B12502" s="145">
        <v>3015</v>
      </c>
      <c r="C12502" s="146" t="s">
        <v>171</v>
      </c>
      <c r="D12502" s="146" t="s">
        <v>10498</v>
      </c>
      <c r="E12502" s="145" t="s">
        <v>150</v>
      </c>
      <c r="F12502" s="149"/>
      <c r="G12502" s="149"/>
    </row>
    <row r="12503" spans="1:7" s="144" customFormat="1" ht="15" x14ac:dyDescent="0.2">
      <c r="A12503" s="146">
        <v>75572</v>
      </c>
      <c r="B12503" s="145">
        <v>3004</v>
      </c>
      <c r="C12503" s="146" t="s">
        <v>1851</v>
      </c>
      <c r="D12503" s="146" t="s">
        <v>10549</v>
      </c>
      <c r="E12503" s="145" t="s">
        <v>155</v>
      </c>
      <c r="F12503" s="149"/>
      <c r="G12503" s="149"/>
    </row>
    <row r="12504" spans="1:7" s="144" customFormat="1" ht="15" x14ac:dyDescent="0.2">
      <c r="A12504" s="146">
        <v>75573</v>
      </c>
      <c r="B12504" s="145">
        <v>3004</v>
      </c>
      <c r="C12504" s="146" t="s">
        <v>10550</v>
      </c>
      <c r="D12504" s="146" t="s">
        <v>10549</v>
      </c>
      <c r="E12504" s="145" t="s">
        <v>150</v>
      </c>
      <c r="F12504" s="149"/>
      <c r="G12504" s="149"/>
    </row>
    <row r="12505" spans="1:7" s="144" customFormat="1" ht="15" x14ac:dyDescent="0.2">
      <c r="A12505" s="146">
        <v>75574</v>
      </c>
      <c r="B12505" s="145">
        <v>7007</v>
      </c>
      <c r="C12505" s="146" t="s">
        <v>10465</v>
      </c>
      <c r="D12505" s="146" t="s">
        <v>10466</v>
      </c>
      <c r="E12505" s="145" t="s">
        <v>155</v>
      </c>
      <c r="F12505" s="149"/>
      <c r="G12505" s="149"/>
    </row>
    <row r="12506" spans="1:7" s="144" customFormat="1" ht="15" x14ac:dyDescent="0.2">
      <c r="A12506" s="146">
        <v>75575</v>
      </c>
      <c r="B12506" s="145">
        <v>7007</v>
      </c>
      <c r="C12506" s="146" t="s">
        <v>10467</v>
      </c>
      <c r="D12506" s="146" t="s">
        <v>4025</v>
      </c>
      <c r="E12506" s="145" t="s">
        <v>155</v>
      </c>
      <c r="F12506" s="149"/>
      <c r="G12506" s="149"/>
    </row>
    <row r="12507" spans="1:7" s="144" customFormat="1" ht="15" x14ac:dyDescent="0.2">
      <c r="A12507" s="146">
        <v>75576</v>
      </c>
      <c r="B12507" s="145">
        <v>7007</v>
      </c>
      <c r="C12507" s="146" t="s">
        <v>214</v>
      </c>
      <c r="D12507" s="146" t="s">
        <v>10468</v>
      </c>
      <c r="E12507" s="145" t="s">
        <v>155</v>
      </c>
      <c r="F12507" s="149"/>
      <c r="G12507" s="149"/>
    </row>
    <row r="12508" spans="1:7" s="144" customFormat="1" ht="15" x14ac:dyDescent="0.2">
      <c r="A12508" s="146">
        <v>75577</v>
      </c>
      <c r="B12508" s="145">
        <v>3002</v>
      </c>
      <c r="C12508" s="146" t="s">
        <v>10469</v>
      </c>
      <c r="D12508" s="146" t="s">
        <v>10470</v>
      </c>
      <c r="E12508" s="145" t="s">
        <v>150</v>
      </c>
      <c r="F12508" s="149"/>
      <c r="G12508" s="149"/>
    </row>
    <row r="12509" spans="1:7" s="144" customFormat="1" ht="15" x14ac:dyDescent="0.2">
      <c r="A12509" s="146">
        <v>75578</v>
      </c>
      <c r="B12509" s="145">
        <v>8022</v>
      </c>
      <c r="C12509" s="146" t="s">
        <v>4467</v>
      </c>
      <c r="D12509" s="146" t="s">
        <v>4969</v>
      </c>
      <c r="E12509" s="145" t="s">
        <v>155</v>
      </c>
      <c r="F12509" s="149"/>
      <c r="G12509" s="149"/>
    </row>
    <row r="12510" spans="1:7" s="144" customFormat="1" ht="15" x14ac:dyDescent="0.2">
      <c r="A12510" s="146">
        <v>75579</v>
      </c>
      <c r="B12510" s="145">
        <v>8006</v>
      </c>
      <c r="C12510" s="146" t="s">
        <v>10471</v>
      </c>
      <c r="D12510" s="146" t="s">
        <v>2179</v>
      </c>
      <c r="E12510" s="145" t="s">
        <v>155</v>
      </c>
      <c r="F12510" s="149"/>
      <c r="G12510" s="149"/>
    </row>
    <row r="12511" spans="1:7" s="144" customFormat="1" ht="15" x14ac:dyDescent="0.2">
      <c r="A12511" s="146">
        <v>75580</v>
      </c>
      <c r="B12511" s="145">
        <v>8026</v>
      </c>
      <c r="C12511" s="146" t="s">
        <v>6880</v>
      </c>
      <c r="D12511" s="146" t="s">
        <v>7468</v>
      </c>
      <c r="E12511" s="145" t="s">
        <v>155</v>
      </c>
      <c r="F12511" s="149"/>
      <c r="G12511" s="149"/>
    </row>
    <row r="12512" spans="1:7" s="144" customFormat="1" ht="15" x14ac:dyDescent="0.2">
      <c r="A12512" s="146">
        <v>75581</v>
      </c>
      <c r="B12512" s="145">
        <v>8026</v>
      </c>
      <c r="C12512" s="146" t="s">
        <v>207</v>
      </c>
      <c r="D12512" s="146" t="s">
        <v>2991</v>
      </c>
      <c r="E12512" s="145" t="s">
        <v>155</v>
      </c>
      <c r="F12512" s="149"/>
      <c r="G12512" s="149"/>
    </row>
    <row r="12513" spans="1:7" s="144" customFormat="1" ht="15" x14ac:dyDescent="0.2">
      <c r="A12513" s="146">
        <v>75582</v>
      </c>
      <c r="B12513" s="145">
        <v>8026</v>
      </c>
      <c r="C12513" s="146" t="s">
        <v>158</v>
      </c>
      <c r="D12513" s="146" t="s">
        <v>2991</v>
      </c>
      <c r="E12513" s="145" t="s">
        <v>150</v>
      </c>
      <c r="F12513" s="149"/>
      <c r="G12513" s="149"/>
    </row>
    <row r="12514" spans="1:7" s="144" customFormat="1" ht="15" x14ac:dyDescent="0.2">
      <c r="A12514" s="146">
        <v>75583</v>
      </c>
      <c r="B12514" s="145">
        <v>3029</v>
      </c>
      <c r="C12514" s="146" t="s">
        <v>1977</v>
      </c>
      <c r="D12514" s="146" t="s">
        <v>10472</v>
      </c>
      <c r="E12514" s="145" t="s">
        <v>155</v>
      </c>
      <c r="F12514" s="149"/>
      <c r="G12514" s="149"/>
    </row>
    <row r="12515" spans="1:7" s="144" customFormat="1" ht="15" x14ac:dyDescent="0.2">
      <c r="A12515" s="146">
        <v>75584</v>
      </c>
      <c r="B12515" s="145">
        <v>8003</v>
      </c>
      <c r="C12515" s="146" t="s">
        <v>171</v>
      </c>
      <c r="D12515" s="146" t="s">
        <v>10499</v>
      </c>
      <c r="E12515" s="145" t="s">
        <v>150</v>
      </c>
      <c r="F12515" s="149"/>
      <c r="G12515" s="149"/>
    </row>
    <row r="12516" spans="1:7" s="144" customFormat="1" ht="15" x14ac:dyDescent="0.2">
      <c r="A12516" s="146">
        <v>75585</v>
      </c>
      <c r="B12516" s="145">
        <v>4004</v>
      </c>
      <c r="C12516" s="146" t="s">
        <v>10473</v>
      </c>
      <c r="D12516" s="146" t="s">
        <v>10474</v>
      </c>
      <c r="E12516" s="145" t="s">
        <v>150</v>
      </c>
      <c r="F12516" s="149"/>
      <c r="G12516" s="149"/>
    </row>
    <row r="12517" spans="1:7" s="144" customFormat="1" ht="15" x14ac:dyDescent="0.2">
      <c r="A12517" s="146">
        <v>75586</v>
      </c>
      <c r="B12517" s="145">
        <v>7007</v>
      </c>
      <c r="C12517" s="146" t="s">
        <v>2120</v>
      </c>
      <c r="D12517" s="146" t="s">
        <v>10475</v>
      </c>
      <c r="E12517" s="145" t="s">
        <v>150</v>
      </c>
      <c r="F12517" s="149"/>
      <c r="G12517" s="149"/>
    </row>
    <row r="12518" spans="1:7" s="144" customFormat="1" ht="15" x14ac:dyDescent="0.2">
      <c r="A12518" s="146">
        <v>75587</v>
      </c>
      <c r="B12518" s="145">
        <v>7007</v>
      </c>
      <c r="C12518" s="146" t="s">
        <v>535</v>
      </c>
      <c r="D12518" s="146" t="s">
        <v>10476</v>
      </c>
      <c r="E12518" s="145" t="s">
        <v>155</v>
      </c>
      <c r="F12518" s="149"/>
      <c r="G12518" s="149"/>
    </row>
    <row r="12519" spans="1:7" s="144" customFormat="1" ht="15" x14ac:dyDescent="0.2">
      <c r="A12519" s="146">
        <v>75588</v>
      </c>
      <c r="B12519" s="145">
        <v>8012</v>
      </c>
      <c r="C12519" s="146" t="s">
        <v>10477</v>
      </c>
      <c r="D12519" s="146" t="s">
        <v>380</v>
      </c>
      <c r="E12519" s="145" t="s">
        <v>150</v>
      </c>
      <c r="F12519" s="149"/>
      <c r="G12519" s="149"/>
    </row>
    <row r="12520" spans="1:7" s="144" customFormat="1" ht="15" x14ac:dyDescent="0.2">
      <c r="A12520" s="146">
        <v>75589</v>
      </c>
      <c r="B12520" s="145">
        <v>8012</v>
      </c>
      <c r="C12520" s="146" t="s">
        <v>558</v>
      </c>
      <c r="D12520" s="146" t="s">
        <v>380</v>
      </c>
      <c r="E12520" s="145" t="s">
        <v>155</v>
      </c>
      <c r="F12520" s="149"/>
      <c r="G12520" s="149"/>
    </row>
    <row r="12521" spans="1:7" s="144" customFormat="1" ht="15" x14ac:dyDescent="0.2">
      <c r="A12521" s="146">
        <v>75590</v>
      </c>
      <c r="B12521" s="145">
        <v>8012</v>
      </c>
      <c r="C12521" s="146" t="s">
        <v>194</v>
      </c>
      <c r="D12521" s="146" t="s">
        <v>6924</v>
      </c>
      <c r="E12521" s="145" t="s">
        <v>150</v>
      </c>
      <c r="F12521" s="149"/>
      <c r="G12521" s="149"/>
    </row>
    <row r="12522" spans="1:7" s="144" customFormat="1" ht="15" x14ac:dyDescent="0.2">
      <c r="A12522" s="146">
        <v>75591</v>
      </c>
      <c r="B12522" s="145">
        <v>8012</v>
      </c>
      <c r="C12522" s="146" t="s">
        <v>158</v>
      </c>
      <c r="D12522" s="146" t="s">
        <v>6924</v>
      </c>
      <c r="E12522" s="145" t="s">
        <v>155</v>
      </c>
      <c r="F12522" s="149"/>
      <c r="G12522" s="149"/>
    </row>
    <row r="12523" spans="1:7" s="144" customFormat="1" ht="15" x14ac:dyDescent="0.2">
      <c r="A12523" s="146">
        <v>75592</v>
      </c>
      <c r="B12523" s="145">
        <v>1009</v>
      </c>
      <c r="C12523" s="146" t="s">
        <v>287</v>
      </c>
      <c r="D12523" s="146" t="s">
        <v>1976</v>
      </c>
      <c r="E12523" s="145" t="s">
        <v>155</v>
      </c>
      <c r="F12523" s="149"/>
      <c r="G12523" s="149"/>
    </row>
    <row r="12524" spans="1:7" s="144" customFormat="1" ht="15" x14ac:dyDescent="0.2">
      <c r="A12524" s="146">
        <v>75593</v>
      </c>
      <c r="B12524" s="145">
        <v>3002</v>
      </c>
      <c r="C12524" s="146" t="s">
        <v>1627</v>
      </c>
      <c r="D12524" s="146" t="s">
        <v>10478</v>
      </c>
      <c r="E12524" s="145" t="s">
        <v>155</v>
      </c>
      <c r="F12524" s="149"/>
      <c r="G12524" s="149"/>
    </row>
    <row r="12525" spans="1:7" s="144" customFormat="1" ht="15" x14ac:dyDescent="0.2">
      <c r="A12525" s="146">
        <v>75594</v>
      </c>
      <c r="B12525" s="145">
        <v>7009</v>
      </c>
      <c r="C12525" s="146" t="s">
        <v>164</v>
      </c>
      <c r="D12525" s="146" t="s">
        <v>1101</v>
      </c>
      <c r="E12525" s="145" t="s">
        <v>155</v>
      </c>
      <c r="F12525" s="149"/>
      <c r="G12525" s="149"/>
    </row>
    <row r="12526" spans="1:7" s="144" customFormat="1" ht="15" x14ac:dyDescent="0.2">
      <c r="A12526" s="146">
        <v>75595</v>
      </c>
      <c r="B12526" s="145">
        <v>7009</v>
      </c>
      <c r="C12526" s="146" t="s">
        <v>685</v>
      </c>
      <c r="D12526" s="146" t="s">
        <v>10479</v>
      </c>
      <c r="E12526" s="145" t="s">
        <v>155</v>
      </c>
      <c r="F12526" s="149"/>
      <c r="G12526" s="149"/>
    </row>
    <row r="12527" spans="1:7" s="144" customFormat="1" ht="15" x14ac:dyDescent="0.2">
      <c r="A12527" s="146">
        <v>75596</v>
      </c>
      <c r="B12527" s="145">
        <v>7009</v>
      </c>
      <c r="C12527" s="146" t="s">
        <v>1492</v>
      </c>
      <c r="D12527" s="146" t="s">
        <v>10480</v>
      </c>
      <c r="E12527" s="145" t="s">
        <v>150</v>
      </c>
      <c r="F12527" s="149"/>
      <c r="G12527" s="149"/>
    </row>
    <row r="12528" spans="1:7" s="144" customFormat="1" ht="15" x14ac:dyDescent="0.2">
      <c r="A12528" s="146">
        <v>75597</v>
      </c>
      <c r="B12528" s="145">
        <v>2001</v>
      </c>
      <c r="C12528" s="146" t="s">
        <v>4803</v>
      </c>
      <c r="D12528" s="146" t="s">
        <v>170</v>
      </c>
      <c r="E12528" s="145" t="s">
        <v>155</v>
      </c>
      <c r="F12528" s="149"/>
      <c r="G12528" s="149"/>
    </row>
    <row r="12529" spans="1:7" s="144" customFormat="1" ht="15" x14ac:dyDescent="0.2">
      <c r="A12529" s="146">
        <v>75598</v>
      </c>
      <c r="B12529" s="145">
        <v>2001</v>
      </c>
      <c r="C12529" s="146" t="s">
        <v>202</v>
      </c>
      <c r="D12529" s="146" t="s">
        <v>4537</v>
      </c>
      <c r="E12529" s="145" t="s">
        <v>150</v>
      </c>
      <c r="F12529" s="149"/>
      <c r="G12529" s="149"/>
    </row>
    <row r="12530" spans="1:7" s="144" customFormat="1" ht="15" x14ac:dyDescent="0.2">
      <c r="A12530" s="146">
        <v>75599</v>
      </c>
      <c r="B12530" s="145">
        <v>6033</v>
      </c>
      <c r="C12530" s="146" t="s">
        <v>1688</v>
      </c>
      <c r="D12530" s="146" t="s">
        <v>10481</v>
      </c>
      <c r="E12530" s="145" t="s">
        <v>155</v>
      </c>
      <c r="F12530" s="149"/>
      <c r="G12530" s="149"/>
    </row>
    <row r="12531" spans="1:7" s="144" customFormat="1" ht="15" x14ac:dyDescent="0.2">
      <c r="A12531" s="146">
        <v>75600</v>
      </c>
      <c r="B12531" s="145">
        <v>7003</v>
      </c>
      <c r="C12531" s="146" t="s">
        <v>214</v>
      </c>
      <c r="D12531" s="146" t="s">
        <v>1249</v>
      </c>
      <c r="E12531" s="145" t="s">
        <v>150</v>
      </c>
      <c r="F12531" s="149"/>
      <c r="G12531" s="149"/>
    </row>
    <row r="12532" spans="1:7" s="144" customFormat="1" ht="15" x14ac:dyDescent="0.2">
      <c r="A12532" s="146">
        <v>75601</v>
      </c>
      <c r="B12532" s="145">
        <v>7023</v>
      </c>
      <c r="C12532" s="146" t="s">
        <v>6276</v>
      </c>
      <c r="D12532" s="146" t="s">
        <v>10482</v>
      </c>
      <c r="E12532" s="145" t="s">
        <v>150</v>
      </c>
      <c r="F12532" s="149"/>
      <c r="G12532" s="149"/>
    </row>
    <row r="12533" spans="1:7" s="144" customFormat="1" ht="15" x14ac:dyDescent="0.2">
      <c r="A12533" s="146">
        <v>75602</v>
      </c>
      <c r="B12533" s="145">
        <v>8006</v>
      </c>
      <c r="C12533" s="146" t="s">
        <v>1688</v>
      </c>
      <c r="D12533" s="146" t="s">
        <v>10483</v>
      </c>
      <c r="E12533" s="145" t="s">
        <v>150</v>
      </c>
      <c r="F12533" s="149"/>
      <c r="G12533" s="149"/>
    </row>
    <row r="12534" spans="1:7" s="144" customFormat="1" ht="15" x14ac:dyDescent="0.2">
      <c r="A12534" s="146">
        <v>75603</v>
      </c>
      <c r="B12534" s="145">
        <v>8006</v>
      </c>
      <c r="C12534" s="146" t="s">
        <v>10484</v>
      </c>
      <c r="D12534" s="146" t="s">
        <v>9146</v>
      </c>
      <c r="E12534" s="145" t="s">
        <v>155</v>
      </c>
      <c r="F12534" s="149"/>
      <c r="G12534" s="149"/>
    </row>
    <row r="12535" spans="1:7" s="144" customFormat="1" ht="15" x14ac:dyDescent="0.2">
      <c r="A12535" s="146">
        <v>75604</v>
      </c>
      <c r="B12535" s="145">
        <v>8006</v>
      </c>
      <c r="C12535" s="146" t="s">
        <v>1851</v>
      </c>
      <c r="D12535" s="146" t="s">
        <v>10485</v>
      </c>
      <c r="E12535" s="145" t="s">
        <v>155</v>
      </c>
      <c r="F12535" s="149"/>
      <c r="G12535" s="149"/>
    </row>
    <row r="12536" spans="1:7" s="144" customFormat="1" ht="15" x14ac:dyDescent="0.2">
      <c r="A12536" s="146">
        <v>75605</v>
      </c>
      <c r="B12536" s="145">
        <v>7010</v>
      </c>
      <c r="C12536" s="146" t="s">
        <v>158</v>
      </c>
      <c r="D12536" s="146" t="s">
        <v>1864</v>
      </c>
      <c r="E12536" s="145" t="s">
        <v>155</v>
      </c>
      <c r="F12536" s="149"/>
      <c r="G12536" s="149"/>
    </row>
    <row r="12537" spans="1:7" s="144" customFormat="1" ht="15" x14ac:dyDescent="0.2">
      <c r="A12537" s="146">
        <v>75606</v>
      </c>
      <c r="B12537" s="145">
        <v>7010</v>
      </c>
      <c r="C12537" s="146" t="s">
        <v>5787</v>
      </c>
      <c r="D12537" s="146" t="s">
        <v>1864</v>
      </c>
      <c r="E12537" s="145" t="s">
        <v>155</v>
      </c>
      <c r="F12537" s="149"/>
      <c r="G12537" s="149"/>
    </row>
    <row r="12538" spans="1:7" s="144" customFormat="1" ht="15" x14ac:dyDescent="0.2">
      <c r="A12538" s="146">
        <v>75607</v>
      </c>
      <c r="B12538" s="145">
        <v>3009</v>
      </c>
      <c r="C12538" s="146" t="s">
        <v>207</v>
      </c>
      <c r="D12538" s="146" t="s">
        <v>7587</v>
      </c>
      <c r="E12538" s="145" t="s">
        <v>155</v>
      </c>
      <c r="F12538" s="149"/>
      <c r="G12538" s="149"/>
    </row>
    <row r="12539" spans="1:7" s="144" customFormat="1" ht="15" x14ac:dyDescent="0.2">
      <c r="A12539" s="146">
        <v>75608</v>
      </c>
      <c r="B12539" s="145">
        <v>2006</v>
      </c>
      <c r="C12539" s="146" t="s">
        <v>485</v>
      </c>
      <c r="D12539" s="146" t="s">
        <v>10486</v>
      </c>
      <c r="E12539" s="145" t="s">
        <v>150</v>
      </c>
      <c r="F12539" s="149"/>
      <c r="G12539" s="149"/>
    </row>
    <row r="12540" spans="1:7" s="144" customFormat="1" ht="15" x14ac:dyDescent="0.2">
      <c r="A12540" s="146">
        <v>75609</v>
      </c>
      <c r="B12540" s="145">
        <v>3002</v>
      </c>
      <c r="C12540" s="146" t="s">
        <v>224</v>
      </c>
      <c r="D12540" s="146" t="s">
        <v>5161</v>
      </c>
      <c r="E12540" s="145" t="s">
        <v>155</v>
      </c>
      <c r="F12540" s="149"/>
      <c r="G12540" s="149"/>
    </row>
    <row r="12541" spans="1:7" s="144" customFormat="1" ht="15" x14ac:dyDescent="0.2">
      <c r="A12541" s="146">
        <v>75610</v>
      </c>
      <c r="B12541" s="145">
        <v>8023</v>
      </c>
      <c r="C12541" s="146" t="s">
        <v>207</v>
      </c>
      <c r="D12541" s="146" t="s">
        <v>10487</v>
      </c>
      <c r="E12541" s="145" t="s">
        <v>150</v>
      </c>
      <c r="F12541" s="149"/>
      <c r="G12541" s="149"/>
    </row>
    <row r="12542" spans="1:7" s="144" customFormat="1" ht="15" x14ac:dyDescent="0.2">
      <c r="A12542" s="146">
        <v>75611</v>
      </c>
      <c r="B12542" s="145">
        <v>8023</v>
      </c>
      <c r="C12542" s="146" t="s">
        <v>558</v>
      </c>
      <c r="D12542" s="146" t="s">
        <v>10488</v>
      </c>
      <c r="E12542" s="145" t="s">
        <v>155</v>
      </c>
      <c r="F12542" s="149"/>
      <c r="G12542" s="149"/>
    </row>
    <row r="12543" spans="1:7" s="144" customFormat="1" ht="15" x14ac:dyDescent="0.2">
      <c r="A12543" s="146">
        <v>75612</v>
      </c>
      <c r="B12543" s="145">
        <v>5006</v>
      </c>
      <c r="C12543" s="146" t="s">
        <v>1627</v>
      </c>
      <c r="D12543" s="146" t="s">
        <v>10489</v>
      </c>
      <c r="E12543" s="145" t="s">
        <v>150</v>
      </c>
      <c r="F12543" s="149"/>
      <c r="G12543" s="149"/>
    </row>
    <row r="12544" spans="1:7" s="144" customFormat="1" ht="15" x14ac:dyDescent="0.2">
      <c r="A12544" s="146">
        <v>75613</v>
      </c>
      <c r="B12544" s="145">
        <v>7007</v>
      </c>
      <c r="C12544" s="146" t="s">
        <v>3622</v>
      </c>
      <c r="D12544" s="146" t="s">
        <v>305</v>
      </c>
      <c r="E12544" s="145" t="s">
        <v>155</v>
      </c>
      <c r="F12544" s="149"/>
      <c r="G12544" s="149"/>
    </row>
    <row r="12545" spans="1:7" s="144" customFormat="1" ht="15" x14ac:dyDescent="0.2">
      <c r="A12545" s="146">
        <v>75614</v>
      </c>
      <c r="B12545" s="145">
        <v>6029</v>
      </c>
      <c r="C12545" s="146" t="s">
        <v>7264</v>
      </c>
      <c r="D12545" s="146" t="s">
        <v>1736</v>
      </c>
      <c r="E12545" s="145" t="s">
        <v>155</v>
      </c>
      <c r="F12545" s="149"/>
      <c r="G12545" s="149"/>
    </row>
    <row r="12546" spans="1:7" s="144" customFormat="1" ht="15" x14ac:dyDescent="0.2">
      <c r="A12546" s="146">
        <v>75615</v>
      </c>
      <c r="B12546" s="145">
        <v>6019</v>
      </c>
      <c r="C12546" s="146" t="s">
        <v>3220</v>
      </c>
      <c r="D12546" s="146" t="s">
        <v>3801</v>
      </c>
      <c r="E12546" s="145" t="s">
        <v>155</v>
      </c>
      <c r="F12546" s="149"/>
      <c r="G12546" s="149"/>
    </row>
    <row r="12547" spans="1:7" s="144" customFormat="1" ht="15" x14ac:dyDescent="0.2">
      <c r="A12547" s="146">
        <v>75616</v>
      </c>
      <c r="B12547" s="145">
        <v>6019</v>
      </c>
      <c r="C12547" s="146" t="s">
        <v>156</v>
      </c>
      <c r="D12547" s="146" t="s">
        <v>10490</v>
      </c>
      <c r="E12547" s="145" t="s">
        <v>155</v>
      </c>
      <c r="F12547" s="149"/>
      <c r="G12547" s="149"/>
    </row>
    <row r="12548" spans="1:7" s="144" customFormat="1" ht="15" x14ac:dyDescent="0.2">
      <c r="A12548" s="146">
        <v>75617</v>
      </c>
      <c r="B12548" s="145">
        <v>6019</v>
      </c>
      <c r="C12548" s="146" t="s">
        <v>333</v>
      </c>
      <c r="D12548" s="146" t="s">
        <v>6518</v>
      </c>
      <c r="E12548" s="145" t="s">
        <v>155</v>
      </c>
      <c r="F12548" s="149"/>
      <c r="G12548" s="149"/>
    </row>
    <row r="12549" spans="1:7" s="144" customFormat="1" ht="15" x14ac:dyDescent="0.2">
      <c r="A12549" s="146">
        <v>75618</v>
      </c>
      <c r="B12549" s="145">
        <v>6019</v>
      </c>
      <c r="C12549" s="146" t="s">
        <v>181</v>
      </c>
      <c r="D12549" s="146" t="s">
        <v>1489</v>
      </c>
      <c r="E12549" s="145" t="s">
        <v>155</v>
      </c>
      <c r="F12549" s="149"/>
      <c r="G12549" s="149"/>
    </row>
    <row r="12550" spans="1:7" s="144" customFormat="1" ht="15" x14ac:dyDescent="0.2">
      <c r="A12550" s="146">
        <v>75619</v>
      </c>
      <c r="B12550" s="145">
        <v>6019</v>
      </c>
      <c r="C12550" s="146" t="s">
        <v>207</v>
      </c>
      <c r="D12550" s="146" t="s">
        <v>10491</v>
      </c>
      <c r="E12550" s="145" t="s">
        <v>150</v>
      </c>
      <c r="F12550" s="149"/>
      <c r="G12550" s="149"/>
    </row>
    <row r="12551" spans="1:7" s="144" customFormat="1" ht="15" x14ac:dyDescent="0.2">
      <c r="A12551" s="146">
        <v>75620</v>
      </c>
      <c r="B12551" s="145">
        <v>5009</v>
      </c>
      <c r="C12551" s="146" t="s">
        <v>181</v>
      </c>
      <c r="D12551" s="146" t="s">
        <v>10500</v>
      </c>
      <c r="E12551" s="145" t="s">
        <v>150</v>
      </c>
      <c r="F12551" s="149"/>
      <c r="G12551" s="149"/>
    </row>
    <row r="12552" spans="1:7" s="144" customFormat="1" ht="15" x14ac:dyDescent="0.2">
      <c r="A12552" s="146">
        <v>75621</v>
      </c>
      <c r="B12552" s="145">
        <v>5009</v>
      </c>
      <c r="C12552" s="146" t="s">
        <v>10501</v>
      </c>
      <c r="D12552" s="146" t="s">
        <v>10502</v>
      </c>
      <c r="E12552" s="145" t="s">
        <v>150</v>
      </c>
      <c r="F12552" s="149"/>
      <c r="G12552" s="149"/>
    </row>
    <row r="12553" spans="1:7" s="144" customFormat="1" ht="15" x14ac:dyDescent="0.2">
      <c r="A12553" s="146">
        <v>75622</v>
      </c>
      <c r="B12553" s="145">
        <v>6034</v>
      </c>
      <c r="C12553" s="146" t="s">
        <v>6189</v>
      </c>
      <c r="D12553" s="146" t="s">
        <v>7928</v>
      </c>
      <c r="E12553" s="145" t="s">
        <v>155</v>
      </c>
      <c r="F12553" s="149"/>
      <c r="G12553" s="149"/>
    </row>
    <row r="12554" spans="1:7" s="144" customFormat="1" ht="15" x14ac:dyDescent="0.2">
      <c r="A12554" s="146">
        <v>75623</v>
      </c>
      <c r="B12554" s="145">
        <v>6034</v>
      </c>
      <c r="C12554" s="146" t="s">
        <v>250</v>
      </c>
      <c r="D12554" s="146" t="s">
        <v>10503</v>
      </c>
      <c r="E12554" s="145" t="s">
        <v>150</v>
      </c>
      <c r="F12554" s="149"/>
      <c r="G12554" s="149"/>
    </row>
    <row r="12555" spans="1:7" s="144" customFormat="1" ht="15" x14ac:dyDescent="0.2">
      <c r="A12555" s="146">
        <v>75624</v>
      </c>
      <c r="B12555" s="145">
        <v>6034</v>
      </c>
      <c r="C12555" s="146" t="s">
        <v>265</v>
      </c>
      <c r="D12555" s="146" t="s">
        <v>7272</v>
      </c>
      <c r="E12555" s="145" t="s">
        <v>155</v>
      </c>
      <c r="F12555" s="149"/>
      <c r="G12555" s="149"/>
    </row>
    <row r="12556" spans="1:7" s="144" customFormat="1" ht="15" x14ac:dyDescent="0.2">
      <c r="A12556" s="146">
        <v>75625</v>
      </c>
      <c r="B12556" s="145">
        <v>5006</v>
      </c>
      <c r="C12556" s="146" t="s">
        <v>3682</v>
      </c>
      <c r="D12556" s="146" t="s">
        <v>10504</v>
      </c>
      <c r="E12556" s="145" t="s">
        <v>155</v>
      </c>
      <c r="F12556" s="149"/>
      <c r="G12556" s="149"/>
    </row>
    <row r="12557" spans="1:7" s="144" customFormat="1" ht="15" x14ac:dyDescent="0.2">
      <c r="A12557" s="146">
        <v>75629</v>
      </c>
      <c r="B12557" s="145">
        <v>2004</v>
      </c>
      <c r="C12557" s="146" t="s">
        <v>10505</v>
      </c>
      <c r="D12557" s="146" t="s">
        <v>715</v>
      </c>
      <c r="E12557" s="145" t="s">
        <v>155</v>
      </c>
      <c r="F12557" s="149"/>
      <c r="G12557" s="149"/>
    </row>
    <row r="12558" spans="1:7" s="144" customFormat="1" ht="15" x14ac:dyDescent="0.2">
      <c r="A12558" s="146">
        <v>75630</v>
      </c>
      <c r="B12558" s="145">
        <v>5009</v>
      </c>
      <c r="C12558" s="146" t="s">
        <v>1684</v>
      </c>
      <c r="D12558" s="146" t="s">
        <v>10117</v>
      </c>
      <c r="E12558" s="145" t="s">
        <v>155</v>
      </c>
      <c r="F12558" s="149"/>
      <c r="G12558" s="149"/>
    </row>
    <row r="12559" spans="1:7" s="144" customFormat="1" ht="15" x14ac:dyDescent="0.2">
      <c r="A12559" s="146">
        <v>75631</v>
      </c>
      <c r="B12559" s="145">
        <v>6025</v>
      </c>
      <c r="C12559" s="146" t="s">
        <v>344</v>
      </c>
      <c r="D12559" s="146" t="s">
        <v>7451</v>
      </c>
      <c r="E12559" s="145" t="s">
        <v>155</v>
      </c>
      <c r="F12559" s="149"/>
      <c r="G12559" s="149"/>
    </row>
    <row r="12560" spans="1:7" s="144" customFormat="1" ht="15" x14ac:dyDescent="0.2">
      <c r="A12560" s="146">
        <v>75632</v>
      </c>
      <c r="B12560" s="145">
        <v>8006</v>
      </c>
      <c r="C12560" s="146" t="s">
        <v>1911</v>
      </c>
      <c r="D12560" s="146" t="s">
        <v>10506</v>
      </c>
      <c r="E12560" s="145" t="s">
        <v>155</v>
      </c>
      <c r="F12560" s="149"/>
      <c r="G12560" s="149"/>
    </row>
    <row r="12561" spans="1:7" s="144" customFormat="1" ht="15" x14ac:dyDescent="0.2">
      <c r="A12561" s="146">
        <v>75633</v>
      </c>
      <c r="B12561" s="145">
        <v>6015</v>
      </c>
      <c r="C12561" s="146" t="s">
        <v>2518</v>
      </c>
      <c r="D12561" s="146" t="s">
        <v>4024</v>
      </c>
      <c r="E12561" s="145" t="s">
        <v>150</v>
      </c>
      <c r="F12561" s="149"/>
      <c r="G12561" s="149"/>
    </row>
    <row r="12562" spans="1:7" s="144" customFormat="1" ht="15" x14ac:dyDescent="0.2">
      <c r="A12562" s="146">
        <v>75634</v>
      </c>
      <c r="B12562" s="145">
        <v>1001</v>
      </c>
      <c r="C12562" s="146" t="s">
        <v>165</v>
      </c>
      <c r="D12562" s="146" t="s">
        <v>10507</v>
      </c>
      <c r="E12562" s="145" t="s">
        <v>150</v>
      </c>
      <c r="F12562" s="149"/>
      <c r="G12562" s="149"/>
    </row>
    <row r="12563" spans="1:7" s="144" customFormat="1" ht="15" x14ac:dyDescent="0.2">
      <c r="A12563" s="146">
        <v>75635</v>
      </c>
      <c r="B12563" s="145">
        <v>2014</v>
      </c>
      <c r="C12563" s="146" t="s">
        <v>198</v>
      </c>
      <c r="D12563" s="146" t="s">
        <v>10508</v>
      </c>
      <c r="E12563" s="145" t="s">
        <v>155</v>
      </c>
      <c r="F12563" s="149"/>
      <c r="G12563" s="149"/>
    </row>
    <row r="12564" spans="1:7" s="144" customFormat="1" ht="15" x14ac:dyDescent="0.2">
      <c r="A12564" s="146">
        <v>75636</v>
      </c>
      <c r="B12564" s="145">
        <v>2017</v>
      </c>
      <c r="C12564" s="146" t="s">
        <v>2376</v>
      </c>
      <c r="D12564" s="146" t="s">
        <v>1608</v>
      </c>
      <c r="E12564" s="145" t="s">
        <v>155</v>
      </c>
      <c r="F12564" s="149"/>
      <c r="G12564" s="149"/>
    </row>
    <row r="12565" spans="1:7" s="144" customFormat="1" ht="15" x14ac:dyDescent="0.2">
      <c r="A12565" s="146">
        <v>75637</v>
      </c>
      <c r="B12565" s="145">
        <v>2017</v>
      </c>
      <c r="C12565" s="146" t="s">
        <v>4285</v>
      </c>
      <c r="D12565" s="146" t="s">
        <v>10509</v>
      </c>
      <c r="E12565" s="145" t="s">
        <v>155</v>
      </c>
      <c r="F12565" s="149"/>
      <c r="G12565" s="149"/>
    </row>
    <row r="12566" spans="1:7" s="144" customFormat="1" ht="15" x14ac:dyDescent="0.2">
      <c r="A12566" s="146">
        <v>75639</v>
      </c>
      <c r="B12566" s="145">
        <v>8006</v>
      </c>
      <c r="C12566" s="146" t="s">
        <v>10510</v>
      </c>
      <c r="D12566" s="146" t="s">
        <v>10511</v>
      </c>
      <c r="E12566" s="145" t="s">
        <v>150</v>
      </c>
      <c r="F12566" s="149"/>
      <c r="G12566" s="149"/>
    </row>
    <row r="12567" spans="1:7" s="144" customFormat="1" ht="15" x14ac:dyDescent="0.2">
      <c r="A12567" s="146">
        <v>75640</v>
      </c>
      <c r="B12567" s="145">
        <v>5006</v>
      </c>
      <c r="C12567" s="146" t="s">
        <v>10512</v>
      </c>
      <c r="D12567" s="146" t="s">
        <v>10513</v>
      </c>
      <c r="E12567" s="145" t="s">
        <v>150</v>
      </c>
      <c r="F12567" s="149"/>
      <c r="G12567" s="149"/>
    </row>
    <row r="12568" spans="1:7" s="144" customFormat="1" ht="15" x14ac:dyDescent="0.2">
      <c r="A12568" s="146">
        <v>75641</v>
      </c>
      <c r="B12568" s="145">
        <v>5006</v>
      </c>
      <c r="C12568" s="146" t="s">
        <v>2884</v>
      </c>
      <c r="D12568" s="146" t="s">
        <v>1577</v>
      </c>
      <c r="E12568" s="145" t="s">
        <v>155</v>
      </c>
      <c r="F12568" s="149"/>
      <c r="G12568" s="149"/>
    </row>
    <row r="12569" spans="1:7" s="144" customFormat="1" ht="15" x14ac:dyDescent="0.2">
      <c r="A12569" s="146">
        <v>75642</v>
      </c>
      <c r="B12569" s="145">
        <v>8024</v>
      </c>
      <c r="C12569" s="146" t="s">
        <v>886</v>
      </c>
      <c r="D12569" s="146" t="s">
        <v>10514</v>
      </c>
      <c r="E12569" s="145" t="s">
        <v>155</v>
      </c>
      <c r="F12569" s="149"/>
      <c r="G12569" s="149"/>
    </row>
    <row r="12570" spans="1:7" s="144" customFormat="1" ht="15" x14ac:dyDescent="0.2">
      <c r="A12570" s="146">
        <v>75643</v>
      </c>
      <c r="B12570" s="145">
        <v>8024</v>
      </c>
      <c r="C12570" s="146" t="s">
        <v>442</v>
      </c>
      <c r="D12570" s="146" t="s">
        <v>6331</v>
      </c>
      <c r="E12570" s="145" t="s">
        <v>150</v>
      </c>
      <c r="F12570" s="149"/>
      <c r="G12570" s="149"/>
    </row>
    <row r="12571" spans="1:7" s="144" customFormat="1" ht="15" x14ac:dyDescent="0.2">
      <c r="A12571" s="146">
        <v>75644</v>
      </c>
      <c r="B12571" s="145">
        <v>8024</v>
      </c>
      <c r="C12571" s="146" t="s">
        <v>2083</v>
      </c>
      <c r="D12571" s="146" t="s">
        <v>431</v>
      </c>
      <c r="E12571" s="145" t="s">
        <v>155</v>
      </c>
      <c r="F12571" s="149"/>
      <c r="G12571" s="149"/>
    </row>
    <row r="12572" spans="1:7" s="144" customFormat="1" ht="15" x14ac:dyDescent="0.2">
      <c r="A12572" s="146">
        <v>75645</v>
      </c>
      <c r="B12572" s="145">
        <v>8024</v>
      </c>
      <c r="C12572" s="146" t="s">
        <v>224</v>
      </c>
      <c r="D12572" s="146" t="s">
        <v>10515</v>
      </c>
      <c r="E12572" s="145" t="s">
        <v>150</v>
      </c>
      <c r="F12572" s="149"/>
      <c r="G12572" s="149"/>
    </row>
    <row r="12573" spans="1:7" s="144" customFormat="1" ht="15" x14ac:dyDescent="0.2">
      <c r="A12573" s="146">
        <v>75646</v>
      </c>
      <c r="B12573" s="145">
        <v>3002</v>
      </c>
      <c r="C12573" s="146" t="s">
        <v>8188</v>
      </c>
      <c r="D12573" s="146" t="s">
        <v>10516</v>
      </c>
      <c r="E12573" s="145" t="s">
        <v>150</v>
      </c>
      <c r="F12573" s="149"/>
      <c r="G12573" s="149"/>
    </row>
    <row r="12574" spans="1:7" s="144" customFormat="1" ht="15" x14ac:dyDescent="0.2">
      <c r="A12574" s="146">
        <v>75648</v>
      </c>
      <c r="B12574" s="145">
        <v>8007</v>
      </c>
      <c r="C12574" s="146" t="s">
        <v>10598</v>
      </c>
      <c r="D12574" s="146" t="s">
        <v>10518</v>
      </c>
      <c r="E12574" s="145" t="s">
        <v>155</v>
      </c>
      <c r="F12574" s="149"/>
      <c r="G12574" s="149"/>
    </row>
    <row r="12575" spans="1:7" s="144" customFormat="1" ht="15" x14ac:dyDescent="0.2">
      <c r="A12575" s="146">
        <v>75649</v>
      </c>
      <c r="B12575" s="145">
        <v>8007</v>
      </c>
      <c r="C12575" s="146" t="s">
        <v>10519</v>
      </c>
      <c r="D12575" s="146" t="s">
        <v>3387</v>
      </c>
      <c r="E12575" s="145" t="s">
        <v>155</v>
      </c>
      <c r="F12575" s="149"/>
      <c r="G12575" s="149"/>
    </row>
    <row r="12576" spans="1:7" s="144" customFormat="1" ht="15" x14ac:dyDescent="0.2">
      <c r="A12576" s="146">
        <v>75650</v>
      </c>
      <c r="B12576" s="145">
        <v>8007</v>
      </c>
      <c r="C12576" s="146" t="s">
        <v>4214</v>
      </c>
      <c r="D12576" s="146" t="s">
        <v>305</v>
      </c>
      <c r="E12576" s="145" t="s">
        <v>150</v>
      </c>
      <c r="F12576" s="149"/>
      <c r="G12576" s="149"/>
    </row>
    <row r="12577" spans="1:7" s="144" customFormat="1" ht="15" x14ac:dyDescent="0.2">
      <c r="A12577" s="146">
        <v>75651</v>
      </c>
      <c r="B12577" s="145">
        <v>8007</v>
      </c>
      <c r="C12577" s="146" t="s">
        <v>280</v>
      </c>
      <c r="D12577" s="146" t="s">
        <v>305</v>
      </c>
      <c r="E12577" s="145" t="s">
        <v>155</v>
      </c>
      <c r="F12577" s="149"/>
      <c r="G12577" s="149"/>
    </row>
    <row r="12578" spans="1:7" s="144" customFormat="1" ht="15" x14ac:dyDescent="0.2">
      <c r="A12578" s="146">
        <v>75655</v>
      </c>
      <c r="B12578" s="145">
        <v>8026</v>
      </c>
      <c r="C12578" s="146" t="s">
        <v>306</v>
      </c>
      <c r="D12578" s="146" t="s">
        <v>603</v>
      </c>
      <c r="E12578" s="145" t="s">
        <v>150</v>
      </c>
      <c r="F12578" s="149"/>
      <c r="G12578" s="149"/>
    </row>
    <row r="12579" spans="1:7" s="144" customFormat="1" ht="15" x14ac:dyDescent="0.2">
      <c r="A12579" s="146">
        <v>75656</v>
      </c>
      <c r="B12579" s="145">
        <v>8026</v>
      </c>
      <c r="C12579" s="146" t="s">
        <v>202</v>
      </c>
      <c r="D12579" s="146" t="s">
        <v>298</v>
      </c>
      <c r="E12579" s="145" t="s">
        <v>155</v>
      </c>
      <c r="F12579" s="149"/>
      <c r="G12579" s="149"/>
    </row>
    <row r="12580" spans="1:7" s="144" customFormat="1" ht="15" x14ac:dyDescent="0.2">
      <c r="A12580" s="146">
        <v>75657</v>
      </c>
      <c r="B12580" s="145">
        <v>8026</v>
      </c>
      <c r="C12580" s="146" t="s">
        <v>446</v>
      </c>
      <c r="D12580" s="146" t="s">
        <v>2190</v>
      </c>
      <c r="E12580" s="145" t="s">
        <v>155</v>
      </c>
      <c r="F12580" s="149"/>
      <c r="G12580" s="149"/>
    </row>
    <row r="12581" spans="1:7" s="144" customFormat="1" ht="15" x14ac:dyDescent="0.2">
      <c r="A12581" s="146">
        <v>75658</v>
      </c>
      <c r="B12581" s="145">
        <v>1006</v>
      </c>
      <c r="C12581" s="146" t="s">
        <v>181</v>
      </c>
      <c r="D12581" s="146" t="s">
        <v>2717</v>
      </c>
      <c r="E12581" s="145" t="s">
        <v>155</v>
      </c>
      <c r="F12581" s="149"/>
      <c r="G12581" s="149"/>
    </row>
    <row r="12582" spans="1:7" s="144" customFormat="1" ht="15" x14ac:dyDescent="0.2">
      <c r="A12582" s="146">
        <v>75659</v>
      </c>
      <c r="B12582" s="145">
        <v>1006</v>
      </c>
      <c r="C12582" s="146" t="s">
        <v>207</v>
      </c>
      <c r="D12582" s="146" t="s">
        <v>10521</v>
      </c>
      <c r="E12582" s="145" t="s">
        <v>150</v>
      </c>
      <c r="F12582" s="149"/>
      <c r="G12582" s="149"/>
    </row>
    <row r="12583" spans="1:7" s="144" customFormat="1" ht="15" x14ac:dyDescent="0.2">
      <c r="A12583" s="146">
        <v>75660</v>
      </c>
      <c r="B12583" s="145">
        <v>6015</v>
      </c>
      <c r="C12583" s="146" t="s">
        <v>1911</v>
      </c>
      <c r="D12583" s="146" t="s">
        <v>10522</v>
      </c>
      <c r="E12583" s="145" t="s">
        <v>155</v>
      </c>
      <c r="F12583" s="149"/>
      <c r="G12583" s="149"/>
    </row>
    <row r="12584" spans="1:7" s="144" customFormat="1" ht="15" x14ac:dyDescent="0.2">
      <c r="A12584" s="146">
        <v>75661</v>
      </c>
      <c r="B12584" s="145">
        <v>7015</v>
      </c>
      <c r="C12584" s="146" t="s">
        <v>1856</v>
      </c>
      <c r="D12584" s="146" t="s">
        <v>1281</v>
      </c>
      <c r="E12584" s="145" t="s">
        <v>155</v>
      </c>
      <c r="F12584" s="149"/>
      <c r="G12584" s="149"/>
    </row>
    <row r="12585" spans="1:7" s="144" customFormat="1" ht="15" x14ac:dyDescent="0.2">
      <c r="A12585" s="146">
        <v>75662</v>
      </c>
      <c r="B12585" s="145">
        <v>6021</v>
      </c>
      <c r="C12585" s="146" t="s">
        <v>158</v>
      </c>
      <c r="D12585" s="146" t="s">
        <v>10523</v>
      </c>
      <c r="E12585" s="145" t="s">
        <v>150</v>
      </c>
      <c r="F12585" s="149"/>
      <c r="G12585" s="149"/>
    </row>
    <row r="12586" spans="1:7" s="144" customFormat="1" ht="15" x14ac:dyDescent="0.2">
      <c r="A12586" s="146">
        <v>75663</v>
      </c>
      <c r="B12586" s="145">
        <v>6021</v>
      </c>
      <c r="C12586" s="146" t="s">
        <v>219</v>
      </c>
      <c r="D12586" s="146" t="s">
        <v>10523</v>
      </c>
      <c r="E12586" s="145" t="s">
        <v>155</v>
      </c>
      <c r="F12586" s="149"/>
      <c r="G12586" s="149"/>
    </row>
    <row r="12587" spans="1:7" s="144" customFormat="1" ht="15" x14ac:dyDescent="0.2">
      <c r="A12587" s="146">
        <v>75664</v>
      </c>
      <c r="B12587" s="145">
        <v>1010</v>
      </c>
      <c r="C12587" s="146" t="s">
        <v>10524</v>
      </c>
      <c r="D12587" s="146" t="s">
        <v>8854</v>
      </c>
      <c r="E12587" s="145" t="s">
        <v>155</v>
      </c>
      <c r="F12587" s="149"/>
      <c r="G12587" s="149"/>
    </row>
    <row r="12588" spans="1:7" s="144" customFormat="1" ht="15" x14ac:dyDescent="0.2">
      <c r="A12588" s="146">
        <v>75665</v>
      </c>
      <c r="B12588" s="145">
        <v>1010</v>
      </c>
      <c r="C12588" s="146" t="s">
        <v>579</v>
      </c>
      <c r="D12588" s="146" t="s">
        <v>4046</v>
      </c>
      <c r="E12588" s="145" t="s">
        <v>155</v>
      </c>
      <c r="F12588" s="149"/>
      <c r="G12588" s="149"/>
    </row>
    <row r="12589" spans="1:7" s="144" customFormat="1" ht="15" x14ac:dyDescent="0.2">
      <c r="A12589" s="146">
        <v>75666</v>
      </c>
      <c r="B12589" s="145">
        <v>4009</v>
      </c>
      <c r="C12589" s="146" t="s">
        <v>10525</v>
      </c>
      <c r="D12589" s="146" t="s">
        <v>10526</v>
      </c>
      <c r="E12589" s="145" t="s">
        <v>150</v>
      </c>
      <c r="F12589" s="149"/>
      <c r="G12589" s="149"/>
    </row>
    <row r="12590" spans="1:7" s="144" customFormat="1" ht="15" x14ac:dyDescent="0.2">
      <c r="A12590" s="146">
        <v>75667</v>
      </c>
      <c r="B12590" s="145">
        <v>3012</v>
      </c>
      <c r="C12590" s="146" t="s">
        <v>10527</v>
      </c>
      <c r="D12590" s="146" t="s">
        <v>4292</v>
      </c>
      <c r="E12590" s="145" t="s">
        <v>155</v>
      </c>
      <c r="F12590" s="149"/>
      <c r="G12590" s="149"/>
    </row>
    <row r="12591" spans="1:7" s="144" customFormat="1" ht="15" x14ac:dyDescent="0.2">
      <c r="A12591" s="146">
        <v>75668</v>
      </c>
      <c r="B12591" s="145">
        <v>6024</v>
      </c>
      <c r="C12591" s="146" t="s">
        <v>198</v>
      </c>
      <c r="D12591" s="146" t="s">
        <v>644</v>
      </c>
      <c r="E12591" s="145" t="s">
        <v>150</v>
      </c>
      <c r="F12591" s="149"/>
      <c r="G12591" s="149"/>
    </row>
    <row r="12592" spans="1:7" s="144" customFormat="1" ht="15" x14ac:dyDescent="0.2">
      <c r="A12592" s="146">
        <v>75669</v>
      </c>
      <c r="B12592" s="145">
        <v>2012</v>
      </c>
      <c r="C12592" s="146" t="s">
        <v>5755</v>
      </c>
      <c r="D12592" s="146" t="s">
        <v>10528</v>
      </c>
      <c r="E12592" s="145" t="s">
        <v>155</v>
      </c>
      <c r="F12592" s="149"/>
      <c r="G12592" s="149"/>
    </row>
    <row r="12593" spans="1:7" s="144" customFormat="1" ht="15" x14ac:dyDescent="0.2">
      <c r="A12593" s="146">
        <v>75670</v>
      </c>
      <c r="B12593" s="145">
        <v>6025</v>
      </c>
      <c r="C12593" s="146" t="s">
        <v>2378</v>
      </c>
      <c r="D12593" s="146" t="s">
        <v>732</v>
      </c>
      <c r="E12593" s="145" t="s">
        <v>150</v>
      </c>
      <c r="F12593" s="149"/>
      <c r="G12593" s="149"/>
    </row>
    <row r="12594" spans="1:7" s="144" customFormat="1" ht="15" x14ac:dyDescent="0.2">
      <c r="A12594" s="146">
        <v>75672</v>
      </c>
      <c r="B12594" s="145">
        <v>3013</v>
      </c>
      <c r="C12594" s="146" t="s">
        <v>10529</v>
      </c>
      <c r="D12594" s="146" t="s">
        <v>471</v>
      </c>
      <c r="E12594" s="145" t="s">
        <v>150</v>
      </c>
      <c r="F12594" s="149"/>
      <c r="G12594" s="149"/>
    </row>
    <row r="12595" spans="1:7" s="144" customFormat="1" ht="15" x14ac:dyDescent="0.2">
      <c r="A12595" s="146">
        <v>75673</v>
      </c>
      <c r="B12595" s="145">
        <v>8006</v>
      </c>
      <c r="C12595" s="146" t="s">
        <v>598</v>
      </c>
      <c r="D12595" s="146" t="s">
        <v>10530</v>
      </c>
      <c r="E12595" s="145" t="s">
        <v>155</v>
      </c>
      <c r="F12595" s="149"/>
      <c r="G12595" s="149"/>
    </row>
    <row r="12596" spans="1:7" s="144" customFormat="1" ht="15" x14ac:dyDescent="0.2">
      <c r="A12596" s="146">
        <v>75674</v>
      </c>
      <c r="B12596" s="145">
        <v>8007</v>
      </c>
      <c r="C12596" s="146" t="s">
        <v>306</v>
      </c>
      <c r="D12596" s="146" t="s">
        <v>10531</v>
      </c>
      <c r="E12596" s="145" t="s">
        <v>150</v>
      </c>
      <c r="F12596" s="149"/>
      <c r="G12596" s="149"/>
    </row>
    <row r="12597" spans="1:7" s="144" customFormat="1" ht="15" x14ac:dyDescent="0.2">
      <c r="A12597" s="146">
        <v>75675</v>
      </c>
      <c r="B12597" s="145">
        <v>6027</v>
      </c>
      <c r="C12597" s="146" t="s">
        <v>156</v>
      </c>
      <c r="D12597" s="146" t="s">
        <v>607</v>
      </c>
      <c r="E12597" s="145" t="s">
        <v>150</v>
      </c>
      <c r="F12597" s="149"/>
      <c r="G12597" s="149"/>
    </row>
    <row r="12598" spans="1:7" s="144" customFormat="1" ht="15" x14ac:dyDescent="0.2">
      <c r="A12598" s="146">
        <v>75676</v>
      </c>
      <c r="B12598" s="145">
        <v>5007</v>
      </c>
      <c r="C12598" s="146" t="s">
        <v>165</v>
      </c>
      <c r="D12598" s="146" t="s">
        <v>10532</v>
      </c>
      <c r="E12598" s="145" t="s">
        <v>155</v>
      </c>
      <c r="F12598" s="149"/>
      <c r="G12598" s="149"/>
    </row>
    <row r="12599" spans="1:7" s="144" customFormat="1" ht="15" x14ac:dyDescent="0.2">
      <c r="A12599" s="146">
        <v>75677</v>
      </c>
      <c r="B12599" s="145">
        <v>6029</v>
      </c>
      <c r="C12599" s="146" t="s">
        <v>10533</v>
      </c>
      <c r="D12599" s="146" t="s">
        <v>2183</v>
      </c>
      <c r="E12599" s="145" t="s">
        <v>150</v>
      </c>
      <c r="F12599" s="149"/>
      <c r="G12599" s="149"/>
    </row>
    <row r="12600" spans="1:7" s="144" customFormat="1" ht="15" x14ac:dyDescent="0.2">
      <c r="A12600" s="146">
        <v>75678</v>
      </c>
      <c r="B12600" s="145">
        <v>5006</v>
      </c>
      <c r="C12600" s="146" t="s">
        <v>181</v>
      </c>
      <c r="D12600" s="146" t="s">
        <v>10534</v>
      </c>
      <c r="E12600" s="145" t="s">
        <v>150</v>
      </c>
      <c r="F12600" s="149"/>
      <c r="G12600" s="149"/>
    </row>
    <row r="12601" spans="1:7" s="144" customFormat="1" ht="15" x14ac:dyDescent="0.2">
      <c r="A12601" s="146">
        <v>75679</v>
      </c>
      <c r="B12601" s="145">
        <v>5006</v>
      </c>
      <c r="C12601" s="146" t="s">
        <v>2884</v>
      </c>
      <c r="D12601" s="146" t="s">
        <v>10535</v>
      </c>
      <c r="E12601" s="145" t="s">
        <v>155</v>
      </c>
      <c r="F12601" s="149"/>
      <c r="G12601" s="149"/>
    </row>
    <row r="12602" spans="1:7" s="144" customFormat="1" ht="15" x14ac:dyDescent="0.2">
      <c r="A12602" s="146">
        <v>75680</v>
      </c>
      <c r="B12602" s="145">
        <v>5006</v>
      </c>
      <c r="C12602" s="146" t="s">
        <v>1492</v>
      </c>
      <c r="D12602" s="146" t="s">
        <v>10536</v>
      </c>
      <c r="E12602" s="145" t="s">
        <v>150</v>
      </c>
      <c r="F12602" s="149"/>
      <c r="G12602" s="149"/>
    </row>
    <row r="12603" spans="1:7" s="144" customFormat="1" ht="15" x14ac:dyDescent="0.2">
      <c r="A12603" s="146">
        <v>75681</v>
      </c>
      <c r="B12603" s="145">
        <v>7003</v>
      </c>
      <c r="C12603" s="146" t="s">
        <v>181</v>
      </c>
      <c r="D12603" s="146" t="s">
        <v>10537</v>
      </c>
      <c r="E12603" s="145" t="s">
        <v>150</v>
      </c>
      <c r="F12603" s="149"/>
      <c r="G12603" s="149"/>
    </row>
    <row r="12604" spans="1:7" s="144" customFormat="1" ht="15" x14ac:dyDescent="0.2">
      <c r="A12604" s="146">
        <v>75682</v>
      </c>
      <c r="B12604" s="145">
        <v>7003</v>
      </c>
      <c r="C12604" s="146" t="s">
        <v>10538</v>
      </c>
      <c r="D12604" s="146" t="s">
        <v>1599</v>
      </c>
      <c r="E12604" s="145" t="s">
        <v>155</v>
      </c>
      <c r="F12604" s="149"/>
      <c r="G12604" s="149"/>
    </row>
    <row r="12605" spans="1:7" s="144" customFormat="1" ht="15" x14ac:dyDescent="0.2">
      <c r="A12605" s="146">
        <v>75683</v>
      </c>
      <c r="B12605" s="145">
        <v>8006</v>
      </c>
      <c r="C12605" s="146" t="s">
        <v>34</v>
      </c>
      <c r="D12605" s="146" t="s">
        <v>10551</v>
      </c>
      <c r="E12605" s="145" t="s">
        <v>155</v>
      </c>
      <c r="F12605" s="149"/>
      <c r="G12605" s="149"/>
    </row>
    <row r="12606" spans="1:7" s="144" customFormat="1" ht="15" x14ac:dyDescent="0.2">
      <c r="A12606" s="146">
        <v>75684</v>
      </c>
      <c r="B12606" s="145">
        <v>8006</v>
      </c>
      <c r="C12606" s="146" t="s">
        <v>1160</v>
      </c>
      <c r="D12606" s="146" t="s">
        <v>4431</v>
      </c>
      <c r="E12606" s="145" t="s">
        <v>150</v>
      </c>
      <c r="F12606" s="149"/>
      <c r="G12606" s="149"/>
    </row>
    <row r="12607" spans="1:7" s="144" customFormat="1" ht="15" x14ac:dyDescent="0.2">
      <c r="A12607" s="146">
        <v>75686</v>
      </c>
      <c r="B12607" s="145">
        <v>8006</v>
      </c>
      <c r="C12607" s="146" t="s">
        <v>4141</v>
      </c>
      <c r="D12607" s="146" t="s">
        <v>2846</v>
      </c>
      <c r="E12607" s="145" t="s">
        <v>150</v>
      </c>
      <c r="F12607" s="149"/>
      <c r="G12607" s="149"/>
    </row>
    <row r="12608" spans="1:7" s="144" customFormat="1" ht="15" x14ac:dyDescent="0.2">
      <c r="A12608" s="146">
        <v>75687</v>
      </c>
      <c r="B12608" s="145">
        <v>8006</v>
      </c>
      <c r="C12608" s="146" t="s">
        <v>224</v>
      </c>
      <c r="D12608" s="146" t="s">
        <v>10552</v>
      </c>
      <c r="E12608" s="145" t="s">
        <v>155</v>
      </c>
      <c r="F12608" s="149"/>
      <c r="G12608" s="149"/>
    </row>
    <row r="12609" spans="1:7" s="144" customFormat="1" ht="15" x14ac:dyDescent="0.2">
      <c r="A12609" s="146">
        <v>75688</v>
      </c>
      <c r="B12609" s="145">
        <v>8006</v>
      </c>
      <c r="C12609" s="146" t="s">
        <v>1424</v>
      </c>
      <c r="D12609" s="146" t="s">
        <v>4790</v>
      </c>
      <c r="E12609" s="145" t="s">
        <v>150</v>
      </c>
      <c r="F12609" s="149"/>
      <c r="G12609" s="149"/>
    </row>
    <row r="12610" spans="1:7" s="144" customFormat="1" ht="15" x14ac:dyDescent="0.2">
      <c r="A12610" s="146">
        <v>75689</v>
      </c>
      <c r="B12610" s="145">
        <v>8006</v>
      </c>
      <c r="C12610" s="146" t="s">
        <v>2126</v>
      </c>
      <c r="D12610" s="146" t="s">
        <v>10553</v>
      </c>
      <c r="E12610" s="145" t="s">
        <v>150</v>
      </c>
      <c r="F12610" s="149"/>
      <c r="G12610" s="149"/>
    </row>
    <row r="12611" spans="1:7" s="144" customFormat="1" ht="15" x14ac:dyDescent="0.2">
      <c r="A12611" s="146">
        <v>75690</v>
      </c>
      <c r="B12611" s="145">
        <v>8006</v>
      </c>
      <c r="C12611" s="146" t="s">
        <v>621</v>
      </c>
      <c r="D12611" s="146" t="s">
        <v>10554</v>
      </c>
      <c r="E12611" s="145" t="s">
        <v>150</v>
      </c>
      <c r="F12611" s="149"/>
      <c r="G12611" s="149"/>
    </row>
    <row r="12612" spans="1:7" s="144" customFormat="1" ht="15" x14ac:dyDescent="0.2">
      <c r="A12612" s="146">
        <v>75691</v>
      </c>
      <c r="B12612" s="145">
        <v>3035</v>
      </c>
      <c r="C12612" s="146" t="s">
        <v>740</v>
      </c>
      <c r="D12612" s="146" t="s">
        <v>3577</v>
      </c>
      <c r="E12612" s="145" t="s">
        <v>150</v>
      </c>
      <c r="F12612" s="149"/>
      <c r="G12612" s="149"/>
    </row>
    <row r="12613" spans="1:7" s="144" customFormat="1" ht="15" x14ac:dyDescent="0.2">
      <c r="A12613" s="146">
        <v>75692</v>
      </c>
      <c r="B12613" s="145">
        <v>6023</v>
      </c>
      <c r="C12613" s="146" t="s">
        <v>169</v>
      </c>
      <c r="D12613" s="146" t="s">
        <v>3928</v>
      </c>
      <c r="E12613" s="145" t="s">
        <v>155</v>
      </c>
      <c r="F12613" s="149"/>
      <c r="G12613" s="149"/>
    </row>
    <row r="12614" spans="1:7" s="144" customFormat="1" ht="15" x14ac:dyDescent="0.2">
      <c r="A12614" s="146">
        <v>75693</v>
      </c>
      <c r="B12614" s="145">
        <v>6023</v>
      </c>
      <c r="C12614" s="146" t="s">
        <v>291</v>
      </c>
      <c r="D12614" s="146" t="s">
        <v>10555</v>
      </c>
      <c r="E12614" s="145" t="s">
        <v>150</v>
      </c>
      <c r="F12614" s="149"/>
      <c r="G12614" s="149"/>
    </row>
    <row r="12615" spans="1:7" s="144" customFormat="1" ht="15" x14ac:dyDescent="0.2">
      <c r="A12615" s="146">
        <v>75694</v>
      </c>
      <c r="B12615" s="145">
        <v>6023</v>
      </c>
      <c r="C12615" s="146" t="s">
        <v>207</v>
      </c>
      <c r="D12615" s="146" t="s">
        <v>10556</v>
      </c>
      <c r="E12615" s="145" t="s">
        <v>150</v>
      </c>
      <c r="F12615" s="149"/>
      <c r="G12615" s="149"/>
    </row>
    <row r="12616" spans="1:7" s="144" customFormat="1" ht="15" x14ac:dyDescent="0.2">
      <c r="A12616" s="146">
        <v>75695</v>
      </c>
      <c r="B12616" s="145">
        <v>8018</v>
      </c>
      <c r="C12616" s="146" t="s">
        <v>277</v>
      </c>
      <c r="D12616" s="146" t="s">
        <v>1736</v>
      </c>
      <c r="E12616" s="145" t="s">
        <v>150</v>
      </c>
      <c r="F12616" s="149"/>
      <c r="G12616" s="149"/>
    </row>
    <row r="12617" spans="1:7" s="144" customFormat="1" ht="15" x14ac:dyDescent="0.2">
      <c r="A12617" s="146">
        <v>75696</v>
      </c>
      <c r="B12617" s="145">
        <v>8017</v>
      </c>
      <c r="C12617" s="146" t="s">
        <v>2657</v>
      </c>
      <c r="D12617" s="146" t="s">
        <v>7032</v>
      </c>
      <c r="E12617" s="145" t="s">
        <v>155</v>
      </c>
      <c r="F12617" s="149"/>
      <c r="G12617" s="149"/>
    </row>
    <row r="12618" spans="1:7" s="144" customFormat="1" ht="15" x14ac:dyDescent="0.2">
      <c r="A12618" s="146">
        <v>75697</v>
      </c>
      <c r="B12618" s="145">
        <v>8017</v>
      </c>
      <c r="C12618" s="146" t="s">
        <v>1160</v>
      </c>
      <c r="D12618" s="146" t="s">
        <v>1340</v>
      </c>
      <c r="E12618" s="145" t="s">
        <v>150</v>
      </c>
      <c r="F12618" s="149"/>
      <c r="G12618" s="149"/>
    </row>
    <row r="12619" spans="1:7" s="144" customFormat="1" ht="15" x14ac:dyDescent="0.2">
      <c r="A12619" s="146">
        <v>75699</v>
      </c>
      <c r="B12619" s="145">
        <v>8026</v>
      </c>
      <c r="C12619" s="146" t="s">
        <v>10557</v>
      </c>
      <c r="D12619" s="146" t="s">
        <v>10558</v>
      </c>
      <c r="E12619" s="145" t="s">
        <v>150</v>
      </c>
      <c r="F12619" s="149"/>
      <c r="G12619" s="149"/>
    </row>
    <row r="12620" spans="1:7" s="144" customFormat="1" ht="15" x14ac:dyDescent="0.2">
      <c r="A12620" s="146">
        <v>75700</v>
      </c>
      <c r="B12620" s="145">
        <v>1005</v>
      </c>
      <c r="C12620" s="146" t="s">
        <v>204</v>
      </c>
      <c r="D12620" s="146" t="s">
        <v>10559</v>
      </c>
      <c r="E12620" s="145" t="s">
        <v>155</v>
      </c>
      <c r="F12620" s="149"/>
      <c r="G12620" s="149"/>
    </row>
    <row r="12621" spans="1:7" s="144" customFormat="1" ht="15" x14ac:dyDescent="0.2">
      <c r="A12621" s="146">
        <v>75701</v>
      </c>
      <c r="B12621" s="145">
        <v>1005</v>
      </c>
      <c r="C12621" s="146" t="s">
        <v>662</v>
      </c>
      <c r="D12621" s="146" t="s">
        <v>9452</v>
      </c>
      <c r="E12621" s="145" t="s">
        <v>155</v>
      </c>
      <c r="F12621" s="149"/>
      <c r="G12621" s="149"/>
    </row>
    <row r="12622" spans="1:7" s="144" customFormat="1" ht="15" x14ac:dyDescent="0.2">
      <c r="A12622" s="146">
        <v>75702</v>
      </c>
      <c r="B12622" s="145">
        <v>7024</v>
      </c>
      <c r="C12622" s="146" t="s">
        <v>287</v>
      </c>
      <c r="D12622" s="146" t="s">
        <v>10560</v>
      </c>
      <c r="E12622" s="145" t="s">
        <v>150</v>
      </c>
      <c r="F12622" s="149"/>
      <c r="G12622" s="149"/>
    </row>
    <row r="12623" spans="1:7" s="144" customFormat="1" ht="15" x14ac:dyDescent="0.2">
      <c r="A12623" s="146">
        <v>75703</v>
      </c>
      <c r="B12623" s="145">
        <v>7024</v>
      </c>
      <c r="C12623" s="146" t="s">
        <v>5395</v>
      </c>
      <c r="D12623" s="146" t="s">
        <v>10561</v>
      </c>
      <c r="E12623" s="145" t="s">
        <v>155</v>
      </c>
      <c r="F12623" s="149"/>
      <c r="G12623" s="149"/>
    </row>
    <row r="12624" spans="1:7" s="144" customFormat="1" ht="15" x14ac:dyDescent="0.2">
      <c r="A12624" s="146">
        <v>75705</v>
      </c>
      <c r="B12624" s="145">
        <v>7017</v>
      </c>
      <c r="C12624" s="146" t="s">
        <v>156</v>
      </c>
      <c r="D12624" s="146" t="s">
        <v>3454</v>
      </c>
      <c r="E12624" s="145" t="s">
        <v>155</v>
      </c>
      <c r="F12624" s="149"/>
      <c r="G12624" s="149"/>
    </row>
    <row r="12625" spans="1:7" s="144" customFormat="1" ht="15" x14ac:dyDescent="0.2">
      <c r="A12625" s="146">
        <v>75706</v>
      </c>
      <c r="B12625" s="145">
        <v>3008</v>
      </c>
      <c r="C12625" s="146" t="s">
        <v>1492</v>
      </c>
      <c r="D12625" s="146" t="s">
        <v>725</v>
      </c>
      <c r="E12625" s="145" t="s">
        <v>155</v>
      </c>
      <c r="F12625" s="149"/>
      <c r="G12625" s="149"/>
    </row>
    <row r="12626" spans="1:7" s="144" customFormat="1" ht="15" x14ac:dyDescent="0.2">
      <c r="A12626" s="146">
        <v>75707</v>
      </c>
      <c r="B12626" s="145">
        <v>8006</v>
      </c>
      <c r="C12626" s="146" t="s">
        <v>2106</v>
      </c>
      <c r="D12626" s="146" t="s">
        <v>10562</v>
      </c>
      <c r="E12626" s="145" t="s">
        <v>150</v>
      </c>
      <c r="F12626" s="149"/>
      <c r="G12626" s="149"/>
    </row>
    <row r="12627" spans="1:7" s="144" customFormat="1" ht="15" x14ac:dyDescent="0.2">
      <c r="A12627" s="146">
        <v>75708</v>
      </c>
      <c r="B12627" s="145">
        <v>5006</v>
      </c>
      <c r="C12627" s="146" t="s">
        <v>1329</v>
      </c>
      <c r="D12627" s="146" t="s">
        <v>10563</v>
      </c>
      <c r="E12627" s="145" t="s">
        <v>155</v>
      </c>
      <c r="F12627" s="149"/>
      <c r="G12627" s="149"/>
    </row>
    <row r="12628" spans="1:7" s="144" customFormat="1" ht="15" x14ac:dyDescent="0.2">
      <c r="A12628" s="146">
        <v>75709</v>
      </c>
      <c r="B12628" s="145">
        <v>8009</v>
      </c>
      <c r="C12628" s="146" t="s">
        <v>1911</v>
      </c>
      <c r="D12628" s="146" t="s">
        <v>10564</v>
      </c>
      <c r="E12628" s="145" t="s">
        <v>150</v>
      </c>
      <c r="F12628" s="149"/>
      <c r="G12628" s="149"/>
    </row>
    <row r="12629" spans="1:7" s="144" customFormat="1" ht="15" x14ac:dyDescent="0.2">
      <c r="A12629" s="146">
        <v>75710</v>
      </c>
      <c r="B12629" s="145">
        <v>7003</v>
      </c>
      <c r="C12629" s="146" t="s">
        <v>2449</v>
      </c>
      <c r="D12629" s="146" t="s">
        <v>10565</v>
      </c>
      <c r="E12629" s="145" t="s">
        <v>150</v>
      </c>
      <c r="F12629" s="149"/>
      <c r="G12629" s="149"/>
    </row>
    <row r="12630" spans="1:7" s="144" customFormat="1" ht="15" x14ac:dyDescent="0.2">
      <c r="A12630" s="146">
        <v>75711</v>
      </c>
      <c r="B12630" s="145">
        <v>6015</v>
      </c>
      <c r="C12630" s="146" t="s">
        <v>1952</v>
      </c>
      <c r="D12630" s="146" t="s">
        <v>11070</v>
      </c>
      <c r="E12630" s="145" t="s">
        <v>150</v>
      </c>
      <c r="F12630" s="149"/>
      <c r="G12630" s="149"/>
    </row>
    <row r="12631" spans="1:7" s="144" customFormat="1" ht="15" x14ac:dyDescent="0.2">
      <c r="A12631" s="146">
        <v>75712</v>
      </c>
      <c r="B12631" s="145">
        <v>6015</v>
      </c>
      <c r="C12631" s="146" t="s">
        <v>287</v>
      </c>
      <c r="D12631" s="146" t="s">
        <v>10566</v>
      </c>
      <c r="E12631" s="145" t="s">
        <v>155</v>
      </c>
      <c r="F12631" s="149"/>
      <c r="G12631" s="149"/>
    </row>
    <row r="12632" spans="1:7" s="144" customFormat="1" ht="15" x14ac:dyDescent="0.2">
      <c r="A12632" s="146">
        <v>75713</v>
      </c>
      <c r="B12632" s="145">
        <v>6015</v>
      </c>
      <c r="C12632" s="146" t="s">
        <v>198</v>
      </c>
      <c r="D12632" s="146" t="s">
        <v>10567</v>
      </c>
      <c r="E12632" s="145" t="s">
        <v>150</v>
      </c>
      <c r="F12632" s="149"/>
      <c r="G12632" s="149"/>
    </row>
    <row r="12633" spans="1:7" s="144" customFormat="1" ht="15" x14ac:dyDescent="0.2">
      <c r="A12633" s="146">
        <v>75714</v>
      </c>
      <c r="B12633" s="145">
        <v>6020</v>
      </c>
      <c r="C12633" s="146" t="s">
        <v>10568</v>
      </c>
      <c r="D12633" s="146" t="s">
        <v>1756</v>
      </c>
      <c r="E12633" s="145" t="s">
        <v>150</v>
      </c>
      <c r="F12633" s="149"/>
      <c r="G12633" s="149"/>
    </row>
    <row r="12634" spans="1:7" s="144" customFormat="1" ht="15" x14ac:dyDescent="0.2">
      <c r="A12634" s="146">
        <v>75716</v>
      </c>
      <c r="B12634" s="145">
        <v>6020</v>
      </c>
      <c r="C12634" s="146" t="s">
        <v>156</v>
      </c>
      <c r="D12634" s="146" t="s">
        <v>2978</v>
      </c>
      <c r="E12634" s="145" t="s">
        <v>155</v>
      </c>
      <c r="F12634" s="149"/>
      <c r="G12634" s="149"/>
    </row>
    <row r="12635" spans="1:7" s="144" customFormat="1" ht="15" x14ac:dyDescent="0.2">
      <c r="A12635" s="146">
        <v>75717</v>
      </c>
      <c r="B12635" s="145">
        <v>6020</v>
      </c>
      <c r="C12635" s="146" t="s">
        <v>2083</v>
      </c>
      <c r="D12635" s="146" t="s">
        <v>10569</v>
      </c>
      <c r="E12635" s="145" t="s">
        <v>150</v>
      </c>
      <c r="F12635" s="149"/>
      <c r="G12635" s="149"/>
    </row>
    <row r="12636" spans="1:7" s="144" customFormat="1" ht="15" x14ac:dyDescent="0.2">
      <c r="A12636" s="146">
        <v>75718</v>
      </c>
      <c r="B12636" s="145">
        <v>7007</v>
      </c>
      <c r="C12636" s="146" t="s">
        <v>2240</v>
      </c>
      <c r="D12636" s="146" t="s">
        <v>4025</v>
      </c>
      <c r="E12636" s="145" t="s">
        <v>155</v>
      </c>
      <c r="F12636" s="149"/>
      <c r="G12636" s="149"/>
    </row>
    <row r="12637" spans="1:7" s="144" customFormat="1" ht="15" x14ac:dyDescent="0.2">
      <c r="A12637" s="146">
        <v>75719</v>
      </c>
      <c r="B12637" s="145">
        <v>6015</v>
      </c>
      <c r="C12637" s="146" t="s">
        <v>449</v>
      </c>
      <c r="D12637" s="146" t="s">
        <v>10570</v>
      </c>
      <c r="E12637" s="145" t="s">
        <v>155</v>
      </c>
      <c r="F12637" s="149"/>
      <c r="G12637" s="149"/>
    </row>
    <row r="12638" spans="1:7" s="144" customFormat="1" ht="15" x14ac:dyDescent="0.2">
      <c r="A12638" s="146">
        <v>75721</v>
      </c>
      <c r="B12638" s="145">
        <v>6006</v>
      </c>
      <c r="C12638" s="146" t="s">
        <v>3388</v>
      </c>
      <c r="D12638" s="146" t="s">
        <v>329</v>
      </c>
      <c r="E12638" s="145" t="s">
        <v>150</v>
      </c>
      <c r="F12638" s="149"/>
      <c r="G12638" s="149"/>
    </row>
    <row r="12639" spans="1:7" s="144" customFormat="1" ht="15" x14ac:dyDescent="0.2">
      <c r="A12639" s="146">
        <v>75722</v>
      </c>
      <c r="B12639" s="145">
        <v>6006</v>
      </c>
      <c r="C12639" s="146" t="s">
        <v>6497</v>
      </c>
      <c r="D12639" s="146" t="s">
        <v>10571</v>
      </c>
      <c r="E12639" s="145" t="s">
        <v>155</v>
      </c>
      <c r="F12639" s="149"/>
      <c r="G12639" s="149"/>
    </row>
    <row r="12640" spans="1:7" s="144" customFormat="1" ht="15" x14ac:dyDescent="0.2">
      <c r="A12640" s="146">
        <v>75723</v>
      </c>
      <c r="B12640" s="145">
        <v>6006</v>
      </c>
      <c r="C12640" s="146" t="s">
        <v>4178</v>
      </c>
      <c r="D12640" s="146" t="s">
        <v>10571</v>
      </c>
      <c r="E12640" s="145" t="s">
        <v>150</v>
      </c>
      <c r="F12640" s="149"/>
      <c r="G12640" s="149"/>
    </row>
    <row r="12641" spans="1:7" s="144" customFormat="1" ht="15" x14ac:dyDescent="0.2">
      <c r="A12641" s="146">
        <v>75724</v>
      </c>
      <c r="B12641" s="145">
        <v>7010</v>
      </c>
      <c r="C12641" s="146" t="s">
        <v>186</v>
      </c>
      <c r="D12641" s="146" t="s">
        <v>10572</v>
      </c>
      <c r="E12641" s="145" t="s">
        <v>150</v>
      </c>
      <c r="F12641" s="149"/>
      <c r="G12641" s="149"/>
    </row>
    <row r="12642" spans="1:7" s="144" customFormat="1" ht="15" x14ac:dyDescent="0.2">
      <c r="A12642" s="146">
        <v>75725</v>
      </c>
      <c r="B12642" s="145">
        <v>4002</v>
      </c>
      <c r="C12642" s="146" t="s">
        <v>1856</v>
      </c>
      <c r="D12642" s="146" t="s">
        <v>10573</v>
      </c>
      <c r="E12642" s="145" t="s">
        <v>155</v>
      </c>
      <c r="F12642" s="149"/>
      <c r="G12642" s="149"/>
    </row>
    <row r="12643" spans="1:7" s="144" customFormat="1" ht="15" x14ac:dyDescent="0.2">
      <c r="A12643" s="146">
        <v>75726</v>
      </c>
      <c r="B12643" s="145">
        <v>4002</v>
      </c>
      <c r="C12643" s="146" t="s">
        <v>3273</v>
      </c>
      <c r="D12643" s="146" t="s">
        <v>10574</v>
      </c>
      <c r="E12643" s="145" t="s">
        <v>155</v>
      </c>
      <c r="F12643" s="149"/>
      <c r="G12643" s="149"/>
    </row>
    <row r="12644" spans="1:7" s="144" customFormat="1" ht="15" x14ac:dyDescent="0.2">
      <c r="A12644" s="146">
        <v>75727</v>
      </c>
      <c r="B12644" s="145">
        <v>5018</v>
      </c>
      <c r="C12644" s="146" t="s">
        <v>8650</v>
      </c>
      <c r="D12644" s="146" t="s">
        <v>6172</v>
      </c>
      <c r="E12644" s="145" t="s">
        <v>155</v>
      </c>
      <c r="F12644" s="149"/>
      <c r="G12644" s="149"/>
    </row>
    <row r="12645" spans="1:7" s="144" customFormat="1" ht="15" x14ac:dyDescent="0.2">
      <c r="A12645" s="146">
        <v>75728</v>
      </c>
      <c r="B12645" s="145">
        <v>6001</v>
      </c>
      <c r="C12645" s="146" t="s">
        <v>10575</v>
      </c>
      <c r="D12645" s="146" t="s">
        <v>10187</v>
      </c>
      <c r="E12645" s="145" t="s">
        <v>155</v>
      </c>
      <c r="F12645" s="149"/>
      <c r="G12645" s="149"/>
    </row>
    <row r="12646" spans="1:7" s="144" customFormat="1" ht="15" x14ac:dyDescent="0.2">
      <c r="A12646" s="146">
        <v>75729</v>
      </c>
      <c r="B12646" s="145">
        <v>3009</v>
      </c>
      <c r="C12646" s="146" t="s">
        <v>598</v>
      </c>
      <c r="D12646" s="146" t="s">
        <v>3574</v>
      </c>
      <c r="E12646" s="145" t="s">
        <v>155</v>
      </c>
      <c r="F12646" s="149"/>
      <c r="G12646" s="149"/>
    </row>
    <row r="12647" spans="1:7" s="144" customFormat="1" ht="15" x14ac:dyDescent="0.2">
      <c r="A12647" s="146">
        <v>75730</v>
      </c>
      <c r="B12647" s="145">
        <v>3009</v>
      </c>
      <c r="C12647" s="146" t="s">
        <v>1554</v>
      </c>
      <c r="D12647" s="146" t="s">
        <v>10576</v>
      </c>
      <c r="E12647" s="145" t="s">
        <v>150</v>
      </c>
      <c r="F12647" s="149"/>
      <c r="G12647" s="149"/>
    </row>
    <row r="12648" spans="1:7" s="144" customFormat="1" ht="15" x14ac:dyDescent="0.2">
      <c r="A12648" s="146">
        <v>75732</v>
      </c>
      <c r="B12648" s="145">
        <v>3009</v>
      </c>
      <c r="C12648" s="146" t="s">
        <v>177</v>
      </c>
      <c r="D12648" s="146" t="s">
        <v>10577</v>
      </c>
      <c r="E12648" s="145" t="s">
        <v>150</v>
      </c>
      <c r="F12648" s="149"/>
      <c r="G12648" s="149"/>
    </row>
    <row r="12649" spans="1:7" s="144" customFormat="1" ht="15" x14ac:dyDescent="0.2">
      <c r="A12649" s="146">
        <v>75733</v>
      </c>
      <c r="B12649" s="145">
        <v>3009</v>
      </c>
      <c r="C12649" s="146" t="s">
        <v>171</v>
      </c>
      <c r="D12649" s="146" t="s">
        <v>10577</v>
      </c>
      <c r="E12649" s="145" t="s">
        <v>155</v>
      </c>
      <c r="F12649" s="149"/>
      <c r="G12649" s="149"/>
    </row>
    <row r="12650" spans="1:7" s="144" customFormat="1" ht="15" x14ac:dyDescent="0.2">
      <c r="A12650" s="146">
        <v>75734</v>
      </c>
      <c r="B12650" s="145">
        <v>6020</v>
      </c>
      <c r="C12650" s="146" t="s">
        <v>10578</v>
      </c>
      <c r="D12650" s="146" t="s">
        <v>10579</v>
      </c>
      <c r="E12650" s="145" t="s">
        <v>155</v>
      </c>
      <c r="F12650" s="149"/>
      <c r="G12650" s="149"/>
    </row>
    <row r="12651" spans="1:7" s="144" customFormat="1" ht="15" x14ac:dyDescent="0.2">
      <c r="A12651" s="146">
        <v>75735</v>
      </c>
      <c r="B12651" s="145">
        <v>7003</v>
      </c>
      <c r="C12651" s="146" t="s">
        <v>287</v>
      </c>
      <c r="D12651" s="146" t="s">
        <v>10580</v>
      </c>
      <c r="E12651" s="145" t="s">
        <v>150</v>
      </c>
      <c r="F12651" s="149"/>
      <c r="G12651" s="149"/>
    </row>
    <row r="12652" spans="1:7" s="144" customFormat="1" ht="15" x14ac:dyDescent="0.2">
      <c r="A12652" s="146">
        <v>75736</v>
      </c>
      <c r="B12652" s="145">
        <v>8002</v>
      </c>
      <c r="C12652" s="146" t="s">
        <v>156</v>
      </c>
      <c r="D12652" s="146" t="s">
        <v>11266</v>
      </c>
      <c r="E12652" s="145" t="s">
        <v>150</v>
      </c>
      <c r="F12652" s="149"/>
      <c r="G12652" s="149"/>
    </row>
    <row r="12653" spans="1:7" s="144" customFormat="1" ht="15" x14ac:dyDescent="0.2">
      <c r="A12653" s="146">
        <v>75737</v>
      </c>
      <c r="B12653" s="145">
        <v>2017</v>
      </c>
      <c r="C12653" s="146" t="s">
        <v>1911</v>
      </c>
      <c r="D12653" s="146" t="s">
        <v>10581</v>
      </c>
      <c r="E12653" s="145" t="s">
        <v>150</v>
      </c>
      <c r="F12653" s="149"/>
      <c r="G12653" s="149"/>
    </row>
    <row r="12654" spans="1:7" s="144" customFormat="1" ht="15" x14ac:dyDescent="0.2">
      <c r="A12654" s="146">
        <v>75738</v>
      </c>
      <c r="B12654" s="145">
        <v>8023</v>
      </c>
      <c r="C12654" s="146" t="s">
        <v>156</v>
      </c>
      <c r="D12654" s="146" t="s">
        <v>10582</v>
      </c>
      <c r="E12654" s="145" t="s">
        <v>155</v>
      </c>
      <c r="F12654" s="149"/>
      <c r="G12654" s="149"/>
    </row>
    <row r="12655" spans="1:7" s="144" customFormat="1" ht="15" x14ac:dyDescent="0.2">
      <c r="A12655" s="146">
        <v>75739</v>
      </c>
      <c r="B12655" s="145">
        <v>8026</v>
      </c>
      <c r="C12655" s="146" t="s">
        <v>156</v>
      </c>
      <c r="D12655" s="146" t="s">
        <v>10583</v>
      </c>
      <c r="E12655" s="145" t="s">
        <v>155</v>
      </c>
      <c r="F12655" s="149"/>
      <c r="G12655" s="149"/>
    </row>
    <row r="12656" spans="1:7" s="144" customFormat="1" ht="15" x14ac:dyDescent="0.2">
      <c r="A12656" s="146">
        <v>75740</v>
      </c>
      <c r="B12656" s="145">
        <v>8026</v>
      </c>
      <c r="C12656" s="146" t="s">
        <v>2571</v>
      </c>
      <c r="D12656" s="146" t="s">
        <v>10584</v>
      </c>
      <c r="E12656" s="145" t="s">
        <v>150</v>
      </c>
      <c r="F12656" s="149"/>
      <c r="G12656" s="149"/>
    </row>
    <row r="12657" spans="1:7" s="144" customFormat="1" ht="15" x14ac:dyDescent="0.2">
      <c r="A12657" s="146">
        <v>75741</v>
      </c>
      <c r="B12657" s="145">
        <v>1005</v>
      </c>
      <c r="C12657" s="146" t="s">
        <v>10446</v>
      </c>
      <c r="D12657" s="146" t="s">
        <v>5919</v>
      </c>
      <c r="E12657" s="145" t="s">
        <v>155</v>
      </c>
      <c r="F12657" s="149"/>
      <c r="G12657" s="149"/>
    </row>
    <row r="12658" spans="1:7" s="144" customFormat="1" ht="15" x14ac:dyDescent="0.2">
      <c r="A12658" s="146">
        <v>75742</v>
      </c>
      <c r="B12658" s="145">
        <v>8026</v>
      </c>
      <c r="C12658" s="146" t="s">
        <v>324</v>
      </c>
      <c r="D12658" s="146" t="s">
        <v>1996</v>
      </c>
      <c r="E12658" s="145" t="s">
        <v>155</v>
      </c>
      <c r="F12658" s="149"/>
      <c r="G12658" s="149"/>
    </row>
    <row r="12659" spans="1:7" s="144" customFormat="1" ht="15" x14ac:dyDescent="0.2">
      <c r="A12659" s="146">
        <v>75743</v>
      </c>
      <c r="B12659" s="145">
        <v>5018</v>
      </c>
      <c r="C12659" s="146" t="s">
        <v>1688</v>
      </c>
      <c r="D12659" s="146" t="s">
        <v>10585</v>
      </c>
      <c r="E12659" s="145" t="s">
        <v>155</v>
      </c>
      <c r="F12659" s="149"/>
      <c r="G12659" s="149"/>
    </row>
    <row r="12660" spans="1:7" s="144" customFormat="1" ht="15" x14ac:dyDescent="0.2">
      <c r="A12660" s="146">
        <v>75744</v>
      </c>
      <c r="B12660" s="145">
        <v>5018</v>
      </c>
      <c r="C12660" s="146" t="s">
        <v>5427</v>
      </c>
      <c r="D12660" s="146" t="s">
        <v>10585</v>
      </c>
      <c r="E12660" s="145" t="s">
        <v>150</v>
      </c>
      <c r="F12660" s="149"/>
      <c r="G12660" s="149"/>
    </row>
    <row r="12661" spans="1:7" s="144" customFormat="1" ht="15" x14ac:dyDescent="0.2">
      <c r="A12661" s="146">
        <v>75745</v>
      </c>
      <c r="B12661" s="145">
        <v>6001</v>
      </c>
      <c r="C12661" s="146" t="s">
        <v>10586</v>
      </c>
      <c r="D12661" s="146" t="s">
        <v>9367</v>
      </c>
      <c r="E12661" s="145" t="s">
        <v>155</v>
      </c>
      <c r="F12661" s="149"/>
      <c r="G12661" s="149"/>
    </row>
    <row r="12662" spans="1:7" s="144" customFormat="1" ht="15" x14ac:dyDescent="0.2">
      <c r="A12662" s="146">
        <v>75747</v>
      </c>
      <c r="B12662" s="145">
        <v>6015</v>
      </c>
      <c r="C12662" s="146" t="s">
        <v>150</v>
      </c>
      <c r="D12662" s="146" t="s">
        <v>10587</v>
      </c>
      <c r="E12662" s="145" t="s">
        <v>155</v>
      </c>
      <c r="F12662" s="149"/>
      <c r="G12662" s="149"/>
    </row>
    <row r="12663" spans="1:7" s="144" customFormat="1" ht="15" x14ac:dyDescent="0.2">
      <c r="A12663" s="146">
        <v>75748</v>
      </c>
      <c r="B12663" s="145">
        <v>6015</v>
      </c>
      <c r="C12663" s="146" t="s">
        <v>10588</v>
      </c>
      <c r="D12663" s="146" t="s">
        <v>10589</v>
      </c>
      <c r="E12663" s="145" t="s">
        <v>150</v>
      </c>
      <c r="F12663" s="149"/>
      <c r="G12663" s="149"/>
    </row>
    <row r="12664" spans="1:7" s="144" customFormat="1" ht="15" x14ac:dyDescent="0.2">
      <c r="A12664" s="146">
        <v>75749</v>
      </c>
      <c r="B12664" s="145">
        <v>7010</v>
      </c>
      <c r="C12664" s="146" t="s">
        <v>331</v>
      </c>
      <c r="D12664" s="146" t="s">
        <v>10599</v>
      </c>
      <c r="E12664" s="145" t="s">
        <v>155</v>
      </c>
      <c r="F12664" s="149"/>
      <c r="G12664" s="149"/>
    </row>
    <row r="12665" spans="1:7" s="144" customFormat="1" ht="15" x14ac:dyDescent="0.2">
      <c r="A12665" s="146">
        <v>75750</v>
      </c>
      <c r="B12665" s="145">
        <v>7024</v>
      </c>
      <c r="C12665" s="146" t="s">
        <v>5046</v>
      </c>
      <c r="D12665" s="146" t="s">
        <v>10600</v>
      </c>
      <c r="E12665" s="145" t="s">
        <v>150</v>
      </c>
      <c r="F12665" s="149"/>
      <c r="G12665" s="149"/>
    </row>
    <row r="12666" spans="1:7" s="144" customFormat="1" ht="15" x14ac:dyDescent="0.2">
      <c r="A12666" s="146">
        <v>75751</v>
      </c>
      <c r="B12666" s="145">
        <v>7024</v>
      </c>
      <c r="C12666" s="146" t="s">
        <v>10601</v>
      </c>
      <c r="D12666" s="146" t="s">
        <v>10602</v>
      </c>
      <c r="E12666" s="145" t="s">
        <v>150</v>
      </c>
      <c r="F12666" s="149"/>
      <c r="G12666" s="149"/>
    </row>
    <row r="12667" spans="1:7" s="144" customFormat="1" ht="15" x14ac:dyDescent="0.2">
      <c r="A12667" s="146">
        <v>75753</v>
      </c>
      <c r="B12667" s="145">
        <v>8014</v>
      </c>
      <c r="C12667" s="146" t="s">
        <v>165</v>
      </c>
      <c r="D12667" s="146" t="s">
        <v>2715</v>
      </c>
      <c r="E12667" s="145" t="s">
        <v>155</v>
      </c>
      <c r="F12667" s="149"/>
      <c r="G12667" s="149"/>
    </row>
    <row r="12668" spans="1:7" s="144" customFormat="1" ht="15" x14ac:dyDescent="0.2">
      <c r="A12668" s="146">
        <v>75754</v>
      </c>
      <c r="B12668" s="145">
        <v>8014</v>
      </c>
      <c r="C12668" s="146" t="s">
        <v>385</v>
      </c>
      <c r="D12668" s="146" t="s">
        <v>10603</v>
      </c>
      <c r="E12668" s="145" t="s">
        <v>155</v>
      </c>
      <c r="F12668" s="149"/>
      <c r="G12668" s="149"/>
    </row>
    <row r="12669" spans="1:7" s="144" customFormat="1" ht="15" x14ac:dyDescent="0.2">
      <c r="A12669" s="146">
        <v>75755</v>
      </c>
      <c r="B12669" s="145">
        <v>8019</v>
      </c>
      <c r="C12669" s="146" t="s">
        <v>1560</v>
      </c>
      <c r="D12669" s="146" t="s">
        <v>9055</v>
      </c>
      <c r="E12669" s="145" t="s">
        <v>155</v>
      </c>
      <c r="F12669" s="149"/>
      <c r="G12669" s="149"/>
    </row>
    <row r="12670" spans="1:7" s="144" customFormat="1" ht="15" x14ac:dyDescent="0.2">
      <c r="A12670" s="146">
        <v>75756</v>
      </c>
      <c r="B12670" s="145">
        <v>5018</v>
      </c>
      <c r="C12670" s="146" t="s">
        <v>204</v>
      </c>
      <c r="D12670" s="146" t="s">
        <v>10604</v>
      </c>
      <c r="E12670" s="145" t="s">
        <v>155</v>
      </c>
      <c r="F12670" s="149"/>
      <c r="G12670" s="149"/>
    </row>
    <row r="12671" spans="1:7" s="144" customFormat="1" ht="15" x14ac:dyDescent="0.2">
      <c r="A12671" s="146">
        <v>75757</v>
      </c>
      <c r="B12671" s="145">
        <v>5018</v>
      </c>
      <c r="C12671" s="146" t="s">
        <v>3066</v>
      </c>
      <c r="D12671" s="146" t="s">
        <v>4787</v>
      </c>
      <c r="E12671" s="145" t="s">
        <v>155</v>
      </c>
      <c r="F12671" s="149"/>
      <c r="G12671" s="149"/>
    </row>
    <row r="12672" spans="1:7" s="144" customFormat="1" ht="15" x14ac:dyDescent="0.2">
      <c r="A12672" s="146">
        <v>75758</v>
      </c>
      <c r="B12672" s="145">
        <v>3013</v>
      </c>
      <c r="C12672" s="146" t="s">
        <v>11010</v>
      </c>
      <c r="D12672" s="146" t="s">
        <v>10605</v>
      </c>
      <c r="E12672" s="145" t="s">
        <v>150</v>
      </c>
      <c r="F12672" s="149"/>
      <c r="G12672" s="149"/>
    </row>
    <row r="12673" spans="1:7" s="144" customFormat="1" ht="15" x14ac:dyDescent="0.2">
      <c r="A12673" s="146">
        <v>75759</v>
      </c>
      <c r="B12673" s="145">
        <v>3013</v>
      </c>
      <c r="C12673" s="146" t="s">
        <v>3314</v>
      </c>
      <c r="D12673" s="146" t="s">
        <v>6523</v>
      </c>
      <c r="E12673" s="145" t="s">
        <v>155</v>
      </c>
      <c r="F12673" s="149"/>
      <c r="G12673" s="149"/>
    </row>
    <row r="12674" spans="1:7" s="144" customFormat="1" ht="15" x14ac:dyDescent="0.2">
      <c r="A12674" s="146">
        <v>75760</v>
      </c>
      <c r="B12674" s="145">
        <v>8007</v>
      </c>
      <c r="C12674" s="146" t="s">
        <v>10606</v>
      </c>
      <c r="D12674" s="146" t="s">
        <v>10607</v>
      </c>
      <c r="E12674" s="145" t="s">
        <v>155</v>
      </c>
      <c r="F12674" s="149"/>
      <c r="G12674" s="149"/>
    </row>
    <row r="12675" spans="1:7" s="144" customFormat="1" ht="15" x14ac:dyDescent="0.2">
      <c r="A12675" s="146">
        <v>75762</v>
      </c>
      <c r="B12675" s="145">
        <v>3002</v>
      </c>
      <c r="C12675" s="146" t="s">
        <v>202</v>
      </c>
      <c r="D12675" s="146" t="s">
        <v>1331</v>
      </c>
      <c r="E12675" s="145" t="s">
        <v>155</v>
      </c>
      <c r="F12675" s="149"/>
      <c r="G12675" s="149"/>
    </row>
    <row r="12676" spans="1:7" s="144" customFormat="1" ht="15" x14ac:dyDescent="0.2">
      <c r="A12676" s="146">
        <v>75763</v>
      </c>
      <c r="B12676" s="145">
        <v>3002</v>
      </c>
      <c r="C12676" s="146" t="s">
        <v>511</v>
      </c>
      <c r="D12676" s="146" t="s">
        <v>10608</v>
      </c>
      <c r="E12676" s="145" t="s">
        <v>155</v>
      </c>
      <c r="F12676" s="149"/>
      <c r="G12676" s="149"/>
    </row>
    <row r="12677" spans="1:7" s="144" customFormat="1" ht="15" x14ac:dyDescent="0.2">
      <c r="A12677" s="146">
        <v>75764</v>
      </c>
      <c r="B12677" s="145">
        <v>5009</v>
      </c>
      <c r="C12677" s="146" t="s">
        <v>9258</v>
      </c>
      <c r="D12677" s="146" t="s">
        <v>10609</v>
      </c>
      <c r="E12677" s="145" t="s">
        <v>150</v>
      </c>
      <c r="F12677" s="149"/>
      <c r="G12677" s="149"/>
    </row>
    <row r="12678" spans="1:7" s="144" customFormat="1" ht="15" x14ac:dyDescent="0.2">
      <c r="A12678" s="146">
        <v>75765</v>
      </c>
      <c r="B12678" s="145">
        <v>7017</v>
      </c>
      <c r="C12678" s="146" t="s">
        <v>10610</v>
      </c>
      <c r="D12678" s="146" t="s">
        <v>1558</v>
      </c>
      <c r="E12678" s="145" t="s">
        <v>155</v>
      </c>
      <c r="F12678" s="149"/>
      <c r="G12678" s="149"/>
    </row>
    <row r="12679" spans="1:7" s="144" customFormat="1" ht="15" x14ac:dyDescent="0.2">
      <c r="A12679" s="146">
        <v>75766</v>
      </c>
      <c r="B12679" s="145">
        <v>2011</v>
      </c>
      <c r="C12679" s="146" t="s">
        <v>10611</v>
      </c>
      <c r="D12679" s="146" t="s">
        <v>10612</v>
      </c>
      <c r="E12679" s="145" t="s">
        <v>155</v>
      </c>
      <c r="F12679" s="149"/>
      <c r="G12679" s="149"/>
    </row>
    <row r="12680" spans="1:7" s="144" customFormat="1" ht="15" x14ac:dyDescent="0.2">
      <c r="A12680" s="146">
        <v>75767</v>
      </c>
      <c r="B12680" s="145">
        <v>8026</v>
      </c>
      <c r="C12680" s="146" t="s">
        <v>250</v>
      </c>
      <c r="D12680" s="146" t="s">
        <v>10613</v>
      </c>
      <c r="E12680" s="145" t="s">
        <v>150</v>
      </c>
      <c r="F12680" s="149"/>
      <c r="G12680" s="149"/>
    </row>
    <row r="12681" spans="1:7" s="144" customFormat="1" ht="15" x14ac:dyDescent="0.2">
      <c r="A12681" s="146">
        <v>75768</v>
      </c>
      <c r="B12681" s="145">
        <v>8026</v>
      </c>
      <c r="C12681" s="146" t="s">
        <v>177</v>
      </c>
      <c r="D12681" s="146" t="s">
        <v>10614</v>
      </c>
      <c r="E12681" s="145" t="s">
        <v>150</v>
      </c>
      <c r="F12681" s="149"/>
      <c r="G12681" s="149"/>
    </row>
    <row r="12682" spans="1:7" s="144" customFormat="1" ht="15" x14ac:dyDescent="0.2">
      <c r="A12682" s="146">
        <v>75770</v>
      </c>
      <c r="B12682" s="145">
        <v>4002</v>
      </c>
      <c r="C12682" s="146" t="s">
        <v>709</v>
      </c>
      <c r="D12682" s="146" t="s">
        <v>10615</v>
      </c>
      <c r="E12682" s="145" t="s">
        <v>150</v>
      </c>
      <c r="F12682" s="149"/>
      <c r="G12682" s="149"/>
    </row>
    <row r="12683" spans="1:7" s="144" customFormat="1" ht="15" x14ac:dyDescent="0.2">
      <c r="A12683" s="146">
        <v>75771</v>
      </c>
      <c r="B12683" s="145">
        <v>4002</v>
      </c>
      <c r="C12683" s="146" t="s">
        <v>10616</v>
      </c>
      <c r="D12683" s="146" t="s">
        <v>10617</v>
      </c>
      <c r="E12683" s="145" t="s">
        <v>150</v>
      </c>
      <c r="F12683" s="149"/>
      <c r="G12683" s="149"/>
    </row>
    <row r="12684" spans="1:7" s="144" customFormat="1" ht="15" x14ac:dyDescent="0.2">
      <c r="A12684" s="146">
        <v>75772</v>
      </c>
      <c r="B12684" s="145">
        <v>4002</v>
      </c>
      <c r="C12684" s="146" t="s">
        <v>207</v>
      </c>
      <c r="D12684" s="146" t="s">
        <v>10618</v>
      </c>
      <c r="E12684" s="145" t="s">
        <v>150</v>
      </c>
      <c r="F12684" s="149"/>
      <c r="G12684" s="149"/>
    </row>
    <row r="12685" spans="1:7" s="144" customFormat="1" ht="15" x14ac:dyDescent="0.2">
      <c r="A12685" s="146">
        <v>75773</v>
      </c>
      <c r="B12685" s="145">
        <v>6002</v>
      </c>
      <c r="C12685" s="146" t="s">
        <v>174</v>
      </c>
      <c r="D12685" s="146" t="s">
        <v>9834</v>
      </c>
      <c r="E12685" s="145" t="s">
        <v>155</v>
      </c>
      <c r="F12685" s="149"/>
      <c r="G12685" s="149"/>
    </row>
    <row r="12686" spans="1:7" s="144" customFormat="1" ht="15" x14ac:dyDescent="0.2">
      <c r="A12686" s="146">
        <v>75774</v>
      </c>
      <c r="B12686" s="145">
        <v>8022</v>
      </c>
      <c r="C12686" s="146" t="s">
        <v>10619</v>
      </c>
      <c r="D12686" s="146" t="s">
        <v>8656</v>
      </c>
      <c r="E12686" s="145" t="s">
        <v>155</v>
      </c>
      <c r="F12686" s="149"/>
      <c r="G12686" s="149"/>
    </row>
    <row r="12687" spans="1:7" s="144" customFormat="1" ht="15" x14ac:dyDescent="0.2">
      <c r="A12687" s="146">
        <v>75775</v>
      </c>
      <c r="B12687" s="145">
        <v>8023</v>
      </c>
      <c r="C12687" s="146" t="s">
        <v>1739</v>
      </c>
      <c r="D12687" s="146" t="s">
        <v>10582</v>
      </c>
      <c r="E12687" s="145" t="s">
        <v>150</v>
      </c>
      <c r="F12687" s="149"/>
      <c r="G12687" s="149"/>
    </row>
    <row r="12688" spans="1:7" s="144" customFormat="1" ht="15" x14ac:dyDescent="0.2">
      <c r="A12688" s="146">
        <v>75776</v>
      </c>
      <c r="B12688" s="145">
        <v>2012</v>
      </c>
      <c r="C12688" s="146" t="s">
        <v>177</v>
      </c>
      <c r="D12688" s="146" t="s">
        <v>8247</v>
      </c>
      <c r="E12688" s="145" t="s">
        <v>150</v>
      </c>
      <c r="F12688" s="149"/>
      <c r="G12688" s="149"/>
    </row>
    <row r="12689" spans="1:7" s="144" customFormat="1" ht="15" x14ac:dyDescent="0.2">
      <c r="A12689" s="146">
        <v>75777</v>
      </c>
      <c r="B12689" s="145">
        <v>8022</v>
      </c>
      <c r="C12689" s="146" t="s">
        <v>214</v>
      </c>
      <c r="D12689" s="146" t="s">
        <v>10620</v>
      </c>
      <c r="E12689" s="145" t="s">
        <v>155</v>
      </c>
      <c r="F12689" s="149"/>
      <c r="G12689" s="149"/>
    </row>
    <row r="12690" spans="1:7" s="144" customFormat="1" ht="15" x14ac:dyDescent="0.2">
      <c r="A12690" s="146">
        <v>75778</v>
      </c>
      <c r="B12690" s="145">
        <v>1005</v>
      </c>
      <c r="C12690" s="146" t="s">
        <v>2083</v>
      </c>
      <c r="D12690" s="146" t="s">
        <v>2928</v>
      </c>
      <c r="E12690" s="145" t="s">
        <v>155</v>
      </c>
      <c r="F12690" s="149"/>
      <c r="G12690" s="149"/>
    </row>
    <row r="12691" spans="1:7" s="144" customFormat="1" ht="15" x14ac:dyDescent="0.2">
      <c r="A12691" s="146">
        <v>75779</v>
      </c>
      <c r="B12691" s="145">
        <v>6023</v>
      </c>
      <c r="C12691" s="146" t="s">
        <v>2088</v>
      </c>
      <c r="D12691" s="146" t="s">
        <v>4418</v>
      </c>
      <c r="E12691" s="145" t="s">
        <v>150</v>
      </c>
      <c r="F12691" s="149"/>
      <c r="G12691" s="149"/>
    </row>
    <row r="12692" spans="1:7" s="144" customFormat="1" ht="15" x14ac:dyDescent="0.2">
      <c r="A12692" s="146">
        <v>75780</v>
      </c>
      <c r="B12692" s="145">
        <v>6015</v>
      </c>
      <c r="C12692" s="146" t="s">
        <v>7251</v>
      </c>
      <c r="D12692" s="146" t="s">
        <v>10621</v>
      </c>
      <c r="E12692" s="145" t="s">
        <v>155</v>
      </c>
      <c r="F12692" s="149"/>
      <c r="G12692" s="149"/>
    </row>
    <row r="12693" spans="1:7" s="144" customFormat="1" ht="15" x14ac:dyDescent="0.2">
      <c r="A12693" s="146">
        <v>75781</v>
      </c>
      <c r="B12693" s="145">
        <v>6015</v>
      </c>
      <c r="C12693" s="146" t="s">
        <v>1123</v>
      </c>
      <c r="D12693" s="146" t="s">
        <v>7839</v>
      </c>
      <c r="E12693" s="145" t="s">
        <v>155</v>
      </c>
      <c r="F12693" s="149"/>
      <c r="G12693" s="149"/>
    </row>
    <row r="12694" spans="1:7" s="144" customFormat="1" ht="15" x14ac:dyDescent="0.2">
      <c r="A12694" s="146">
        <v>75782</v>
      </c>
      <c r="B12694" s="145">
        <v>8026</v>
      </c>
      <c r="C12694" s="146" t="s">
        <v>1424</v>
      </c>
      <c r="D12694" s="146" t="s">
        <v>10622</v>
      </c>
      <c r="E12694" s="145" t="s">
        <v>150</v>
      </c>
      <c r="F12694" s="149"/>
      <c r="G12694" s="149"/>
    </row>
    <row r="12695" spans="1:7" s="144" customFormat="1" ht="15" x14ac:dyDescent="0.2">
      <c r="A12695" s="146">
        <v>75783</v>
      </c>
      <c r="B12695" s="145">
        <v>7017</v>
      </c>
      <c r="C12695" s="146" t="s">
        <v>10623</v>
      </c>
      <c r="D12695" s="146" t="s">
        <v>10624</v>
      </c>
      <c r="E12695" s="145" t="s">
        <v>155</v>
      </c>
      <c r="F12695" s="149"/>
      <c r="G12695" s="149"/>
    </row>
    <row r="12696" spans="1:7" s="144" customFormat="1" ht="15" x14ac:dyDescent="0.2">
      <c r="A12696" s="146">
        <v>75784</v>
      </c>
      <c r="B12696" s="145">
        <v>6030</v>
      </c>
      <c r="C12696" s="146" t="s">
        <v>188</v>
      </c>
      <c r="D12696" s="146" t="s">
        <v>285</v>
      </c>
      <c r="E12696" s="145" t="s">
        <v>155</v>
      </c>
      <c r="F12696" s="149"/>
      <c r="G12696" s="149"/>
    </row>
    <row r="12697" spans="1:7" s="144" customFormat="1" ht="15" x14ac:dyDescent="0.2">
      <c r="A12697" s="146">
        <v>75785</v>
      </c>
      <c r="B12697" s="145">
        <v>7017</v>
      </c>
      <c r="C12697" s="146" t="s">
        <v>3695</v>
      </c>
      <c r="D12697" s="146" t="s">
        <v>10625</v>
      </c>
      <c r="E12697" s="145" t="s">
        <v>150</v>
      </c>
      <c r="F12697" s="149"/>
      <c r="G12697" s="149"/>
    </row>
    <row r="12698" spans="1:7" s="144" customFormat="1" ht="15" x14ac:dyDescent="0.2">
      <c r="A12698" s="146">
        <v>75786</v>
      </c>
      <c r="B12698" s="145">
        <v>5009</v>
      </c>
      <c r="C12698" s="146" t="s">
        <v>647</v>
      </c>
      <c r="D12698" s="146" t="s">
        <v>4945</v>
      </c>
      <c r="E12698" s="145" t="s">
        <v>155</v>
      </c>
      <c r="F12698" s="149"/>
      <c r="G12698" s="149"/>
    </row>
    <row r="12699" spans="1:7" s="144" customFormat="1" ht="15" x14ac:dyDescent="0.2">
      <c r="A12699" s="146">
        <v>75787</v>
      </c>
      <c r="B12699" s="145">
        <v>7003</v>
      </c>
      <c r="C12699" s="146" t="s">
        <v>1438</v>
      </c>
      <c r="D12699" s="146" t="s">
        <v>10627</v>
      </c>
      <c r="E12699" s="145" t="s">
        <v>155</v>
      </c>
      <c r="F12699" s="149"/>
      <c r="G12699" s="149"/>
    </row>
    <row r="12700" spans="1:7" s="144" customFormat="1" ht="15" x14ac:dyDescent="0.2">
      <c r="A12700" s="146">
        <v>75788</v>
      </c>
      <c r="B12700" s="145">
        <v>4002</v>
      </c>
      <c r="C12700" s="146" t="s">
        <v>635</v>
      </c>
      <c r="D12700" s="146" t="s">
        <v>10628</v>
      </c>
      <c r="E12700" s="145" t="s">
        <v>150</v>
      </c>
      <c r="F12700" s="149"/>
      <c r="G12700" s="149"/>
    </row>
    <row r="12701" spans="1:7" s="144" customFormat="1" ht="15" x14ac:dyDescent="0.2">
      <c r="A12701" s="146">
        <v>75789</v>
      </c>
      <c r="B12701" s="145">
        <v>8019</v>
      </c>
      <c r="C12701" s="146" t="s">
        <v>164</v>
      </c>
      <c r="D12701" s="146" t="s">
        <v>5312</v>
      </c>
      <c r="E12701" s="145" t="s">
        <v>155</v>
      </c>
      <c r="F12701" s="149"/>
      <c r="G12701" s="149"/>
    </row>
    <row r="12702" spans="1:7" s="144" customFormat="1" ht="15" x14ac:dyDescent="0.2">
      <c r="A12702" s="146">
        <v>75790</v>
      </c>
      <c r="B12702" s="145">
        <v>8010</v>
      </c>
      <c r="C12702" s="146" t="s">
        <v>171</v>
      </c>
      <c r="D12702" s="146" t="s">
        <v>751</v>
      </c>
      <c r="E12702" s="145" t="s">
        <v>155</v>
      </c>
      <c r="F12702" s="149"/>
      <c r="G12702" s="149"/>
    </row>
    <row r="12703" spans="1:7" s="144" customFormat="1" ht="15" x14ac:dyDescent="0.2">
      <c r="A12703" s="146">
        <v>75791</v>
      </c>
      <c r="B12703" s="145">
        <v>8026</v>
      </c>
      <c r="C12703" s="146" t="s">
        <v>207</v>
      </c>
      <c r="D12703" s="146" t="s">
        <v>1996</v>
      </c>
      <c r="E12703" s="145" t="s">
        <v>150</v>
      </c>
      <c r="F12703" s="149"/>
      <c r="G12703" s="149"/>
    </row>
    <row r="12704" spans="1:7" s="144" customFormat="1" ht="15" x14ac:dyDescent="0.2">
      <c r="A12704" s="146">
        <v>75792</v>
      </c>
      <c r="B12704" s="145">
        <v>3012</v>
      </c>
      <c r="C12704" s="146" t="s">
        <v>10629</v>
      </c>
      <c r="D12704" s="146" t="s">
        <v>10630</v>
      </c>
      <c r="E12704" s="145" t="s">
        <v>155</v>
      </c>
      <c r="F12704" s="149"/>
      <c r="G12704" s="149"/>
    </row>
    <row r="12705" spans="1:7" s="144" customFormat="1" ht="15" x14ac:dyDescent="0.2">
      <c r="A12705" s="146">
        <v>75793</v>
      </c>
      <c r="B12705" s="145">
        <v>2001</v>
      </c>
      <c r="C12705" s="146" t="s">
        <v>10631</v>
      </c>
      <c r="D12705" s="146" t="s">
        <v>1995</v>
      </c>
      <c r="E12705" s="145" t="s">
        <v>155</v>
      </c>
      <c r="F12705" s="149"/>
      <c r="G12705" s="149"/>
    </row>
    <row r="12706" spans="1:7" s="144" customFormat="1" ht="15" x14ac:dyDescent="0.2">
      <c r="A12706" s="146">
        <v>75794</v>
      </c>
      <c r="B12706" s="145">
        <v>2001</v>
      </c>
      <c r="C12706" s="146" t="s">
        <v>10048</v>
      </c>
      <c r="D12706" s="146" t="s">
        <v>10701</v>
      </c>
      <c r="E12706" s="145" t="s">
        <v>150</v>
      </c>
      <c r="F12706" s="149"/>
      <c r="G12706" s="149"/>
    </row>
    <row r="12707" spans="1:7" s="144" customFormat="1" ht="15" x14ac:dyDescent="0.2">
      <c r="A12707" s="146">
        <v>75795</v>
      </c>
      <c r="B12707" s="145">
        <v>3015</v>
      </c>
      <c r="C12707" s="146" t="s">
        <v>621</v>
      </c>
      <c r="D12707" s="146" t="s">
        <v>10632</v>
      </c>
      <c r="E12707" s="145" t="s">
        <v>155</v>
      </c>
      <c r="F12707" s="149"/>
      <c r="G12707" s="149"/>
    </row>
    <row r="12708" spans="1:7" s="144" customFormat="1" ht="15" x14ac:dyDescent="0.2">
      <c r="A12708" s="146">
        <v>75796</v>
      </c>
      <c r="B12708" s="145">
        <v>3015</v>
      </c>
      <c r="C12708" s="146" t="s">
        <v>5201</v>
      </c>
      <c r="D12708" s="146" t="s">
        <v>7373</v>
      </c>
      <c r="E12708" s="145" t="s">
        <v>155</v>
      </c>
      <c r="F12708" s="149"/>
      <c r="G12708" s="149"/>
    </row>
    <row r="12709" spans="1:7" s="144" customFormat="1" ht="15" x14ac:dyDescent="0.2">
      <c r="A12709" s="146">
        <v>75797</v>
      </c>
      <c r="B12709" s="145">
        <v>5018</v>
      </c>
      <c r="C12709" s="146" t="s">
        <v>3066</v>
      </c>
      <c r="D12709" s="146" t="s">
        <v>10633</v>
      </c>
      <c r="E12709" s="145" t="s">
        <v>150</v>
      </c>
      <c r="F12709" s="149"/>
      <c r="G12709" s="149"/>
    </row>
    <row r="12710" spans="1:7" s="144" customFormat="1" ht="15" x14ac:dyDescent="0.2">
      <c r="A12710" s="146">
        <v>75798</v>
      </c>
      <c r="B12710" s="145">
        <v>6025</v>
      </c>
      <c r="C12710" s="146" t="s">
        <v>1368</v>
      </c>
      <c r="D12710" s="146" t="s">
        <v>10634</v>
      </c>
      <c r="E12710" s="145" t="s">
        <v>155</v>
      </c>
      <c r="F12710" s="149"/>
      <c r="G12710" s="149"/>
    </row>
    <row r="12711" spans="1:7" s="144" customFormat="1" ht="15" x14ac:dyDescent="0.2">
      <c r="A12711" s="146">
        <v>75800</v>
      </c>
      <c r="B12711" s="145">
        <v>5006</v>
      </c>
      <c r="C12711" s="146" t="s">
        <v>324</v>
      </c>
      <c r="D12711" s="146" t="s">
        <v>10635</v>
      </c>
      <c r="E12711" s="145" t="s">
        <v>155</v>
      </c>
      <c r="F12711" s="149"/>
      <c r="G12711" s="149"/>
    </row>
    <row r="12712" spans="1:7" s="144" customFormat="1" ht="15" x14ac:dyDescent="0.2">
      <c r="A12712" s="146">
        <v>75801</v>
      </c>
      <c r="B12712" s="145">
        <v>5009</v>
      </c>
      <c r="C12712" s="146" t="s">
        <v>2000</v>
      </c>
      <c r="D12712" s="146" t="s">
        <v>10636</v>
      </c>
      <c r="E12712" s="145" t="s">
        <v>155</v>
      </c>
      <c r="F12712" s="149"/>
      <c r="G12712" s="149"/>
    </row>
    <row r="12713" spans="1:7" s="144" customFormat="1" ht="15" x14ac:dyDescent="0.2">
      <c r="A12713" s="146">
        <v>75802</v>
      </c>
      <c r="B12713" s="145">
        <v>3002</v>
      </c>
      <c r="C12713" s="146" t="s">
        <v>1356</v>
      </c>
      <c r="D12713" s="146" t="s">
        <v>10637</v>
      </c>
      <c r="E12713" s="145" t="s">
        <v>155</v>
      </c>
      <c r="F12713" s="149"/>
      <c r="G12713" s="149"/>
    </row>
    <row r="12714" spans="1:7" s="144" customFormat="1" ht="15" x14ac:dyDescent="0.2">
      <c r="A12714" s="146">
        <v>75803</v>
      </c>
      <c r="B12714" s="145">
        <v>8006</v>
      </c>
      <c r="C12714" s="146" t="s">
        <v>7084</v>
      </c>
      <c r="D12714" s="146" t="s">
        <v>10638</v>
      </c>
      <c r="E12714" s="145" t="s">
        <v>150</v>
      </c>
      <c r="F12714" s="149"/>
      <c r="G12714" s="149"/>
    </row>
    <row r="12715" spans="1:7" s="144" customFormat="1" ht="15" x14ac:dyDescent="0.2">
      <c r="A12715" s="146">
        <v>75804</v>
      </c>
      <c r="B12715" s="145">
        <v>1004</v>
      </c>
      <c r="C12715" s="146" t="s">
        <v>830</v>
      </c>
      <c r="D12715" s="146" t="s">
        <v>329</v>
      </c>
      <c r="E12715" s="145" t="s">
        <v>150</v>
      </c>
      <c r="F12715" s="149"/>
      <c r="G12715" s="149"/>
    </row>
    <row r="12716" spans="1:7" s="144" customFormat="1" ht="15" x14ac:dyDescent="0.2">
      <c r="A12716" s="146">
        <v>75805</v>
      </c>
      <c r="B12716" s="145">
        <v>5018</v>
      </c>
      <c r="C12716" s="146" t="s">
        <v>10639</v>
      </c>
      <c r="D12716" s="146" t="s">
        <v>10556</v>
      </c>
      <c r="E12716" s="145" t="s">
        <v>155</v>
      </c>
      <c r="F12716" s="149"/>
      <c r="G12716" s="149"/>
    </row>
    <row r="12717" spans="1:7" s="144" customFormat="1" ht="15" x14ac:dyDescent="0.2">
      <c r="A12717" s="146">
        <v>75806</v>
      </c>
      <c r="B12717" s="145">
        <v>5018</v>
      </c>
      <c r="C12717" s="146" t="s">
        <v>198</v>
      </c>
      <c r="D12717" s="146" t="s">
        <v>332</v>
      </c>
      <c r="E12717" s="145" t="s">
        <v>155</v>
      </c>
      <c r="F12717" s="149"/>
      <c r="G12717" s="149"/>
    </row>
    <row r="12718" spans="1:7" s="144" customFormat="1" ht="15" x14ac:dyDescent="0.2">
      <c r="A12718" s="146">
        <v>75807</v>
      </c>
      <c r="B12718" s="145">
        <v>5014</v>
      </c>
      <c r="C12718" s="146" t="s">
        <v>4273</v>
      </c>
      <c r="D12718" s="146" t="s">
        <v>629</v>
      </c>
      <c r="E12718" s="145" t="s">
        <v>155</v>
      </c>
      <c r="F12718" s="149"/>
      <c r="G12718" s="149"/>
    </row>
    <row r="12719" spans="1:7" s="144" customFormat="1" ht="15" x14ac:dyDescent="0.2">
      <c r="A12719" s="146">
        <v>75808</v>
      </c>
      <c r="B12719" s="145">
        <v>8006</v>
      </c>
      <c r="C12719" s="146" t="s">
        <v>10640</v>
      </c>
      <c r="D12719" s="146" t="s">
        <v>10641</v>
      </c>
      <c r="E12719" s="145" t="s">
        <v>155</v>
      </c>
      <c r="F12719" s="149"/>
      <c r="G12719" s="149"/>
    </row>
    <row r="12720" spans="1:7" s="144" customFormat="1" ht="15" x14ac:dyDescent="0.2">
      <c r="A12720" s="146">
        <v>75809</v>
      </c>
      <c r="B12720" s="145">
        <v>1007</v>
      </c>
      <c r="C12720" s="146" t="s">
        <v>685</v>
      </c>
      <c r="D12720" s="146" t="s">
        <v>10650</v>
      </c>
      <c r="E12720" s="145" t="s">
        <v>155</v>
      </c>
      <c r="F12720" s="149"/>
      <c r="G12720" s="149"/>
    </row>
    <row r="12721" spans="1:7" s="144" customFormat="1" ht="15" x14ac:dyDescent="0.2">
      <c r="A12721" s="146">
        <v>75810</v>
      </c>
      <c r="B12721" s="145">
        <v>5009</v>
      </c>
      <c r="C12721" s="146" t="s">
        <v>4400</v>
      </c>
      <c r="D12721" s="146" t="s">
        <v>1814</v>
      </c>
      <c r="E12721" s="145" t="s">
        <v>150</v>
      </c>
      <c r="F12721" s="149"/>
      <c r="G12721" s="149"/>
    </row>
    <row r="12722" spans="1:7" s="144" customFormat="1" ht="15" x14ac:dyDescent="0.2">
      <c r="A12722" s="146">
        <v>75811</v>
      </c>
      <c r="B12722" s="145">
        <v>3015</v>
      </c>
      <c r="C12722" s="146" t="s">
        <v>10510</v>
      </c>
      <c r="D12722" s="146" t="s">
        <v>10651</v>
      </c>
      <c r="E12722" s="145" t="s">
        <v>150</v>
      </c>
      <c r="F12722" s="149"/>
      <c r="G12722" s="149"/>
    </row>
    <row r="12723" spans="1:7" s="144" customFormat="1" ht="15" x14ac:dyDescent="0.2">
      <c r="A12723" s="146">
        <v>75812</v>
      </c>
      <c r="B12723" s="145">
        <v>3010</v>
      </c>
      <c r="C12723" s="146" t="s">
        <v>10652</v>
      </c>
      <c r="D12723" s="146" t="s">
        <v>10646</v>
      </c>
      <c r="E12723" s="145" t="s">
        <v>150</v>
      </c>
      <c r="F12723" s="149"/>
      <c r="G12723" s="149"/>
    </row>
    <row r="12724" spans="1:7" s="144" customFormat="1" ht="15" x14ac:dyDescent="0.2">
      <c r="A12724" s="146">
        <v>75813</v>
      </c>
      <c r="B12724" s="145">
        <v>8006</v>
      </c>
      <c r="C12724" s="146" t="s">
        <v>845</v>
      </c>
      <c r="D12724" s="146" t="s">
        <v>10653</v>
      </c>
      <c r="E12724" s="145" t="s">
        <v>150</v>
      </c>
      <c r="F12724" s="149"/>
      <c r="G12724" s="149"/>
    </row>
    <row r="12725" spans="1:7" s="144" customFormat="1" ht="15" x14ac:dyDescent="0.2">
      <c r="A12725" s="146">
        <v>75814</v>
      </c>
      <c r="B12725" s="145">
        <v>5006</v>
      </c>
      <c r="C12725" s="146" t="s">
        <v>209</v>
      </c>
      <c r="D12725" s="146" t="s">
        <v>11267</v>
      </c>
      <c r="E12725" s="145" t="s">
        <v>150</v>
      </c>
      <c r="F12725" s="149"/>
      <c r="G12725" s="149"/>
    </row>
    <row r="12726" spans="1:7" s="144" customFormat="1" ht="15" x14ac:dyDescent="0.2">
      <c r="A12726" s="146">
        <v>75815</v>
      </c>
      <c r="B12726" s="145">
        <v>8014</v>
      </c>
      <c r="C12726" s="146" t="s">
        <v>3916</v>
      </c>
      <c r="D12726" s="146" t="s">
        <v>788</v>
      </c>
      <c r="E12726" s="145" t="s">
        <v>150</v>
      </c>
      <c r="F12726" s="149"/>
      <c r="G12726" s="149"/>
    </row>
    <row r="12727" spans="1:7" s="144" customFormat="1" ht="15" x14ac:dyDescent="0.2">
      <c r="A12727" s="146">
        <v>75816</v>
      </c>
      <c r="B12727" s="145">
        <v>2005</v>
      </c>
      <c r="C12727" s="146" t="s">
        <v>287</v>
      </c>
      <c r="D12727" s="146" t="s">
        <v>10654</v>
      </c>
      <c r="E12727" s="145" t="s">
        <v>155</v>
      </c>
      <c r="F12727" s="149"/>
      <c r="G12727" s="149"/>
    </row>
    <row r="12728" spans="1:7" s="144" customFormat="1" ht="15" x14ac:dyDescent="0.2">
      <c r="A12728" s="146">
        <v>75817</v>
      </c>
      <c r="B12728" s="145">
        <v>8006</v>
      </c>
      <c r="C12728" s="146" t="s">
        <v>579</v>
      </c>
      <c r="D12728" s="146" t="s">
        <v>10655</v>
      </c>
      <c r="E12728" s="145" t="s">
        <v>155</v>
      </c>
      <c r="F12728" s="149"/>
      <c r="G12728" s="149"/>
    </row>
    <row r="12729" spans="1:7" s="144" customFormat="1" ht="15" x14ac:dyDescent="0.2">
      <c r="A12729" s="146">
        <v>75818</v>
      </c>
      <c r="B12729" s="145">
        <v>7005</v>
      </c>
      <c r="C12729" s="146" t="s">
        <v>156</v>
      </c>
      <c r="D12729" s="146" t="s">
        <v>1029</v>
      </c>
      <c r="E12729" s="145" t="s">
        <v>155</v>
      </c>
      <c r="F12729" s="149"/>
      <c r="G12729" s="149"/>
    </row>
    <row r="12730" spans="1:7" s="144" customFormat="1" ht="15" x14ac:dyDescent="0.2">
      <c r="A12730" s="146">
        <v>75819</v>
      </c>
      <c r="B12730" s="145">
        <v>6004</v>
      </c>
      <c r="C12730" s="146" t="s">
        <v>627</v>
      </c>
      <c r="D12730" s="146" t="s">
        <v>10656</v>
      </c>
      <c r="E12730" s="145" t="s">
        <v>150</v>
      </c>
      <c r="F12730" s="149"/>
      <c r="G12730" s="149"/>
    </row>
    <row r="12731" spans="1:7" s="144" customFormat="1" ht="15" x14ac:dyDescent="0.2">
      <c r="A12731" s="146">
        <v>75820</v>
      </c>
      <c r="B12731" s="145">
        <v>2005</v>
      </c>
      <c r="C12731" s="146" t="s">
        <v>9563</v>
      </c>
      <c r="D12731" s="146" t="s">
        <v>10657</v>
      </c>
      <c r="E12731" s="145" t="s">
        <v>155</v>
      </c>
      <c r="F12731" s="149"/>
      <c r="G12731" s="149"/>
    </row>
    <row r="12732" spans="1:7" s="144" customFormat="1" ht="15" x14ac:dyDescent="0.2">
      <c r="A12732" s="146">
        <v>75821</v>
      </c>
      <c r="B12732" s="145">
        <v>8022</v>
      </c>
      <c r="C12732" s="146" t="s">
        <v>158</v>
      </c>
      <c r="D12732" s="146" t="s">
        <v>10658</v>
      </c>
      <c r="E12732" s="145" t="s">
        <v>155</v>
      </c>
      <c r="F12732" s="149"/>
      <c r="G12732" s="149"/>
    </row>
    <row r="12733" spans="1:7" s="144" customFormat="1" ht="15" x14ac:dyDescent="0.2">
      <c r="A12733" s="146">
        <v>75822</v>
      </c>
      <c r="B12733" s="145">
        <v>8022</v>
      </c>
      <c r="C12733" s="146" t="s">
        <v>207</v>
      </c>
      <c r="D12733" s="146" t="s">
        <v>10658</v>
      </c>
      <c r="E12733" s="145" t="s">
        <v>150</v>
      </c>
      <c r="F12733" s="149"/>
      <c r="G12733" s="149"/>
    </row>
    <row r="12734" spans="1:7" s="144" customFormat="1" ht="15" x14ac:dyDescent="0.2">
      <c r="A12734" s="146">
        <v>75823</v>
      </c>
      <c r="B12734" s="145">
        <v>8022</v>
      </c>
      <c r="C12734" s="146" t="s">
        <v>306</v>
      </c>
      <c r="D12734" s="146" t="s">
        <v>3689</v>
      </c>
      <c r="E12734" s="145" t="s">
        <v>155</v>
      </c>
      <c r="F12734" s="149"/>
      <c r="G12734" s="149"/>
    </row>
    <row r="12735" spans="1:7" s="144" customFormat="1" ht="15" x14ac:dyDescent="0.2">
      <c r="A12735" s="146">
        <v>75824</v>
      </c>
      <c r="B12735" s="145">
        <v>8022</v>
      </c>
      <c r="C12735" s="146" t="s">
        <v>10659</v>
      </c>
      <c r="D12735" s="146" t="s">
        <v>10660</v>
      </c>
      <c r="E12735" s="145" t="s">
        <v>150</v>
      </c>
      <c r="F12735" s="149"/>
      <c r="G12735" s="149"/>
    </row>
    <row r="12736" spans="1:7" s="144" customFormat="1" ht="15" x14ac:dyDescent="0.2">
      <c r="A12736" s="146">
        <v>75825</v>
      </c>
      <c r="B12736" s="145">
        <v>8022</v>
      </c>
      <c r="C12736" s="146" t="s">
        <v>165</v>
      </c>
      <c r="D12736" s="146" t="s">
        <v>941</v>
      </c>
      <c r="E12736" s="145" t="s">
        <v>155</v>
      </c>
      <c r="F12736" s="149"/>
      <c r="G12736" s="149"/>
    </row>
    <row r="12737" spans="1:7" s="144" customFormat="1" ht="15" x14ac:dyDescent="0.2">
      <c r="A12737" s="146">
        <v>75827</v>
      </c>
      <c r="B12737" s="145">
        <v>6019</v>
      </c>
      <c r="C12737" s="146" t="s">
        <v>2358</v>
      </c>
      <c r="D12737" s="146" t="s">
        <v>4261</v>
      </c>
      <c r="E12737" s="145" t="s">
        <v>150</v>
      </c>
      <c r="F12737" s="149"/>
      <c r="G12737" s="149"/>
    </row>
    <row r="12738" spans="1:7" s="144" customFormat="1" ht="15" x14ac:dyDescent="0.2">
      <c r="A12738" s="146">
        <v>75828</v>
      </c>
      <c r="B12738" s="145">
        <v>6019</v>
      </c>
      <c r="C12738" s="146" t="s">
        <v>188</v>
      </c>
      <c r="D12738" s="146" t="s">
        <v>6043</v>
      </c>
      <c r="E12738" s="145" t="s">
        <v>155</v>
      </c>
      <c r="F12738" s="149"/>
      <c r="G12738" s="149"/>
    </row>
    <row r="12739" spans="1:7" s="144" customFormat="1" ht="15" x14ac:dyDescent="0.2">
      <c r="A12739" s="146">
        <v>75829</v>
      </c>
      <c r="B12739" s="145">
        <v>6019</v>
      </c>
      <c r="C12739" s="146" t="s">
        <v>4458</v>
      </c>
      <c r="D12739" s="146" t="s">
        <v>10661</v>
      </c>
      <c r="E12739" s="145" t="s">
        <v>150</v>
      </c>
      <c r="F12739" s="149"/>
      <c r="G12739" s="149"/>
    </row>
    <row r="12740" spans="1:7" s="144" customFormat="1" ht="15" x14ac:dyDescent="0.2">
      <c r="A12740" s="146">
        <v>75830</v>
      </c>
      <c r="B12740" s="145">
        <v>6019</v>
      </c>
      <c r="C12740" s="146" t="s">
        <v>1573</v>
      </c>
      <c r="D12740" s="146" t="s">
        <v>10661</v>
      </c>
      <c r="E12740" s="145" t="s">
        <v>155</v>
      </c>
      <c r="F12740" s="149"/>
      <c r="G12740" s="149"/>
    </row>
    <row r="12741" spans="1:7" s="144" customFormat="1" ht="15" x14ac:dyDescent="0.2">
      <c r="A12741" s="146">
        <v>75831</v>
      </c>
      <c r="B12741" s="145">
        <v>6019</v>
      </c>
      <c r="C12741" s="146" t="s">
        <v>153</v>
      </c>
      <c r="D12741" s="146" t="s">
        <v>10662</v>
      </c>
      <c r="E12741" s="145" t="s">
        <v>150</v>
      </c>
      <c r="F12741" s="149"/>
      <c r="G12741" s="149"/>
    </row>
    <row r="12742" spans="1:7" s="144" customFormat="1" ht="15" x14ac:dyDescent="0.2">
      <c r="A12742" s="146">
        <v>75832</v>
      </c>
      <c r="B12742" s="145">
        <v>6019</v>
      </c>
      <c r="C12742" s="146" t="s">
        <v>158</v>
      </c>
      <c r="D12742" s="146" t="s">
        <v>10662</v>
      </c>
      <c r="E12742" s="145" t="s">
        <v>155</v>
      </c>
      <c r="F12742" s="149"/>
      <c r="G12742" s="149"/>
    </row>
    <row r="12743" spans="1:7" s="144" customFormat="1" ht="15" x14ac:dyDescent="0.2">
      <c r="A12743" s="146">
        <v>75833</v>
      </c>
      <c r="B12743" s="145">
        <v>6019</v>
      </c>
      <c r="C12743" s="146" t="s">
        <v>1817</v>
      </c>
      <c r="D12743" s="146" t="s">
        <v>10663</v>
      </c>
      <c r="E12743" s="145" t="s">
        <v>150</v>
      </c>
      <c r="F12743" s="149"/>
      <c r="G12743" s="149"/>
    </row>
    <row r="12744" spans="1:7" s="144" customFormat="1" ht="15" x14ac:dyDescent="0.2">
      <c r="A12744" s="146">
        <v>75834</v>
      </c>
      <c r="B12744" s="145">
        <v>6019</v>
      </c>
      <c r="C12744" s="146" t="s">
        <v>7379</v>
      </c>
      <c r="D12744" s="146" t="s">
        <v>1590</v>
      </c>
      <c r="E12744" s="145" t="s">
        <v>155</v>
      </c>
      <c r="F12744" s="149"/>
      <c r="G12744" s="149"/>
    </row>
    <row r="12745" spans="1:7" s="144" customFormat="1" ht="15" x14ac:dyDescent="0.2">
      <c r="A12745" s="146">
        <v>75835</v>
      </c>
      <c r="B12745" s="145">
        <v>6019</v>
      </c>
      <c r="C12745" s="146" t="s">
        <v>649</v>
      </c>
      <c r="D12745" s="146" t="s">
        <v>10664</v>
      </c>
      <c r="E12745" s="145" t="s">
        <v>155</v>
      </c>
      <c r="F12745" s="149"/>
      <c r="G12745" s="149"/>
    </row>
    <row r="12746" spans="1:7" s="144" customFormat="1" ht="15" x14ac:dyDescent="0.2">
      <c r="A12746" s="146">
        <v>75836</v>
      </c>
      <c r="B12746" s="145">
        <v>6019</v>
      </c>
      <c r="C12746" s="146" t="s">
        <v>1424</v>
      </c>
      <c r="D12746" s="146" t="s">
        <v>10665</v>
      </c>
      <c r="E12746" s="145" t="s">
        <v>150</v>
      </c>
      <c r="F12746" s="149"/>
      <c r="G12746" s="149"/>
    </row>
    <row r="12747" spans="1:7" s="144" customFormat="1" ht="15" x14ac:dyDescent="0.2">
      <c r="A12747" s="146">
        <v>75837</v>
      </c>
      <c r="B12747" s="145">
        <v>7003</v>
      </c>
      <c r="C12747" s="146" t="s">
        <v>10666</v>
      </c>
      <c r="D12747" s="146" t="s">
        <v>2263</v>
      </c>
      <c r="E12747" s="145" t="s">
        <v>155</v>
      </c>
      <c r="F12747" s="149"/>
      <c r="G12747" s="149"/>
    </row>
    <row r="12748" spans="1:7" s="144" customFormat="1" ht="15" x14ac:dyDescent="0.2">
      <c r="A12748" s="146">
        <v>75838</v>
      </c>
      <c r="B12748" s="145">
        <v>8022</v>
      </c>
      <c r="C12748" s="146" t="s">
        <v>181</v>
      </c>
      <c r="D12748" s="146" t="s">
        <v>223</v>
      </c>
      <c r="E12748" s="145" t="s">
        <v>150</v>
      </c>
      <c r="F12748" s="149"/>
      <c r="G12748" s="149"/>
    </row>
    <row r="12749" spans="1:7" s="144" customFormat="1" ht="15" x14ac:dyDescent="0.2">
      <c r="A12749" s="146">
        <v>75839</v>
      </c>
      <c r="B12749" s="145">
        <v>8022</v>
      </c>
      <c r="C12749" s="146" t="s">
        <v>8277</v>
      </c>
      <c r="D12749" s="146" t="s">
        <v>223</v>
      </c>
      <c r="E12749" s="145" t="s">
        <v>155</v>
      </c>
      <c r="F12749" s="149"/>
      <c r="G12749" s="149"/>
    </row>
    <row r="12750" spans="1:7" s="144" customFormat="1" ht="15" x14ac:dyDescent="0.2">
      <c r="A12750" s="146">
        <v>75840</v>
      </c>
      <c r="B12750" s="145">
        <v>8022</v>
      </c>
      <c r="C12750" s="146" t="s">
        <v>207</v>
      </c>
      <c r="D12750" s="146" t="s">
        <v>10667</v>
      </c>
      <c r="E12750" s="145" t="s">
        <v>150</v>
      </c>
      <c r="F12750" s="149"/>
      <c r="G12750" s="149"/>
    </row>
    <row r="12751" spans="1:7" s="144" customFormat="1" ht="15" x14ac:dyDescent="0.2">
      <c r="A12751" s="146">
        <v>75841</v>
      </c>
      <c r="B12751" s="145">
        <v>3008</v>
      </c>
      <c r="C12751" s="146" t="s">
        <v>4770</v>
      </c>
      <c r="D12751" s="146" t="s">
        <v>504</v>
      </c>
      <c r="E12751" s="145" t="s">
        <v>150</v>
      </c>
      <c r="F12751" s="149"/>
      <c r="G12751" s="149"/>
    </row>
    <row r="12752" spans="1:7" s="144" customFormat="1" ht="15" x14ac:dyDescent="0.2">
      <c r="A12752" s="146">
        <v>75842</v>
      </c>
      <c r="B12752" s="145">
        <v>3008</v>
      </c>
      <c r="C12752" s="146" t="s">
        <v>10668</v>
      </c>
      <c r="D12752" s="146" t="s">
        <v>504</v>
      </c>
      <c r="E12752" s="145" t="s">
        <v>155</v>
      </c>
      <c r="F12752" s="149"/>
      <c r="G12752" s="149"/>
    </row>
    <row r="12753" spans="1:7" s="144" customFormat="1" ht="15" x14ac:dyDescent="0.2">
      <c r="A12753" s="146">
        <v>75843</v>
      </c>
      <c r="B12753" s="145">
        <v>3008</v>
      </c>
      <c r="C12753" s="146" t="s">
        <v>5905</v>
      </c>
      <c r="D12753" s="146" t="s">
        <v>10669</v>
      </c>
      <c r="E12753" s="145" t="s">
        <v>155</v>
      </c>
      <c r="F12753" s="149"/>
      <c r="G12753" s="149"/>
    </row>
    <row r="12754" spans="1:7" s="144" customFormat="1" ht="15" x14ac:dyDescent="0.2">
      <c r="A12754" s="146">
        <v>75844</v>
      </c>
      <c r="B12754" s="145">
        <v>3008</v>
      </c>
      <c r="C12754" s="146" t="s">
        <v>1329</v>
      </c>
      <c r="D12754" s="146" t="s">
        <v>809</v>
      </c>
      <c r="E12754" s="145" t="s">
        <v>155</v>
      </c>
      <c r="F12754" s="149"/>
      <c r="G12754" s="149"/>
    </row>
    <row r="12755" spans="1:7" s="144" customFormat="1" ht="15" x14ac:dyDescent="0.2">
      <c r="A12755" s="146">
        <v>75845</v>
      </c>
      <c r="B12755" s="145">
        <v>3008</v>
      </c>
      <c r="C12755" s="146" t="s">
        <v>10670</v>
      </c>
      <c r="D12755" s="146" t="s">
        <v>215</v>
      </c>
      <c r="E12755" s="145" t="s">
        <v>155</v>
      </c>
      <c r="F12755" s="149"/>
      <c r="G12755" s="149"/>
    </row>
    <row r="12756" spans="1:7" s="144" customFormat="1" ht="15" x14ac:dyDescent="0.2">
      <c r="A12756" s="146">
        <v>75846</v>
      </c>
      <c r="B12756" s="145">
        <v>7003</v>
      </c>
      <c r="C12756" s="146" t="s">
        <v>1911</v>
      </c>
      <c r="D12756" s="146" t="s">
        <v>790</v>
      </c>
      <c r="E12756" s="145" t="s">
        <v>150</v>
      </c>
      <c r="F12756" s="149"/>
      <c r="G12756" s="149"/>
    </row>
    <row r="12757" spans="1:7" s="144" customFormat="1" ht="15" x14ac:dyDescent="0.2">
      <c r="A12757" s="146">
        <v>75847</v>
      </c>
      <c r="B12757" s="145">
        <v>7003</v>
      </c>
      <c r="C12757" s="146" t="s">
        <v>1329</v>
      </c>
      <c r="D12757" s="146" t="s">
        <v>790</v>
      </c>
      <c r="E12757" s="145" t="s">
        <v>155</v>
      </c>
      <c r="F12757" s="149"/>
      <c r="G12757" s="149"/>
    </row>
    <row r="12758" spans="1:7" s="144" customFormat="1" ht="15" x14ac:dyDescent="0.2">
      <c r="A12758" s="146">
        <v>75848</v>
      </c>
      <c r="B12758" s="145">
        <v>6019</v>
      </c>
      <c r="C12758" s="146" t="s">
        <v>1554</v>
      </c>
      <c r="D12758" s="146" t="s">
        <v>10671</v>
      </c>
      <c r="E12758" s="145" t="s">
        <v>155</v>
      </c>
      <c r="F12758" s="149"/>
      <c r="G12758" s="149"/>
    </row>
    <row r="12759" spans="1:7" s="144" customFormat="1" ht="15" x14ac:dyDescent="0.2">
      <c r="A12759" s="146">
        <v>75849</v>
      </c>
      <c r="B12759" s="145">
        <v>6019</v>
      </c>
      <c r="C12759" s="146" t="s">
        <v>196</v>
      </c>
      <c r="D12759" s="146" t="s">
        <v>10672</v>
      </c>
      <c r="E12759" s="145" t="s">
        <v>155</v>
      </c>
      <c r="F12759" s="149"/>
      <c r="G12759" s="149"/>
    </row>
    <row r="12760" spans="1:7" s="144" customFormat="1" ht="15" x14ac:dyDescent="0.2">
      <c r="A12760" s="146">
        <v>75850</v>
      </c>
      <c r="B12760" s="145">
        <v>5002</v>
      </c>
      <c r="C12760" s="146" t="s">
        <v>525</v>
      </c>
      <c r="D12760" s="146" t="s">
        <v>10673</v>
      </c>
      <c r="E12760" s="145" t="s">
        <v>150</v>
      </c>
      <c r="F12760" s="149"/>
      <c r="G12760" s="149"/>
    </row>
    <row r="12761" spans="1:7" s="144" customFormat="1" ht="15" x14ac:dyDescent="0.2">
      <c r="A12761" s="146">
        <v>75851</v>
      </c>
      <c r="B12761" s="145">
        <v>5002</v>
      </c>
      <c r="C12761" s="146" t="s">
        <v>4273</v>
      </c>
      <c r="D12761" s="146" t="s">
        <v>10674</v>
      </c>
      <c r="E12761" s="145" t="s">
        <v>150</v>
      </c>
      <c r="F12761" s="149"/>
      <c r="G12761" s="149"/>
    </row>
    <row r="12762" spans="1:7" s="144" customFormat="1" ht="15" x14ac:dyDescent="0.2">
      <c r="A12762" s="146">
        <v>75852</v>
      </c>
      <c r="B12762" s="145">
        <v>7003</v>
      </c>
      <c r="C12762" s="146" t="s">
        <v>2158</v>
      </c>
      <c r="D12762" s="146" t="s">
        <v>10675</v>
      </c>
      <c r="E12762" s="145" t="s">
        <v>150</v>
      </c>
      <c r="F12762" s="149"/>
      <c r="G12762" s="149"/>
    </row>
    <row r="12763" spans="1:7" s="144" customFormat="1" ht="15" x14ac:dyDescent="0.2">
      <c r="A12763" s="146">
        <v>75853</v>
      </c>
      <c r="B12763" s="145">
        <v>8022</v>
      </c>
      <c r="C12763" s="146" t="s">
        <v>202</v>
      </c>
      <c r="D12763" s="146" t="s">
        <v>10676</v>
      </c>
      <c r="E12763" s="145" t="s">
        <v>150</v>
      </c>
      <c r="F12763" s="149"/>
      <c r="G12763" s="149"/>
    </row>
    <row r="12764" spans="1:7" s="144" customFormat="1" ht="15" x14ac:dyDescent="0.2">
      <c r="A12764" s="146">
        <v>75854</v>
      </c>
      <c r="B12764" s="145">
        <v>8014</v>
      </c>
      <c r="C12764" s="146" t="s">
        <v>10677</v>
      </c>
      <c r="D12764" s="146" t="s">
        <v>10678</v>
      </c>
      <c r="E12764" s="145" t="s">
        <v>150</v>
      </c>
      <c r="F12764" s="149"/>
      <c r="G12764" s="149"/>
    </row>
    <row r="12765" spans="1:7" s="144" customFormat="1" ht="15" x14ac:dyDescent="0.2">
      <c r="A12765" s="146">
        <v>75855</v>
      </c>
      <c r="B12765" s="145">
        <v>7003</v>
      </c>
      <c r="C12765" s="146" t="s">
        <v>722</v>
      </c>
      <c r="D12765" s="146" t="s">
        <v>336</v>
      </c>
      <c r="E12765" s="145" t="s">
        <v>155</v>
      </c>
      <c r="F12765" s="149"/>
      <c r="G12765" s="149"/>
    </row>
    <row r="12766" spans="1:7" s="144" customFormat="1" ht="15" x14ac:dyDescent="0.2">
      <c r="A12766" s="146">
        <v>75856</v>
      </c>
      <c r="B12766" s="145">
        <v>8015</v>
      </c>
      <c r="C12766" s="146" t="s">
        <v>198</v>
      </c>
      <c r="D12766" s="146" t="s">
        <v>2161</v>
      </c>
      <c r="E12766" s="145" t="s">
        <v>150</v>
      </c>
      <c r="F12766" s="149"/>
      <c r="G12766" s="149"/>
    </row>
    <row r="12767" spans="1:7" s="144" customFormat="1" ht="15" x14ac:dyDescent="0.2">
      <c r="A12767" s="146">
        <v>75858</v>
      </c>
      <c r="B12767" s="145">
        <v>8024</v>
      </c>
      <c r="C12767" s="146" t="s">
        <v>171</v>
      </c>
      <c r="D12767" s="146" t="s">
        <v>10702</v>
      </c>
      <c r="E12767" s="145" t="s">
        <v>155</v>
      </c>
      <c r="F12767" s="149"/>
      <c r="G12767" s="149"/>
    </row>
    <row r="12768" spans="1:7" s="144" customFormat="1" ht="15" x14ac:dyDescent="0.2">
      <c r="A12768" s="146">
        <v>75859</v>
      </c>
      <c r="B12768" s="145">
        <v>8015</v>
      </c>
      <c r="C12768" s="146" t="s">
        <v>2992</v>
      </c>
      <c r="D12768" s="146" t="s">
        <v>10703</v>
      </c>
      <c r="E12768" s="145" t="s">
        <v>155</v>
      </c>
      <c r="F12768" s="149"/>
      <c r="G12768" s="149"/>
    </row>
    <row r="12769" spans="1:7" s="144" customFormat="1" ht="15" x14ac:dyDescent="0.2">
      <c r="A12769" s="146">
        <v>75860</v>
      </c>
      <c r="B12769" s="145">
        <v>8007</v>
      </c>
      <c r="C12769" s="146" t="s">
        <v>207</v>
      </c>
      <c r="D12769" s="146" t="s">
        <v>11071</v>
      </c>
      <c r="E12769" s="145" t="s">
        <v>155</v>
      </c>
      <c r="F12769" s="149"/>
      <c r="G12769" s="149"/>
    </row>
    <row r="12770" spans="1:7" s="144" customFormat="1" ht="15" x14ac:dyDescent="0.2">
      <c r="A12770" s="146">
        <v>75861</v>
      </c>
      <c r="B12770" s="145">
        <v>3009</v>
      </c>
      <c r="C12770" s="146" t="s">
        <v>224</v>
      </c>
      <c r="D12770" s="146" t="s">
        <v>771</v>
      </c>
      <c r="E12770" s="145" t="s">
        <v>155</v>
      </c>
      <c r="F12770" s="149"/>
      <c r="G12770" s="149"/>
    </row>
    <row r="12771" spans="1:7" s="144" customFormat="1" ht="15" x14ac:dyDescent="0.2">
      <c r="A12771" s="146">
        <v>75862</v>
      </c>
      <c r="B12771" s="145">
        <v>3009</v>
      </c>
      <c r="C12771" s="146" t="s">
        <v>198</v>
      </c>
      <c r="D12771" s="146" t="s">
        <v>206</v>
      </c>
      <c r="E12771" s="145" t="s">
        <v>150</v>
      </c>
      <c r="F12771" s="149"/>
      <c r="G12771" s="149"/>
    </row>
    <row r="12772" spans="1:7" s="144" customFormat="1" ht="15" x14ac:dyDescent="0.2">
      <c r="A12772" s="146">
        <v>75863</v>
      </c>
      <c r="B12772" s="145">
        <v>3030</v>
      </c>
      <c r="C12772" s="146" t="s">
        <v>1560</v>
      </c>
      <c r="D12772" s="146" t="s">
        <v>4106</v>
      </c>
      <c r="E12772" s="145" t="s">
        <v>150</v>
      </c>
      <c r="F12772" s="149"/>
      <c r="G12772" s="149"/>
    </row>
    <row r="12773" spans="1:7" s="144" customFormat="1" ht="15" x14ac:dyDescent="0.2">
      <c r="A12773" s="146">
        <v>75864</v>
      </c>
      <c r="B12773" s="145">
        <v>3030</v>
      </c>
      <c r="C12773" s="146" t="s">
        <v>2720</v>
      </c>
      <c r="D12773" s="146" t="s">
        <v>10704</v>
      </c>
      <c r="E12773" s="145" t="s">
        <v>150</v>
      </c>
      <c r="F12773" s="149"/>
      <c r="G12773" s="149"/>
    </row>
    <row r="12774" spans="1:7" s="144" customFormat="1" ht="15" x14ac:dyDescent="0.2">
      <c r="A12774" s="146">
        <v>75865</v>
      </c>
      <c r="B12774" s="145">
        <v>3030</v>
      </c>
      <c r="C12774" s="146" t="s">
        <v>10705</v>
      </c>
      <c r="D12774" s="146" t="s">
        <v>10706</v>
      </c>
      <c r="E12774" s="145" t="s">
        <v>155</v>
      </c>
      <c r="F12774" s="149"/>
      <c r="G12774" s="149"/>
    </row>
    <row r="12775" spans="1:7" s="144" customFormat="1" ht="15" x14ac:dyDescent="0.2">
      <c r="A12775" s="146">
        <v>75866</v>
      </c>
      <c r="B12775" s="145">
        <v>3030</v>
      </c>
      <c r="C12775" s="146" t="s">
        <v>10707</v>
      </c>
      <c r="D12775" s="146" t="s">
        <v>10708</v>
      </c>
      <c r="E12775" s="145" t="s">
        <v>155</v>
      </c>
      <c r="F12775" s="149"/>
      <c r="G12775" s="149"/>
    </row>
    <row r="12776" spans="1:7" s="144" customFormat="1" ht="15" x14ac:dyDescent="0.2">
      <c r="A12776" s="146">
        <v>75867</v>
      </c>
      <c r="B12776" s="145">
        <v>3030</v>
      </c>
      <c r="C12776" s="146" t="s">
        <v>324</v>
      </c>
      <c r="D12776" s="146" t="s">
        <v>7046</v>
      </c>
      <c r="E12776" s="145" t="s">
        <v>155</v>
      </c>
      <c r="F12776" s="149"/>
      <c r="G12776" s="149"/>
    </row>
    <row r="12777" spans="1:7" s="144" customFormat="1" ht="15" x14ac:dyDescent="0.2">
      <c r="A12777" s="146">
        <v>75868</v>
      </c>
      <c r="B12777" s="145">
        <v>3030</v>
      </c>
      <c r="C12777" s="146" t="s">
        <v>651</v>
      </c>
      <c r="D12777" s="146" t="s">
        <v>10709</v>
      </c>
      <c r="E12777" s="145" t="s">
        <v>155</v>
      </c>
      <c r="F12777" s="149"/>
      <c r="G12777" s="149"/>
    </row>
    <row r="12778" spans="1:7" s="144" customFormat="1" ht="15" x14ac:dyDescent="0.2">
      <c r="A12778" s="146">
        <v>75869</v>
      </c>
      <c r="B12778" s="145">
        <v>3030</v>
      </c>
      <c r="C12778" s="146" t="s">
        <v>165</v>
      </c>
      <c r="D12778" s="146" t="s">
        <v>10710</v>
      </c>
      <c r="E12778" s="145" t="s">
        <v>155</v>
      </c>
      <c r="F12778" s="149"/>
      <c r="G12778" s="149"/>
    </row>
    <row r="12779" spans="1:7" s="144" customFormat="1" ht="15" x14ac:dyDescent="0.2">
      <c r="A12779" s="146">
        <v>75870</v>
      </c>
      <c r="B12779" s="145">
        <v>3030</v>
      </c>
      <c r="C12779" s="146" t="s">
        <v>186</v>
      </c>
      <c r="D12779" s="146" t="s">
        <v>10711</v>
      </c>
      <c r="E12779" s="145" t="s">
        <v>155</v>
      </c>
      <c r="F12779" s="149"/>
      <c r="G12779" s="149"/>
    </row>
    <row r="12780" spans="1:7" s="144" customFormat="1" ht="15" x14ac:dyDescent="0.2">
      <c r="A12780" s="146">
        <v>75871</v>
      </c>
      <c r="B12780" s="145">
        <v>7003</v>
      </c>
      <c r="C12780" s="146" t="s">
        <v>155</v>
      </c>
      <c r="D12780" s="146" t="s">
        <v>10712</v>
      </c>
      <c r="E12780" s="145" t="s">
        <v>155</v>
      </c>
      <c r="F12780" s="149"/>
      <c r="G12780" s="149"/>
    </row>
    <row r="12781" spans="1:7" s="144" customFormat="1" ht="15" x14ac:dyDescent="0.2">
      <c r="A12781" s="146">
        <v>75872</v>
      </c>
      <c r="B12781" s="145">
        <v>3030</v>
      </c>
      <c r="C12781" s="146" t="s">
        <v>219</v>
      </c>
      <c r="D12781" s="146" t="s">
        <v>1640</v>
      </c>
      <c r="E12781" s="145" t="s">
        <v>150</v>
      </c>
      <c r="F12781" s="149"/>
      <c r="G12781" s="149"/>
    </row>
    <row r="12782" spans="1:7" s="144" customFormat="1" ht="15" x14ac:dyDescent="0.2">
      <c r="A12782" s="146">
        <v>75873</v>
      </c>
      <c r="B12782" s="145">
        <v>3030</v>
      </c>
      <c r="C12782" s="146" t="s">
        <v>10713</v>
      </c>
      <c r="D12782" s="146" t="s">
        <v>4759</v>
      </c>
      <c r="E12782" s="145" t="s">
        <v>150</v>
      </c>
      <c r="F12782" s="149"/>
      <c r="G12782" s="149"/>
    </row>
    <row r="12783" spans="1:7" s="144" customFormat="1" ht="15" x14ac:dyDescent="0.2">
      <c r="A12783" s="146">
        <v>75874</v>
      </c>
      <c r="B12783" s="145">
        <v>3030</v>
      </c>
      <c r="C12783" s="146" t="s">
        <v>3421</v>
      </c>
      <c r="D12783" s="146" t="s">
        <v>7775</v>
      </c>
      <c r="E12783" s="145" t="s">
        <v>155</v>
      </c>
      <c r="F12783" s="149"/>
      <c r="G12783" s="149"/>
    </row>
    <row r="12784" spans="1:7" s="144" customFormat="1" ht="15" x14ac:dyDescent="0.2">
      <c r="A12784" s="146">
        <v>75875</v>
      </c>
      <c r="B12784" s="145">
        <v>3030</v>
      </c>
      <c r="C12784" s="146" t="s">
        <v>3422</v>
      </c>
      <c r="D12784" s="146" t="s">
        <v>839</v>
      </c>
      <c r="E12784" s="145" t="s">
        <v>150</v>
      </c>
      <c r="F12784" s="149"/>
      <c r="G12784" s="149"/>
    </row>
    <row r="12785" spans="1:7" s="144" customFormat="1" ht="15" x14ac:dyDescent="0.2">
      <c r="A12785" s="146">
        <v>75876</v>
      </c>
      <c r="B12785" s="145">
        <v>8006</v>
      </c>
      <c r="C12785" s="146" t="s">
        <v>1492</v>
      </c>
      <c r="D12785" s="146" t="s">
        <v>10133</v>
      </c>
      <c r="E12785" s="145" t="s">
        <v>155</v>
      </c>
      <c r="F12785" s="149"/>
      <c r="G12785" s="149"/>
    </row>
    <row r="12786" spans="1:7" s="144" customFormat="1" ht="15" x14ac:dyDescent="0.2">
      <c r="A12786" s="146">
        <v>75877</v>
      </c>
      <c r="B12786" s="145">
        <v>3024</v>
      </c>
      <c r="C12786" s="146" t="s">
        <v>34</v>
      </c>
      <c r="D12786" s="146" t="s">
        <v>10714</v>
      </c>
      <c r="E12786" s="145" t="s">
        <v>150</v>
      </c>
      <c r="F12786" s="149"/>
      <c r="G12786" s="149"/>
    </row>
    <row r="12787" spans="1:7" s="144" customFormat="1" ht="15" x14ac:dyDescent="0.2">
      <c r="A12787" s="146">
        <v>75878</v>
      </c>
      <c r="B12787" s="145">
        <v>3024</v>
      </c>
      <c r="C12787" s="146" t="s">
        <v>662</v>
      </c>
      <c r="D12787" s="146" t="s">
        <v>10715</v>
      </c>
      <c r="E12787" s="145" t="s">
        <v>155</v>
      </c>
      <c r="F12787" s="149"/>
      <c r="G12787" s="149"/>
    </row>
    <row r="12788" spans="1:7" s="144" customFormat="1" ht="15" x14ac:dyDescent="0.2">
      <c r="A12788" s="146">
        <v>75879</v>
      </c>
      <c r="B12788" s="145">
        <v>3024</v>
      </c>
      <c r="C12788" s="146" t="s">
        <v>1329</v>
      </c>
      <c r="D12788" s="146" t="s">
        <v>10716</v>
      </c>
      <c r="E12788" s="145" t="s">
        <v>155</v>
      </c>
      <c r="F12788" s="149"/>
      <c r="G12788" s="149"/>
    </row>
    <row r="12789" spans="1:7" s="144" customFormat="1" ht="15" x14ac:dyDescent="0.2">
      <c r="A12789" s="146">
        <v>75880</v>
      </c>
      <c r="B12789" s="145">
        <v>3024</v>
      </c>
      <c r="C12789" s="146" t="s">
        <v>34</v>
      </c>
      <c r="D12789" s="146" t="s">
        <v>6384</v>
      </c>
      <c r="E12789" s="145" t="s">
        <v>155</v>
      </c>
      <c r="F12789" s="149"/>
      <c r="G12789" s="149"/>
    </row>
    <row r="12790" spans="1:7" s="144" customFormat="1" ht="15" x14ac:dyDescent="0.2">
      <c r="A12790" s="146">
        <v>75881</v>
      </c>
      <c r="B12790" s="145">
        <v>3024</v>
      </c>
      <c r="C12790" s="146" t="s">
        <v>2083</v>
      </c>
      <c r="D12790" s="146" t="s">
        <v>10717</v>
      </c>
      <c r="E12790" s="145" t="s">
        <v>150</v>
      </c>
      <c r="F12790" s="149"/>
      <c r="G12790" s="149"/>
    </row>
    <row r="12791" spans="1:7" s="144" customFormat="1" ht="15" x14ac:dyDescent="0.2">
      <c r="A12791" s="146">
        <v>75882</v>
      </c>
      <c r="B12791" s="145">
        <v>3024</v>
      </c>
      <c r="C12791" s="146" t="s">
        <v>204</v>
      </c>
      <c r="D12791" s="146" t="s">
        <v>10717</v>
      </c>
      <c r="E12791" s="145" t="s">
        <v>155</v>
      </c>
      <c r="F12791" s="149"/>
      <c r="G12791" s="149"/>
    </row>
    <row r="12792" spans="1:7" s="144" customFormat="1" ht="15" x14ac:dyDescent="0.2">
      <c r="A12792" s="146">
        <v>75883</v>
      </c>
      <c r="B12792" s="145">
        <v>3024</v>
      </c>
      <c r="C12792" s="146" t="s">
        <v>287</v>
      </c>
      <c r="D12792" s="146" t="s">
        <v>2751</v>
      </c>
      <c r="E12792" s="145" t="s">
        <v>150</v>
      </c>
      <c r="F12792" s="149"/>
      <c r="G12792" s="149"/>
    </row>
    <row r="12793" spans="1:7" s="144" customFormat="1" ht="15" x14ac:dyDescent="0.2">
      <c r="A12793" s="146">
        <v>75884</v>
      </c>
      <c r="B12793" s="145">
        <v>3024</v>
      </c>
      <c r="C12793" s="146" t="s">
        <v>662</v>
      </c>
      <c r="D12793" s="146" t="s">
        <v>9620</v>
      </c>
      <c r="E12793" s="145" t="s">
        <v>150</v>
      </c>
      <c r="F12793" s="149"/>
      <c r="G12793" s="149"/>
    </row>
    <row r="12794" spans="1:7" s="144" customFormat="1" ht="15" x14ac:dyDescent="0.2">
      <c r="A12794" s="146">
        <v>75885</v>
      </c>
      <c r="B12794" s="145">
        <v>3024</v>
      </c>
      <c r="C12794" s="146" t="s">
        <v>662</v>
      </c>
      <c r="D12794" s="146" t="s">
        <v>4763</v>
      </c>
      <c r="E12794" s="145" t="s">
        <v>150</v>
      </c>
      <c r="F12794" s="149"/>
      <c r="G12794" s="149"/>
    </row>
    <row r="12795" spans="1:7" s="144" customFormat="1" ht="15" x14ac:dyDescent="0.2">
      <c r="A12795" s="146">
        <v>75886</v>
      </c>
      <c r="B12795" s="145">
        <v>3024</v>
      </c>
      <c r="C12795" s="146" t="s">
        <v>204</v>
      </c>
      <c r="D12795" s="146" t="s">
        <v>1399</v>
      </c>
      <c r="E12795" s="145" t="s">
        <v>150</v>
      </c>
      <c r="F12795" s="149"/>
      <c r="G12795" s="149"/>
    </row>
    <row r="12796" spans="1:7" s="144" customFormat="1" ht="15" x14ac:dyDescent="0.2">
      <c r="A12796" s="146">
        <v>75887</v>
      </c>
      <c r="B12796" s="145">
        <v>3024</v>
      </c>
      <c r="C12796" s="146" t="s">
        <v>662</v>
      </c>
      <c r="D12796" s="146" t="s">
        <v>629</v>
      </c>
      <c r="E12796" s="145" t="s">
        <v>155</v>
      </c>
      <c r="F12796" s="149"/>
      <c r="G12796" s="149"/>
    </row>
    <row r="12797" spans="1:7" s="144" customFormat="1" ht="15" x14ac:dyDescent="0.2">
      <c r="A12797" s="146">
        <v>75888</v>
      </c>
      <c r="B12797" s="145">
        <v>3015</v>
      </c>
      <c r="C12797" s="146" t="s">
        <v>10718</v>
      </c>
      <c r="D12797" s="146" t="s">
        <v>658</v>
      </c>
      <c r="E12797" s="145" t="s">
        <v>155</v>
      </c>
      <c r="F12797" s="149"/>
      <c r="G12797" s="149"/>
    </row>
    <row r="12798" spans="1:7" s="144" customFormat="1" ht="15" x14ac:dyDescent="0.2">
      <c r="A12798" s="146">
        <v>75889</v>
      </c>
      <c r="B12798" s="145">
        <v>3015</v>
      </c>
      <c r="C12798" s="146" t="s">
        <v>207</v>
      </c>
      <c r="D12798" s="146" t="s">
        <v>7580</v>
      </c>
      <c r="E12798" s="145" t="s">
        <v>155</v>
      </c>
      <c r="F12798" s="149"/>
      <c r="G12798" s="149"/>
    </row>
    <row r="12799" spans="1:7" s="144" customFormat="1" ht="15" x14ac:dyDescent="0.2">
      <c r="A12799" s="146">
        <v>75891</v>
      </c>
      <c r="B12799" s="145">
        <v>5001</v>
      </c>
      <c r="C12799" s="146" t="s">
        <v>4547</v>
      </c>
      <c r="D12799" s="146" t="s">
        <v>10719</v>
      </c>
      <c r="E12799" s="145" t="s">
        <v>150</v>
      </c>
      <c r="F12799" s="149"/>
      <c r="G12799" s="149"/>
    </row>
    <row r="12800" spans="1:7" s="144" customFormat="1" ht="15" x14ac:dyDescent="0.2">
      <c r="A12800" s="146">
        <v>75894</v>
      </c>
      <c r="B12800" s="145">
        <v>5001</v>
      </c>
      <c r="C12800" s="146" t="s">
        <v>740</v>
      </c>
      <c r="D12800" s="146" t="s">
        <v>1114</v>
      </c>
      <c r="E12800" s="145" t="s">
        <v>150</v>
      </c>
      <c r="F12800" s="149"/>
      <c r="G12800" s="149"/>
    </row>
    <row r="12801" spans="1:7" s="144" customFormat="1" ht="15" x14ac:dyDescent="0.2">
      <c r="A12801" s="146">
        <v>75895</v>
      </c>
      <c r="B12801" s="145">
        <v>3015</v>
      </c>
      <c r="C12801" s="146" t="s">
        <v>714</v>
      </c>
      <c r="D12801" s="146" t="s">
        <v>5368</v>
      </c>
      <c r="E12801" s="145" t="s">
        <v>155</v>
      </c>
      <c r="F12801" s="149"/>
      <c r="G12801" s="149"/>
    </row>
    <row r="12802" spans="1:7" s="144" customFormat="1" ht="15" x14ac:dyDescent="0.2">
      <c r="A12802" s="146">
        <v>75897</v>
      </c>
      <c r="B12802" s="145">
        <v>7024</v>
      </c>
      <c r="C12802" s="146" t="s">
        <v>287</v>
      </c>
      <c r="D12802" s="146" t="s">
        <v>10722</v>
      </c>
      <c r="E12802" s="145" t="s">
        <v>155</v>
      </c>
      <c r="F12802" s="149"/>
      <c r="G12802" s="149"/>
    </row>
    <row r="12803" spans="1:7" s="144" customFormat="1" ht="15" x14ac:dyDescent="0.2">
      <c r="A12803" s="146">
        <v>75899</v>
      </c>
      <c r="B12803" s="145">
        <v>6013</v>
      </c>
      <c r="C12803" s="146" t="s">
        <v>181</v>
      </c>
      <c r="D12803" s="146" t="s">
        <v>1642</v>
      </c>
      <c r="E12803" s="145" t="s">
        <v>150</v>
      </c>
      <c r="F12803" s="149"/>
      <c r="G12803" s="149"/>
    </row>
    <row r="12804" spans="1:7" s="144" customFormat="1" ht="15" x14ac:dyDescent="0.2">
      <c r="A12804" s="146">
        <v>75900</v>
      </c>
      <c r="B12804" s="145">
        <v>6013</v>
      </c>
      <c r="C12804" s="146" t="s">
        <v>196</v>
      </c>
      <c r="D12804" s="146" t="s">
        <v>1642</v>
      </c>
      <c r="E12804" s="145" t="s">
        <v>155</v>
      </c>
      <c r="F12804" s="149"/>
      <c r="G12804" s="149"/>
    </row>
    <row r="12805" spans="1:7" s="144" customFormat="1" ht="15" x14ac:dyDescent="0.2">
      <c r="A12805" s="146">
        <v>75901</v>
      </c>
      <c r="B12805" s="145">
        <v>6013</v>
      </c>
      <c r="C12805" s="146" t="s">
        <v>196</v>
      </c>
      <c r="D12805" s="146" t="s">
        <v>1340</v>
      </c>
      <c r="E12805" s="145" t="s">
        <v>155</v>
      </c>
      <c r="F12805" s="149"/>
      <c r="G12805" s="149"/>
    </row>
    <row r="12806" spans="1:7" s="144" customFormat="1" ht="15" x14ac:dyDescent="0.2">
      <c r="A12806" s="146">
        <v>75902</v>
      </c>
      <c r="B12806" s="145">
        <v>6013</v>
      </c>
      <c r="C12806" s="146" t="s">
        <v>171</v>
      </c>
      <c r="D12806" s="146" t="s">
        <v>10723</v>
      </c>
      <c r="E12806" s="145" t="s">
        <v>155</v>
      </c>
      <c r="F12806" s="149"/>
      <c r="G12806" s="149"/>
    </row>
    <row r="12807" spans="1:7" s="144" customFormat="1" ht="15" x14ac:dyDescent="0.2">
      <c r="A12807" s="146">
        <v>75903</v>
      </c>
      <c r="B12807" s="145">
        <v>6013</v>
      </c>
      <c r="C12807" s="146" t="s">
        <v>188</v>
      </c>
      <c r="D12807" s="146" t="s">
        <v>10724</v>
      </c>
      <c r="E12807" s="145" t="s">
        <v>150</v>
      </c>
      <c r="F12807" s="149"/>
      <c r="G12807" s="149"/>
    </row>
    <row r="12808" spans="1:7" s="144" customFormat="1" ht="15" x14ac:dyDescent="0.2">
      <c r="A12808" s="146">
        <v>75904</v>
      </c>
      <c r="B12808" s="145">
        <v>6013</v>
      </c>
      <c r="C12808" s="146" t="s">
        <v>181</v>
      </c>
      <c r="D12808" s="146" t="s">
        <v>5641</v>
      </c>
      <c r="E12808" s="145" t="s">
        <v>150</v>
      </c>
      <c r="F12808" s="149"/>
      <c r="G12808" s="149"/>
    </row>
    <row r="12809" spans="1:7" s="144" customFormat="1" ht="15" x14ac:dyDescent="0.2">
      <c r="A12809" s="146">
        <v>75905</v>
      </c>
      <c r="B12809" s="145">
        <v>6013</v>
      </c>
      <c r="C12809" s="146" t="s">
        <v>181</v>
      </c>
      <c r="D12809" s="146" t="s">
        <v>916</v>
      </c>
      <c r="E12809" s="145" t="s">
        <v>150</v>
      </c>
      <c r="F12809" s="149"/>
      <c r="G12809" s="149"/>
    </row>
    <row r="12810" spans="1:7" s="144" customFormat="1" ht="15" x14ac:dyDescent="0.2">
      <c r="A12810" s="146">
        <v>75906</v>
      </c>
      <c r="B12810" s="145">
        <v>6013</v>
      </c>
      <c r="C12810" s="146" t="s">
        <v>171</v>
      </c>
      <c r="D12810" s="146" t="s">
        <v>4872</v>
      </c>
      <c r="E12810" s="145" t="s">
        <v>150</v>
      </c>
      <c r="F12810" s="149"/>
      <c r="G12810" s="149"/>
    </row>
    <row r="12811" spans="1:7" s="144" customFormat="1" ht="15" x14ac:dyDescent="0.2">
      <c r="A12811" s="146">
        <v>75907</v>
      </c>
      <c r="B12811" s="145">
        <v>6013</v>
      </c>
      <c r="C12811" s="146" t="s">
        <v>158</v>
      </c>
      <c r="D12811" s="146" t="s">
        <v>10725</v>
      </c>
      <c r="E12811" s="145" t="s">
        <v>155</v>
      </c>
      <c r="F12811" s="149"/>
      <c r="G12811" s="149"/>
    </row>
    <row r="12812" spans="1:7" s="144" customFormat="1" ht="15" x14ac:dyDescent="0.2">
      <c r="A12812" s="146">
        <v>75908</v>
      </c>
      <c r="B12812" s="145">
        <v>6013</v>
      </c>
      <c r="C12812" s="146" t="s">
        <v>181</v>
      </c>
      <c r="D12812" s="146" t="s">
        <v>2202</v>
      </c>
      <c r="E12812" s="145" t="s">
        <v>150</v>
      </c>
      <c r="F12812" s="149"/>
      <c r="G12812" s="149"/>
    </row>
    <row r="12813" spans="1:7" s="144" customFormat="1" ht="15" x14ac:dyDescent="0.2">
      <c r="A12813" s="146">
        <v>75909</v>
      </c>
      <c r="B12813" s="145">
        <v>6013</v>
      </c>
      <c r="C12813" s="146" t="s">
        <v>347</v>
      </c>
      <c r="D12813" s="146" t="s">
        <v>10726</v>
      </c>
      <c r="E12813" s="145" t="s">
        <v>155</v>
      </c>
      <c r="F12813" s="149"/>
      <c r="G12813" s="149"/>
    </row>
    <row r="12814" spans="1:7" s="144" customFormat="1" ht="15" x14ac:dyDescent="0.2">
      <c r="A12814" s="146">
        <v>75911</v>
      </c>
      <c r="B12814" s="145">
        <v>6013</v>
      </c>
      <c r="C12814" s="146" t="s">
        <v>306</v>
      </c>
      <c r="D12814" s="146" t="s">
        <v>10727</v>
      </c>
      <c r="E12814" s="145" t="s">
        <v>155</v>
      </c>
      <c r="F12814" s="149"/>
      <c r="G12814" s="149"/>
    </row>
    <row r="12815" spans="1:7" s="144" customFormat="1" ht="15" x14ac:dyDescent="0.2">
      <c r="A12815" s="146">
        <v>75912</v>
      </c>
      <c r="B12815" s="145">
        <v>6013</v>
      </c>
      <c r="C12815" s="146" t="s">
        <v>1637</v>
      </c>
      <c r="D12815" s="146" t="s">
        <v>10728</v>
      </c>
      <c r="E12815" s="145" t="s">
        <v>150</v>
      </c>
      <c r="F12815" s="149"/>
      <c r="G12815" s="149"/>
    </row>
    <row r="12816" spans="1:7" s="144" customFormat="1" ht="15" x14ac:dyDescent="0.2">
      <c r="A12816" s="146">
        <v>75913</v>
      </c>
      <c r="B12816" s="145">
        <v>6013</v>
      </c>
      <c r="C12816" s="146" t="s">
        <v>558</v>
      </c>
      <c r="D12816" s="146" t="s">
        <v>275</v>
      </c>
      <c r="E12816" s="145" t="s">
        <v>155</v>
      </c>
      <c r="F12816" s="149"/>
      <c r="G12816" s="149"/>
    </row>
    <row r="12817" spans="1:7" s="144" customFormat="1" ht="15" x14ac:dyDescent="0.2">
      <c r="A12817" s="146">
        <v>75914</v>
      </c>
      <c r="B12817" s="145">
        <v>6013</v>
      </c>
      <c r="C12817" s="146" t="s">
        <v>219</v>
      </c>
      <c r="D12817" s="146" t="s">
        <v>275</v>
      </c>
      <c r="E12817" s="145" t="s">
        <v>150</v>
      </c>
      <c r="F12817" s="149"/>
      <c r="G12817" s="149"/>
    </row>
    <row r="12818" spans="1:7" s="144" customFormat="1" ht="15" x14ac:dyDescent="0.2">
      <c r="A12818" s="146">
        <v>75915</v>
      </c>
      <c r="B12818" s="145">
        <v>6013</v>
      </c>
      <c r="C12818" s="146" t="s">
        <v>179</v>
      </c>
      <c r="D12818" s="146" t="s">
        <v>10346</v>
      </c>
      <c r="E12818" s="145" t="s">
        <v>155</v>
      </c>
      <c r="F12818" s="149"/>
      <c r="G12818" s="149"/>
    </row>
    <row r="12819" spans="1:7" s="144" customFormat="1" ht="15" x14ac:dyDescent="0.2">
      <c r="A12819" s="146">
        <v>75916</v>
      </c>
      <c r="B12819" s="145">
        <v>7008</v>
      </c>
      <c r="C12819" s="146" t="s">
        <v>196</v>
      </c>
      <c r="D12819" s="146" t="s">
        <v>10729</v>
      </c>
      <c r="E12819" s="145" t="s">
        <v>155</v>
      </c>
      <c r="F12819" s="149"/>
      <c r="G12819" s="149"/>
    </row>
    <row r="12820" spans="1:7" s="144" customFormat="1" ht="15" x14ac:dyDescent="0.2">
      <c r="A12820" s="146">
        <v>75917</v>
      </c>
      <c r="B12820" s="145">
        <v>7008</v>
      </c>
      <c r="C12820" s="146" t="s">
        <v>259</v>
      </c>
      <c r="D12820" s="146" t="s">
        <v>272</v>
      </c>
      <c r="E12820" s="145" t="s">
        <v>155</v>
      </c>
      <c r="F12820" s="149"/>
      <c r="G12820" s="149"/>
    </row>
    <row r="12821" spans="1:7" s="144" customFormat="1" ht="15" x14ac:dyDescent="0.2">
      <c r="A12821" s="146">
        <v>75918</v>
      </c>
      <c r="B12821" s="145">
        <v>7008</v>
      </c>
      <c r="C12821" s="146" t="s">
        <v>156</v>
      </c>
      <c r="D12821" s="146" t="s">
        <v>10730</v>
      </c>
      <c r="E12821" s="145" t="s">
        <v>155</v>
      </c>
      <c r="F12821" s="149"/>
      <c r="G12821" s="149"/>
    </row>
    <row r="12822" spans="1:7" s="144" customFormat="1" ht="15" x14ac:dyDescent="0.2">
      <c r="A12822" s="146">
        <v>75919</v>
      </c>
      <c r="B12822" s="145">
        <v>7008</v>
      </c>
      <c r="C12822" s="146" t="s">
        <v>181</v>
      </c>
      <c r="D12822" s="146" t="s">
        <v>10731</v>
      </c>
      <c r="E12822" s="145" t="s">
        <v>155</v>
      </c>
      <c r="F12822" s="149"/>
      <c r="G12822" s="149"/>
    </row>
    <row r="12823" spans="1:7" s="144" customFormat="1" ht="15" x14ac:dyDescent="0.2">
      <c r="A12823" s="146">
        <v>75920</v>
      </c>
      <c r="B12823" s="145">
        <v>7008</v>
      </c>
      <c r="C12823" s="146" t="s">
        <v>1547</v>
      </c>
      <c r="D12823" s="146" t="s">
        <v>10732</v>
      </c>
      <c r="E12823" s="145" t="s">
        <v>150</v>
      </c>
      <c r="F12823" s="149"/>
      <c r="G12823" s="149"/>
    </row>
    <row r="12824" spans="1:7" s="144" customFormat="1" ht="15" x14ac:dyDescent="0.2">
      <c r="A12824" s="146">
        <v>75921</v>
      </c>
      <c r="B12824" s="145">
        <v>7003</v>
      </c>
      <c r="C12824" s="146" t="s">
        <v>4497</v>
      </c>
      <c r="D12824" s="146" t="s">
        <v>10733</v>
      </c>
      <c r="E12824" s="145" t="s">
        <v>155</v>
      </c>
      <c r="F12824" s="149"/>
      <c r="G12824" s="149"/>
    </row>
    <row r="12825" spans="1:7" s="144" customFormat="1" ht="15" x14ac:dyDescent="0.2">
      <c r="A12825" s="146">
        <v>75922</v>
      </c>
      <c r="B12825" s="145">
        <v>8012</v>
      </c>
      <c r="C12825" s="146" t="s">
        <v>1089</v>
      </c>
      <c r="D12825" s="146" t="s">
        <v>10805</v>
      </c>
      <c r="E12825" s="145" t="s">
        <v>155</v>
      </c>
      <c r="F12825" s="149"/>
      <c r="G12825" s="149"/>
    </row>
    <row r="12826" spans="1:7" s="144" customFormat="1" ht="15" x14ac:dyDescent="0.2">
      <c r="A12826" s="146">
        <v>75923</v>
      </c>
      <c r="B12826" s="145">
        <v>8012</v>
      </c>
      <c r="C12826" s="146" t="s">
        <v>243</v>
      </c>
      <c r="D12826" s="146" t="s">
        <v>10734</v>
      </c>
      <c r="E12826" s="145" t="s">
        <v>150</v>
      </c>
      <c r="F12826" s="149"/>
      <c r="G12826" s="149"/>
    </row>
    <row r="12827" spans="1:7" s="144" customFormat="1" ht="15" x14ac:dyDescent="0.2">
      <c r="A12827" s="146">
        <v>75924</v>
      </c>
      <c r="B12827" s="145">
        <v>8012</v>
      </c>
      <c r="C12827" s="146" t="s">
        <v>209</v>
      </c>
      <c r="D12827" s="146" t="s">
        <v>205</v>
      </c>
      <c r="E12827" s="145" t="s">
        <v>150</v>
      </c>
      <c r="F12827" s="149"/>
      <c r="G12827" s="149"/>
    </row>
    <row r="12828" spans="1:7" s="144" customFormat="1" ht="15" x14ac:dyDescent="0.2">
      <c r="A12828" s="146">
        <v>75925</v>
      </c>
      <c r="B12828" s="145">
        <v>8012</v>
      </c>
      <c r="C12828" s="146" t="s">
        <v>181</v>
      </c>
      <c r="D12828" s="146" t="s">
        <v>3574</v>
      </c>
      <c r="E12828" s="145" t="s">
        <v>155</v>
      </c>
      <c r="F12828" s="149"/>
      <c r="G12828" s="149"/>
    </row>
    <row r="12829" spans="1:7" s="144" customFormat="1" ht="15" x14ac:dyDescent="0.2">
      <c r="A12829" s="146">
        <v>75926</v>
      </c>
      <c r="B12829" s="145">
        <v>8024</v>
      </c>
      <c r="C12829" s="146" t="s">
        <v>156</v>
      </c>
      <c r="D12829" s="146" t="s">
        <v>10735</v>
      </c>
      <c r="E12829" s="145" t="s">
        <v>155</v>
      </c>
      <c r="F12829" s="149"/>
      <c r="G12829" s="149"/>
    </row>
    <row r="12830" spans="1:7" s="144" customFormat="1" ht="15" x14ac:dyDescent="0.2">
      <c r="A12830" s="146">
        <v>75927</v>
      </c>
      <c r="B12830" s="145">
        <v>8010</v>
      </c>
      <c r="C12830" s="146" t="s">
        <v>158</v>
      </c>
      <c r="D12830" s="146" t="s">
        <v>486</v>
      </c>
      <c r="E12830" s="145" t="s">
        <v>155</v>
      </c>
      <c r="F12830" s="149"/>
      <c r="G12830" s="149"/>
    </row>
    <row r="12831" spans="1:7" s="144" customFormat="1" ht="15" x14ac:dyDescent="0.2">
      <c r="A12831" s="146">
        <v>75928</v>
      </c>
      <c r="B12831" s="145">
        <v>6002</v>
      </c>
      <c r="C12831" s="146" t="s">
        <v>158</v>
      </c>
      <c r="D12831" s="146" t="s">
        <v>4323</v>
      </c>
      <c r="E12831" s="145" t="s">
        <v>155</v>
      </c>
      <c r="F12831" s="149"/>
      <c r="G12831" s="149"/>
    </row>
    <row r="12832" spans="1:7" s="144" customFormat="1" ht="15" x14ac:dyDescent="0.2">
      <c r="A12832" s="146">
        <v>75929</v>
      </c>
      <c r="B12832" s="145">
        <v>8006</v>
      </c>
      <c r="C12832" s="146" t="s">
        <v>10736</v>
      </c>
      <c r="D12832" s="146" t="s">
        <v>10737</v>
      </c>
      <c r="E12832" s="145" t="s">
        <v>155</v>
      </c>
      <c r="F12832" s="149"/>
      <c r="G12832" s="149"/>
    </row>
    <row r="12833" spans="1:7" s="144" customFormat="1" ht="15" x14ac:dyDescent="0.2">
      <c r="A12833" s="146">
        <v>75931</v>
      </c>
      <c r="B12833" s="145">
        <v>8023</v>
      </c>
      <c r="C12833" s="146" t="s">
        <v>10738</v>
      </c>
      <c r="D12833" s="146" t="s">
        <v>10739</v>
      </c>
      <c r="E12833" s="145" t="s">
        <v>155</v>
      </c>
      <c r="F12833" s="149"/>
      <c r="G12833" s="149"/>
    </row>
    <row r="12834" spans="1:7" s="144" customFormat="1" ht="15" x14ac:dyDescent="0.2">
      <c r="A12834" s="146">
        <v>75932</v>
      </c>
      <c r="B12834" s="145">
        <v>8023</v>
      </c>
      <c r="C12834" s="146" t="s">
        <v>291</v>
      </c>
      <c r="D12834" s="146" t="s">
        <v>10740</v>
      </c>
      <c r="E12834" s="145" t="s">
        <v>150</v>
      </c>
      <c r="F12834" s="149"/>
      <c r="G12834" s="149"/>
    </row>
    <row r="12835" spans="1:7" s="144" customFormat="1" ht="15" x14ac:dyDescent="0.2">
      <c r="A12835" s="146">
        <v>75933</v>
      </c>
      <c r="B12835" s="145">
        <v>7022</v>
      </c>
      <c r="C12835" s="146" t="s">
        <v>716</v>
      </c>
      <c r="D12835" s="146" t="s">
        <v>10741</v>
      </c>
      <c r="E12835" s="145" t="s">
        <v>155</v>
      </c>
      <c r="F12835" s="149"/>
      <c r="G12835" s="149"/>
    </row>
    <row r="12836" spans="1:7" s="144" customFormat="1" ht="15" x14ac:dyDescent="0.2">
      <c r="A12836" s="146">
        <v>75934</v>
      </c>
      <c r="B12836" s="145">
        <v>7022</v>
      </c>
      <c r="C12836" s="146" t="s">
        <v>685</v>
      </c>
      <c r="D12836" s="146" t="s">
        <v>10176</v>
      </c>
      <c r="E12836" s="145" t="s">
        <v>155</v>
      </c>
      <c r="F12836" s="149"/>
      <c r="G12836" s="149"/>
    </row>
    <row r="12837" spans="1:7" s="144" customFormat="1" ht="15" x14ac:dyDescent="0.2">
      <c r="A12837" s="146">
        <v>75935</v>
      </c>
      <c r="B12837" s="145">
        <v>7022</v>
      </c>
      <c r="C12837" s="146" t="s">
        <v>2059</v>
      </c>
      <c r="D12837" s="146" t="s">
        <v>10742</v>
      </c>
      <c r="E12837" s="145" t="s">
        <v>150</v>
      </c>
      <c r="F12837" s="149"/>
      <c r="G12837" s="149"/>
    </row>
    <row r="12838" spans="1:7" s="144" customFormat="1" ht="15" x14ac:dyDescent="0.2">
      <c r="A12838" s="146">
        <v>75936</v>
      </c>
      <c r="B12838" s="145">
        <v>2004</v>
      </c>
      <c r="C12838" s="146" t="s">
        <v>10743</v>
      </c>
      <c r="D12838" s="146" t="s">
        <v>5022</v>
      </c>
      <c r="E12838" s="145" t="s">
        <v>150</v>
      </c>
      <c r="F12838" s="149"/>
      <c r="G12838" s="149"/>
    </row>
    <row r="12839" spans="1:7" s="144" customFormat="1" ht="15" x14ac:dyDescent="0.2">
      <c r="A12839" s="146">
        <v>75937</v>
      </c>
      <c r="B12839" s="145">
        <v>7004</v>
      </c>
      <c r="C12839" s="146" t="s">
        <v>848</v>
      </c>
      <c r="D12839" s="146" t="s">
        <v>10721</v>
      </c>
      <c r="E12839" s="145" t="s">
        <v>155</v>
      </c>
      <c r="F12839" s="149"/>
      <c r="G12839" s="149"/>
    </row>
    <row r="12840" spans="1:7" s="144" customFormat="1" ht="15" x14ac:dyDescent="0.2">
      <c r="A12840" s="146">
        <v>75938</v>
      </c>
      <c r="B12840" s="145">
        <v>7003</v>
      </c>
      <c r="C12840" s="146" t="s">
        <v>1329</v>
      </c>
      <c r="D12840" s="146" t="s">
        <v>5811</v>
      </c>
      <c r="E12840" s="145" t="s">
        <v>155</v>
      </c>
      <c r="F12840" s="149"/>
      <c r="G12840" s="149"/>
    </row>
    <row r="12841" spans="1:7" s="144" customFormat="1" ht="15" x14ac:dyDescent="0.2">
      <c r="A12841" s="146">
        <v>75939</v>
      </c>
      <c r="B12841" s="145">
        <v>6032</v>
      </c>
      <c r="C12841" s="146" t="s">
        <v>4461</v>
      </c>
      <c r="D12841" s="146" t="s">
        <v>4600</v>
      </c>
      <c r="E12841" s="145" t="s">
        <v>150</v>
      </c>
      <c r="F12841" s="149"/>
      <c r="G12841" s="149"/>
    </row>
    <row r="12842" spans="1:7" s="144" customFormat="1" ht="15" x14ac:dyDescent="0.2">
      <c r="A12842" s="146">
        <v>75940</v>
      </c>
      <c r="B12842" s="145">
        <v>6032</v>
      </c>
      <c r="C12842" s="146" t="s">
        <v>2088</v>
      </c>
      <c r="D12842" s="146" t="s">
        <v>10744</v>
      </c>
      <c r="E12842" s="145" t="s">
        <v>155</v>
      </c>
      <c r="F12842" s="149"/>
      <c r="G12842" s="149"/>
    </row>
    <row r="12843" spans="1:7" s="144" customFormat="1" ht="15" x14ac:dyDescent="0.2">
      <c r="A12843" s="146">
        <v>75941</v>
      </c>
      <c r="B12843" s="145">
        <v>6032</v>
      </c>
      <c r="C12843" s="146" t="s">
        <v>156</v>
      </c>
      <c r="D12843" s="146" t="s">
        <v>10745</v>
      </c>
      <c r="E12843" s="145" t="s">
        <v>155</v>
      </c>
      <c r="F12843" s="149"/>
      <c r="G12843" s="149"/>
    </row>
    <row r="12844" spans="1:7" s="144" customFormat="1" ht="15" x14ac:dyDescent="0.2">
      <c r="A12844" s="146">
        <v>75942</v>
      </c>
      <c r="B12844" s="145">
        <v>6032</v>
      </c>
      <c r="C12844" s="146" t="s">
        <v>300</v>
      </c>
      <c r="D12844" s="146" t="s">
        <v>10746</v>
      </c>
      <c r="E12844" s="145" t="s">
        <v>150</v>
      </c>
      <c r="F12844" s="149"/>
      <c r="G12844" s="149"/>
    </row>
    <row r="12845" spans="1:7" s="144" customFormat="1" ht="15" x14ac:dyDescent="0.2">
      <c r="A12845" s="146">
        <v>75943</v>
      </c>
      <c r="B12845" s="145">
        <v>6032</v>
      </c>
      <c r="C12845" s="146" t="s">
        <v>219</v>
      </c>
      <c r="D12845" s="146" t="s">
        <v>8381</v>
      </c>
      <c r="E12845" s="145" t="s">
        <v>155</v>
      </c>
      <c r="F12845" s="149"/>
      <c r="G12845" s="149"/>
    </row>
    <row r="12846" spans="1:7" s="144" customFormat="1" ht="15" x14ac:dyDescent="0.2">
      <c r="A12846" s="146">
        <v>75944</v>
      </c>
      <c r="B12846" s="145">
        <v>6032</v>
      </c>
      <c r="C12846" s="146" t="s">
        <v>165</v>
      </c>
      <c r="D12846" s="146" t="s">
        <v>8381</v>
      </c>
      <c r="E12846" s="145" t="s">
        <v>150</v>
      </c>
      <c r="F12846" s="149"/>
      <c r="G12846" s="149"/>
    </row>
    <row r="12847" spans="1:7" s="144" customFormat="1" ht="15" x14ac:dyDescent="0.2">
      <c r="A12847" s="146">
        <v>75945</v>
      </c>
      <c r="B12847" s="145">
        <v>6032</v>
      </c>
      <c r="C12847" s="146" t="s">
        <v>181</v>
      </c>
      <c r="D12847" s="146" t="s">
        <v>10747</v>
      </c>
      <c r="E12847" s="145" t="s">
        <v>150</v>
      </c>
      <c r="F12847" s="149"/>
      <c r="G12847" s="149"/>
    </row>
    <row r="12848" spans="1:7" s="144" customFormat="1" ht="15" x14ac:dyDescent="0.2">
      <c r="A12848" s="146">
        <v>75946</v>
      </c>
      <c r="B12848" s="145">
        <v>6032</v>
      </c>
      <c r="C12848" s="146" t="s">
        <v>158</v>
      </c>
      <c r="D12848" s="146" t="s">
        <v>1128</v>
      </c>
      <c r="E12848" s="145" t="s">
        <v>155</v>
      </c>
      <c r="F12848" s="149"/>
      <c r="G12848" s="149"/>
    </row>
    <row r="12849" spans="1:7" s="144" customFormat="1" ht="15" x14ac:dyDescent="0.2">
      <c r="A12849" s="146">
        <v>75947</v>
      </c>
      <c r="B12849" s="145">
        <v>6032</v>
      </c>
      <c r="C12849" s="146" t="s">
        <v>347</v>
      </c>
      <c r="D12849" s="146" t="s">
        <v>6020</v>
      </c>
      <c r="E12849" s="145" t="s">
        <v>155</v>
      </c>
      <c r="F12849" s="149"/>
      <c r="G12849" s="149"/>
    </row>
    <row r="12850" spans="1:7" s="144" customFormat="1" ht="15" x14ac:dyDescent="0.2">
      <c r="A12850" s="146">
        <v>75948</v>
      </c>
      <c r="B12850" s="145">
        <v>3015</v>
      </c>
      <c r="C12850" s="146" t="s">
        <v>1094</v>
      </c>
      <c r="D12850" s="146" t="s">
        <v>2624</v>
      </c>
      <c r="E12850" s="145" t="s">
        <v>155</v>
      </c>
      <c r="F12850" s="149"/>
      <c r="G12850" s="149"/>
    </row>
    <row r="12851" spans="1:7" s="144" customFormat="1" ht="15" x14ac:dyDescent="0.2">
      <c r="A12851" s="146">
        <v>75949</v>
      </c>
      <c r="B12851" s="145">
        <v>3015</v>
      </c>
      <c r="C12851" s="146" t="s">
        <v>306</v>
      </c>
      <c r="D12851" s="146" t="s">
        <v>10748</v>
      </c>
      <c r="E12851" s="145" t="s">
        <v>150</v>
      </c>
      <c r="F12851" s="149"/>
      <c r="G12851" s="149"/>
    </row>
    <row r="12852" spans="1:7" s="144" customFormat="1" ht="15" x14ac:dyDescent="0.2">
      <c r="A12852" s="146">
        <v>75952</v>
      </c>
      <c r="B12852" s="145">
        <v>5001</v>
      </c>
      <c r="C12852" s="146" t="s">
        <v>5219</v>
      </c>
      <c r="D12852" s="146" t="s">
        <v>1736</v>
      </c>
      <c r="E12852" s="145" t="s">
        <v>150</v>
      </c>
      <c r="F12852" s="149"/>
      <c r="G12852" s="149"/>
    </row>
    <row r="12853" spans="1:7" s="144" customFormat="1" ht="15" x14ac:dyDescent="0.2">
      <c r="A12853" s="146">
        <v>75953</v>
      </c>
      <c r="B12853" s="145">
        <v>5001</v>
      </c>
      <c r="C12853" s="146" t="s">
        <v>167</v>
      </c>
      <c r="D12853" s="146" t="s">
        <v>1736</v>
      </c>
      <c r="E12853" s="145" t="s">
        <v>155</v>
      </c>
      <c r="F12853" s="149"/>
      <c r="G12853" s="149"/>
    </row>
    <row r="12854" spans="1:7" s="144" customFormat="1" ht="15" x14ac:dyDescent="0.2">
      <c r="A12854" s="146">
        <v>75954</v>
      </c>
      <c r="B12854" s="145">
        <v>5001</v>
      </c>
      <c r="C12854" s="146" t="s">
        <v>10749</v>
      </c>
      <c r="D12854" s="146" t="s">
        <v>3318</v>
      </c>
      <c r="E12854" s="145" t="s">
        <v>155</v>
      </c>
      <c r="F12854" s="149"/>
      <c r="G12854" s="149"/>
    </row>
    <row r="12855" spans="1:7" s="144" customFormat="1" ht="15" x14ac:dyDescent="0.2">
      <c r="A12855" s="146">
        <v>75955</v>
      </c>
      <c r="B12855" s="145">
        <v>6029</v>
      </c>
      <c r="C12855" s="146" t="s">
        <v>188</v>
      </c>
      <c r="D12855" s="146" t="s">
        <v>401</v>
      </c>
      <c r="E12855" s="145" t="s">
        <v>150</v>
      </c>
      <c r="F12855" s="149"/>
      <c r="G12855" s="149"/>
    </row>
    <row r="12856" spans="1:7" s="144" customFormat="1" ht="15" x14ac:dyDescent="0.2">
      <c r="A12856" s="146">
        <v>75956</v>
      </c>
      <c r="B12856" s="145">
        <v>7016</v>
      </c>
      <c r="C12856" s="146" t="s">
        <v>198</v>
      </c>
      <c r="D12856" s="146" t="s">
        <v>9854</v>
      </c>
      <c r="E12856" s="145" t="s">
        <v>150</v>
      </c>
      <c r="F12856" s="149"/>
      <c r="G12856" s="149"/>
    </row>
    <row r="12857" spans="1:7" s="144" customFormat="1" ht="15" x14ac:dyDescent="0.2">
      <c r="A12857" s="146">
        <v>75957</v>
      </c>
      <c r="B12857" s="145">
        <v>3003</v>
      </c>
      <c r="C12857" s="146" t="s">
        <v>3314</v>
      </c>
      <c r="D12857" s="146" t="s">
        <v>6885</v>
      </c>
      <c r="E12857" s="145" t="s">
        <v>150</v>
      </c>
      <c r="F12857" s="149"/>
      <c r="G12857" s="149"/>
    </row>
    <row r="12858" spans="1:7" s="144" customFormat="1" ht="15" x14ac:dyDescent="0.2">
      <c r="A12858" s="146">
        <v>75958</v>
      </c>
      <c r="B12858" s="145">
        <v>3003</v>
      </c>
      <c r="C12858" s="146" t="s">
        <v>2759</v>
      </c>
      <c r="D12858" s="146" t="s">
        <v>6885</v>
      </c>
      <c r="E12858" s="145" t="s">
        <v>155</v>
      </c>
      <c r="F12858" s="149"/>
      <c r="G12858" s="149"/>
    </row>
    <row r="12859" spans="1:7" s="144" customFormat="1" ht="15" x14ac:dyDescent="0.2">
      <c r="A12859" s="146">
        <v>75959</v>
      </c>
      <c r="B12859" s="145">
        <v>3003</v>
      </c>
      <c r="C12859" s="146" t="s">
        <v>202</v>
      </c>
      <c r="D12859" s="146" t="s">
        <v>10750</v>
      </c>
      <c r="E12859" s="145" t="s">
        <v>155</v>
      </c>
      <c r="F12859" s="149"/>
      <c r="G12859" s="149"/>
    </row>
    <row r="12860" spans="1:7" s="144" customFormat="1" ht="15" x14ac:dyDescent="0.2">
      <c r="A12860" s="146">
        <v>75960</v>
      </c>
      <c r="B12860" s="145">
        <v>3003</v>
      </c>
      <c r="C12860" s="146" t="s">
        <v>1046</v>
      </c>
      <c r="D12860" s="146" t="s">
        <v>10750</v>
      </c>
      <c r="E12860" s="145" t="s">
        <v>150</v>
      </c>
      <c r="F12860" s="149"/>
      <c r="G12860" s="149"/>
    </row>
    <row r="12861" spans="1:7" s="144" customFormat="1" ht="15" x14ac:dyDescent="0.2">
      <c r="A12861" s="146">
        <v>75961</v>
      </c>
      <c r="B12861" s="145">
        <v>3003</v>
      </c>
      <c r="C12861" s="146" t="s">
        <v>10751</v>
      </c>
      <c r="D12861" s="146" t="s">
        <v>1616</v>
      </c>
      <c r="E12861" s="145" t="s">
        <v>155</v>
      </c>
      <c r="F12861" s="149"/>
      <c r="G12861" s="149"/>
    </row>
    <row r="12862" spans="1:7" s="144" customFormat="1" ht="15" x14ac:dyDescent="0.2">
      <c r="A12862" s="146">
        <v>75962</v>
      </c>
      <c r="B12862" s="145">
        <v>7008</v>
      </c>
      <c r="C12862" s="146" t="s">
        <v>2629</v>
      </c>
      <c r="D12862" s="146" t="s">
        <v>10752</v>
      </c>
      <c r="E12862" s="145" t="s">
        <v>155</v>
      </c>
      <c r="F12862" s="149"/>
      <c r="G12862" s="149"/>
    </row>
    <row r="12863" spans="1:7" s="144" customFormat="1" ht="15" x14ac:dyDescent="0.2">
      <c r="A12863" s="146">
        <v>75963</v>
      </c>
      <c r="B12863" s="145">
        <v>8020</v>
      </c>
      <c r="C12863" s="146" t="s">
        <v>287</v>
      </c>
      <c r="D12863" s="146" t="s">
        <v>1484</v>
      </c>
      <c r="E12863" s="145" t="s">
        <v>155</v>
      </c>
      <c r="F12863" s="149"/>
      <c r="G12863" s="149"/>
    </row>
    <row r="12864" spans="1:7" s="144" customFormat="1" ht="15" x14ac:dyDescent="0.2">
      <c r="A12864" s="146">
        <v>75964</v>
      </c>
      <c r="B12864" s="145">
        <v>8020</v>
      </c>
      <c r="C12864" s="146" t="s">
        <v>10753</v>
      </c>
      <c r="D12864" s="146" t="s">
        <v>5876</v>
      </c>
      <c r="E12864" s="145" t="s">
        <v>155</v>
      </c>
      <c r="F12864" s="149"/>
      <c r="G12864" s="149"/>
    </row>
    <row r="12865" spans="1:7" s="144" customFormat="1" ht="15" x14ac:dyDescent="0.2">
      <c r="A12865" s="146">
        <v>75965</v>
      </c>
      <c r="B12865" s="145">
        <v>8020</v>
      </c>
      <c r="C12865" s="146" t="s">
        <v>198</v>
      </c>
      <c r="D12865" s="146" t="s">
        <v>1484</v>
      </c>
      <c r="E12865" s="145" t="s">
        <v>155</v>
      </c>
      <c r="F12865" s="149"/>
      <c r="G12865" s="149"/>
    </row>
    <row r="12866" spans="1:7" s="144" customFormat="1" ht="15" x14ac:dyDescent="0.2">
      <c r="A12866" s="146">
        <v>75966</v>
      </c>
      <c r="B12866" s="145">
        <v>8020</v>
      </c>
      <c r="C12866" s="146" t="s">
        <v>1856</v>
      </c>
      <c r="D12866" s="146" t="s">
        <v>8974</v>
      </c>
      <c r="E12866" s="145" t="s">
        <v>150</v>
      </c>
      <c r="F12866" s="149"/>
      <c r="G12866" s="149"/>
    </row>
    <row r="12867" spans="1:7" s="144" customFormat="1" ht="15" x14ac:dyDescent="0.2">
      <c r="A12867" s="146">
        <v>75967</v>
      </c>
      <c r="B12867" s="145">
        <v>6010</v>
      </c>
      <c r="C12867" s="146" t="s">
        <v>158</v>
      </c>
      <c r="D12867" s="146" t="s">
        <v>345</v>
      </c>
      <c r="E12867" s="145" t="s">
        <v>155</v>
      </c>
      <c r="F12867" s="149"/>
      <c r="G12867" s="149"/>
    </row>
    <row r="12868" spans="1:7" s="144" customFormat="1" ht="15" x14ac:dyDescent="0.2">
      <c r="A12868" s="146">
        <v>75968</v>
      </c>
      <c r="B12868" s="145">
        <v>3027</v>
      </c>
      <c r="C12868" s="146" t="s">
        <v>10754</v>
      </c>
      <c r="D12868" s="146" t="s">
        <v>11268</v>
      </c>
      <c r="E12868" s="145" t="s">
        <v>155</v>
      </c>
      <c r="F12868" s="149"/>
      <c r="G12868" s="149"/>
    </row>
    <row r="12869" spans="1:7" s="144" customFormat="1" ht="15" x14ac:dyDescent="0.2">
      <c r="A12869" s="146">
        <v>75970</v>
      </c>
      <c r="B12869" s="145">
        <v>3027</v>
      </c>
      <c r="C12869" s="146" t="s">
        <v>198</v>
      </c>
      <c r="D12869" s="146" t="s">
        <v>10755</v>
      </c>
      <c r="E12869" s="145" t="s">
        <v>155</v>
      </c>
      <c r="F12869" s="149"/>
      <c r="G12869" s="149"/>
    </row>
    <row r="12870" spans="1:7" s="144" customFormat="1" ht="15" x14ac:dyDescent="0.2">
      <c r="A12870" s="146">
        <v>75971</v>
      </c>
      <c r="B12870" s="145">
        <v>3027</v>
      </c>
      <c r="C12870" s="146" t="s">
        <v>287</v>
      </c>
      <c r="D12870" s="146" t="s">
        <v>7065</v>
      </c>
      <c r="E12870" s="145" t="s">
        <v>155</v>
      </c>
      <c r="F12870" s="149"/>
      <c r="G12870" s="149"/>
    </row>
    <row r="12871" spans="1:7" s="144" customFormat="1" ht="15" x14ac:dyDescent="0.2">
      <c r="A12871" s="146">
        <v>75972</v>
      </c>
      <c r="B12871" s="145">
        <v>3027</v>
      </c>
      <c r="C12871" s="146" t="s">
        <v>287</v>
      </c>
      <c r="D12871" s="146" t="s">
        <v>10756</v>
      </c>
      <c r="E12871" s="145" t="s">
        <v>150</v>
      </c>
      <c r="F12871" s="149"/>
      <c r="G12871" s="149"/>
    </row>
    <row r="12872" spans="1:7" s="144" customFormat="1" ht="15" x14ac:dyDescent="0.2">
      <c r="A12872" s="146">
        <v>75973</v>
      </c>
      <c r="B12872" s="145">
        <v>3027</v>
      </c>
      <c r="C12872" s="146" t="s">
        <v>1688</v>
      </c>
      <c r="D12872" s="146" t="s">
        <v>10757</v>
      </c>
      <c r="E12872" s="145" t="s">
        <v>150</v>
      </c>
      <c r="F12872" s="149"/>
      <c r="G12872" s="149"/>
    </row>
    <row r="12873" spans="1:7" s="144" customFormat="1" ht="15" x14ac:dyDescent="0.2">
      <c r="A12873" s="146">
        <v>75974</v>
      </c>
      <c r="B12873" s="145">
        <v>6035</v>
      </c>
      <c r="C12873" s="146" t="s">
        <v>254</v>
      </c>
      <c r="D12873" s="146" t="s">
        <v>10758</v>
      </c>
      <c r="E12873" s="145" t="s">
        <v>150</v>
      </c>
      <c r="F12873" s="149"/>
      <c r="G12873" s="149"/>
    </row>
    <row r="12874" spans="1:7" s="144" customFormat="1" ht="15" x14ac:dyDescent="0.2">
      <c r="A12874" s="146">
        <v>75975</v>
      </c>
      <c r="B12874" s="145">
        <v>6035</v>
      </c>
      <c r="C12874" s="146" t="s">
        <v>169</v>
      </c>
      <c r="D12874" s="146" t="s">
        <v>2740</v>
      </c>
      <c r="E12874" s="145" t="s">
        <v>155</v>
      </c>
      <c r="F12874" s="149"/>
      <c r="G12874" s="149"/>
    </row>
    <row r="12875" spans="1:7" s="144" customFormat="1" ht="15" x14ac:dyDescent="0.2">
      <c r="A12875" s="146">
        <v>75976</v>
      </c>
      <c r="B12875" s="145">
        <v>6035</v>
      </c>
      <c r="C12875" s="146" t="s">
        <v>1068</v>
      </c>
      <c r="D12875" s="146" t="s">
        <v>3023</v>
      </c>
      <c r="E12875" s="145" t="s">
        <v>150</v>
      </c>
      <c r="F12875" s="149"/>
      <c r="G12875" s="149"/>
    </row>
    <row r="12876" spans="1:7" s="144" customFormat="1" ht="15" x14ac:dyDescent="0.2">
      <c r="A12876" s="146">
        <v>75977</v>
      </c>
      <c r="B12876" s="145">
        <v>6035</v>
      </c>
      <c r="C12876" s="146" t="s">
        <v>198</v>
      </c>
      <c r="D12876" s="146" t="s">
        <v>10759</v>
      </c>
      <c r="E12876" s="145" t="s">
        <v>155</v>
      </c>
      <c r="F12876" s="149"/>
      <c r="G12876" s="149"/>
    </row>
    <row r="12877" spans="1:7" s="144" customFormat="1" ht="15" x14ac:dyDescent="0.2">
      <c r="A12877" s="146">
        <v>75978</v>
      </c>
      <c r="B12877" s="145">
        <v>2001</v>
      </c>
      <c r="C12877" s="146" t="s">
        <v>10760</v>
      </c>
      <c r="D12877" s="146" t="s">
        <v>10761</v>
      </c>
      <c r="E12877" s="145" t="s">
        <v>150</v>
      </c>
      <c r="F12877" s="149"/>
      <c r="G12877" s="149"/>
    </row>
    <row r="12878" spans="1:7" s="144" customFormat="1" ht="15" x14ac:dyDescent="0.2">
      <c r="A12878" s="146">
        <v>75979</v>
      </c>
      <c r="B12878" s="145">
        <v>2001</v>
      </c>
      <c r="C12878" s="146" t="s">
        <v>5303</v>
      </c>
      <c r="D12878" s="146" t="s">
        <v>10762</v>
      </c>
      <c r="E12878" s="145" t="s">
        <v>150</v>
      </c>
      <c r="F12878" s="149"/>
      <c r="G12878" s="149"/>
    </row>
    <row r="12879" spans="1:7" s="144" customFormat="1" ht="15" x14ac:dyDescent="0.2">
      <c r="A12879" s="146">
        <v>75980</v>
      </c>
      <c r="B12879" s="145">
        <v>6034</v>
      </c>
      <c r="C12879" s="146" t="s">
        <v>10763</v>
      </c>
      <c r="D12879" s="146" t="s">
        <v>10764</v>
      </c>
      <c r="E12879" s="145" t="s">
        <v>155</v>
      </c>
      <c r="F12879" s="149"/>
      <c r="G12879" s="149"/>
    </row>
    <row r="12880" spans="1:7" s="144" customFormat="1" ht="15" x14ac:dyDescent="0.2">
      <c r="A12880" s="146">
        <v>75981</v>
      </c>
      <c r="B12880" s="145">
        <v>6034</v>
      </c>
      <c r="C12880" s="146" t="s">
        <v>300</v>
      </c>
      <c r="D12880" s="146" t="s">
        <v>10765</v>
      </c>
      <c r="E12880" s="145" t="s">
        <v>150</v>
      </c>
      <c r="F12880" s="149"/>
      <c r="G12880" s="149"/>
    </row>
    <row r="12881" spans="1:7" s="144" customFormat="1" ht="15" x14ac:dyDescent="0.2">
      <c r="A12881" s="146">
        <v>75982</v>
      </c>
      <c r="B12881" s="145">
        <v>6034</v>
      </c>
      <c r="C12881" s="146" t="s">
        <v>1856</v>
      </c>
      <c r="D12881" s="146" t="s">
        <v>7746</v>
      </c>
      <c r="E12881" s="145" t="s">
        <v>155</v>
      </c>
      <c r="F12881" s="149"/>
      <c r="G12881" s="149"/>
    </row>
    <row r="12882" spans="1:7" s="144" customFormat="1" ht="15" x14ac:dyDescent="0.2">
      <c r="A12882" s="146">
        <v>75983</v>
      </c>
      <c r="B12882" s="145">
        <v>8020</v>
      </c>
      <c r="C12882" s="146" t="s">
        <v>685</v>
      </c>
      <c r="D12882" s="146" t="s">
        <v>10766</v>
      </c>
      <c r="E12882" s="145" t="s">
        <v>150</v>
      </c>
      <c r="F12882" s="149"/>
      <c r="G12882" s="149"/>
    </row>
    <row r="12883" spans="1:7" s="144" customFormat="1" ht="15" x14ac:dyDescent="0.2">
      <c r="A12883" s="146">
        <v>75984</v>
      </c>
      <c r="B12883" s="145">
        <v>3003</v>
      </c>
      <c r="C12883" s="146" t="s">
        <v>3977</v>
      </c>
      <c r="D12883" s="146" t="s">
        <v>6051</v>
      </c>
      <c r="E12883" s="145" t="s">
        <v>155</v>
      </c>
      <c r="F12883" s="149"/>
      <c r="G12883" s="149"/>
    </row>
    <row r="12884" spans="1:7" s="144" customFormat="1" ht="15" x14ac:dyDescent="0.2">
      <c r="A12884" s="146">
        <v>75985</v>
      </c>
      <c r="B12884" s="145">
        <v>7017</v>
      </c>
      <c r="C12884" s="146" t="s">
        <v>1983</v>
      </c>
      <c r="D12884" s="146" t="s">
        <v>10767</v>
      </c>
      <c r="E12884" s="145" t="s">
        <v>150</v>
      </c>
      <c r="F12884" s="149"/>
      <c r="G12884" s="149"/>
    </row>
    <row r="12885" spans="1:7" s="144" customFormat="1" ht="15" x14ac:dyDescent="0.2">
      <c r="A12885" s="146">
        <v>75986</v>
      </c>
      <c r="B12885" s="145">
        <v>5016</v>
      </c>
      <c r="C12885" s="146" t="s">
        <v>10768</v>
      </c>
      <c r="D12885" s="146" t="s">
        <v>10769</v>
      </c>
      <c r="E12885" s="145" t="s">
        <v>150</v>
      </c>
      <c r="F12885" s="149"/>
      <c r="G12885" s="149"/>
    </row>
    <row r="12886" spans="1:7" s="144" customFormat="1" ht="15" x14ac:dyDescent="0.2">
      <c r="A12886" s="146">
        <v>75987</v>
      </c>
      <c r="B12886" s="145">
        <v>5016</v>
      </c>
      <c r="C12886" s="146" t="s">
        <v>1560</v>
      </c>
      <c r="D12886" s="146" t="s">
        <v>10770</v>
      </c>
      <c r="E12886" s="145" t="s">
        <v>155</v>
      </c>
      <c r="F12886" s="149"/>
      <c r="G12886" s="149"/>
    </row>
    <row r="12887" spans="1:7" s="144" customFormat="1" ht="15" x14ac:dyDescent="0.2">
      <c r="A12887" s="146">
        <v>75988</v>
      </c>
      <c r="B12887" s="145">
        <v>5016</v>
      </c>
      <c r="C12887" s="146" t="s">
        <v>635</v>
      </c>
      <c r="D12887" s="146" t="s">
        <v>3081</v>
      </c>
      <c r="E12887" s="145" t="s">
        <v>155</v>
      </c>
      <c r="F12887" s="149"/>
      <c r="G12887" s="149"/>
    </row>
    <row r="12888" spans="1:7" s="144" customFormat="1" ht="15" x14ac:dyDescent="0.2">
      <c r="A12888" s="146">
        <v>75989</v>
      </c>
      <c r="B12888" s="145">
        <v>5016</v>
      </c>
      <c r="C12888" s="146" t="s">
        <v>3951</v>
      </c>
      <c r="D12888" s="146" t="s">
        <v>10771</v>
      </c>
      <c r="E12888" s="145" t="s">
        <v>155</v>
      </c>
      <c r="F12888" s="149"/>
      <c r="G12888" s="149"/>
    </row>
    <row r="12889" spans="1:7" s="144" customFormat="1" ht="15" x14ac:dyDescent="0.2">
      <c r="A12889" s="146">
        <v>75990</v>
      </c>
      <c r="B12889" s="145">
        <v>5016</v>
      </c>
      <c r="C12889" s="146" t="s">
        <v>10772</v>
      </c>
      <c r="D12889" s="146" t="s">
        <v>10773</v>
      </c>
      <c r="E12889" s="145" t="s">
        <v>155</v>
      </c>
      <c r="F12889" s="149"/>
      <c r="G12889" s="149"/>
    </row>
    <row r="12890" spans="1:7" s="144" customFormat="1" ht="15" x14ac:dyDescent="0.2">
      <c r="A12890" s="146">
        <v>75991</v>
      </c>
      <c r="B12890" s="145">
        <v>5016</v>
      </c>
      <c r="C12890" s="146" t="s">
        <v>174</v>
      </c>
      <c r="D12890" s="146" t="s">
        <v>10774</v>
      </c>
      <c r="E12890" s="145" t="s">
        <v>155</v>
      </c>
      <c r="F12890" s="149"/>
      <c r="G12890" s="149"/>
    </row>
    <row r="12891" spans="1:7" s="144" customFormat="1" ht="15" x14ac:dyDescent="0.2">
      <c r="A12891" s="146">
        <v>75992</v>
      </c>
      <c r="B12891" s="145">
        <v>5016</v>
      </c>
      <c r="C12891" s="146" t="s">
        <v>2884</v>
      </c>
      <c r="D12891" s="146" t="s">
        <v>1107</v>
      </c>
      <c r="E12891" s="145" t="s">
        <v>155</v>
      </c>
      <c r="F12891" s="149"/>
      <c r="G12891" s="149"/>
    </row>
    <row r="12892" spans="1:7" s="144" customFormat="1" ht="15" x14ac:dyDescent="0.2">
      <c r="A12892" s="146">
        <v>75993</v>
      </c>
      <c r="B12892" s="145">
        <v>5016</v>
      </c>
      <c r="C12892" s="146" t="s">
        <v>5164</v>
      </c>
      <c r="D12892" s="146" t="s">
        <v>10775</v>
      </c>
      <c r="E12892" s="145" t="s">
        <v>155</v>
      </c>
      <c r="F12892" s="149"/>
      <c r="G12892" s="149"/>
    </row>
    <row r="12893" spans="1:7" s="144" customFormat="1" ht="15" x14ac:dyDescent="0.2">
      <c r="A12893" s="146">
        <v>75994</v>
      </c>
      <c r="B12893" s="145">
        <v>8006</v>
      </c>
      <c r="C12893" s="146" t="s">
        <v>10649</v>
      </c>
      <c r="D12893" s="146" t="s">
        <v>10806</v>
      </c>
      <c r="E12893" s="145" t="s">
        <v>150</v>
      </c>
      <c r="F12893" s="149"/>
      <c r="G12893" s="149"/>
    </row>
    <row r="12894" spans="1:7" s="144" customFormat="1" ht="15" x14ac:dyDescent="0.2">
      <c r="A12894" s="146">
        <v>75995</v>
      </c>
      <c r="B12894" s="145">
        <v>8006</v>
      </c>
      <c r="C12894" s="146" t="s">
        <v>3717</v>
      </c>
      <c r="D12894" s="146" t="s">
        <v>10807</v>
      </c>
      <c r="E12894" s="145" t="s">
        <v>150</v>
      </c>
      <c r="F12894" s="149"/>
      <c r="G12894" s="149"/>
    </row>
    <row r="12895" spans="1:7" s="144" customFormat="1" ht="15" x14ac:dyDescent="0.2">
      <c r="A12895" s="146">
        <v>75996</v>
      </c>
      <c r="B12895" s="145">
        <v>6019</v>
      </c>
      <c r="C12895" s="146" t="s">
        <v>1003</v>
      </c>
      <c r="D12895" s="146" t="s">
        <v>305</v>
      </c>
      <c r="E12895" s="145" t="s">
        <v>155</v>
      </c>
      <c r="F12895" s="149"/>
      <c r="G12895" s="149"/>
    </row>
    <row r="12896" spans="1:7" s="144" customFormat="1" ht="15" x14ac:dyDescent="0.2">
      <c r="A12896" s="146">
        <v>75997</v>
      </c>
      <c r="B12896" s="145">
        <v>6013</v>
      </c>
      <c r="C12896" s="146" t="s">
        <v>219</v>
      </c>
      <c r="D12896" s="146" t="s">
        <v>653</v>
      </c>
      <c r="E12896" s="145" t="s">
        <v>150</v>
      </c>
      <c r="F12896" s="149"/>
      <c r="G12896" s="149"/>
    </row>
    <row r="12897" spans="1:7" s="144" customFormat="1" ht="15" x14ac:dyDescent="0.2">
      <c r="A12897" s="146">
        <v>75998</v>
      </c>
      <c r="B12897" s="145">
        <v>6013</v>
      </c>
      <c r="C12897" s="146" t="s">
        <v>219</v>
      </c>
      <c r="D12897" s="146" t="s">
        <v>10808</v>
      </c>
      <c r="E12897" s="145" t="s">
        <v>150</v>
      </c>
      <c r="F12897" s="149"/>
      <c r="G12897" s="149"/>
    </row>
    <row r="12898" spans="1:7" s="144" customFormat="1" ht="15" x14ac:dyDescent="0.2">
      <c r="A12898" s="146">
        <v>75999</v>
      </c>
      <c r="B12898" s="145">
        <v>3015</v>
      </c>
      <c r="C12898" s="146" t="s">
        <v>2120</v>
      </c>
      <c r="D12898" s="146" t="s">
        <v>2151</v>
      </c>
      <c r="E12898" s="145" t="s">
        <v>150</v>
      </c>
      <c r="F12898" s="149"/>
      <c r="G12898" s="149"/>
    </row>
    <row r="12899" spans="1:7" s="144" customFormat="1" ht="15" x14ac:dyDescent="0.2">
      <c r="A12899" s="146">
        <v>76000</v>
      </c>
      <c r="B12899" s="145">
        <v>3015</v>
      </c>
      <c r="C12899" s="146" t="s">
        <v>488</v>
      </c>
      <c r="D12899" s="146" t="s">
        <v>237</v>
      </c>
      <c r="E12899" s="145" t="s">
        <v>155</v>
      </c>
      <c r="F12899" s="149"/>
      <c r="G12899" s="149"/>
    </row>
    <row r="12900" spans="1:7" s="144" customFormat="1" ht="15" x14ac:dyDescent="0.2">
      <c r="A12900" s="146">
        <v>76002</v>
      </c>
      <c r="B12900" s="145">
        <v>7016</v>
      </c>
      <c r="C12900" s="146" t="s">
        <v>156</v>
      </c>
      <c r="D12900" s="146" t="s">
        <v>10809</v>
      </c>
      <c r="E12900" s="145" t="s">
        <v>155</v>
      </c>
      <c r="F12900" s="149"/>
      <c r="G12900" s="149"/>
    </row>
    <row r="12901" spans="1:7" s="144" customFormat="1" ht="15" x14ac:dyDescent="0.2">
      <c r="A12901" s="146">
        <v>76003</v>
      </c>
      <c r="B12901" s="145">
        <v>7016</v>
      </c>
      <c r="C12901" s="146" t="s">
        <v>10810</v>
      </c>
      <c r="D12901" s="146" t="s">
        <v>10809</v>
      </c>
      <c r="E12901" s="145" t="s">
        <v>155</v>
      </c>
      <c r="F12901" s="149"/>
      <c r="G12901" s="149"/>
    </row>
    <row r="12902" spans="1:7" s="144" customFormat="1" ht="15" x14ac:dyDescent="0.2">
      <c r="A12902" s="146">
        <v>76004</v>
      </c>
      <c r="B12902" s="145">
        <v>8016</v>
      </c>
      <c r="C12902" s="146" t="s">
        <v>10811</v>
      </c>
      <c r="D12902" s="146" t="s">
        <v>10812</v>
      </c>
      <c r="E12902" s="145" t="s">
        <v>155</v>
      </c>
      <c r="F12902" s="149"/>
      <c r="G12902" s="149"/>
    </row>
    <row r="12903" spans="1:7" s="144" customFormat="1" ht="15" x14ac:dyDescent="0.2">
      <c r="A12903" s="146">
        <v>76005</v>
      </c>
      <c r="B12903" s="145">
        <v>8016</v>
      </c>
      <c r="C12903" s="146" t="s">
        <v>1221</v>
      </c>
      <c r="D12903" s="146" t="s">
        <v>10812</v>
      </c>
      <c r="E12903" s="145" t="s">
        <v>150</v>
      </c>
      <c r="F12903" s="149"/>
      <c r="G12903" s="149"/>
    </row>
    <row r="12904" spans="1:7" s="144" customFormat="1" ht="15" x14ac:dyDescent="0.2">
      <c r="A12904" s="146">
        <v>76006</v>
      </c>
      <c r="B12904" s="145">
        <v>8016</v>
      </c>
      <c r="C12904" s="146" t="s">
        <v>231</v>
      </c>
      <c r="D12904" s="146" t="s">
        <v>10204</v>
      </c>
      <c r="E12904" s="145" t="s">
        <v>150</v>
      </c>
      <c r="F12904" s="149"/>
      <c r="G12904" s="149"/>
    </row>
    <row r="12905" spans="1:7" s="144" customFormat="1" ht="15" x14ac:dyDescent="0.2">
      <c r="A12905" s="146">
        <v>76007</v>
      </c>
      <c r="B12905" s="145">
        <v>8016</v>
      </c>
      <c r="C12905" s="146" t="s">
        <v>558</v>
      </c>
      <c r="D12905" s="146" t="s">
        <v>10813</v>
      </c>
      <c r="E12905" s="145" t="s">
        <v>155</v>
      </c>
      <c r="F12905" s="149"/>
      <c r="G12905" s="149"/>
    </row>
    <row r="12906" spans="1:7" s="144" customFormat="1" ht="15" x14ac:dyDescent="0.2">
      <c r="A12906" s="146">
        <v>76008</v>
      </c>
      <c r="B12906" s="145">
        <v>8016</v>
      </c>
      <c r="C12906" s="146" t="s">
        <v>6505</v>
      </c>
      <c r="D12906" s="146" t="s">
        <v>5866</v>
      </c>
      <c r="E12906" s="145" t="s">
        <v>150</v>
      </c>
      <c r="F12906" s="149"/>
      <c r="G12906" s="149"/>
    </row>
    <row r="12907" spans="1:7" s="144" customFormat="1" ht="15" x14ac:dyDescent="0.2">
      <c r="A12907" s="146">
        <v>76009</v>
      </c>
      <c r="B12907" s="145">
        <v>2020</v>
      </c>
      <c r="C12907" s="146" t="s">
        <v>6992</v>
      </c>
      <c r="D12907" s="146" t="s">
        <v>10814</v>
      </c>
      <c r="E12907" s="145" t="s">
        <v>150</v>
      </c>
      <c r="F12907" s="149"/>
      <c r="G12907" s="149"/>
    </row>
    <row r="12908" spans="1:7" s="144" customFormat="1" ht="15" x14ac:dyDescent="0.2">
      <c r="A12908" s="146">
        <v>76010</v>
      </c>
      <c r="B12908" s="145">
        <v>2020</v>
      </c>
      <c r="C12908" s="146" t="s">
        <v>1160</v>
      </c>
      <c r="D12908" s="146" t="s">
        <v>10815</v>
      </c>
      <c r="E12908" s="145" t="s">
        <v>150</v>
      </c>
      <c r="F12908" s="149"/>
      <c r="G12908" s="149"/>
    </row>
    <row r="12909" spans="1:7" s="144" customFormat="1" ht="15" x14ac:dyDescent="0.2">
      <c r="A12909" s="146">
        <v>76011</v>
      </c>
      <c r="B12909" s="145">
        <v>6003</v>
      </c>
      <c r="C12909" s="146" t="s">
        <v>1329</v>
      </c>
      <c r="D12909" s="146" t="s">
        <v>10816</v>
      </c>
      <c r="E12909" s="145" t="s">
        <v>150</v>
      </c>
      <c r="F12909" s="149"/>
      <c r="G12909" s="149"/>
    </row>
    <row r="12910" spans="1:7" s="144" customFormat="1" ht="15" x14ac:dyDescent="0.2">
      <c r="A12910" s="146">
        <v>76012</v>
      </c>
      <c r="B12910" s="145">
        <v>6003</v>
      </c>
      <c r="C12910" s="146" t="s">
        <v>4141</v>
      </c>
      <c r="D12910" s="146" t="s">
        <v>10817</v>
      </c>
      <c r="E12910" s="145" t="s">
        <v>150</v>
      </c>
      <c r="F12910" s="149"/>
      <c r="G12910" s="149"/>
    </row>
    <row r="12911" spans="1:7" s="144" customFormat="1" ht="15" x14ac:dyDescent="0.2">
      <c r="A12911" s="146">
        <v>76013</v>
      </c>
      <c r="B12911" s="145">
        <v>6003</v>
      </c>
      <c r="C12911" s="146" t="s">
        <v>198</v>
      </c>
      <c r="D12911" s="146" t="s">
        <v>3659</v>
      </c>
      <c r="E12911" s="145" t="s">
        <v>150</v>
      </c>
      <c r="F12911" s="149"/>
      <c r="G12911" s="149"/>
    </row>
    <row r="12912" spans="1:7" s="144" customFormat="1" ht="15" x14ac:dyDescent="0.2">
      <c r="A12912" s="146">
        <v>76014</v>
      </c>
      <c r="B12912" s="145">
        <v>6003</v>
      </c>
      <c r="C12912" s="146" t="s">
        <v>287</v>
      </c>
      <c r="D12912" s="146" t="s">
        <v>10818</v>
      </c>
      <c r="E12912" s="145" t="s">
        <v>155</v>
      </c>
      <c r="F12912" s="149"/>
      <c r="G12912" s="149"/>
    </row>
    <row r="12913" spans="1:7" s="144" customFormat="1" ht="15" x14ac:dyDescent="0.2">
      <c r="A12913" s="146">
        <v>76015</v>
      </c>
      <c r="B12913" s="145">
        <v>1019</v>
      </c>
      <c r="C12913" s="146" t="s">
        <v>10819</v>
      </c>
      <c r="D12913" s="146" t="s">
        <v>3257</v>
      </c>
      <c r="E12913" s="145" t="s">
        <v>155</v>
      </c>
      <c r="F12913" s="149"/>
      <c r="G12913" s="149"/>
    </row>
    <row r="12914" spans="1:7" s="144" customFormat="1" ht="15" x14ac:dyDescent="0.2">
      <c r="A12914" s="146">
        <v>76016</v>
      </c>
      <c r="B12914" s="145">
        <v>1019</v>
      </c>
      <c r="C12914" s="146" t="s">
        <v>155</v>
      </c>
      <c r="D12914" s="146" t="s">
        <v>2066</v>
      </c>
      <c r="E12914" s="145" t="s">
        <v>155</v>
      </c>
      <c r="F12914" s="149"/>
      <c r="G12914" s="149"/>
    </row>
    <row r="12915" spans="1:7" s="144" customFormat="1" ht="15" x14ac:dyDescent="0.2">
      <c r="A12915" s="146">
        <v>76017</v>
      </c>
      <c r="B12915" s="145">
        <v>1019</v>
      </c>
      <c r="C12915" s="146" t="s">
        <v>662</v>
      </c>
      <c r="D12915" s="146" t="s">
        <v>1532</v>
      </c>
      <c r="E12915" s="145" t="s">
        <v>155</v>
      </c>
      <c r="F12915" s="149"/>
      <c r="G12915" s="149"/>
    </row>
    <row r="12916" spans="1:7" s="144" customFormat="1" ht="15" x14ac:dyDescent="0.2">
      <c r="A12916" s="146">
        <v>76018</v>
      </c>
      <c r="B12916" s="145">
        <v>2007</v>
      </c>
      <c r="C12916" s="146" t="s">
        <v>1508</v>
      </c>
      <c r="D12916" s="146" t="s">
        <v>10820</v>
      </c>
      <c r="E12916" s="145" t="s">
        <v>150</v>
      </c>
      <c r="F12916" s="149"/>
      <c r="G12916" s="149"/>
    </row>
    <row r="12917" spans="1:7" s="144" customFormat="1" ht="15" x14ac:dyDescent="0.2">
      <c r="A12917" s="146">
        <v>76019</v>
      </c>
      <c r="B12917" s="145">
        <v>2007</v>
      </c>
      <c r="C12917" s="146" t="s">
        <v>4464</v>
      </c>
      <c r="D12917" s="146" t="s">
        <v>9932</v>
      </c>
      <c r="E12917" s="145" t="s">
        <v>150</v>
      </c>
      <c r="F12917" s="149"/>
      <c r="G12917" s="149"/>
    </row>
    <row r="12918" spans="1:7" s="144" customFormat="1" ht="15" x14ac:dyDescent="0.2">
      <c r="A12918" s="146">
        <v>76020</v>
      </c>
      <c r="B12918" s="145">
        <v>2007</v>
      </c>
      <c r="C12918" s="146" t="s">
        <v>2884</v>
      </c>
      <c r="D12918" s="146" t="s">
        <v>10821</v>
      </c>
      <c r="E12918" s="145" t="s">
        <v>150</v>
      </c>
      <c r="F12918" s="149"/>
      <c r="G12918" s="149"/>
    </row>
    <row r="12919" spans="1:7" s="144" customFormat="1" ht="15" x14ac:dyDescent="0.2">
      <c r="A12919" s="146">
        <v>76021</v>
      </c>
      <c r="B12919" s="145">
        <v>3022</v>
      </c>
      <c r="C12919" s="146" t="s">
        <v>647</v>
      </c>
      <c r="D12919" s="146" t="s">
        <v>10822</v>
      </c>
      <c r="E12919" s="145" t="s">
        <v>155</v>
      </c>
      <c r="F12919" s="149"/>
      <c r="G12919" s="149"/>
    </row>
    <row r="12920" spans="1:7" s="144" customFormat="1" ht="15" x14ac:dyDescent="0.2">
      <c r="A12920" s="146">
        <v>76022</v>
      </c>
      <c r="B12920" s="145">
        <v>8023</v>
      </c>
      <c r="C12920" s="146" t="s">
        <v>306</v>
      </c>
      <c r="D12920" s="146" t="s">
        <v>10823</v>
      </c>
      <c r="E12920" s="145" t="s">
        <v>150</v>
      </c>
      <c r="F12920" s="149"/>
      <c r="G12920" s="149"/>
    </row>
    <row r="12921" spans="1:7" s="144" customFormat="1" ht="15" x14ac:dyDescent="0.2">
      <c r="A12921" s="146">
        <v>76023</v>
      </c>
      <c r="B12921" s="145">
        <v>8023</v>
      </c>
      <c r="C12921" s="146" t="s">
        <v>250</v>
      </c>
      <c r="D12921" s="146" t="s">
        <v>916</v>
      </c>
      <c r="E12921" s="145" t="s">
        <v>150</v>
      </c>
      <c r="F12921" s="149"/>
      <c r="G12921" s="149"/>
    </row>
    <row r="12922" spans="1:7" s="144" customFormat="1" ht="15" x14ac:dyDescent="0.2">
      <c r="A12922" s="146">
        <v>76024</v>
      </c>
      <c r="B12922" s="145">
        <v>8023</v>
      </c>
      <c r="C12922" s="146" t="s">
        <v>647</v>
      </c>
      <c r="D12922" s="146" t="s">
        <v>10824</v>
      </c>
      <c r="E12922" s="145" t="s">
        <v>155</v>
      </c>
      <c r="F12922" s="149"/>
      <c r="G12922" s="149"/>
    </row>
    <row r="12923" spans="1:7" s="144" customFormat="1" ht="15" x14ac:dyDescent="0.2">
      <c r="A12923" s="146">
        <v>76025</v>
      </c>
      <c r="B12923" s="145">
        <v>2002</v>
      </c>
      <c r="C12923" s="146" t="s">
        <v>1856</v>
      </c>
      <c r="D12923" s="146" t="s">
        <v>2662</v>
      </c>
      <c r="E12923" s="145" t="s">
        <v>155</v>
      </c>
      <c r="F12923" s="149"/>
      <c r="G12923" s="149"/>
    </row>
    <row r="12924" spans="1:7" s="144" customFormat="1" ht="15" x14ac:dyDescent="0.2">
      <c r="A12924" s="146">
        <v>76026</v>
      </c>
      <c r="B12924" s="145">
        <v>3010</v>
      </c>
      <c r="C12924" s="146" t="s">
        <v>10825</v>
      </c>
      <c r="D12924" s="146" t="s">
        <v>10826</v>
      </c>
      <c r="E12924" s="145" t="s">
        <v>155</v>
      </c>
      <c r="F12924" s="149"/>
      <c r="G12924" s="149"/>
    </row>
    <row r="12925" spans="1:7" s="144" customFormat="1" ht="15" x14ac:dyDescent="0.2">
      <c r="A12925" s="146">
        <v>76027</v>
      </c>
      <c r="B12925" s="145">
        <v>3010</v>
      </c>
      <c r="C12925" s="146" t="s">
        <v>8093</v>
      </c>
      <c r="D12925" s="146" t="s">
        <v>10827</v>
      </c>
      <c r="E12925" s="145" t="s">
        <v>150</v>
      </c>
      <c r="F12925" s="149"/>
      <c r="G12925" s="149"/>
    </row>
    <row r="12926" spans="1:7" s="144" customFormat="1" ht="15" x14ac:dyDescent="0.2">
      <c r="A12926" s="146">
        <v>76028</v>
      </c>
      <c r="B12926" s="145">
        <v>3010</v>
      </c>
      <c r="C12926" s="146" t="s">
        <v>10828</v>
      </c>
      <c r="D12926" s="146" t="s">
        <v>5189</v>
      </c>
      <c r="E12926" s="145" t="s">
        <v>155</v>
      </c>
      <c r="F12926" s="149"/>
      <c r="G12926" s="149"/>
    </row>
    <row r="12927" spans="1:7" s="144" customFormat="1" ht="15" x14ac:dyDescent="0.2">
      <c r="A12927" s="146">
        <v>76029</v>
      </c>
      <c r="B12927" s="145">
        <v>3010</v>
      </c>
      <c r="C12927" s="146" t="s">
        <v>10829</v>
      </c>
      <c r="D12927" s="146" t="s">
        <v>5189</v>
      </c>
      <c r="E12927" s="145" t="s">
        <v>150</v>
      </c>
      <c r="F12927" s="149"/>
      <c r="G12927" s="149"/>
    </row>
    <row r="12928" spans="1:7" s="144" customFormat="1" ht="15" x14ac:dyDescent="0.2">
      <c r="A12928" s="146">
        <v>76030</v>
      </c>
      <c r="B12928" s="145">
        <v>3010</v>
      </c>
      <c r="C12928" s="146" t="s">
        <v>8538</v>
      </c>
      <c r="D12928" s="146" t="s">
        <v>869</v>
      </c>
      <c r="E12928" s="145" t="s">
        <v>155</v>
      </c>
      <c r="F12928" s="149"/>
      <c r="G12928" s="149"/>
    </row>
    <row r="12929" spans="1:7" s="144" customFormat="1" ht="15" x14ac:dyDescent="0.2">
      <c r="A12929" s="146">
        <v>76031</v>
      </c>
      <c r="B12929" s="145">
        <v>3035</v>
      </c>
      <c r="C12929" s="146" t="s">
        <v>2035</v>
      </c>
      <c r="D12929" s="146" t="s">
        <v>10830</v>
      </c>
      <c r="E12929" s="145" t="s">
        <v>150</v>
      </c>
      <c r="F12929" s="149"/>
      <c r="G12929" s="149"/>
    </row>
    <row r="12930" spans="1:7" s="144" customFormat="1" ht="15" x14ac:dyDescent="0.2">
      <c r="A12930" s="146">
        <v>76032</v>
      </c>
      <c r="B12930" s="145">
        <v>3010</v>
      </c>
      <c r="C12930" s="146" t="s">
        <v>10760</v>
      </c>
      <c r="D12930" s="146" t="s">
        <v>10646</v>
      </c>
      <c r="E12930" s="145" t="s">
        <v>150</v>
      </c>
      <c r="F12930" s="149"/>
      <c r="G12930" s="149"/>
    </row>
    <row r="12931" spans="1:7" s="144" customFormat="1" ht="15" x14ac:dyDescent="0.2">
      <c r="A12931" s="146">
        <v>76033</v>
      </c>
      <c r="B12931" s="145">
        <v>3035</v>
      </c>
      <c r="C12931" s="146" t="s">
        <v>3627</v>
      </c>
      <c r="D12931" s="146" t="s">
        <v>10831</v>
      </c>
      <c r="E12931" s="145" t="s">
        <v>150</v>
      </c>
      <c r="F12931" s="149"/>
      <c r="G12931" s="149"/>
    </row>
    <row r="12932" spans="1:7" s="144" customFormat="1" ht="15" x14ac:dyDescent="0.2">
      <c r="A12932" s="146">
        <v>76034</v>
      </c>
      <c r="B12932" s="145">
        <v>3010</v>
      </c>
      <c r="C12932" s="146" t="s">
        <v>4613</v>
      </c>
      <c r="D12932" s="146" t="s">
        <v>9329</v>
      </c>
      <c r="E12932" s="145" t="s">
        <v>150</v>
      </c>
      <c r="F12932" s="149"/>
      <c r="G12932" s="149"/>
    </row>
    <row r="12933" spans="1:7" s="144" customFormat="1" ht="15" x14ac:dyDescent="0.2">
      <c r="A12933" s="146">
        <v>76035</v>
      </c>
      <c r="B12933" s="145">
        <v>3035</v>
      </c>
      <c r="C12933" s="146" t="s">
        <v>754</v>
      </c>
      <c r="D12933" s="146" t="s">
        <v>10832</v>
      </c>
      <c r="E12933" s="145" t="s">
        <v>150</v>
      </c>
      <c r="F12933" s="149"/>
      <c r="G12933" s="149"/>
    </row>
    <row r="12934" spans="1:7" s="144" customFormat="1" ht="15" x14ac:dyDescent="0.2">
      <c r="A12934" s="146">
        <v>76036</v>
      </c>
      <c r="B12934" s="145">
        <v>3035</v>
      </c>
      <c r="C12934" s="146" t="s">
        <v>179</v>
      </c>
      <c r="D12934" s="146" t="s">
        <v>10833</v>
      </c>
      <c r="E12934" s="145" t="s">
        <v>155</v>
      </c>
      <c r="F12934" s="149"/>
      <c r="G12934" s="149"/>
    </row>
    <row r="12935" spans="1:7" s="144" customFormat="1" ht="15" x14ac:dyDescent="0.2">
      <c r="A12935" s="146">
        <v>76037</v>
      </c>
      <c r="B12935" s="145">
        <v>3035</v>
      </c>
      <c r="C12935" s="146" t="s">
        <v>306</v>
      </c>
      <c r="D12935" s="146" t="s">
        <v>10834</v>
      </c>
      <c r="E12935" s="145" t="s">
        <v>150</v>
      </c>
      <c r="F12935" s="149"/>
      <c r="G12935" s="149"/>
    </row>
    <row r="12936" spans="1:7" s="144" customFormat="1" ht="15" x14ac:dyDescent="0.2">
      <c r="A12936" s="146">
        <v>76038</v>
      </c>
      <c r="B12936" s="145">
        <v>8025</v>
      </c>
      <c r="C12936" s="146" t="s">
        <v>4273</v>
      </c>
      <c r="D12936" s="146" t="s">
        <v>1469</v>
      </c>
      <c r="E12936" s="145" t="s">
        <v>155</v>
      </c>
      <c r="F12936" s="149"/>
      <c r="G12936" s="149"/>
    </row>
    <row r="12937" spans="1:7" s="144" customFormat="1" ht="15" x14ac:dyDescent="0.2">
      <c r="A12937" s="146">
        <v>76039</v>
      </c>
      <c r="B12937" s="145">
        <v>8025</v>
      </c>
      <c r="C12937" s="146" t="s">
        <v>287</v>
      </c>
      <c r="D12937" s="146" t="s">
        <v>10835</v>
      </c>
      <c r="E12937" s="145" t="s">
        <v>155</v>
      </c>
      <c r="F12937" s="149"/>
      <c r="G12937" s="149"/>
    </row>
    <row r="12938" spans="1:7" s="144" customFormat="1" ht="15" x14ac:dyDescent="0.2">
      <c r="A12938" s="146">
        <v>76040</v>
      </c>
      <c r="B12938" s="145">
        <v>8025</v>
      </c>
      <c r="C12938" s="146" t="s">
        <v>34</v>
      </c>
      <c r="D12938" s="146" t="s">
        <v>1058</v>
      </c>
      <c r="E12938" s="145" t="s">
        <v>155</v>
      </c>
      <c r="F12938" s="149"/>
      <c r="G12938" s="149"/>
    </row>
    <row r="12939" spans="1:7" s="144" customFormat="1" ht="15" x14ac:dyDescent="0.2">
      <c r="A12939" s="146">
        <v>76041</v>
      </c>
      <c r="B12939" s="145">
        <v>6025</v>
      </c>
      <c r="C12939" s="146" t="s">
        <v>2083</v>
      </c>
      <c r="D12939" s="146" t="s">
        <v>4593</v>
      </c>
      <c r="E12939" s="145" t="s">
        <v>155</v>
      </c>
      <c r="F12939" s="149"/>
      <c r="G12939" s="149"/>
    </row>
    <row r="12940" spans="1:7" s="144" customFormat="1" ht="15" x14ac:dyDescent="0.2">
      <c r="A12940" s="146">
        <v>76042</v>
      </c>
      <c r="B12940" s="145">
        <v>7019</v>
      </c>
      <c r="C12940" s="146" t="s">
        <v>1688</v>
      </c>
      <c r="D12940" s="146" t="s">
        <v>10836</v>
      </c>
      <c r="E12940" s="145" t="s">
        <v>155</v>
      </c>
      <c r="F12940" s="149"/>
      <c r="G12940" s="149"/>
    </row>
    <row r="12941" spans="1:7" s="144" customFormat="1" ht="15" x14ac:dyDescent="0.2">
      <c r="A12941" s="146">
        <v>76043</v>
      </c>
      <c r="B12941" s="145">
        <v>7019</v>
      </c>
      <c r="C12941" s="146" t="s">
        <v>34</v>
      </c>
      <c r="D12941" s="146" t="s">
        <v>10837</v>
      </c>
      <c r="E12941" s="145" t="s">
        <v>155</v>
      </c>
      <c r="F12941" s="149"/>
      <c r="G12941" s="149"/>
    </row>
    <row r="12942" spans="1:7" s="144" customFormat="1" ht="15" x14ac:dyDescent="0.2">
      <c r="A12942" s="146">
        <v>76044</v>
      </c>
      <c r="B12942" s="145">
        <v>7004</v>
      </c>
      <c r="C12942" s="146" t="s">
        <v>4869</v>
      </c>
      <c r="D12942" s="146" t="s">
        <v>10838</v>
      </c>
      <c r="E12942" s="145" t="s">
        <v>150</v>
      </c>
      <c r="F12942" s="149"/>
      <c r="G12942" s="149"/>
    </row>
    <row r="12943" spans="1:7" s="144" customFormat="1" ht="15" x14ac:dyDescent="0.2">
      <c r="A12943" s="146">
        <v>76045</v>
      </c>
      <c r="B12943" s="145">
        <v>7004</v>
      </c>
      <c r="C12943" s="146" t="s">
        <v>485</v>
      </c>
      <c r="D12943" s="146" t="s">
        <v>10839</v>
      </c>
      <c r="E12943" s="145" t="s">
        <v>150</v>
      </c>
      <c r="F12943" s="149"/>
      <c r="G12943" s="149"/>
    </row>
    <row r="12944" spans="1:7" s="144" customFormat="1" ht="15" x14ac:dyDescent="0.2">
      <c r="A12944" s="146">
        <v>76047</v>
      </c>
      <c r="B12944" s="145">
        <v>7004</v>
      </c>
      <c r="C12944" s="146" t="s">
        <v>2657</v>
      </c>
      <c r="D12944" s="146" t="s">
        <v>10840</v>
      </c>
      <c r="E12944" s="145" t="s">
        <v>155</v>
      </c>
      <c r="F12944" s="149"/>
      <c r="G12944" s="149"/>
    </row>
    <row r="12945" spans="1:7" s="144" customFormat="1" ht="15" x14ac:dyDescent="0.2">
      <c r="A12945" s="146">
        <v>76048</v>
      </c>
      <c r="B12945" s="145">
        <v>7007</v>
      </c>
      <c r="C12945" s="146" t="s">
        <v>214</v>
      </c>
      <c r="D12945" s="146" t="s">
        <v>7468</v>
      </c>
      <c r="E12945" s="145" t="s">
        <v>155</v>
      </c>
      <c r="F12945" s="149"/>
      <c r="G12945" s="149"/>
    </row>
    <row r="12946" spans="1:7" s="144" customFormat="1" ht="15" x14ac:dyDescent="0.2">
      <c r="A12946" s="146">
        <v>76049</v>
      </c>
      <c r="B12946" s="145">
        <v>7007</v>
      </c>
      <c r="C12946" s="146" t="s">
        <v>621</v>
      </c>
      <c r="D12946" s="146" t="s">
        <v>10466</v>
      </c>
      <c r="E12946" s="145" t="s">
        <v>150</v>
      </c>
      <c r="F12946" s="149"/>
      <c r="G12946" s="149"/>
    </row>
    <row r="12947" spans="1:7" s="144" customFormat="1" ht="15" x14ac:dyDescent="0.2">
      <c r="A12947" s="146">
        <v>76050</v>
      </c>
      <c r="B12947" s="145">
        <v>7007</v>
      </c>
      <c r="C12947" s="146" t="s">
        <v>171</v>
      </c>
      <c r="D12947" s="146" t="s">
        <v>10841</v>
      </c>
      <c r="E12947" s="145" t="s">
        <v>155</v>
      </c>
      <c r="F12947" s="149"/>
      <c r="G12947" s="149"/>
    </row>
    <row r="12948" spans="1:7" s="144" customFormat="1" ht="15" x14ac:dyDescent="0.2">
      <c r="A12948" s="146">
        <v>76051</v>
      </c>
      <c r="B12948" s="145">
        <v>7007</v>
      </c>
      <c r="C12948" s="146" t="s">
        <v>10842</v>
      </c>
      <c r="D12948" s="146" t="s">
        <v>2638</v>
      </c>
      <c r="E12948" s="145" t="s">
        <v>150</v>
      </c>
      <c r="F12948" s="149"/>
      <c r="G12948" s="149"/>
    </row>
    <row r="12949" spans="1:7" s="144" customFormat="1" ht="15" x14ac:dyDescent="0.2">
      <c r="A12949" s="146">
        <v>76053</v>
      </c>
      <c r="B12949" s="145">
        <v>5002</v>
      </c>
      <c r="C12949" s="146" t="s">
        <v>1536</v>
      </c>
      <c r="D12949" s="146" t="s">
        <v>455</v>
      </c>
      <c r="E12949" s="145" t="s">
        <v>155</v>
      </c>
      <c r="F12949" s="149"/>
      <c r="G12949" s="149"/>
    </row>
    <row r="12950" spans="1:7" s="144" customFormat="1" ht="15" x14ac:dyDescent="0.2">
      <c r="A12950" s="146">
        <v>76054</v>
      </c>
      <c r="B12950" s="145">
        <v>6007</v>
      </c>
      <c r="C12950" s="146" t="s">
        <v>851</v>
      </c>
      <c r="D12950" s="146" t="s">
        <v>2442</v>
      </c>
      <c r="E12950" s="145" t="s">
        <v>155</v>
      </c>
      <c r="F12950" s="149"/>
      <c r="G12950" s="149"/>
    </row>
    <row r="12951" spans="1:7" s="144" customFormat="1" ht="15" x14ac:dyDescent="0.2">
      <c r="A12951" s="146">
        <v>76055</v>
      </c>
      <c r="B12951" s="145">
        <v>6007</v>
      </c>
      <c r="C12951" s="146" t="s">
        <v>7040</v>
      </c>
      <c r="D12951" s="146" t="s">
        <v>2442</v>
      </c>
      <c r="E12951" s="145" t="s">
        <v>150</v>
      </c>
      <c r="F12951" s="149"/>
      <c r="G12951" s="149"/>
    </row>
    <row r="12952" spans="1:7" s="144" customFormat="1" ht="15" x14ac:dyDescent="0.2">
      <c r="A12952" s="146">
        <v>76056</v>
      </c>
      <c r="B12952" s="145">
        <v>6007</v>
      </c>
      <c r="C12952" s="146" t="s">
        <v>1221</v>
      </c>
      <c r="D12952" s="146" t="s">
        <v>10843</v>
      </c>
      <c r="E12952" s="145" t="s">
        <v>150</v>
      </c>
      <c r="F12952" s="149"/>
      <c r="G12952" s="149"/>
    </row>
    <row r="12953" spans="1:7" s="144" customFormat="1" ht="15" x14ac:dyDescent="0.2">
      <c r="A12953" s="146">
        <v>76057</v>
      </c>
      <c r="B12953" s="145">
        <v>1005</v>
      </c>
      <c r="C12953" s="146" t="s">
        <v>10844</v>
      </c>
      <c r="D12953" s="146" t="s">
        <v>10798</v>
      </c>
      <c r="E12953" s="145" t="s">
        <v>155</v>
      </c>
      <c r="F12953" s="149"/>
      <c r="G12953" s="149"/>
    </row>
    <row r="12954" spans="1:7" s="144" customFormat="1" ht="15" x14ac:dyDescent="0.2">
      <c r="A12954" s="146">
        <v>76058</v>
      </c>
      <c r="B12954" s="145">
        <v>8019</v>
      </c>
      <c r="C12954" s="146" t="s">
        <v>469</v>
      </c>
      <c r="D12954" s="146" t="s">
        <v>10845</v>
      </c>
      <c r="E12954" s="145" t="s">
        <v>155</v>
      </c>
      <c r="F12954" s="149"/>
      <c r="G12954" s="149"/>
    </row>
    <row r="12955" spans="1:7" s="144" customFormat="1" ht="15" x14ac:dyDescent="0.2">
      <c r="A12955" s="146">
        <v>76059</v>
      </c>
      <c r="B12955" s="145">
        <v>8019</v>
      </c>
      <c r="C12955" s="146" t="s">
        <v>204</v>
      </c>
      <c r="D12955" s="146" t="s">
        <v>10846</v>
      </c>
      <c r="E12955" s="145" t="s">
        <v>155</v>
      </c>
      <c r="F12955" s="149"/>
      <c r="G12955" s="149"/>
    </row>
    <row r="12956" spans="1:7" s="144" customFormat="1" ht="15" x14ac:dyDescent="0.2">
      <c r="A12956" s="146">
        <v>76060</v>
      </c>
      <c r="B12956" s="145">
        <v>8019</v>
      </c>
      <c r="C12956" s="146" t="s">
        <v>685</v>
      </c>
      <c r="D12956" s="146" t="s">
        <v>406</v>
      </c>
      <c r="E12956" s="145" t="s">
        <v>155</v>
      </c>
      <c r="F12956" s="149"/>
      <c r="G12956" s="149"/>
    </row>
    <row r="12957" spans="1:7" s="144" customFormat="1" ht="15" x14ac:dyDescent="0.2">
      <c r="A12957" s="146">
        <v>76061</v>
      </c>
      <c r="B12957" s="145">
        <v>8019</v>
      </c>
      <c r="C12957" s="146" t="s">
        <v>662</v>
      </c>
      <c r="D12957" s="146" t="s">
        <v>8243</v>
      </c>
      <c r="E12957" s="145" t="s">
        <v>155</v>
      </c>
      <c r="F12957" s="149"/>
      <c r="G12957" s="149"/>
    </row>
    <row r="12958" spans="1:7" s="144" customFormat="1" ht="15" x14ac:dyDescent="0.2">
      <c r="A12958" s="146">
        <v>76062</v>
      </c>
      <c r="B12958" s="145">
        <v>6010</v>
      </c>
      <c r="C12958" s="146" t="s">
        <v>158</v>
      </c>
      <c r="D12958" s="146" t="s">
        <v>10847</v>
      </c>
      <c r="E12958" s="145" t="s">
        <v>155</v>
      </c>
      <c r="F12958" s="149"/>
      <c r="G12958" s="149"/>
    </row>
    <row r="12959" spans="1:7" s="144" customFormat="1" ht="15" x14ac:dyDescent="0.2">
      <c r="A12959" s="146">
        <v>76063</v>
      </c>
      <c r="B12959" s="145">
        <v>6010</v>
      </c>
      <c r="C12959" s="146" t="s">
        <v>245</v>
      </c>
      <c r="D12959" s="146" t="s">
        <v>11011</v>
      </c>
      <c r="E12959" s="145" t="s">
        <v>155</v>
      </c>
      <c r="F12959" s="149"/>
      <c r="G12959" s="149"/>
    </row>
    <row r="12960" spans="1:7" s="144" customFormat="1" ht="15" x14ac:dyDescent="0.2">
      <c r="A12960" s="146">
        <v>76064</v>
      </c>
      <c r="B12960" s="145">
        <v>6010</v>
      </c>
      <c r="C12960" s="146" t="s">
        <v>591</v>
      </c>
      <c r="D12960" s="146" t="s">
        <v>999</v>
      </c>
      <c r="E12960" s="145" t="s">
        <v>150</v>
      </c>
      <c r="F12960" s="149"/>
      <c r="G12960" s="149"/>
    </row>
    <row r="12961" spans="1:7" s="144" customFormat="1" ht="15" x14ac:dyDescent="0.2">
      <c r="A12961" s="146">
        <v>76065</v>
      </c>
      <c r="B12961" s="145">
        <v>6010</v>
      </c>
      <c r="C12961" s="146" t="s">
        <v>1082</v>
      </c>
      <c r="D12961" s="146" t="s">
        <v>8355</v>
      </c>
      <c r="E12961" s="145" t="s">
        <v>155</v>
      </c>
      <c r="F12961" s="149"/>
      <c r="G12961" s="149"/>
    </row>
    <row r="12962" spans="1:7" s="144" customFormat="1" ht="15" x14ac:dyDescent="0.2">
      <c r="A12962" s="146">
        <v>76066</v>
      </c>
      <c r="B12962" s="145">
        <v>6010</v>
      </c>
      <c r="C12962" s="146" t="s">
        <v>179</v>
      </c>
      <c r="D12962" s="146" t="s">
        <v>3338</v>
      </c>
      <c r="E12962" s="145" t="s">
        <v>155</v>
      </c>
      <c r="F12962" s="149"/>
      <c r="G12962" s="149"/>
    </row>
    <row r="12963" spans="1:7" s="144" customFormat="1" ht="15" x14ac:dyDescent="0.2">
      <c r="A12963" s="146">
        <v>76067</v>
      </c>
      <c r="B12963" s="145">
        <v>6010</v>
      </c>
      <c r="C12963" s="146" t="s">
        <v>10848</v>
      </c>
      <c r="D12963" s="146" t="s">
        <v>10849</v>
      </c>
      <c r="E12963" s="145" t="s">
        <v>150</v>
      </c>
      <c r="F12963" s="149"/>
      <c r="G12963" s="149"/>
    </row>
    <row r="12964" spans="1:7" s="144" customFormat="1" ht="15" x14ac:dyDescent="0.2">
      <c r="A12964" s="146">
        <v>76068</v>
      </c>
      <c r="B12964" s="145">
        <v>6010</v>
      </c>
      <c r="C12964" s="146" t="s">
        <v>10850</v>
      </c>
      <c r="D12964" s="146" t="s">
        <v>10851</v>
      </c>
      <c r="E12964" s="145" t="s">
        <v>155</v>
      </c>
      <c r="F12964" s="149"/>
      <c r="G12964" s="149"/>
    </row>
    <row r="12965" spans="1:7" s="144" customFormat="1" ht="15" x14ac:dyDescent="0.2">
      <c r="A12965" s="146">
        <v>76069</v>
      </c>
      <c r="B12965" s="145">
        <v>6010</v>
      </c>
      <c r="C12965" s="146" t="s">
        <v>10852</v>
      </c>
      <c r="D12965" s="146" t="s">
        <v>743</v>
      </c>
      <c r="E12965" s="145" t="s">
        <v>150</v>
      </c>
      <c r="F12965" s="149"/>
      <c r="G12965" s="149"/>
    </row>
    <row r="12966" spans="1:7" s="144" customFormat="1" ht="15" x14ac:dyDescent="0.2">
      <c r="A12966" s="146">
        <v>76070</v>
      </c>
      <c r="B12966" s="145">
        <v>6010</v>
      </c>
      <c r="C12966" s="146" t="s">
        <v>10853</v>
      </c>
      <c r="D12966" s="146" t="s">
        <v>10854</v>
      </c>
      <c r="E12966" s="145" t="s">
        <v>150</v>
      </c>
      <c r="F12966" s="149"/>
      <c r="G12966" s="149"/>
    </row>
    <row r="12967" spans="1:7" s="144" customFormat="1" ht="15" x14ac:dyDescent="0.2">
      <c r="A12967" s="146">
        <v>76071</v>
      </c>
      <c r="B12967" s="145">
        <v>6010</v>
      </c>
      <c r="C12967" s="146" t="s">
        <v>440</v>
      </c>
      <c r="D12967" s="146" t="s">
        <v>10855</v>
      </c>
      <c r="E12967" s="145" t="s">
        <v>150</v>
      </c>
      <c r="F12967" s="149"/>
      <c r="G12967" s="149"/>
    </row>
    <row r="12968" spans="1:7" s="144" customFormat="1" ht="15" x14ac:dyDescent="0.2">
      <c r="A12968" s="146">
        <v>76072</v>
      </c>
      <c r="B12968" s="145">
        <v>6010</v>
      </c>
      <c r="C12968" s="146" t="s">
        <v>156</v>
      </c>
      <c r="D12968" s="146" t="s">
        <v>10855</v>
      </c>
      <c r="E12968" s="145" t="s">
        <v>155</v>
      </c>
      <c r="F12968" s="149"/>
      <c r="G12968" s="149"/>
    </row>
    <row r="12969" spans="1:7" s="144" customFormat="1" ht="15" x14ac:dyDescent="0.2">
      <c r="A12969" s="146">
        <v>76073</v>
      </c>
      <c r="B12969" s="145">
        <v>6010</v>
      </c>
      <c r="C12969" s="146" t="s">
        <v>207</v>
      </c>
      <c r="D12969" s="146" t="s">
        <v>1608</v>
      </c>
      <c r="E12969" s="145" t="s">
        <v>155</v>
      </c>
      <c r="F12969" s="149"/>
      <c r="G12969" s="149"/>
    </row>
    <row r="12970" spans="1:7" s="144" customFormat="1" ht="15" x14ac:dyDescent="0.2">
      <c r="A12970" s="146">
        <v>76075</v>
      </c>
      <c r="B12970" s="145">
        <v>6010</v>
      </c>
      <c r="C12970" s="146" t="s">
        <v>1851</v>
      </c>
      <c r="D12970" s="146" t="s">
        <v>10856</v>
      </c>
      <c r="E12970" s="145" t="s">
        <v>150</v>
      </c>
      <c r="F12970" s="149"/>
      <c r="G12970" s="149"/>
    </row>
    <row r="12971" spans="1:7" s="144" customFormat="1" ht="15" x14ac:dyDescent="0.2">
      <c r="A12971" s="146">
        <v>76077</v>
      </c>
      <c r="B12971" s="145">
        <v>6010</v>
      </c>
      <c r="C12971" s="146" t="s">
        <v>10857</v>
      </c>
      <c r="D12971" s="146" t="s">
        <v>5333</v>
      </c>
      <c r="E12971" s="145" t="s">
        <v>150</v>
      </c>
      <c r="F12971" s="149"/>
      <c r="G12971" s="149"/>
    </row>
    <row r="12972" spans="1:7" s="144" customFormat="1" ht="15" x14ac:dyDescent="0.2">
      <c r="A12972" s="146">
        <v>76078</v>
      </c>
      <c r="B12972" s="145">
        <v>6010</v>
      </c>
      <c r="C12972" s="146" t="s">
        <v>156</v>
      </c>
      <c r="D12972" s="146" t="s">
        <v>390</v>
      </c>
      <c r="E12972" s="145" t="s">
        <v>150</v>
      </c>
      <c r="F12972" s="149"/>
      <c r="G12972" s="149"/>
    </row>
    <row r="12973" spans="1:7" s="144" customFormat="1" ht="15" x14ac:dyDescent="0.2">
      <c r="A12973" s="146">
        <v>76079</v>
      </c>
      <c r="B12973" s="145">
        <v>6010</v>
      </c>
      <c r="C12973" s="146" t="s">
        <v>165</v>
      </c>
      <c r="D12973" s="146" t="s">
        <v>10858</v>
      </c>
      <c r="E12973" s="145" t="s">
        <v>150</v>
      </c>
      <c r="F12973" s="149"/>
      <c r="G12973" s="149"/>
    </row>
    <row r="12974" spans="1:7" s="144" customFormat="1" ht="15" x14ac:dyDescent="0.2">
      <c r="A12974" s="146">
        <v>76080</v>
      </c>
      <c r="B12974" s="145">
        <v>6010</v>
      </c>
      <c r="C12974" s="146" t="s">
        <v>423</v>
      </c>
      <c r="D12974" s="146" t="s">
        <v>4209</v>
      </c>
      <c r="E12974" s="145" t="s">
        <v>155</v>
      </c>
      <c r="F12974" s="149"/>
      <c r="G12974" s="149"/>
    </row>
    <row r="12975" spans="1:7" s="144" customFormat="1" ht="15" x14ac:dyDescent="0.2">
      <c r="A12975" s="146">
        <v>76081</v>
      </c>
      <c r="B12975" s="145">
        <v>6010</v>
      </c>
      <c r="C12975" s="146" t="s">
        <v>451</v>
      </c>
      <c r="D12975" s="146" t="s">
        <v>10859</v>
      </c>
      <c r="E12975" s="145" t="s">
        <v>150</v>
      </c>
      <c r="F12975" s="149"/>
      <c r="G12975" s="149"/>
    </row>
    <row r="12976" spans="1:7" s="144" customFormat="1" ht="15" x14ac:dyDescent="0.2">
      <c r="A12976" s="146">
        <v>76082</v>
      </c>
      <c r="B12976" s="145">
        <v>6010</v>
      </c>
      <c r="C12976" s="146" t="s">
        <v>804</v>
      </c>
      <c r="D12976" s="146" t="s">
        <v>839</v>
      </c>
      <c r="E12976" s="145" t="s">
        <v>150</v>
      </c>
      <c r="F12976" s="149"/>
      <c r="G12976" s="149"/>
    </row>
    <row r="12977" spans="1:7" s="144" customFormat="1" ht="15" x14ac:dyDescent="0.2">
      <c r="A12977" s="146">
        <v>76083</v>
      </c>
      <c r="B12977" s="145">
        <v>6010</v>
      </c>
      <c r="C12977" s="146" t="s">
        <v>219</v>
      </c>
      <c r="D12977" s="146" t="s">
        <v>7172</v>
      </c>
      <c r="E12977" s="145" t="s">
        <v>155</v>
      </c>
      <c r="F12977" s="149"/>
      <c r="G12977" s="149"/>
    </row>
    <row r="12978" spans="1:7" s="144" customFormat="1" ht="15" x14ac:dyDescent="0.2">
      <c r="A12978" s="146">
        <v>76084</v>
      </c>
      <c r="B12978" s="145">
        <v>6010</v>
      </c>
      <c r="C12978" s="146" t="s">
        <v>169</v>
      </c>
      <c r="D12978" s="146" t="s">
        <v>10860</v>
      </c>
      <c r="E12978" s="145" t="s">
        <v>155</v>
      </c>
      <c r="F12978" s="149"/>
      <c r="G12978" s="149"/>
    </row>
    <row r="12979" spans="1:7" s="144" customFormat="1" ht="15" x14ac:dyDescent="0.2">
      <c r="A12979" s="146">
        <v>76085</v>
      </c>
      <c r="B12979" s="145">
        <v>6010</v>
      </c>
      <c r="C12979" s="146" t="s">
        <v>10861</v>
      </c>
      <c r="D12979" s="146" t="s">
        <v>10862</v>
      </c>
      <c r="E12979" s="145" t="s">
        <v>150</v>
      </c>
      <c r="F12979" s="149"/>
      <c r="G12979" s="149"/>
    </row>
    <row r="12980" spans="1:7" s="144" customFormat="1" ht="15" x14ac:dyDescent="0.2">
      <c r="A12980" s="146">
        <v>76086</v>
      </c>
      <c r="B12980" s="145">
        <v>6010</v>
      </c>
      <c r="C12980" s="146" t="s">
        <v>10863</v>
      </c>
      <c r="D12980" s="146" t="s">
        <v>10864</v>
      </c>
      <c r="E12980" s="145" t="s">
        <v>150</v>
      </c>
      <c r="F12980" s="149"/>
      <c r="G12980" s="149"/>
    </row>
    <row r="12981" spans="1:7" s="144" customFormat="1" ht="15" x14ac:dyDescent="0.2">
      <c r="A12981" s="146">
        <v>76087</v>
      </c>
      <c r="B12981" s="145">
        <v>6010</v>
      </c>
      <c r="C12981" s="146" t="s">
        <v>174</v>
      </c>
      <c r="D12981" s="146" t="s">
        <v>1801</v>
      </c>
      <c r="E12981" s="145" t="s">
        <v>150</v>
      </c>
      <c r="F12981" s="149"/>
      <c r="G12981" s="149"/>
    </row>
    <row r="12982" spans="1:7" s="144" customFormat="1" ht="15" x14ac:dyDescent="0.2">
      <c r="A12982" s="146">
        <v>76088</v>
      </c>
      <c r="B12982" s="145">
        <v>6010</v>
      </c>
      <c r="C12982" s="146" t="s">
        <v>446</v>
      </c>
      <c r="D12982" s="146" t="s">
        <v>7113</v>
      </c>
      <c r="E12982" s="145" t="s">
        <v>150</v>
      </c>
      <c r="F12982" s="149"/>
      <c r="G12982" s="149"/>
    </row>
    <row r="12983" spans="1:7" s="144" customFormat="1" ht="15" x14ac:dyDescent="0.2">
      <c r="A12983" s="146">
        <v>76090</v>
      </c>
      <c r="B12983" s="145">
        <v>6010</v>
      </c>
      <c r="C12983" s="146" t="s">
        <v>3198</v>
      </c>
      <c r="D12983" s="146" t="s">
        <v>10865</v>
      </c>
      <c r="E12983" s="145" t="s">
        <v>150</v>
      </c>
      <c r="F12983" s="149"/>
      <c r="G12983" s="149"/>
    </row>
    <row r="12984" spans="1:7" s="144" customFormat="1" ht="15" x14ac:dyDescent="0.2">
      <c r="A12984" s="146">
        <v>76091</v>
      </c>
      <c r="B12984" s="145">
        <v>6010</v>
      </c>
      <c r="C12984" s="146" t="s">
        <v>10866</v>
      </c>
      <c r="D12984" s="146" t="s">
        <v>1028</v>
      </c>
      <c r="E12984" s="145" t="s">
        <v>150</v>
      </c>
      <c r="F12984" s="149"/>
      <c r="G12984" s="149"/>
    </row>
    <row r="12985" spans="1:7" s="144" customFormat="1" ht="15" x14ac:dyDescent="0.2">
      <c r="A12985" s="146">
        <v>76092</v>
      </c>
      <c r="B12985" s="145">
        <v>8017</v>
      </c>
      <c r="C12985" s="146" t="s">
        <v>879</v>
      </c>
      <c r="D12985" s="146" t="s">
        <v>1118</v>
      </c>
      <c r="E12985" s="145" t="s">
        <v>155</v>
      </c>
      <c r="F12985" s="149"/>
      <c r="G12985" s="149"/>
    </row>
    <row r="12986" spans="1:7" s="144" customFormat="1" ht="15" x14ac:dyDescent="0.2">
      <c r="A12986" s="146">
        <v>76093</v>
      </c>
      <c r="B12986" s="145">
        <v>8017</v>
      </c>
      <c r="C12986" s="146" t="s">
        <v>598</v>
      </c>
      <c r="D12986" s="146" t="s">
        <v>6134</v>
      </c>
      <c r="E12986" s="145" t="s">
        <v>155</v>
      </c>
      <c r="F12986" s="149"/>
      <c r="G12986" s="149"/>
    </row>
    <row r="12987" spans="1:7" s="144" customFormat="1" ht="15" x14ac:dyDescent="0.2">
      <c r="A12987" s="146">
        <v>76094</v>
      </c>
      <c r="B12987" s="145">
        <v>6010</v>
      </c>
      <c r="C12987" s="146" t="s">
        <v>188</v>
      </c>
      <c r="D12987" s="146" t="s">
        <v>2882</v>
      </c>
      <c r="E12987" s="145" t="s">
        <v>150</v>
      </c>
      <c r="F12987" s="149"/>
      <c r="G12987" s="149"/>
    </row>
    <row r="12988" spans="1:7" s="144" customFormat="1" ht="15" x14ac:dyDescent="0.2">
      <c r="A12988" s="146">
        <v>76095</v>
      </c>
      <c r="B12988" s="145">
        <v>8017</v>
      </c>
      <c r="C12988" s="146" t="s">
        <v>1356</v>
      </c>
      <c r="D12988" s="146" t="s">
        <v>10867</v>
      </c>
      <c r="E12988" s="145" t="s">
        <v>150</v>
      </c>
      <c r="F12988" s="149"/>
      <c r="G12988" s="149"/>
    </row>
    <row r="12989" spans="1:7" s="144" customFormat="1" ht="15" x14ac:dyDescent="0.2">
      <c r="A12989" s="146">
        <v>76096</v>
      </c>
      <c r="B12989" s="145">
        <v>6010</v>
      </c>
      <c r="C12989" s="146" t="s">
        <v>10868</v>
      </c>
      <c r="D12989" s="146" t="s">
        <v>10869</v>
      </c>
      <c r="E12989" s="145" t="s">
        <v>155</v>
      </c>
      <c r="F12989" s="149"/>
      <c r="G12989" s="149"/>
    </row>
    <row r="12990" spans="1:7" s="144" customFormat="1" ht="15" x14ac:dyDescent="0.2">
      <c r="A12990" s="146">
        <v>76097</v>
      </c>
      <c r="B12990" s="145">
        <v>8017</v>
      </c>
      <c r="C12990" s="146" t="s">
        <v>255</v>
      </c>
      <c r="D12990" s="146" t="s">
        <v>10870</v>
      </c>
      <c r="E12990" s="145" t="s">
        <v>155</v>
      </c>
      <c r="F12990" s="149"/>
      <c r="G12990" s="149"/>
    </row>
    <row r="12991" spans="1:7" s="144" customFormat="1" ht="15" x14ac:dyDescent="0.2">
      <c r="A12991" s="146">
        <v>76098</v>
      </c>
      <c r="B12991" s="145">
        <v>6010</v>
      </c>
      <c r="C12991" s="146" t="s">
        <v>1393</v>
      </c>
      <c r="D12991" s="146" t="s">
        <v>10869</v>
      </c>
      <c r="E12991" s="145" t="s">
        <v>150</v>
      </c>
      <c r="F12991" s="149"/>
      <c r="G12991" s="149"/>
    </row>
    <row r="12992" spans="1:7" s="144" customFormat="1" ht="15" x14ac:dyDescent="0.2">
      <c r="A12992" s="146">
        <v>76099</v>
      </c>
      <c r="B12992" s="145">
        <v>8017</v>
      </c>
      <c r="C12992" s="146" t="s">
        <v>1474</v>
      </c>
      <c r="D12992" s="146" t="s">
        <v>2872</v>
      </c>
      <c r="E12992" s="145" t="s">
        <v>155</v>
      </c>
      <c r="F12992" s="149"/>
      <c r="G12992" s="149"/>
    </row>
    <row r="12993" spans="1:7" s="144" customFormat="1" ht="15" x14ac:dyDescent="0.2">
      <c r="A12993" s="146">
        <v>76100</v>
      </c>
      <c r="B12993" s="145">
        <v>6010</v>
      </c>
      <c r="C12993" s="146" t="s">
        <v>177</v>
      </c>
      <c r="D12993" s="146" t="s">
        <v>10871</v>
      </c>
      <c r="E12993" s="145" t="s">
        <v>155</v>
      </c>
      <c r="F12993" s="149"/>
      <c r="G12993" s="149"/>
    </row>
    <row r="12994" spans="1:7" s="144" customFormat="1" ht="15" x14ac:dyDescent="0.2">
      <c r="A12994" s="146">
        <v>76101</v>
      </c>
      <c r="B12994" s="145">
        <v>6010</v>
      </c>
      <c r="C12994" s="146" t="s">
        <v>8806</v>
      </c>
      <c r="D12994" s="146" t="s">
        <v>10872</v>
      </c>
      <c r="E12994" s="145" t="s">
        <v>155</v>
      </c>
      <c r="F12994" s="149"/>
      <c r="G12994" s="149"/>
    </row>
    <row r="12995" spans="1:7" s="144" customFormat="1" ht="15" x14ac:dyDescent="0.2">
      <c r="A12995" s="146">
        <v>76102</v>
      </c>
      <c r="B12995" s="145">
        <v>6010</v>
      </c>
      <c r="C12995" s="146" t="s">
        <v>2077</v>
      </c>
      <c r="D12995" s="146" t="s">
        <v>3231</v>
      </c>
      <c r="E12995" s="145" t="s">
        <v>150</v>
      </c>
      <c r="F12995" s="149"/>
      <c r="G12995" s="149"/>
    </row>
    <row r="12996" spans="1:7" s="144" customFormat="1" ht="15" x14ac:dyDescent="0.2">
      <c r="A12996" s="146">
        <v>76103</v>
      </c>
      <c r="B12996" s="145">
        <v>8017</v>
      </c>
      <c r="C12996" s="146" t="s">
        <v>851</v>
      </c>
      <c r="D12996" s="146" t="s">
        <v>10873</v>
      </c>
      <c r="E12996" s="145" t="s">
        <v>155</v>
      </c>
      <c r="F12996" s="149"/>
      <c r="G12996" s="149"/>
    </row>
    <row r="12997" spans="1:7" s="144" customFormat="1" ht="15" x14ac:dyDescent="0.2">
      <c r="A12997" s="146">
        <v>76104</v>
      </c>
      <c r="B12997" s="145">
        <v>6010</v>
      </c>
      <c r="C12997" s="146" t="s">
        <v>324</v>
      </c>
      <c r="D12997" s="146" t="s">
        <v>10874</v>
      </c>
      <c r="E12997" s="145" t="s">
        <v>155</v>
      </c>
      <c r="F12997" s="149"/>
      <c r="G12997" s="149"/>
    </row>
    <row r="12998" spans="1:7" s="144" customFormat="1" ht="15" x14ac:dyDescent="0.2">
      <c r="A12998" s="146">
        <v>76105</v>
      </c>
      <c r="B12998" s="145">
        <v>6010</v>
      </c>
      <c r="C12998" s="146" t="s">
        <v>709</v>
      </c>
      <c r="D12998" s="146" t="s">
        <v>10875</v>
      </c>
      <c r="E12998" s="145" t="s">
        <v>150</v>
      </c>
      <c r="F12998" s="149"/>
      <c r="G12998" s="149"/>
    </row>
    <row r="12999" spans="1:7" s="144" customFormat="1" ht="15" x14ac:dyDescent="0.2">
      <c r="A12999" s="146">
        <v>76106</v>
      </c>
      <c r="B12999" s="145">
        <v>4008</v>
      </c>
      <c r="C12999" s="146" t="s">
        <v>662</v>
      </c>
      <c r="D12999" s="146" t="s">
        <v>10876</v>
      </c>
      <c r="E12999" s="145" t="s">
        <v>155</v>
      </c>
      <c r="F12999" s="149"/>
      <c r="G12999" s="149"/>
    </row>
    <row r="13000" spans="1:7" s="144" customFormat="1" ht="15" x14ac:dyDescent="0.2">
      <c r="A13000" s="146">
        <v>76107</v>
      </c>
      <c r="B13000" s="145">
        <v>6010</v>
      </c>
      <c r="C13000" s="146" t="s">
        <v>174</v>
      </c>
      <c r="D13000" s="146" t="s">
        <v>10877</v>
      </c>
      <c r="E13000" s="145" t="s">
        <v>150</v>
      </c>
      <c r="F13000" s="149"/>
      <c r="G13000" s="149"/>
    </row>
    <row r="13001" spans="1:7" s="144" customFormat="1" ht="15" x14ac:dyDescent="0.2">
      <c r="A13001" s="146">
        <v>76108</v>
      </c>
      <c r="B13001" s="145">
        <v>8007</v>
      </c>
      <c r="C13001" s="146" t="s">
        <v>219</v>
      </c>
      <c r="D13001" s="146" t="s">
        <v>10517</v>
      </c>
      <c r="E13001" s="145" t="s">
        <v>155</v>
      </c>
      <c r="F13001" s="149"/>
      <c r="G13001" s="149"/>
    </row>
    <row r="13002" spans="1:7" s="144" customFormat="1" ht="15" x14ac:dyDescent="0.2">
      <c r="A13002" s="146">
        <v>76109</v>
      </c>
      <c r="B13002" s="145">
        <v>8007</v>
      </c>
      <c r="C13002" s="146" t="s">
        <v>202</v>
      </c>
      <c r="D13002" s="146" t="s">
        <v>4642</v>
      </c>
      <c r="E13002" s="145" t="s">
        <v>155</v>
      </c>
      <c r="F13002" s="149"/>
      <c r="G13002" s="149"/>
    </row>
    <row r="13003" spans="1:7" s="144" customFormat="1" ht="15" x14ac:dyDescent="0.2">
      <c r="A13003" s="146">
        <v>76110</v>
      </c>
      <c r="B13003" s="145">
        <v>8007</v>
      </c>
      <c r="C13003" s="146" t="s">
        <v>1344</v>
      </c>
      <c r="D13003" s="146" t="s">
        <v>10878</v>
      </c>
      <c r="E13003" s="145" t="s">
        <v>150</v>
      </c>
      <c r="F13003" s="149"/>
      <c r="G13003" s="149"/>
    </row>
    <row r="13004" spans="1:7" s="144" customFormat="1" ht="15" x14ac:dyDescent="0.2">
      <c r="A13004" s="146">
        <v>76112</v>
      </c>
      <c r="B13004" s="145">
        <v>8009</v>
      </c>
      <c r="C13004" s="146" t="s">
        <v>198</v>
      </c>
      <c r="D13004" s="146" t="s">
        <v>2263</v>
      </c>
      <c r="E13004" s="145" t="s">
        <v>155</v>
      </c>
      <c r="F13004" s="149"/>
      <c r="G13004" s="149"/>
    </row>
    <row r="13005" spans="1:7" s="144" customFormat="1" ht="15" x14ac:dyDescent="0.2">
      <c r="A13005" s="146">
        <v>76114</v>
      </c>
      <c r="B13005" s="145">
        <v>8009</v>
      </c>
      <c r="C13005" s="146" t="s">
        <v>287</v>
      </c>
      <c r="D13005" s="146" t="s">
        <v>2263</v>
      </c>
      <c r="E13005" s="145" t="s">
        <v>150</v>
      </c>
      <c r="F13005" s="149"/>
      <c r="G13005" s="149"/>
    </row>
    <row r="13006" spans="1:7" s="144" customFormat="1" ht="15" x14ac:dyDescent="0.2">
      <c r="A13006" s="146">
        <v>76115</v>
      </c>
      <c r="B13006" s="145">
        <v>8009</v>
      </c>
      <c r="C13006" s="146" t="s">
        <v>164</v>
      </c>
      <c r="D13006" s="146" t="s">
        <v>10879</v>
      </c>
      <c r="E13006" s="145" t="s">
        <v>155</v>
      </c>
      <c r="F13006" s="149"/>
      <c r="G13006" s="149"/>
    </row>
    <row r="13007" spans="1:7" s="144" customFormat="1" ht="15" x14ac:dyDescent="0.2">
      <c r="A13007" s="146">
        <v>76116</v>
      </c>
      <c r="B13007" s="145">
        <v>3005</v>
      </c>
      <c r="C13007" s="146" t="s">
        <v>10880</v>
      </c>
      <c r="D13007" s="146" t="s">
        <v>10881</v>
      </c>
      <c r="E13007" s="145" t="s">
        <v>155</v>
      </c>
      <c r="F13007" s="149"/>
      <c r="G13007" s="149"/>
    </row>
    <row r="13008" spans="1:7" s="144" customFormat="1" ht="15" x14ac:dyDescent="0.2">
      <c r="A13008" s="146">
        <v>76117</v>
      </c>
      <c r="B13008" s="145">
        <v>3005</v>
      </c>
      <c r="C13008" s="146" t="s">
        <v>1492</v>
      </c>
      <c r="D13008" s="146" t="s">
        <v>10882</v>
      </c>
      <c r="E13008" s="145" t="s">
        <v>155</v>
      </c>
      <c r="F13008" s="149"/>
      <c r="G13008" s="149"/>
    </row>
    <row r="13009" spans="1:7" s="144" customFormat="1" ht="15" x14ac:dyDescent="0.2">
      <c r="A13009" s="146">
        <v>76118</v>
      </c>
      <c r="B13009" s="145">
        <v>6015</v>
      </c>
      <c r="C13009" s="146" t="s">
        <v>164</v>
      </c>
      <c r="D13009" s="146" t="s">
        <v>9373</v>
      </c>
      <c r="E13009" s="145" t="s">
        <v>155</v>
      </c>
      <c r="F13009" s="149"/>
      <c r="G13009" s="149"/>
    </row>
    <row r="13010" spans="1:7" s="144" customFormat="1" ht="15" x14ac:dyDescent="0.2">
      <c r="A13010" s="146">
        <v>76119</v>
      </c>
      <c r="B13010" s="145">
        <v>6015</v>
      </c>
      <c r="C13010" s="146" t="s">
        <v>198</v>
      </c>
      <c r="D13010" s="146" t="s">
        <v>9373</v>
      </c>
      <c r="E13010" s="145" t="s">
        <v>150</v>
      </c>
      <c r="F13010" s="149"/>
      <c r="G13010" s="149"/>
    </row>
    <row r="13011" spans="1:7" s="144" customFormat="1" ht="15" x14ac:dyDescent="0.2">
      <c r="A13011" s="146">
        <v>76120</v>
      </c>
      <c r="B13011" s="145">
        <v>6015</v>
      </c>
      <c r="C13011" s="146" t="s">
        <v>1003</v>
      </c>
      <c r="D13011" s="146" t="s">
        <v>10883</v>
      </c>
      <c r="E13011" s="145" t="s">
        <v>150</v>
      </c>
      <c r="F13011" s="149"/>
      <c r="G13011" s="149"/>
    </row>
    <row r="13012" spans="1:7" s="144" customFormat="1" ht="15" x14ac:dyDescent="0.2">
      <c r="A13012" s="146">
        <v>76121</v>
      </c>
      <c r="B13012" s="145">
        <v>6015</v>
      </c>
      <c r="C13012" s="146" t="s">
        <v>359</v>
      </c>
      <c r="D13012" s="146" t="s">
        <v>9668</v>
      </c>
      <c r="E13012" s="145" t="s">
        <v>155</v>
      </c>
      <c r="F13012" s="149"/>
      <c r="G13012" s="149"/>
    </row>
    <row r="13013" spans="1:7" s="144" customFormat="1" ht="15" x14ac:dyDescent="0.2">
      <c r="A13013" s="146">
        <v>76122</v>
      </c>
      <c r="B13013" s="145">
        <v>6037</v>
      </c>
      <c r="C13013" s="146" t="s">
        <v>535</v>
      </c>
      <c r="D13013" s="146" t="s">
        <v>577</v>
      </c>
      <c r="E13013" s="145" t="s">
        <v>150</v>
      </c>
      <c r="F13013" s="149"/>
      <c r="G13013" s="149"/>
    </row>
    <row r="13014" spans="1:7" s="144" customFormat="1" ht="15" x14ac:dyDescent="0.2">
      <c r="A13014" s="146">
        <v>76123</v>
      </c>
      <c r="B13014" s="145">
        <v>6037</v>
      </c>
      <c r="C13014" s="146" t="s">
        <v>1329</v>
      </c>
      <c r="D13014" s="146" t="s">
        <v>577</v>
      </c>
      <c r="E13014" s="145" t="s">
        <v>155</v>
      </c>
      <c r="F13014" s="149"/>
      <c r="G13014" s="149"/>
    </row>
    <row r="13015" spans="1:7" s="144" customFormat="1" ht="15" x14ac:dyDescent="0.2">
      <c r="A13015" s="146">
        <v>76124</v>
      </c>
      <c r="B13015" s="145">
        <v>6037</v>
      </c>
      <c r="C13015" s="146" t="s">
        <v>1329</v>
      </c>
      <c r="D13015" s="146" t="s">
        <v>2796</v>
      </c>
      <c r="E13015" s="145" t="s">
        <v>150</v>
      </c>
      <c r="F13015" s="149"/>
      <c r="G13015" s="149"/>
    </row>
    <row r="13016" spans="1:7" s="144" customFormat="1" ht="15" x14ac:dyDescent="0.2">
      <c r="A13016" s="146">
        <v>76125</v>
      </c>
      <c r="B13016" s="145">
        <v>6037</v>
      </c>
      <c r="C13016" s="146" t="s">
        <v>1329</v>
      </c>
      <c r="D13016" s="146" t="s">
        <v>4482</v>
      </c>
      <c r="E13016" s="145" t="s">
        <v>155</v>
      </c>
      <c r="F13016" s="149"/>
      <c r="G13016" s="149"/>
    </row>
    <row r="13017" spans="1:7" s="144" customFormat="1" ht="15" x14ac:dyDescent="0.2">
      <c r="A13017" s="146">
        <v>76126</v>
      </c>
      <c r="B13017" s="145">
        <v>6037</v>
      </c>
      <c r="C13017" s="146" t="s">
        <v>287</v>
      </c>
      <c r="D13017" s="146" t="s">
        <v>10884</v>
      </c>
      <c r="E13017" s="145" t="s">
        <v>155</v>
      </c>
      <c r="F13017" s="149"/>
      <c r="G13017" s="149"/>
    </row>
    <row r="13018" spans="1:7" s="144" customFormat="1" ht="15" x14ac:dyDescent="0.2">
      <c r="A13018" s="146">
        <v>76127</v>
      </c>
      <c r="B13018" s="145">
        <v>5001</v>
      </c>
      <c r="C13018" s="146" t="s">
        <v>287</v>
      </c>
      <c r="D13018" s="146" t="s">
        <v>10885</v>
      </c>
      <c r="E13018" s="145" t="s">
        <v>150</v>
      </c>
      <c r="F13018" s="149"/>
      <c r="G13018" s="149"/>
    </row>
    <row r="13019" spans="1:7" s="144" customFormat="1" ht="15" x14ac:dyDescent="0.2">
      <c r="A13019" s="146">
        <v>76128</v>
      </c>
      <c r="B13019" s="145">
        <v>5001</v>
      </c>
      <c r="C13019" s="146" t="s">
        <v>164</v>
      </c>
      <c r="D13019" s="146" t="s">
        <v>10885</v>
      </c>
      <c r="E13019" s="145" t="s">
        <v>155</v>
      </c>
      <c r="F13019" s="149"/>
      <c r="G13019" s="149"/>
    </row>
    <row r="13020" spans="1:7" s="144" customFormat="1" ht="15" x14ac:dyDescent="0.2">
      <c r="A13020" s="146">
        <v>76129</v>
      </c>
      <c r="B13020" s="145">
        <v>5001</v>
      </c>
      <c r="C13020" s="146" t="s">
        <v>263</v>
      </c>
      <c r="D13020" s="146" t="s">
        <v>10886</v>
      </c>
      <c r="E13020" s="145" t="s">
        <v>150</v>
      </c>
      <c r="F13020" s="149"/>
      <c r="G13020" s="149"/>
    </row>
    <row r="13021" spans="1:7" s="144" customFormat="1" ht="15" x14ac:dyDescent="0.2">
      <c r="A13021" s="146">
        <v>76130</v>
      </c>
      <c r="B13021" s="145">
        <v>5001</v>
      </c>
      <c r="C13021" s="146" t="s">
        <v>10887</v>
      </c>
      <c r="D13021" s="146" t="s">
        <v>10888</v>
      </c>
      <c r="E13021" s="145" t="s">
        <v>150</v>
      </c>
      <c r="F13021" s="149"/>
      <c r="G13021" s="149"/>
    </row>
    <row r="13022" spans="1:7" s="144" customFormat="1" ht="15" x14ac:dyDescent="0.2">
      <c r="A13022" s="146">
        <v>76131</v>
      </c>
      <c r="B13022" s="145">
        <v>5001</v>
      </c>
      <c r="C13022" s="146" t="s">
        <v>10889</v>
      </c>
      <c r="D13022" s="146" t="s">
        <v>10888</v>
      </c>
      <c r="E13022" s="145" t="s">
        <v>150</v>
      </c>
      <c r="F13022" s="149"/>
      <c r="G13022" s="149"/>
    </row>
    <row r="13023" spans="1:7" s="144" customFormat="1" ht="15" x14ac:dyDescent="0.2">
      <c r="A13023" s="146">
        <v>76132</v>
      </c>
      <c r="B13023" s="145">
        <v>3004</v>
      </c>
      <c r="C13023" s="146" t="s">
        <v>2879</v>
      </c>
      <c r="D13023" s="146" t="s">
        <v>10890</v>
      </c>
      <c r="E13023" s="145" t="s">
        <v>150</v>
      </c>
      <c r="F13023" s="149"/>
      <c r="G13023" s="149"/>
    </row>
    <row r="13024" spans="1:7" s="144" customFormat="1" ht="15" x14ac:dyDescent="0.2">
      <c r="A13024" s="146">
        <v>76133</v>
      </c>
      <c r="B13024" s="145">
        <v>3004</v>
      </c>
      <c r="C13024" s="146" t="s">
        <v>709</v>
      </c>
      <c r="D13024" s="146" t="s">
        <v>10890</v>
      </c>
      <c r="E13024" s="145" t="s">
        <v>155</v>
      </c>
      <c r="F13024" s="149"/>
      <c r="G13024" s="149"/>
    </row>
    <row r="13025" spans="1:7" s="144" customFormat="1" ht="15" x14ac:dyDescent="0.2">
      <c r="A13025" s="146">
        <v>76134</v>
      </c>
      <c r="B13025" s="145">
        <v>7017</v>
      </c>
      <c r="C13025" s="146" t="s">
        <v>359</v>
      </c>
      <c r="D13025" s="146" t="s">
        <v>2188</v>
      </c>
      <c r="E13025" s="145" t="s">
        <v>150</v>
      </c>
      <c r="F13025" s="149"/>
      <c r="G13025" s="149"/>
    </row>
    <row r="13026" spans="1:7" s="144" customFormat="1" ht="15" x14ac:dyDescent="0.2">
      <c r="A13026" s="146">
        <v>76135</v>
      </c>
      <c r="B13026" s="145">
        <v>7017</v>
      </c>
      <c r="C13026" s="146" t="s">
        <v>179</v>
      </c>
      <c r="D13026" s="146" t="s">
        <v>10891</v>
      </c>
      <c r="E13026" s="145" t="s">
        <v>155</v>
      </c>
      <c r="F13026" s="149"/>
      <c r="G13026" s="149"/>
    </row>
    <row r="13027" spans="1:7" s="144" customFormat="1" ht="15" x14ac:dyDescent="0.2">
      <c r="A13027" s="146">
        <v>76136</v>
      </c>
      <c r="B13027" s="145">
        <v>7017</v>
      </c>
      <c r="C13027" s="146" t="s">
        <v>169</v>
      </c>
      <c r="D13027" s="146" t="s">
        <v>10892</v>
      </c>
      <c r="E13027" s="145" t="s">
        <v>155</v>
      </c>
      <c r="F13027" s="149"/>
      <c r="G13027" s="149"/>
    </row>
    <row r="13028" spans="1:7" s="144" customFormat="1" ht="15" x14ac:dyDescent="0.2">
      <c r="A13028" s="146">
        <v>76137</v>
      </c>
      <c r="B13028" s="145">
        <v>6035</v>
      </c>
      <c r="C13028" s="146" t="s">
        <v>1688</v>
      </c>
      <c r="D13028" s="146" t="s">
        <v>10893</v>
      </c>
      <c r="E13028" s="145" t="s">
        <v>155</v>
      </c>
      <c r="F13028" s="149"/>
      <c r="G13028" s="149"/>
    </row>
    <row r="13029" spans="1:7" s="144" customFormat="1" ht="15" x14ac:dyDescent="0.2">
      <c r="A13029" s="146">
        <v>76138</v>
      </c>
      <c r="B13029" s="145">
        <v>6035</v>
      </c>
      <c r="C13029" s="146" t="s">
        <v>359</v>
      </c>
      <c r="D13029" s="146" t="s">
        <v>510</v>
      </c>
      <c r="E13029" s="145" t="s">
        <v>155</v>
      </c>
      <c r="F13029" s="149"/>
      <c r="G13029" s="149"/>
    </row>
    <row r="13030" spans="1:7" s="144" customFormat="1" ht="15" x14ac:dyDescent="0.2">
      <c r="A13030" s="146">
        <v>76140</v>
      </c>
      <c r="B13030" s="145">
        <v>6035</v>
      </c>
      <c r="C13030" s="146" t="s">
        <v>1492</v>
      </c>
      <c r="D13030" s="146" t="s">
        <v>393</v>
      </c>
      <c r="E13030" s="145" t="s">
        <v>155</v>
      </c>
      <c r="F13030" s="149"/>
      <c r="G13030" s="149"/>
    </row>
    <row r="13031" spans="1:7" s="144" customFormat="1" ht="15" x14ac:dyDescent="0.2">
      <c r="A13031" s="146">
        <v>76141</v>
      </c>
      <c r="B13031" s="145">
        <v>6002</v>
      </c>
      <c r="C13031" s="146" t="s">
        <v>10246</v>
      </c>
      <c r="D13031" s="146" t="s">
        <v>10894</v>
      </c>
      <c r="E13031" s="145" t="s">
        <v>150</v>
      </c>
      <c r="F13031" s="149"/>
      <c r="G13031" s="149"/>
    </row>
    <row r="13032" spans="1:7" s="144" customFormat="1" ht="15" x14ac:dyDescent="0.2">
      <c r="A13032" s="146">
        <v>76142</v>
      </c>
      <c r="B13032" s="145">
        <v>6035</v>
      </c>
      <c r="C13032" s="146" t="s">
        <v>204</v>
      </c>
      <c r="D13032" s="146" t="s">
        <v>10895</v>
      </c>
      <c r="E13032" s="145" t="s">
        <v>155</v>
      </c>
      <c r="F13032" s="149"/>
      <c r="G13032" s="149"/>
    </row>
    <row r="13033" spans="1:7" s="144" customFormat="1" ht="15" x14ac:dyDescent="0.2">
      <c r="A13033" s="146">
        <v>76143</v>
      </c>
      <c r="B13033" s="145">
        <v>6002</v>
      </c>
      <c r="C13033" s="146" t="s">
        <v>289</v>
      </c>
      <c r="D13033" s="146" t="s">
        <v>2454</v>
      </c>
      <c r="E13033" s="145" t="s">
        <v>150</v>
      </c>
      <c r="F13033" s="149"/>
      <c r="G13033" s="149"/>
    </row>
    <row r="13034" spans="1:7" s="144" customFormat="1" ht="15" x14ac:dyDescent="0.2">
      <c r="A13034" s="146">
        <v>76144</v>
      </c>
      <c r="B13034" s="145">
        <v>6002</v>
      </c>
      <c r="C13034" s="146" t="s">
        <v>333</v>
      </c>
      <c r="D13034" s="146" t="s">
        <v>2454</v>
      </c>
      <c r="E13034" s="145" t="s">
        <v>155</v>
      </c>
      <c r="F13034" s="149"/>
      <c r="G13034" s="149"/>
    </row>
    <row r="13035" spans="1:7" s="144" customFormat="1" ht="15" x14ac:dyDescent="0.2">
      <c r="A13035" s="146">
        <v>76146</v>
      </c>
      <c r="B13035" s="145">
        <v>7014</v>
      </c>
      <c r="C13035" s="146" t="s">
        <v>3740</v>
      </c>
      <c r="D13035" s="146" t="s">
        <v>8972</v>
      </c>
      <c r="E13035" s="145" t="s">
        <v>150</v>
      </c>
      <c r="F13035" s="149"/>
      <c r="G13035" s="149"/>
    </row>
    <row r="13036" spans="1:7" s="144" customFormat="1" ht="15" x14ac:dyDescent="0.2">
      <c r="A13036" s="146">
        <v>76148</v>
      </c>
      <c r="B13036" s="145">
        <v>7014</v>
      </c>
      <c r="C13036" s="146" t="s">
        <v>1554</v>
      </c>
      <c r="D13036" s="146" t="s">
        <v>10896</v>
      </c>
      <c r="E13036" s="145" t="s">
        <v>150</v>
      </c>
      <c r="F13036" s="149"/>
      <c r="G13036" s="149"/>
    </row>
    <row r="13037" spans="1:7" s="144" customFormat="1" ht="15" x14ac:dyDescent="0.2">
      <c r="A13037" s="146">
        <v>76149</v>
      </c>
      <c r="B13037" s="145">
        <v>7014</v>
      </c>
      <c r="C13037" s="146" t="s">
        <v>202</v>
      </c>
      <c r="D13037" s="146" t="s">
        <v>10897</v>
      </c>
      <c r="E13037" s="145" t="s">
        <v>150</v>
      </c>
      <c r="F13037" s="149"/>
      <c r="G13037" s="149"/>
    </row>
    <row r="13038" spans="1:7" s="144" customFormat="1" ht="15" x14ac:dyDescent="0.2">
      <c r="A13038" s="146">
        <v>76150</v>
      </c>
      <c r="B13038" s="145">
        <v>7014</v>
      </c>
      <c r="C13038" s="146" t="s">
        <v>1356</v>
      </c>
      <c r="D13038" s="146" t="s">
        <v>10898</v>
      </c>
      <c r="E13038" s="145" t="s">
        <v>150</v>
      </c>
      <c r="F13038" s="149"/>
      <c r="G13038" s="149"/>
    </row>
    <row r="13039" spans="1:7" s="144" customFormat="1" ht="15" x14ac:dyDescent="0.2">
      <c r="A13039" s="146">
        <v>76154</v>
      </c>
      <c r="B13039" s="145">
        <v>7009</v>
      </c>
      <c r="C13039" s="146" t="s">
        <v>2088</v>
      </c>
      <c r="D13039" s="146" t="s">
        <v>1254</v>
      </c>
      <c r="E13039" s="145" t="s">
        <v>155</v>
      </c>
      <c r="F13039" s="149"/>
      <c r="G13039" s="149"/>
    </row>
    <row r="13040" spans="1:7" s="144" customFormat="1" ht="15" x14ac:dyDescent="0.2">
      <c r="A13040" s="146">
        <v>76155</v>
      </c>
      <c r="B13040" s="145">
        <v>1013</v>
      </c>
      <c r="C13040" s="146" t="s">
        <v>685</v>
      </c>
      <c r="D13040" s="146" t="s">
        <v>771</v>
      </c>
      <c r="E13040" s="145" t="s">
        <v>155</v>
      </c>
      <c r="F13040" s="149"/>
      <c r="G13040" s="149"/>
    </row>
    <row r="13041" spans="1:7" s="144" customFormat="1" ht="15" x14ac:dyDescent="0.2">
      <c r="A13041" s="146">
        <v>76156</v>
      </c>
      <c r="B13041" s="145">
        <v>5002</v>
      </c>
      <c r="C13041" s="146" t="s">
        <v>2083</v>
      </c>
      <c r="D13041" s="146" t="s">
        <v>9017</v>
      </c>
      <c r="E13041" s="145" t="s">
        <v>150</v>
      </c>
      <c r="F13041" s="149"/>
      <c r="G13041" s="149"/>
    </row>
    <row r="13042" spans="1:7" s="144" customFormat="1" ht="15" x14ac:dyDescent="0.2">
      <c r="A13042" s="146">
        <v>76157</v>
      </c>
      <c r="B13042" s="145">
        <v>7014</v>
      </c>
      <c r="C13042" s="146" t="s">
        <v>10899</v>
      </c>
      <c r="D13042" s="146" t="s">
        <v>7933</v>
      </c>
      <c r="E13042" s="145" t="s">
        <v>155</v>
      </c>
      <c r="F13042" s="149"/>
      <c r="G13042" s="149"/>
    </row>
    <row r="13043" spans="1:7" s="144" customFormat="1" ht="15" x14ac:dyDescent="0.2">
      <c r="A13043" s="146">
        <v>76158</v>
      </c>
      <c r="B13043" s="145">
        <v>5009</v>
      </c>
      <c r="C13043" s="146" t="s">
        <v>1160</v>
      </c>
      <c r="D13043" s="146" t="s">
        <v>10340</v>
      </c>
      <c r="E13043" s="145" t="s">
        <v>150</v>
      </c>
      <c r="F13043" s="149"/>
      <c r="G13043" s="149"/>
    </row>
    <row r="13044" spans="1:7" s="144" customFormat="1" ht="15" x14ac:dyDescent="0.2">
      <c r="A13044" s="146">
        <v>76159</v>
      </c>
      <c r="B13044" s="145">
        <v>5009</v>
      </c>
      <c r="C13044" s="146" t="s">
        <v>1662</v>
      </c>
      <c r="D13044" s="146" t="s">
        <v>10900</v>
      </c>
      <c r="E13044" s="145" t="s">
        <v>150</v>
      </c>
      <c r="F13044" s="149"/>
      <c r="G13044" s="149"/>
    </row>
    <row r="13045" spans="1:7" s="144" customFormat="1" ht="15" x14ac:dyDescent="0.2">
      <c r="A13045" s="146">
        <v>76160</v>
      </c>
      <c r="B13045" s="145">
        <v>5009</v>
      </c>
      <c r="C13045" s="146" t="s">
        <v>10901</v>
      </c>
      <c r="D13045" s="146" t="s">
        <v>1409</v>
      </c>
      <c r="E13045" s="145" t="s">
        <v>150</v>
      </c>
      <c r="F13045" s="149"/>
      <c r="G13045" s="149"/>
    </row>
    <row r="13046" spans="1:7" s="144" customFormat="1" ht="15" x14ac:dyDescent="0.2">
      <c r="A13046" s="146">
        <v>76161</v>
      </c>
      <c r="B13046" s="145">
        <v>6010</v>
      </c>
      <c r="C13046" s="146" t="s">
        <v>6000</v>
      </c>
      <c r="D13046" s="146" t="s">
        <v>10902</v>
      </c>
      <c r="E13046" s="145" t="s">
        <v>150</v>
      </c>
      <c r="F13046" s="149"/>
      <c r="G13046" s="149"/>
    </row>
    <row r="13047" spans="1:7" s="144" customFormat="1" ht="15" x14ac:dyDescent="0.2">
      <c r="A13047" s="146">
        <v>76162</v>
      </c>
      <c r="B13047" s="145">
        <v>6010</v>
      </c>
      <c r="C13047" s="146" t="s">
        <v>1424</v>
      </c>
      <c r="D13047" s="146" t="s">
        <v>2830</v>
      </c>
      <c r="E13047" s="145" t="s">
        <v>155</v>
      </c>
      <c r="F13047" s="149"/>
      <c r="G13047" s="149"/>
    </row>
    <row r="13048" spans="1:7" s="144" customFormat="1" ht="15" x14ac:dyDescent="0.2">
      <c r="A13048" s="146">
        <v>76163</v>
      </c>
      <c r="B13048" s="145">
        <v>6010</v>
      </c>
      <c r="C13048" s="146" t="s">
        <v>867</v>
      </c>
      <c r="D13048" s="146" t="s">
        <v>345</v>
      </c>
      <c r="E13048" s="145" t="s">
        <v>150</v>
      </c>
      <c r="F13048" s="149"/>
      <c r="G13048" s="149"/>
    </row>
    <row r="13049" spans="1:7" s="144" customFormat="1" ht="15" x14ac:dyDescent="0.2">
      <c r="A13049" s="146">
        <v>76164</v>
      </c>
      <c r="B13049" s="145">
        <v>5017</v>
      </c>
      <c r="C13049" s="146" t="s">
        <v>198</v>
      </c>
      <c r="D13049" s="146" t="s">
        <v>1079</v>
      </c>
      <c r="E13049" s="145" t="s">
        <v>155</v>
      </c>
      <c r="F13049" s="149"/>
      <c r="G13049" s="149"/>
    </row>
    <row r="13050" spans="1:7" s="144" customFormat="1" ht="15" x14ac:dyDescent="0.2">
      <c r="A13050" s="146">
        <v>76165</v>
      </c>
      <c r="B13050" s="145">
        <v>5017</v>
      </c>
      <c r="C13050" s="146" t="s">
        <v>287</v>
      </c>
      <c r="D13050" s="146" t="s">
        <v>9505</v>
      </c>
      <c r="E13050" s="145" t="s">
        <v>155</v>
      </c>
      <c r="F13050" s="149"/>
      <c r="G13050" s="149"/>
    </row>
    <row r="13051" spans="1:7" s="144" customFormat="1" ht="15" x14ac:dyDescent="0.2">
      <c r="A13051" s="146">
        <v>76166</v>
      </c>
      <c r="B13051" s="145">
        <v>5017</v>
      </c>
      <c r="C13051" s="146" t="s">
        <v>2507</v>
      </c>
      <c r="D13051" s="146" t="s">
        <v>5518</v>
      </c>
      <c r="E13051" s="145" t="s">
        <v>150</v>
      </c>
      <c r="F13051" s="149"/>
      <c r="G13051" s="149"/>
    </row>
    <row r="13052" spans="1:7" s="144" customFormat="1" ht="15" x14ac:dyDescent="0.2">
      <c r="A13052" s="146">
        <v>76167</v>
      </c>
      <c r="B13052" s="145">
        <v>5017</v>
      </c>
      <c r="C13052" s="146" t="s">
        <v>8334</v>
      </c>
      <c r="D13052" s="146" t="s">
        <v>10903</v>
      </c>
      <c r="E13052" s="145" t="s">
        <v>155</v>
      </c>
      <c r="F13052" s="149"/>
      <c r="G13052" s="149"/>
    </row>
    <row r="13053" spans="1:7" s="144" customFormat="1" ht="15" x14ac:dyDescent="0.2">
      <c r="A13053" s="146">
        <v>76168</v>
      </c>
      <c r="B13053" s="145">
        <v>5017</v>
      </c>
      <c r="C13053" s="146" t="s">
        <v>306</v>
      </c>
      <c r="D13053" s="146" t="s">
        <v>10904</v>
      </c>
      <c r="E13053" s="145" t="s">
        <v>150</v>
      </c>
      <c r="F13053" s="149"/>
      <c r="G13053" s="149"/>
    </row>
    <row r="13054" spans="1:7" s="144" customFormat="1" ht="15" x14ac:dyDescent="0.2">
      <c r="A13054" s="146">
        <v>76169</v>
      </c>
      <c r="B13054" s="145">
        <v>5017</v>
      </c>
      <c r="C13054" s="146" t="s">
        <v>209</v>
      </c>
      <c r="D13054" s="146" t="s">
        <v>10905</v>
      </c>
      <c r="E13054" s="145" t="s">
        <v>155</v>
      </c>
      <c r="F13054" s="149"/>
      <c r="G13054" s="149"/>
    </row>
    <row r="13055" spans="1:7" s="144" customFormat="1" ht="15" x14ac:dyDescent="0.2">
      <c r="A13055" s="146">
        <v>76170</v>
      </c>
      <c r="B13055" s="145">
        <v>5017</v>
      </c>
      <c r="C13055" s="146" t="s">
        <v>174</v>
      </c>
      <c r="D13055" s="146" t="s">
        <v>10906</v>
      </c>
      <c r="E13055" s="145" t="s">
        <v>155</v>
      </c>
      <c r="F13055" s="149"/>
      <c r="G13055" s="149"/>
    </row>
    <row r="13056" spans="1:7" s="144" customFormat="1" ht="15" x14ac:dyDescent="0.2">
      <c r="A13056" s="146">
        <v>76171</v>
      </c>
      <c r="B13056" s="145">
        <v>6023</v>
      </c>
      <c r="C13056" s="146" t="s">
        <v>347</v>
      </c>
      <c r="D13056" s="146" t="s">
        <v>10907</v>
      </c>
      <c r="E13056" s="145" t="s">
        <v>150</v>
      </c>
      <c r="F13056" s="149"/>
      <c r="G13056" s="149"/>
    </row>
    <row r="13057" spans="1:7" s="144" customFormat="1" ht="15" x14ac:dyDescent="0.2">
      <c r="A13057" s="146">
        <v>76172</v>
      </c>
      <c r="B13057" s="145">
        <v>6023</v>
      </c>
      <c r="C13057" s="146" t="s">
        <v>535</v>
      </c>
      <c r="D13057" s="146" t="s">
        <v>10908</v>
      </c>
      <c r="E13057" s="145" t="s">
        <v>155</v>
      </c>
      <c r="F13057" s="149"/>
      <c r="G13057" s="149"/>
    </row>
    <row r="13058" spans="1:7" s="144" customFormat="1" ht="15" x14ac:dyDescent="0.2">
      <c r="A13058" s="146">
        <v>76173</v>
      </c>
      <c r="B13058" s="145">
        <v>5010</v>
      </c>
      <c r="C13058" s="146" t="s">
        <v>10909</v>
      </c>
      <c r="D13058" s="146" t="s">
        <v>1787</v>
      </c>
      <c r="E13058" s="145" t="s">
        <v>150</v>
      </c>
      <c r="F13058" s="149"/>
      <c r="G13058" s="149"/>
    </row>
    <row r="13059" spans="1:7" s="144" customFormat="1" ht="15" x14ac:dyDescent="0.2">
      <c r="A13059" s="146">
        <v>76174</v>
      </c>
      <c r="B13059" s="145">
        <v>5010</v>
      </c>
      <c r="C13059" s="146" t="s">
        <v>10910</v>
      </c>
      <c r="D13059" s="146" t="s">
        <v>9523</v>
      </c>
      <c r="E13059" s="145" t="s">
        <v>155</v>
      </c>
      <c r="F13059" s="149"/>
      <c r="G13059" s="149"/>
    </row>
    <row r="13060" spans="1:7" s="144" customFormat="1" ht="15" x14ac:dyDescent="0.2">
      <c r="A13060" s="146">
        <v>76175</v>
      </c>
      <c r="B13060" s="145">
        <v>5010</v>
      </c>
      <c r="C13060" s="146" t="s">
        <v>7670</v>
      </c>
      <c r="D13060" s="146" t="s">
        <v>1730</v>
      </c>
      <c r="E13060" s="145" t="s">
        <v>150</v>
      </c>
      <c r="F13060" s="149"/>
      <c r="G13060" s="149"/>
    </row>
    <row r="13061" spans="1:7" s="144" customFormat="1" ht="15" x14ac:dyDescent="0.2">
      <c r="A13061" s="146">
        <v>76176</v>
      </c>
      <c r="B13061" s="145">
        <v>5010</v>
      </c>
      <c r="C13061" s="146" t="s">
        <v>1492</v>
      </c>
      <c r="D13061" s="146" t="s">
        <v>10911</v>
      </c>
      <c r="E13061" s="145" t="s">
        <v>150</v>
      </c>
      <c r="F13061" s="149"/>
      <c r="G13061" s="149"/>
    </row>
    <row r="13062" spans="1:7" s="144" customFormat="1" ht="15" x14ac:dyDescent="0.2">
      <c r="A13062" s="146">
        <v>76177</v>
      </c>
      <c r="B13062" s="145">
        <v>5010</v>
      </c>
      <c r="C13062" s="146" t="s">
        <v>662</v>
      </c>
      <c r="D13062" s="146" t="s">
        <v>10911</v>
      </c>
      <c r="E13062" s="145" t="s">
        <v>155</v>
      </c>
      <c r="F13062" s="149"/>
      <c r="G13062" s="149"/>
    </row>
    <row r="13063" spans="1:7" s="144" customFormat="1" ht="15" x14ac:dyDescent="0.2">
      <c r="A13063" s="146">
        <v>76178</v>
      </c>
      <c r="B13063" s="145">
        <v>5010</v>
      </c>
      <c r="C13063" s="146" t="s">
        <v>10912</v>
      </c>
      <c r="D13063" s="146" t="s">
        <v>10913</v>
      </c>
      <c r="E13063" s="145" t="s">
        <v>155</v>
      </c>
      <c r="F13063" s="149"/>
      <c r="G13063" s="149"/>
    </row>
    <row r="13064" spans="1:7" s="144" customFormat="1" ht="15" x14ac:dyDescent="0.2">
      <c r="A13064" s="146">
        <v>76179</v>
      </c>
      <c r="B13064" s="145">
        <v>5010</v>
      </c>
      <c r="C13064" s="146" t="s">
        <v>10914</v>
      </c>
      <c r="D13064" s="146" t="s">
        <v>10913</v>
      </c>
      <c r="E13064" s="145" t="s">
        <v>150</v>
      </c>
      <c r="F13064" s="149"/>
      <c r="G13064" s="149"/>
    </row>
    <row r="13065" spans="1:7" s="144" customFormat="1" ht="15" x14ac:dyDescent="0.2">
      <c r="A13065" s="146">
        <v>76180</v>
      </c>
      <c r="B13065" s="145">
        <v>5010</v>
      </c>
      <c r="C13065" s="146" t="s">
        <v>226</v>
      </c>
      <c r="D13065" s="146" t="s">
        <v>1105</v>
      </c>
      <c r="E13065" s="145" t="s">
        <v>150</v>
      </c>
      <c r="F13065" s="149"/>
      <c r="G13065" s="149"/>
    </row>
    <row r="13066" spans="1:7" s="144" customFormat="1" ht="15" x14ac:dyDescent="0.2">
      <c r="A13066" s="146">
        <v>76181</v>
      </c>
      <c r="B13066" s="145">
        <v>7021</v>
      </c>
      <c r="C13066" s="146" t="s">
        <v>10915</v>
      </c>
      <c r="D13066" s="146" t="s">
        <v>10916</v>
      </c>
      <c r="E13066" s="145" t="s">
        <v>150</v>
      </c>
      <c r="F13066" s="149"/>
      <c r="G13066" s="149"/>
    </row>
    <row r="13067" spans="1:7" s="144" customFormat="1" ht="15" x14ac:dyDescent="0.2">
      <c r="A13067" s="146">
        <v>76182</v>
      </c>
      <c r="B13067" s="145">
        <v>7021</v>
      </c>
      <c r="C13067" s="146" t="s">
        <v>1521</v>
      </c>
      <c r="D13067" s="146" t="s">
        <v>10917</v>
      </c>
      <c r="E13067" s="145" t="s">
        <v>155</v>
      </c>
      <c r="F13067" s="149"/>
      <c r="G13067" s="149"/>
    </row>
    <row r="13068" spans="1:7" s="144" customFormat="1" ht="15" x14ac:dyDescent="0.2">
      <c r="A13068" s="146">
        <v>76183</v>
      </c>
      <c r="B13068" s="145">
        <v>7021</v>
      </c>
      <c r="C13068" s="146" t="s">
        <v>579</v>
      </c>
      <c r="D13068" s="146" t="s">
        <v>5188</v>
      </c>
      <c r="E13068" s="145" t="s">
        <v>155</v>
      </c>
      <c r="F13068" s="149"/>
      <c r="G13068" s="149"/>
    </row>
    <row r="13069" spans="1:7" s="144" customFormat="1" ht="15" x14ac:dyDescent="0.2">
      <c r="A13069" s="146">
        <v>76184</v>
      </c>
      <c r="B13069" s="145">
        <v>7021</v>
      </c>
      <c r="C13069" s="146" t="s">
        <v>214</v>
      </c>
      <c r="D13069" s="146" t="s">
        <v>1680</v>
      </c>
      <c r="E13069" s="145" t="s">
        <v>155</v>
      </c>
      <c r="F13069" s="149"/>
      <c r="G13069" s="149"/>
    </row>
    <row r="13070" spans="1:7" s="144" customFormat="1" ht="15" x14ac:dyDescent="0.2">
      <c r="A13070" s="146">
        <v>76185</v>
      </c>
      <c r="B13070" s="145">
        <v>8011</v>
      </c>
      <c r="C13070" s="146" t="s">
        <v>202</v>
      </c>
      <c r="D13070" s="146" t="s">
        <v>3149</v>
      </c>
      <c r="E13070" s="145" t="s">
        <v>155</v>
      </c>
      <c r="F13070" s="149"/>
      <c r="G13070" s="149"/>
    </row>
    <row r="13071" spans="1:7" s="144" customFormat="1" ht="15" x14ac:dyDescent="0.2">
      <c r="A13071" s="146">
        <v>76186</v>
      </c>
      <c r="B13071" s="145">
        <v>3025</v>
      </c>
      <c r="C13071" s="146" t="s">
        <v>207</v>
      </c>
      <c r="D13071" s="146" t="s">
        <v>10918</v>
      </c>
      <c r="E13071" s="145" t="s">
        <v>150</v>
      </c>
      <c r="F13071" s="149"/>
      <c r="G13071" s="149"/>
    </row>
    <row r="13072" spans="1:7" s="144" customFormat="1" ht="15" x14ac:dyDescent="0.2">
      <c r="A13072" s="146">
        <v>76187</v>
      </c>
      <c r="B13072" s="145">
        <v>3025</v>
      </c>
      <c r="C13072" s="146" t="s">
        <v>558</v>
      </c>
      <c r="D13072" s="146" t="s">
        <v>10919</v>
      </c>
      <c r="E13072" s="145" t="s">
        <v>155</v>
      </c>
      <c r="F13072" s="149"/>
      <c r="G13072" s="149"/>
    </row>
    <row r="13073" spans="1:7" s="144" customFormat="1" ht="15" x14ac:dyDescent="0.2">
      <c r="A13073" s="146">
        <v>76188</v>
      </c>
      <c r="B13073" s="145">
        <v>7015</v>
      </c>
      <c r="C13073" s="146" t="s">
        <v>1688</v>
      </c>
      <c r="D13073" s="146" t="s">
        <v>5431</v>
      </c>
      <c r="E13073" s="145" t="s">
        <v>155</v>
      </c>
      <c r="F13073" s="149"/>
      <c r="G13073" s="149"/>
    </row>
    <row r="13074" spans="1:7" s="144" customFormat="1" ht="15" x14ac:dyDescent="0.2">
      <c r="A13074" s="146">
        <v>76189</v>
      </c>
      <c r="B13074" s="145">
        <v>7015</v>
      </c>
      <c r="C13074" s="146" t="s">
        <v>1688</v>
      </c>
      <c r="D13074" s="146" t="s">
        <v>10920</v>
      </c>
      <c r="E13074" s="145" t="s">
        <v>155</v>
      </c>
      <c r="F13074" s="149"/>
      <c r="G13074" s="149"/>
    </row>
    <row r="13075" spans="1:7" s="144" customFormat="1" ht="15" x14ac:dyDescent="0.2">
      <c r="A13075" s="146">
        <v>76190</v>
      </c>
      <c r="B13075" s="145">
        <v>7015</v>
      </c>
      <c r="C13075" s="146" t="s">
        <v>4764</v>
      </c>
      <c r="D13075" s="146" t="s">
        <v>10921</v>
      </c>
      <c r="E13075" s="145" t="s">
        <v>155</v>
      </c>
      <c r="F13075" s="149"/>
      <c r="G13075" s="149"/>
    </row>
    <row r="13076" spans="1:7" s="144" customFormat="1" ht="15" x14ac:dyDescent="0.2">
      <c r="A13076" s="146">
        <v>76191</v>
      </c>
      <c r="B13076" s="145">
        <v>7015</v>
      </c>
      <c r="C13076" s="146" t="s">
        <v>10922</v>
      </c>
      <c r="D13076" s="146" t="s">
        <v>10921</v>
      </c>
      <c r="E13076" s="145" t="s">
        <v>150</v>
      </c>
      <c r="F13076" s="149"/>
      <c r="G13076" s="149"/>
    </row>
    <row r="13077" spans="1:7" s="144" customFormat="1" ht="15" x14ac:dyDescent="0.2">
      <c r="A13077" s="146">
        <v>76192</v>
      </c>
      <c r="B13077" s="145">
        <v>3013</v>
      </c>
      <c r="C13077" s="146" t="s">
        <v>10923</v>
      </c>
      <c r="D13077" s="146" t="s">
        <v>1577</v>
      </c>
      <c r="E13077" s="145" t="s">
        <v>150</v>
      </c>
      <c r="F13077" s="149"/>
      <c r="G13077" s="149"/>
    </row>
    <row r="13078" spans="1:7" s="144" customFormat="1" ht="15" x14ac:dyDescent="0.2">
      <c r="A13078" s="146">
        <v>76193</v>
      </c>
      <c r="B13078" s="145">
        <v>3013</v>
      </c>
      <c r="C13078" s="146" t="s">
        <v>10924</v>
      </c>
      <c r="D13078" s="146" t="s">
        <v>3993</v>
      </c>
      <c r="E13078" s="145" t="s">
        <v>155</v>
      </c>
      <c r="F13078" s="149"/>
      <c r="G13078" s="149"/>
    </row>
    <row r="13079" spans="1:7" s="144" customFormat="1" ht="15" x14ac:dyDescent="0.2">
      <c r="A13079" s="146">
        <v>76194</v>
      </c>
      <c r="B13079" s="145">
        <v>1003</v>
      </c>
      <c r="C13079" s="146" t="s">
        <v>1856</v>
      </c>
      <c r="D13079" s="146" t="s">
        <v>10925</v>
      </c>
      <c r="E13079" s="145" t="s">
        <v>155</v>
      </c>
      <c r="F13079" s="149"/>
      <c r="G13079" s="149"/>
    </row>
    <row r="13080" spans="1:7" s="144" customFormat="1" ht="15" x14ac:dyDescent="0.2">
      <c r="A13080" s="146">
        <v>76195</v>
      </c>
      <c r="B13080" s="145">
        <v>6031</v>
      </c>
      <c r="C13080" s="146" t="s">
        <v>1329</v>
      </c>
      <c r="D13080" s="146" t="s">
        <v>6917</v>
      </c>
      <c r="E13080" s="145" t="s">
        <v>155</v>
      </c>
      <c r="F13080" s="149"/>
      <c r="G13080" s="149"/>
    </row>
    <row r="13081" spans="1:7" s="144" customFormat="1" ht="15" x14ac:dyDescent="0.2">
      <c r="A13081" s="146">
        <v>76196</v>
      </c>
      <c r="B13081" s="145">
        <v>6031</v>
      </c>
      <c r="C13081" s="146" t="s">
        <v>1329</v>
      </c>
      <c r="D13081" s="146" t="s">
        <v>1250</v>
      </c>
      <c r="E13081" s="145" t="s">
        <v>155</v>
      </c>
      <c r="F13081" s="149"/>
      <c r="G13081" s="149"/>
    </row>
    <row r="13082" spans="1:7" s="144" customFormat="1" ht="15" x14ac:dyDescent="0.2">
      <c r="A13082" s="146">
        <v>76197</v>
      </c>
      <c r="B13082" s="145">
        <v>1004</v>
      </c>
      <c r="C13082" s="146" t="s">
        <v>174</v>
      </c>
      <c r="D13082" s="146" t="s">
        <v>10926</v>
      </c>
      <c r="E13082" s="145" t="s">
        <v>150</v>
      </c>
      <c r="F13082" s="149"/>
      <c r="G13082" s="149"/>
    </row>
    <row r="13083" spans="1:7" s="144" customFormat="1" ht="15" x14ac:dyDescent="0.2">
      <c r="A13083" s="146">
        <v>76198</v>
      </c>
      <c r="B13083" s="145">
        <v>1004</v>
      </c>
      <c r="C13083" s="146" t="s">
        <v>158</v>
      </c>
      <c r="D13083" s="146" t="s">
        <v>10927</v>
      </c>
      <c r="E13083" s="145" t="s">
        <v>155</v>
      </c>
      <c r="F13083" s="149"/>
      <c r="G13083" s="149"/>
    </row>
    <row r="13084" spans="1:7" s="144" customFormat="1" ht="15" x14ac:dyDescent="0.2">
      <c r="A13084" s="146">
        <v>76199</v>
      </c>
      <c r="B13084" s="145">
        <v>6033</v>
      </c>
      <c r="C13084" s="146" t="s">
        <v>1492</v>
      </c>
      <c r="D13084" s="146" t="s">
        <v>10928</v>
      </c>
      <c r="E13084" s="145" t="s">
        <v>155</v>
      </c>
      <c r="F13084" s="149"/>
      <c r="G13084" s="149"/>
    </row>
    <row r="13085" spans="1:7" s="144" customFormat="1" ht="15" x14ac:dyDescent="0.2">
      <c r="A13085" s="146">
        <v>76200</v>
      </c>
      <c r="B13085" s="145">
        <v>6033</v>
      </c>
      <c r="C13085" s="146" t="s">
        <v>155</v>
      </c>
      <c r="D13085" s="146" t="s">
        <v>10929</v>
      </c>
      <c r="E13085" s="145" t="s">
        <v>150</v>
      </c>
      <c r="F13085" s="149"/>
      <c r="G13085" s="149"/>
    </row>
    <row r="13086" spans="1:7" s="144" customFormat="1" ht="15" x14ac:dyDescent="0.2">
      <c r="A13086" s="146">
        <v>76201</v>
      </c>
      <c r="B13086" s="145">
        <v>6033</v>
      </c>
      <c r="C13086" s="146" t="s">
        <v>198</v>
      </c>
      <c r="D13086" s="146" t="s">
        <v>4593</v>
      </c>
      <c r="E13086" s="145" t="s">
        <v>155</v>
      </c>
      <c r="F13086" s="149"/>
      <c r="G13086" s="149"/>
    </row>
    <row r="13087" spans="1:7" s="144" customFormat="1" ht="15" x14ac:dyDescent="0.2">
      <c r="A13087" s="146">
        <v>76202</v>
      </c>
      <c r="B13087" s="145">
        <v>6033</v>
      </c>
      <c r="C13087" s="146" t="s">
        <v>2083</v>
      </c>
      <c r="D13087" s="146" t="s">
        <v>1193</v>
      </c>
      <c r="E13087" s="145" t="s">
        <v>155</v>
      </c>
      <c r="F13087" s="149"/>
      <c r="G13087" s="149"/>
    </row>
    <row r="13088" spans="1:7" s="144" customFormat="1" ht="15" x14ac:dyDescent="0.2">
      <c r="A13088" s="146">
        <v>76203</v>
      </c>
      <c r="B13088" s="145">
        <v>3002</v>
      </c>
      <c r="C13088" s="146" t="s">
        <v>1620</v>
      </c>
      <c r="D13088" s="146" t="s">
        <v>7426</v>
      </c>
      <c r="E13088" s="145" t="s">
        <v>150</v>
      </c>
      <c r="F13088" s="149"/>
      <c r="G13088" s="149"/>
    </row>
    <row r="13089" spans="1:7" s="144" customFormat="1" ht="15" x14ac:dyDescent="0.2">
      <c r="A13089" s="146">
        <v>76204</v>
      </c>
      <c r="B13089" s="145">
        <v>7006</v>
      </c>
      <c r="C13089" s="146" t="s">
        <v>1688</v>
      </c>
      <c r="D13089" s="146" t="s">
        <v>9827</v>
      </c>
      <c r="E13089" s="145" t="s">
        <v>155</v>
      </c>
      <c r="F13089" s="149"/>
      <c r="G13089" s="149"/>
    </row>
    <row r="13090" spans="1:7" s="144" customFormat="1" ht="15" x14ac:dyDescent="0.2">
      <c r="A13090" s="146">
        <v>76205</v>
      </c>
      <c r="B13090" s="145">
        <v>7006</v>
      </c>
      <c r="C13090" s="146" t="s">
        <v>3775</v>
      </c>
      <c r="D13090" s="146" t="s">
        <v>9092</v>
      </c>
      <c r="E13090" s="145" t="s">
        <v>150</v>
      </c>
      <c r="F13090" s="149"/>
      <c r="G13090" s="149"/>
    </row>
    <row r="13091" spans="1:7" s="144" customFormat="1" ht="15" x14ac:dyDescent="0.2">
      <c r="A13091" s="146">
        <v>76206</v>
      </c>
      <c r="B13091" s="145">
        <v>7006</v>
      </c>
      <c r="C13091" s="146" t="s">
        <v>155</v>
      </c>
      <c r="D13091" s="146" t="s">
        <v>220</v>
      </c>
      <c r="E13091" s="145" t="s">
        <v>155</v>
      </c>
      <c r="F13091" s="149"/>
      <c r="G13091" s="149"/>
    </row>
    <row r="13092" spans="1:7" s="144" customFormat="1" ht="15" x14ac:dyDescent="0.2">
      <c r="A13092" s="146">
        <v>76207</v>
      </c>
      <c r="B13092" s="145">
        <v>7006</v>
      </c>
      <c r="C13092" s="146" t="s">
        <v>1492</v>
      </c>
      <c r="D13092" s="146" t="s">
        <v>10930</v>
      </c>
      <c r="E13092" s="145" t="s">
        <v>155</v>
      </c>
      <c r="F13092" s="149"/>
      <c r="G13092" s="149"/>
    </row>
    <row r="13093" spans="1:7" s="144" customFormat="1" ht="15" x14ac:dyDescent="0.2">
      <c r="A13093" s="146">
        <v>76208</v>
      </c>
      <c r="B13093" s="145">
        <v>8007</v>
      </c>
      <c r="C13093" s="146" t="s">
        <v>181</v>
      </c>
      <c r="D13093" s="146" t="s">
        <v>206</v>
      </c>
      <c r="E13093" s="145" t="s">
        <v>155</v>
      </c>
      <c r="F13093" s="149"/>
      <c r="G13093" s="149"/>
    </row>
    <row r="13094" spans="1:7" s="144" customFormat="1" ht="15" x14ac:dyDescent="0.2">
      <c r="A13094" s="146">
        <v>76209</v>
      </c>
      <c r="B13094" s="145">
        <v>5005</v>
      </c>
      <c r="C13094" s="146" t="s">
        <v>202</v>
      </c>
      <c r="D13094" s="146" t="s">
        <v>460</v>
      </c>
      <c r="E13094" s="145" t="s">
        <v>150</v>
      </c>
      <c r="F13094" s="149"/>
      <c r="G13094" s="149"/>
    </row>
    <row r="13095" spans="1:7" s="144" customFormat="1" ht="15" x14ac:dyDescent="0.2">
      <c r="A13095" s="146">
        <v>76210</v>
      </c>
      <c r="B13095" s="145">
        <v>1005</v>
      </c>
      <c r="C13095" s="146" t="s">
        <v>10931</v>
      </c>
      <c r="D13095" s="146" t="s">
        <v>6313</v>
      </c>
      <c r="E13095" s="145" t="s">
        <v>155</v>
      </c>
      <c r="F13095" s="149"/>
      <c r="G13095" s="149"/>
    </row>
    <row r="13096" spans="1:7" s="144" customFormat="1" ht="15" x14ac:dyDescent="0.2">
      <c r="A13096" s="146">
        <v>76211</v>
      </c>
      <c r="B13096" s="145">
        <v>1005</v>
      </c>
      <c r="C13096" s="146" t="s">
        <v>287</v>
      </c>
      <c r="D13096" s="146" t="s">
        <v>6313</v>
      </c>
      <c r="E13096" s="145" t="s">
        <v>155</v>
      </c>
      <c r="F13096" s="149"/>
      <c r="G13096" s="149"/>
    </row>
    <row r="13097" spans="1:7" s="144" customFormat="1" ht="15" x14ac:dyDescent="0.2">
      <c r="A13097" s="146">
        <v>76213</v>
      </c>
      <c r="B13097" s="145">
        <v>5018</v>
      </c>
      <c r="C13097" s="146" t="s">
        <v>10932</v>
      </c>
      <c r="D13097" s="146" t="s">
        <v>4787</v>
      </c>
      <c r="E13097" s="145" t="s">
        <v>150</v>
      </c>
      <c r="F13097" s="149"/>
      <c r="G13097" s="149"/>
    </row>
    <row r="13098" spans="1:7" s="144" customFormat="1" ht="15" x14ac:dyDescent="0.2">
      <c r="A13098" s="146">
        <v>76215</v>
      </c>
      <c r="B13098" s="145">
        <v>8003</v>
      </c>
      <c r="C13098" s="146" t="s">
        <v>535</v>
      </c>
      <c r="D13098" s="146" t="s">
        <v>10933</v>
      </c>
      <c r="E13098" s="145" t="s">
        <v>150</v>
      </c>
      <c r="F13098" s="149"/>
      <c r="G13098" s="149"/>
    </row>
    <row r="13099" spans="1:7" s="144" customFormat="1" ht="15" x14ac:dyDescent="0.2">
      <c r="A13099" s="146">
        <v>76216</v>
      </c>
      <c r="B13099" s="145">
        <v>8003</v>
      </c>
      <c r="C13099" s="146" t="s">
        <v>1688</v>
      </c>
      <c r="D13099" s="146" t="s">
        <v>3202</v>
      </c>
      <c r="E13099" s="145" t="s">
        <v>155</v>
      </c>
      <c r="F13099" s="149"/>
      <c r="G13099" s="149"/>
    </row>
    <row r="13100" spans="1:7" s="144" customFormat="1" ht="15" x14ac:dyDescent="0.2">
      <c r="A13100" s="146">
        <v>76217</v>
      </c>
      <c r="B13100" s="145">
        <v>8003</v>
      </c>
      <c r="C13100" s="146" t="s">
        <v>359</v>
      </c>
      <c r="D13100" s="146" t="s">
        <v>10934</v>
      </c>
      <c r="E13100" s="145" t="s">
        <v>155</v>
      </c>
      <c r="F13100" s="149"/>
      <c r="G13100" s="149"/>
    </row>
    <row r="13101" spans="1:7" s="144" customFormat="1" ht="15" x14ac:dyDescent="0.2">
      <c r="A13101" s="146">
        <v>76218</v>
      </c>
      <c r="B13101" s="145">
        <v>7003</v>
      </c>
      <c r="C13101" s="146" t="s">
        <v>204</v>
      </c>
      <c r="D13101" s="146" t="s">
        <v>10935</v>
      </c>
      <c r="E13101" s="145" t="s">
        <v>150</v>
      </c>
      <c r="F13101" s="149"/>
      <c r="G13101" s="149"/>
    </row>
    <row r="13102" spans="1:7" s="144" customFormat="1" ht="15" x14ac:dyDescent="0.2">
      <c r="A13102" s="146">
        <v>76219</v>
      </c>
      <c r="B13102" s="145">
        <v>6001</v>
      </c>
      <c r="C13102" s="146" t="s">
        <v>9844</v>
      </c>
      <c r="D13102" s="146" t="s">
        <v>401</v>
      </c>
      <c r="E13102" s="145" t="s">
        <v>150</v>
      </c>
      <c r="F13102" s="149"/>
      <c r="G13102" s="149"/>
    </row>
    <row r="13103" spans="1:7" s="144" customFormat="1" ht="15" x14ac:dyDescent="0.2">
      <c r="A13103" s="146">
        <v>76220</v>
      </c>
      <c r="B13103" s="145">
        <v>6001</v>
      </c>
      <c r="C13103" s="146" t="s">
        <v>10936</v>
      </c>
      <c r="D13103" s="146" t="s">
        <v>401</v>
      </c>
      <c r="E13103" s="145" t="s">
        <v>155</v>
      </c>
      <c r="F13103" s="149"/>
      <c r="G13103" s="149"/>
    </row>
    <row r="13104" spans="1:7" s="144" customFormat="1" ht="15" x14ac:dyDescent="0.2">
      <c r="A13104" s="146">
        <v>76221</v>
      </c>
      <c r="B13104" s="145">
        <v>6001</v>
      </c>
      <c r="C13104" s="146" t="s">
        <v>451</v>
      </c>
      <c r="D13104" s="146" t="s">
        <v>8629</v>
      </c>
      <c r="E13104" s="145" t="s">
        <v>155</v>
      </c>
      <c r="F13104" s="149"/>
      <c r="G13104" s="149"/>
    </row>
    <row r="13105" spans="1:7" s="144" customFormat="1" ht="15" x14ac:dyDescent="0.2">
      <c r="A13105" s="146">
        <v>76222</v>
      </c>
      <c r="B13105" s="145">
        <v>6001</v>
      </c>
      <c r="C13105" s="146" t="s">
        <v>10937</v>
      </c>
      <c r="D13105" s="146" t="s">
        <v>303</v>
      </c>
      <c r="E13105" s="145" t="s">
        <v>150</v>
      </c>
      <c r="F13105" s="149"/>
      <c r="G13105" s="149"/>
    </row>
    <row r="13106" spans="1:7" s="144" customFormat="1" ht="15" x14ac:dyDescent="0.2">
      <c r="A13106" s="146">
        <v>76223</v>
      </c>
      <c r="B13106" s="145">
        <v>6001</v>
      </c>
      <c r="C13106" s="146" t="s">
        <v>359</v>
      </c>
      <c r="D13106" s="146" t="s">
        <v>10938</v>
      </c>
      <c r="E13106" s="145" t="s">
        <v>150</v>
      </c>
      <c r="F13106" s="149"/>
      <c r="G13106" s="149"/>
    </row>
    <row r="13107" spans="1:7" s="144" customFormat="1" ht="15" x14ac:dyDescent="0.2">
      <c r="A13107" s="146">
        <v>76224</v>
      </c>
      <c r="B13107" s="145">
        <v>6001</v>
      </c>
      <c r="C13107" s="146" t="s">
        <v>1053</v>
      </c>
      <c r="D13107" s="146" t="s">
        <v>10939</v>
      </c>
      <c r="E13107" s="145" t="s">
        <v>155</v>
      </c>
      <c r="F13107" s="149"/>
      <c r="G13107" s="149"/>
    </row>
    <row r="13108" spans="1:7" s="144" customFormat="1" ht="15" x14ac:dyDescent="0.2">
      <c r="A13108" s="146">
        <v>76225</v>
      </c>
      <c r="B13108" s="145">
        <v>6001</v>
      </c>
      <c r="C13108" s="146" t="s">
        <v>845</v>
      </c>
      <c r="D13108" s="146" t="s">
        <v>10940</v>
      </c>
      <c r="E13108" s="145" t="s">
        <v>150</v>
      </c>
      <c r="F13108" s="149"/>
      <c r="G13108" s="149"/>
    </row>
    <row r="13109" spans="1:7" s="144" customFormat="1" ht="15" x14ac:dyDescent="0.2">
      <c r="A13109" s="146">
        <v>76226</v>
      </c>
      <c r="B13109" s="145">
        <v>6001</v>
      </c>
      <c r="C13109" s="146" t="s">
        <v>879</v>
      </c>
      <c r="D13109" s="146" t="s">
        <v>10941</v>
      </c>
      <c r="E13109" s="145" t="s">
        <v>150</v>
      </c>
      <c r="F13109" s="149"/>
      <c r="G13109" s="149"/>
    </row>
    <row r="13110" spans="1:7" s="144" customFormat="1" ht="15" x14ac:dyDescent="0.2">
      <c r="A13110" s="146">
        <v>76227</v>
      </c>
      <c r="B13110" s="145">
        <v>3016</v>
      </c>
      <c r="C13110" s="146" t="s">
        <v>155</v>
      </c>
      <c r="D13110" s="146" t="s">
        <v>4015</v>
      </c>
      <c r="E13110" s="145" t="s">
        <v>155</v>
      </c>
      <c r="F13110" s="149"/>
      <c r="G13110" s="149"/>
    </row>
    <row r="13111" spans="1:7" s="144" customFormat="1" ht="15" x14ac:dyDescent="0.2">
      <c r="A13111" s="146">
        <v>76228</v>
      </c>
      <c r="B13111" s="145">
        <v>3016</v>
      </c>
      <c r="C13111" s="146" t="s">
        <v>287</v>
      </c>
      <c r="D13111" s="146" t="s">
        <v>5322</v>
      </c>
      <c r="E13111" s="145" t="s">
        <v>155</v>
      </c>
      <c r="F13111" s="149"/>
      <c r="G13111" s="149"/>
    </row>
    <row r="13112" spans="1:7" s="144" customFormat="1" ht="15" x14ac:dyDescent="0.2">
      <c r="A13112" s="146">
        <v>76229</v>
      </c>
      <c r="B13112" s="145">
        <v>3016</v>
      </c>
      <c r="C13112" s="146" t="s">
        <v>198</v>
      </c>
      <c r="D13112" s="146" t="s">
        <v>10942</v>
      </c>
      <c r="E13112" s="145" t="s">
        <v>155</v>
      </c>
      <c r="F13112" s="149"/>
      <c r="G13112" s="149"/>
    </row>
    <row r="13113" spans="1:7" s="144" customFormat="1" ht="15" x14ac:dyDescent="0.2">
      <c r="A13113" s="146">
        <v>76230</v>
      </c>
      <c r="B13113" s="145">
        <v>8002</v>
      </c>
      <c r="C13113" s="146" t="s">
        <v>219</v>
      </c>
      <c r="D13113" s="146" t="s">
        <v>406</v>
      </c>
      <c r="E13113" s="145" t="s">
        <v>150</v>
      </c>
      <c r="F13113" s="149"/>
      <c r="G13113" s="149"/>
    </row>
    <row r="13114" spans="1:7" s="144" customFormat="1" ht="15" x14ac:dyDescent="0.2">
      <c r="A13114" s="146">
        <v>76231</v>
      </c>
      <c r="B13114" s="145">
        <v>8002</v>
      </c>
      <c r="C13114" s="146" t="s">
        <v>2011</v>
      </c>
      <c r="D13114" s="146" t="s">
        <v>10943</v>
      </c>
      <c r="E13114" s="145" t="s">
        <v>150</v>
      </c>
      <c r="F13114" s="149"/>
      <c r="G13114" s="149"/>
    </row>
    <row r="13115" spans="1:7" s="144" customFormat="1" ht="15" x14ac:dyDescent="0.2">
      <c r="A13115" s="146">
        <v>76232</v>
      </c>
      <c r="B13115" s="145">
        <v>8002</v>
      </c>
      <c r="C13115" s="146" t="s">
        <v>1221</v>
      </c>
      <c r="D13115" s="146" t="s">
        <v>10944</v>
      </c>
      <c r="E13115" s="145" t="s">
        <v>150</v>
      </c>
      <c r="F13115" s="149"/>
      <c r="G13115" s="149"/>
    </row>
    <row r="13116" spans="1:7" s="144" customFormat="1" ht="15" x14ac:dyDescent="0.2">
      <c r="A13116" s="146">
        <v>76234</v>
      </c>
      <c r="B13116" s="145">
        <v>5018</v>
      </c>
      <c r="C13116" s="146" t="s">
        <v>1492</v>
      </c>
      <c r="D13116" s="146" t="s">
        <v>10945</v>
      </c>
      <c r="E13116" s="145" t="s">
        <v>150</v>
      </c>
      <c r="F13116" s="149"/>
      <c r="G13116" s="149"/>
    </row>
    <row r="13117" spans="1:7" s="144" customFormat="1" ht="15" x14ac:dyDescent="0.2">
      <c r="A13117" s="146">
        <v>76235</v>
      </c>
      <c r="B13117" s="145">
        <v>7023</v>
      </c>
      <c r="C13117" s="146" t="s">
        <v>2699</v>
      </c>
      <c r="D13117" s="146" t="s">
        <v>10946</v>
      </c>
      <c r="E13117" s="145" t="s">
        <v>150</v>
      </c>
      <c r="F13117" s="149"/>
      <c r="G13117" s="149"/>
    </row>
    <row r="13118" spans="1:7" s="144" customFormat="1" ht="15" x14ac:dyDescent="0.2">
      <c r="A13118" s="146">
        <v>76238</v>
      </c>
      <c r="B13118" s="145">
        <v>5006</v>
      </c>
      <c r="C13118" s="146" t="s">
        <v>207</v>
      </c>
      <c r="D13118" s="146" t="s">
        <v>9854</v>
      </c>
      <c r="E13118" s="145" t="s">
        <v>150</v>
      </c>
      <c r="F13118" s="149"/>
      <c r="G13118" s="149"/>
    </row>
    <row r="13119" spans="1:7" s="144" customFormat="1" ht="15" x14ac:dyDescent="0.2">
      <c r="A13119" s="146">
        <v>76239</v>
      </c>
      <c r="B13119" s="145">
        <v>5006</v>
      </c>
      <c r="C13119" s="146" t="s">
        <v>10947</v>
      </c>
      <c r="D13119" s="146" t="s">
        <v>9880</v>
      </c>
      <c r="E13119" s="145" t="s">
        <v>150</v>
      </c>
      <c r="F13119" s="149"/>
      <c r="G13119" s="149"/>
    </row>
    <row r="13120" spans="1:7" s="144" customFormat="1" ht="15" x14ac:dyDescent="0.2">
      <c r="A13120" s="146">
        <v>76240</v>
      </c>
      <c r="B13120" s="145">
        <v>6020</v>
      </c>
      <c r="C13120" s="146" t="s">
        <v>890</v>
      </c>
      <c r="D13120" s="146" t="s">
        <v>2978</v>
      </c>
      <c r="E13120" s="145" t="s">
        <v>155</v>
      </c>
      <c r="F13120" s="149"/>
      <c r="G13120" s="149"/>
    </row>
    <row r="13121" spans="1:7" s="144" customFormat="1" ht="15" x14ac:dyDescent="0.2">
      <c r="A13121" s="146">
        <v>76241</v>
      </c>
      <c r="B13121" s="145">
        <v>7008</v>
      </c>
      <c r="C13121" s="146" t="s">
        <v>171</v>
      </c>
      <c r="D13121" s="146" t="s">
        <v>10948</v>
      </c>
      <c r="E13121" s="145" t="s">
        <v>150</v>
      </c>
      <c r="F13121" s="149"/>
      <c r="G13121" s="149"/>
    </row>
    <row r="13122" spans="1:7" s="144" customFormat="1" ht="15" x14ac:dyDescent="0.2">
      <c r="A13122" s="146">
        <v>76242</v>
      </c>
      <c r="B13122" s="145">
        <v>3015</v>
      </c>
      <c r="C13122" s="146" t="s">
        <v>1662</v>
      </c>
      <c r="D13122" s="146" t="s">
        <v>10949</v>
      </c>
      <c r="E13122" s="145" t="s">
        <v>155</v>
      </c>
      <c r="F13122" s="149"/>
      <c r="G13122" s="149"/>
    </row>
    <row r="13123" spans="1:7" s="144" customFormat="1" ht="15" x14ac:dyDescent="0.2">
      <c r="A13123" s="146">
        <v>76243</v>
      </c>
      <c r="B13123" s="145">
        <v>3015</v>
      </c>
      <c r="C13123" s="146" t="s">
        <v>331</v>
      </c>
      <c r="D13123" s="146" t="s">
        <v>10950</v>
      </c>
      <c r="E13123" s="145" t="s">
        <v>150</v>
      </c>
      <c r="F13123" s="149"/>
      <c r="G13123" s="149"/>
    </row>
    <row r="13124" spans="1:7" s="144" customFormat="1" ht="15" x14ac:dyDescent="0.2">
      <c r="A13124" s="146">
        <v>76244</v>
      </c>
      <c r="B13124" s="145">
        <v>3015</v>
      </c>
      <c r="C13124" s="146" t="s">
        <v>5319</v>
      </c>
      <c r="D13124" s="146" t="s">
        <v>10951</v>
      </c>
      <c r="E13124" s="145" t="s">
        <v>155</v>
      </c>
      <c r="F13124" s="149"/>
      <c r="G13124" s="149"/>
    </row>
    <row r="13125" spans="1:7" s="144" customFormat="1" ht="15" x14ac:dyDescent="0.2">
      <c r="A13125" s="146">
        <v>76245</v>
      </c>
      <c r="B13125" s="145">
        <v>8002</v>
      </c>
      <c r="C13125" s="146" t="s">
        <v>158</v>
      </c>
      <c r="D13125" s="146" t="s">
        <v>715</v>
      </c>
      <c r="E13125" s="145" t="s">
        <v>150</v>
      </c>
      <c r="F13125" s="149"/>
      <c r="G13125" s="149"/>
    </row>
    <row r="13126" spans="1:7" s="144" customFormat="1" ht="15" x14ac:dyDescent="0.2">
      <c r="A13126" s="146">
        <v>76246</v>
      </c>
      <c r="B13126" s="145">
        <v>4002</v>
      </c>
      <c r="C13126" s="146" t="s">
        <v>156</v>
      </c>
      <c r="D13126" s="146" t="s">
        <v>10952</v>
      </c>
      <c r="E13126" s="145" t="s">
        <v>155</v>
      </c>
      <c r="F13126" s="149"/>
      <c r="G13126" s="149"/>
    </row>
    <row r="13127" spans="1:7" s="144" customFormat="1" ht="15" x14ac:dyDescent="0.2">
      <c r="A13127" s="146">
        <v>76247</v>
      </c>
      <c r="B13127" s="145">
        <v>4002</v>
      </c>
      <c r="C13127" s="146" t="s">
        <v>10953</v>
      </c>
      <c r="D13127" s="146" t="s">
        <v>10952</v>
      </c>
      <c r="E13127" s="145" t="s">
        <v>150</v>
      </c>
      <c r="F13127" s="149"/>
      <c r="G13127" s="149"/>
    </row>
    <row r="13128" spans="1:7" s="144" customFormat="1" ht="15" x14ac:dyDescent="0.2">
      <c r="A13128" s="146">
        <v>76248</v>
      </c>
      <c r="B13128" s="145">
        <v>4002</v>
      </c>
      <c r="C13128" s="146" t="s">
        <v>8137</v>
      </c>
      <c r="D13128" s="146" t="s">
        <v>10954</v>
      </c>
      <c r="E13128" s="145" t="s">
        <v>150</v>
      </c>
      <c r="F13128" s="149"/>
      <c r="G13128" s="149"/>
    </row>
    <row r="13129" spans="1:7" s="144" customFormat="1" ht="15" x14ac:dyDescent="0.2">
      <c r="A13129" s="146">
        <v>76249</v>
      </c>
      <c r="B13129" s="145">
        <v>4002</v>
      </c>
      <c r="C13129" s="146" t="s">
        <v>6350</v>
      </c>
      <c r="D13129" s="146" t="s">
        <v>10954</v>
      </c>
      <c r="E13129" s="145" t="s">
        <v>155</v>
      </c>
      <c r="F13129" s="149"/>
      <c r="G13129" s="149"/>
    </row>
    <row r="13130" spans="1:7" s="144" customFormat="1" ht="15" x14ac:dyDescent="0.2">
      <c r="A13130" s="146">
        <v>76250</v>
      </c>
      <c r="B13130" s="145">
        <v>4002</v>
      </c>
      <c r="C13130" s="146" t="s">
        <v>156</v>
      </c>
      <c r="D13130" s="146" t="s">
        <v>8392</v>
      </c>
      <c r="E13130" s="145" t="s">
        <v>155</v>
      </c>
      <c r="F13130" s="149"/>
      <c r="G13130" s="149"/>
    </row>
    <row r="13131" spans="1:7" s="144" customFormat="1" ht="15" x14ac:dyDescent="0.2">
      <c r="A13131" s="146">
        <v>76251</v>
      </c>
      <c r="B13131" s="145">
        <v>4002</v>
      </c>
      <c r="C13131" s="146" t="s">
        <v>219</v>
      </c>
      <c r="D13131" s="146" t="s">
        <v>8392</v>
      </c>
      <c r="E13131" s="145" t="s">
        <v>150</v>
      </c>
      <c r="F13131" s="149"/>
      <c r="G13131" s="149"/>
    </row>
    <row r="13132" spans="1:7" s="144" customFormat="1" ht="15" x14ac:dyDescent="0.2">
      <c r="A13132" s="146">
        <v>76252</v>
      </c>
      <c r="B13132" s="145">
        <v>4002</v>
      </c>
      <c r="C13132" s="146" t="s">
        <v>10955</v>
      </c>
      <c r="D13132" s="146" t="s">
        <v>10956</v>
      </c>
      <c r="E13132" s="145" t="s">
        <v>155</v>
      </c>
      <c r="F13132" s="149"/>
      <c r="G13132" s="149"/>
    </row>
    <row r="13133" spans="1:7" s="144" customFormat="1" ht="15" x14ac:dyDescent="0.2">
      <c r="A13133" s="146">
        <v>76253</v>
      </c>
      <c r="B13133" s="145">
        <v>3015</v>
      </c>
      <c r="C13133" s="146" t="s">
        <v>2858</v>
      </c>
      <c r="D13133" s="146" t="s">
        <v>3336</v>
      </c>
      <c r="E13133" s="145" t="s">
        <v>155</v>
      </c>
      <c r="F13133" s="149"/>
      <c r="G13133" s="149"/>
    </row>
    <row r="13134" spans="1:7" s="144" customFormat="1" ht="15" x14ac:dyDescent="0.2">
      <c r="A13134" s="146">
        <v>76254</v>
      </c>
      <c r="B13134" s="145">
        <v>3021</v>
      </c>
      <c r="C13134" s="146" t="s">
        <v>10957</v>
      </c>
      <c r="D13134" s="146" t="s">
        <v>781</v>
      </c>
      <c r="E13134" s="145" t="s">
        <v>150</v>
      </c>
      <c r="F13134" s="149"/>
      <c r="G13134" s="149"/>
    </row>
    <row r="13135" spans="1:7" s="144" customFormat="1" ht="15" x14ac:dyDescent="0.2">
      <c r="A13135" s="146">
        <v>76255</v>
      </c>
      <c r="B13135" s="145">
        <v>3021</v>
      </c>
      <c r="C13135" s="146" t="s">
        <v>5691</v>
      </c>
      <c r="D13135" s="146" t="s">
        <v>10958</v>
      </c>
      <c r="E13135" s="145" t="s">
        <v>155</v>
      </c>
      <c r="F13135" s="149"/>
      <c r="G13135" s="149"/>
    </row>
    <row r="13136" spans="1:7" s="144" customFormat="1" ht="15" x14ac:dyDescent="0.2">
      <c r="A13136" s="146">
        <v>76256</v>
      </c>
      <c r="B13136" s="145">
        <v>3021</v>
      </c>
      <c r="C13136" s="146" t="s">
        <v>10959</v>
      </c>
      <c r="D13136" s="146" t="s">
        <v>10960</v>
      </c>
      <c r="E13136" s="145" t="s">
        <v>155</v>
      </c>
      <c r="F13136" s="149"/>
      <c r="G13136" s="149"/>
    </row>
    <row r="13137" spans="1:7" s="144" customFormat="1" ht="15" x14ac:dyDescent="0.2">
      <c r="A13137" s="146">
        <v>76257</v>
      </c>
      <c r="B13137" s="145">
        <v>3021</v>
      </c>
      <c r="C13137" s="146" t="s">
        <v>10961</v>
      </c>
      <c r="D13137" s="146" t="s">
        <v>777</v>
      </c>
      <c r="E13137" s="145" t="s">
        <v>155</v>
      </c>
      <c r="F13137" s="149"/>
      <c r="G13137" s="149"/>
    </row>
    <row r="13138" spans="1:7" s="144" customFormat="1" ht="15" x14ac:dyDescent="0.2">
      <c r="A13138" s="146">
        <v>76258</v>
      </c>
      <c r="B13138" s="145">
        <v>3021</v>
      </c>
      <c r="C13138" s="146" t="s">
        <v>10962</v>
      </c>
      <c r="D13138" s="146" t="s">
        <v>10963</v>
      </c>
      <c r="E13138" s="145" t="s">
        <v>150</v>
      </c>
      <c r="F13138" s="149"/>
      <c r="G13138" s="149"/>
    </row>
    <row r="13139" spans="1:7" s="144" customFormat="1" ht="15" x14ac:dyDescent="0.2">
      <c r="A13139" s="146">
        <v>76259</v>
      </c>
      <c r="B13139" s="145">
        <v>3021</v>
      </c>
      <c r="C13139" s="146" t="s">
        <v>5184</v>
      </c>
      <c r="D13139" s="146" t="s">
        <v>2751</v>
      </c>
      <c r="E13139" s="145" t="s">
        <v>155</v>
      </c>
      <c r="F13139" s="149"/>
      <c r="G13139" s="149"/>
    </row>
    <row r="13140" spans="1:7" s="144" customFormat="1" ht="15" x14ac:dyDescent="0.2">
      <c r="A13140" s="146">
        <v>76260</v>
      </c>
      <c r="B13140" s="145">
        <v>3021</v>
      </c>
      <c r="C13140" s="146" t="s">
        <v>10964</v>
      </c>
      <c r="D13140" s="146" t="s">
        <v>653</v>
      </c>
      <c r="E13140" s="145" t="s">
        <v>155</v>
      </c>
      <c r="F13140" s="149"/>
      <c r="G13140" s="149"/>
    </row>
    <row r="13141" spans="1:7" s="144" customFormat="1" ht="15" x14ac:dyDescent="0.2">
      <c r="A13141" s="146">
        <v>76261</v>
      </c>
      <c r="B13141" s="145">
        <v>3021</v>
      </c>
      <c r="C13141" s="146" t="s">
        <v>6642</v>
      </c>
      <c r="D13141" s="146" t="s">
        <v>653</v>
      </c>
      <c r="E13141" s="145" t="s">
        <v>150</v>
      </c>
      <c r="F13141" s="149"/>
      <c r="G13141" s="149"/>
    </row>
    <row r="13142" spans="1:7" s="144" customFormat="1" ht="15" x14ac:dyDescent="0.2">
      <c r="A13142" s="146">
        <v>76262</v>
      </c>
      <c r="B13142" s="145">
        <v>3021</v>
      </c>
      <c r="C13142" s="146" t="s">
        <v>7739</v>
      </c>
      <c r="D13142" s="146" t="s">
        <v>2793</v>
      </c>
      <c r="E13142" s="145" t="s">
        <v>150</v>
      </c>
      <c r="F13142" s="149"/>
      <c r="G13142" s="149"/>
    </row>
    <row r="13143" spans="1:7" s="144" customFormat="1" ht="15" x14ac:dyDescent="0.2">
      <c r="A13143" s="146">
        <v>76263</v>
      </c>
      <c r="B13143" s="145">
        <v>3021</v>
      </c>
      <c r="C13143" s="146" t="s">
        <v>6999</v>
      </c>
      <c r="D13143" s="146" t="s">
        <v>7359</v>
      </c>
      <c r="E13143" s="145" t="s">
        <v>155</v>
      </c>
      <c r="F13143" s="149"/>
      <c r="G13143" s="149"/>
    </row>
    <row r="13144" spans="1:7" s="144" customFormat="1" ht="15" x14ac:dyDescent="0.2">
      <c r="A13144" s="146">
        <v>76264</v>
      </c>
      <c r="B13144" s="145">
        <v>3021</v>
      </c>
      <c r="C13144" s="146" t="s">
        <v>9831</v>
      </c>
      <c r="D13144" s="146" t="s">
        <v>2743</v>
      </c>
      <c r="E13144" s="145" t="s">
        <v>155</v>
      </c>
      <c r="F13144" s="149"/>
      <c r="G13144" s="149"/>
    </row>
    <row r="13145" spans="1:7" s="144" customFormat="1" ht="15" x14ac:dyDescent="0.2">
      <c r="A13145" s="146">
        <v>76265</v>
      </c>
      <c r="B13145" s="145">
        <v>3021</v>
      </c>
      <c r="C13145" s="146" t="s">
        <v>10965</v>
      </c>
      <c r="D13145" s="146" t="s">
        <v>10966</v>
      </c>
      <c r="E13145" s="145" t="s">
        <v>150</v>
      </c>
      <c r="F13145" s="149"/>
      <c r="G13145" s="149"/>
    </row>
    <row r="13146" spans="1:7" s="144" customFormat="1" ht="15" x14ac:dyDescent="0.2">
      <c r="A13146" s="146">
        <v>76266</v>
      </c>
      <c r="B13146" s="145">
        <v>6038</v>
      </c>
      <c r="C13146" s="146" t="s">
        <v>169</v>
      </c>
      <c r="D13146" s="146" t="s">
        <v>11128</v>
      </c>
      <c r="E13146" s="145" t="s">
        <v>155</v>
      </c>
      <c r="F13146" s="149"/>
      <c r="G13146" s="149"/>
    </row>
    <row r="13147" spans="1:7" s="144" customFormat="1" ht="15" x14ac:dyDescent="0.2">
      <c r="A13147" s="146">
        <v>76267</v>
      </c>
      <c r="B13147" s="145">
        <v>1001</v>
      </c>
      <c r="C13147" s="146" t="s">
        <v>171</v>
      </c>
      <c r="D13147" s="146" t="s">
        <v>5183</v>
      </c>
      <c r="E13147" s="145" t="s">
        <v>150</v>
      </c>
      <c r="F13147" s="149"/>
      <c r="G13147" s="149"/>
    </row>
    <row r="13148" spans="1:7" s="144" customFormat="1" ht="15" x14ac:dyDescent="0.2">
      <c r="A13148" s="146">
        <v>76268</v>
      </c>
      <c r="B13148" s="145">
        <v>4001</v>
      </c>
      <c r="C13148" s="146" t="s">
        <v>8695</v>
      </c>
      <c r="D13148" s="146" t="s">
        <v>10967</v>
      </c>
      <c r="E13148" s="145" t="s">
        <v>155</v>
      </c>
      <c r="F13148" s="149"/>
      <c r="G13148" s="149"/>
    </row>
    <row r="13149" spans="1:7" s="144" customFormat="1" ht="15" x14ac:dyDescent="0.2">
      <c r="A13149" s="146">
        <v>76269</v>
      </c>
      <c r="B13149" s="145">
        <v>3010</v>
      </c>
      <c r="C13149" s="146" t="s">
        <v>9509</v>
      </c>
      <c r="D13149" s="146" t="s">
        <v>5189</v>
      </c>
      <c r="E13149" s="145" t="s">
        <v>155</v>
      </c>
      <c r="F13149" s="149"/>
      <c r="G13149" s="149"/>
    </row>
    <row r="13150" spans="1:7" s="144" customFormat="1" ht="15" x14ac:dyDescent="0.2">
      <c r="A13150" s="146">
        <v>76270</v>
      </c>
      <c r="B13150" s="145">
        <v>2020</v>
      </c>
      <c r="C13150" s="146" t="s">
        <v>511</v>
      </c>
      <c r="D13150" s="146" t="s">
        <v>10968</v>
      </c>
      <c r="E13150" s="145" t="s">
        <v>155</v>
      </c>
      <c r="F13150" s="149"/>
      <c r="G13150" s="149"/>
    </row>
    <row r="13151" spans="1:7" s="144" customFormat="1" ht="15" x14ac:dyDescent="0.2">
      <c r="A13151" s="146">
        <v>76271</v>
      </c>
      <c r="B13151" s="145">
        <v>3013</v>
      </c>
      <c r="C13151" s="146" t="s">
        <v>845</v>
      </c>
      <c r="D13151" s="146" t="s">
        <v>5602</v>
      </c>
      <c r="E13151" s="145" t="s">
        <v>155</v>
      </c>
      <c r="F13151" s="149"/>
      <c r="G13151" s="149"/>
    </row>
    <row r="13152" spans="1:7" s="144" customFormat="1" ht="15" x14ac:dyDescent="0.2">
      <c r="A13152" s="146">
        <v>76272</v>
      </c>
      <c r="B13152" s="145">
        <v>7021</v>
      </c>
      <c r="C13152" s="146" t="s">
        <v>1778</v>
      </c>
      <c r="D13152" s="146" t="s">
        <v>1643</v>
      </c>
      <c r="E13152" s="145" t="s">
        <v>155</v>
      </c>
      <c r="F13152" s="149"/>
      <c r="G13152" s="149"/>
    </row>
    <row r="13153" spans="1:7" s="144" customFormat="1" ht="15" x14ac:dyDescent="0.2">
      <c r="A13153" s="146">
        <v>76273</v>
      </c>
      <c r="B13153" s="145">
        <v>7024</v>
      </c>
      <c r="C13153" s="146" t="s">
        <v>287</v>
      </c>
      <c r="D13153" s="146" t="s">
        <v>2504</v>
      </c>
      <c r="E13153" s="145" t="s">
        <v>155</v>
      </c>
      <c r="F13153" s="149"/>
      <c r="G13153" s="149"/>
    </row>
    <row r="13154" spans="1:7" s="144" customFormat="1" ht="15" x14ac:dyDescent="0.2">
      <c r="A13154" s="146">
        <v>76274</v>
      </c>
      <c r="B13154" s="145">
        <v>7024</v>
      </c>
      <c r="C13154" s="146" t="s">
        <v>2083</v>
      </c>
      <c r="D13154" s="146" t="s">
        <v>682</v>
      </c>
      <c r="E13154" s="145" t="s">
        <v>150</v>
      </c>
      <c r="F13154" s="149"/>
      <c r="G13154" s="149"/>
    </row>
    <row r="13155" spans="1:7" s="144" customFormat="1" ht="15" x14ac:dyDescent="0.2">
      <c r="A13155" s="146">
        <v>76275</v>
      </c>
      <c r="B13155" s="145">
        <v>7024</v>
      </c>
      <c r="C13155" s="146" t="s">
        <v>1329</v>
      </c>
      <c r="D13155" s="146" t="s">
        <v>6486</v>
      </c>
      <c r="E13155" s="145" t="s">
        <v>155</v>
      </c>
      <c r="F13155" s="149"/>
      <c r="G13155" s="149"/>
    </row>
    <row r="13156" spans="1:7" s="144" customFormat="1" ht="15" x14ac:dyDescent="0.2">
      <c r="A13156" s="146">
        <v>76276</v>
      </c>
      <c r="B13156" s="145">
        <v>6020</v>
      </c>
      <c r="C13156" s="146" t="s">
        <v>196</v>
      </c>
      <c r="D13156" s="146" t="s">
        <v>2382</v>
      </c>
      <c r="E13156" s="145" t="s">
        <v>155</v>
      </c>
      <c r="F13156" s="149"/>
      <c r="G13156" s="149"/>
    </row>
    <row r="13157" spans="1:7" s="144" customFormat="1" ht="15" x14ac:dyDescent="0.2">
      <c r="A13157" s="146">
        <v>76277</v>
      </c>
      <c r="B13157" s="145">
        <v>7008</v>
      </c>
      <c r="C13157" s="146" t="s">
        <v>300</v>
      </c>
      <c r="D13157" s="146" t="s">
        <v>482</v>
      </c>
      <c r="E13157" s="145" t="s">
        <v>150</v>
      </c>
      <c r="F13157" s="149"/>
      <c r="G13157" s="149"/>
    </row>
    <row r="13158" spans="1:7" s="144" customFormat="1" ht="15" x14ac:dyDescent="0.2">
      <c r="A13158" s="146">
        <v>76278</v>
      </c>
      <c r="B13158" s="145">
        <v>7008</v>
      </c>
      <c r="C13158" s="146" t="s">
        <v>2374</v>
      </c>
      <c r="D13158" s="146" t="s">
        <v>5866</v>
      </c>
      <c r="E13158" s="145" t="s">
        <v>155</v>
      </c>
      <c r="F13158" s="149"/>
      <c r="G13158" s="149"/>
    </row>
    <row r="13159" spans="1:7" s="144" customFormat="1" ht="15" x14ac:dyDescent="0.2">
      <c r="A13159" s="146">
        <v>76279</v>
      </c>
      <c r="B13159" s="145">
        <v>7021</v>
      </c>
      <c r="C13159" s="146" t="s">
        <v>442</v>
      </c>
      <c r="D13159" s="146" t="s">
        <v>10969</v>
      </c>
      <c r="E13159" s="145" t="s">
        <v>150</v>
      </c>
      <c r="F13159" s="149"/>
      <c r="G13159" s="149"/>
    </row>
    <row r="13160" spans="1:7" s="144" customFormat="1" ht="15" x14ac:dyDescent="0.2">
      <c r="A13160" s="146">
        <v>76280</v>
      </c>
      <c r="B13160" s="145">
        <v>6029</v>
      </c>
      <c r="C13160" s="146" t="s">
        <v>10970</v>
      </c>
      <c r="D13160" s="146" t="s">
        <v>10971</v>
      </c>
      <c r="E13160" s="145" t="s">
        <v>155</v>
      </c>
      <c r="F13160" s="149"/>
      <c r="G13160" s="149"/>
    </row>
    <row r="13161" spans="1:7" s="144" customFormat="1" ht="15" x14ac:dyDescent="0.2">
      <c r="A13161" s="146">
        <v>76281</v>
      </c>
      <c r="B13161" s="145">
        <v>6015</v>
      </c>
      <c r="C13161" s="146" t="s">
        <v>1911</v>
      </c>
      <c r="D13161" s="146" t="s">
        <v>303</v>
      </c>
      <c r="E13161" s="145" t="s">
        <v>155</v>
      </c>
      <c r="F13161" s="149"/>
      <c r="G13161" s="149"/>
    </row>
    <row r="13162" spans="1:7" s="144" customFormat="1" ht="15" x14ac:dyDescent="0.2">
      <c r="A13162" s="146">
        <v>76282</v>
      </c>
      <c r="B13162" s="145">
        <v>6015</v>
      </c>
      <c r="C13162" s="146" t="s">
        <v>287</v>
      </c>
      <c r="D13162" s="146" t="s">
        <v>10972</v>
      </c>
      <c r="E13162" s="145" t="s">
        <v>150</v>
      </c>
      <c r="F13162" s="149"/>
      <c r="G13162" s="149"/>
    </row>
    <row r="13163" spans="1:7" s="144" customFormat="1" ht="15" x14ac:dyDescent="0.2">
      <c r="A13163" s="146">
        <v>76283</v>
      </c>
      <c r="B13163" s="145">
        <v>6015</v>
      </c>
      <c r="C13163" s="146" t="s">
        <v>164</v>
      </c>
      <c r="D13163" s="146" t="s">
        <v>4404</v>
      </c>
      <c r="E13163" s="145" t="s">
        <v>155</v>
      </c>
      <c r="F13163" s="149"/>
      <c r="G13163" s="149"/>
    </row>
    <row r="13164" spans="1:7" s="144" customFormat="1" ht="15" x14ac:dyDescent="0.2">
      <c r="A13164" s="146">
        <v>76285</v>
      </c>
      <c r="B13164" s="145">
        <v>6023</v>
      </c>
      <c r="C13164" s="146" t="s">
        <v>10973</v>
      </c>
      <c r="D13164" s="146" t="s">
        <v>10974</v>
      </c>
      <c r="E13164" s="145" t="s">
        <v>155</v>
      </c>
      <c r="F13164" s="149"/>
      <c r="G13164" s="149"/>
    </row>
    <row r="13165" spans="1:7" s="144" customFormat="1" ht="15" x14ac:dyDescent="0.2">
      <c r="A13165" s="146">
        <v>76286</v>
      </c>
      <c r="B13165" s="145">
        <v>6015</v>
      </c>
      <c r="C13165" s="146" t="s">
        <v>1688</v>
      </c>
      <c r="D13165" s="146" t="s">
        <v>5178</v>
      </c>
      <c r="E13165" s="145" t="s">
        <v>150</v>
      </c>
      <c r="F13165" s="149"/>
      <c r="G13165" s="149"/>
    </row>
    <row r="13166" spans="1:7" s="144" customFormat="1" ht="15" x14ac:dyDescent="0.2">
      <c r="A13166" s="146">
        <v>76287</v>
      </c>
      <c r="B13166" s="145">
        <v>8016</v>
      </c>
      <c r="C13166" s="146" t="s">
        <v>202</v>
      </c>
      <c r="D13166" s="146" t="s">
        <v>8608</v>
      </c>
      <c r="E13166" s="145" t="s">
        <v>150</v>
      </c>
      <c r="F13166" s="149"/>
      <c r="G13166" s="149"/>
    </row>
    <row r="13167" spans="1:7" s="144" customFormat="1" ht="15" x14ac:dyDescent="0.2">
      <c r="A13167" s="146">
        <v>76288</v>
      </c>
      <c r="B13167" s="145">
        <v>8016</v>
      </c>
      <c r="C13167" s="146" t="s">
        <v>347</v>
      </c>
      <c r="D13167" s="146" t="s">
        <v>3480</v>
      </c>
      <c r="E13167" s="145" t="s">
        <v>155</v>
      </c>
      <c r="F13167" s="149"/>
      <c r="G13167" s="149"/>
    </row>
    <row r="13168" spans="1:7" s="144" customFormat="1" ht="15" x14ac:dyDescent="0.2">
      <c r="A13168" s="146">
        <v>76289</v>
      </c>
      <c r="B13168" s="145">
        <v>8016</v>
      </c>
      <c r="C13168" s="146" t="s">
        <v>156</v>
      </c>
      <c r="D13168" s="146" t="s">
        <v>8722</v>
      </c>
      <c r="E13168" s="145" t="s">
        <v>150</v>
      </c>
      <c r="F13168" s="149"/>
      <c r="G13168" s="149"/>
    </row>
    <row r="13169" spans="1:7" s="144" customFormat="1" ht="15" x14ac:dyDescent="0.2">
      <c r="A13169" s="146">
        <v>76290</v>
      </c>
      <c r="B13169" s="145">
        <v>8016</v>
      </c>
      <c r="C13169" s="146" t="s">
        <v>177</v>
      </c>
      <c r="D13169" s="146" t="s">
        <v>285</v>
      </c>
      <c r="E13169" s="145" t="s">
        <v>155</v>
      </c>
      <c r="F13169" s="149"/>
      <c r="G13169" s="149"/>
    </row>
    <row r="13170" spans="1:7" s="144" customFormat="1" ht="15" x14ac:dyDescent="0.2">
      <c r="A13170" s="146">
        <v>76291</v>
      </c>
      <c r="B13170" s="145">
        <v>5017</v>
      </c>
      <c r="C13170" s="146" t="s">
        <v>558</v>
      </c>
      <c r="D13170" s="146" t="s">
        <v>206</v>
      </c>
      <c r="E13170" s="145" t="s">
        <v>155</v>
      </c>
      <c r="F13170" s="149"/>
      <c r="G13170" s="149"/>
    </row>
    <row r="13171" spans="1:7" s="144" customFormat="1" ht="15" x14ac:dyDescent="0.2">
      <c r="A13171" s="146">
        <v>76292</v>
      </c>
      <c r="B13171" s="145">
        <v>3009</v>
      </c>
      <c r="C13171" s="146" t="s">
        <v>4273</v>
      </c>
      <c r="D13171" s="146" t="s">
        <v>10975</v>
      </c>
      <c r="E13171" s="145" t="s">
        <v>155</v>
      </c>
      <c r="F13171" s="149"/>
      <c r="G13171" s="149"/>
    </row>
    <row r="13172" spans="1:7" s="144" customFormat="1" ht="15" x14ac:dyDescent="0.2">
      <c r="A13172" s="146">
        <v>76293</v>
      </c>
      <c r="B13172" s="145">
        <v>8016</v>
      </c>
      <c r="C13172" s="146" t="s">
        <v>156</v>
      </c>
      <c r="D13172" s="146" t="s">
        <v>8608</v>
      </c>
      <c r="E13172" s="145" t="s">
        <v>155</v>
      </c>
      <c r="F13172" s="149"/>
      <c r="G13172" s="149"/>
    </row>
    <row r="13173" spans="1:7" s="144" customFormat="1" ht="15" x14ac:dyDescent="0.2">
      <c r="A13173" s="146">
        <v>76294</v>
      </c>
      <c r="B13173" s="145">
        <v>8016</v>
      </c>
      <c r="C13173" s="146" t="s">
        <v>158</v>
      </c>
      <c r="D13173" s="146" t="s">
        <v>10976</v>
      </c>
      <c r="E13173" s="145" t="s">
        <v>155</v>
      </c>
      <c r="F13173" s="149"/>
      <c r="G13173" s="149"/>
    </row>
    <row r="13174" spans="1:7" s="144" customFormat="1" ht="15" x14ac:dyDescent="0.2">
      <c r="A13174" s="146">
        <v>76295</v>
      </c>
      <c r="B13174" s="145">
        <v>8016</v>
      </c>
      <c r="C13174" s="146" t="s">
        <v>196</v>
      </c>
      <c r="D13174" s="146" t="s">
        <v>926</v>
      </c>
      <c r="E13174" s="145" t="s">
        <v>150</v>
      </c>
      <c r="F13174" s="149"/>
      <c r="G13174" s="149"/>
    </row>
    <row r="13175" spans="1:7" s="144" customFormat="1" ht="15" x14ac:dyDescent="0.2">
      <c r="A13175" s="146">
        <v>76296</v>
      </c>
      <c r="B13175" s="145">
        <v>8016</v>
      </c>
      <c r="C13175" s="146" t="s">
        <v>188</v>
      </c>
      <c r="D13175" s="146" t="s">
        <v>2040</v>
      </c>
      <c r="E13175" s="145" t="s">
        <v>155</v>
      </c>
      <c r="F13175" s="149"/>
      <c r="G13175" s="149"/>
    </row>
    <row r="13176" spans="1:7" s="144" customFormat="1" ht="15" x14ac:dyDescent="0.2">
      <c r="A13176" s="146">
        <v>76297</v>
      </c>
      <c r="B13176" s="145">
        <v>8016</v>
      </c>
      <c r="C13176" s="146" t="s">
        <v>300</v>
      </c>
      <c r="D13176" s="146" t="s">
        <v>11269</v>
      </c>
      <c r="E13176" s="145" t="s">
        <v>150</v>
      </c>
      <c r="F13176" s="149"/>
      <c r="G13176" s="149"/>
    </row>
    <row r="13177" spans="1:7" s="144" customFormat="1" ht="15" x14ac:dyDescent="0.2">
      <c r="A13177" s="146">
        <v>76298</v>
      </c>
      <c r="B13177" s="145">
        <v>8016</v>
      </c>
      <c r="C13177" s="146" t="s">
        <v>174</v>
      </c>
      <c r="D13177" s="146" t="s">
        <v>10977</v>
      </c>
      <c r="E13177" s="145" t="s">
        <v>155</v>
      </c>
      <c r="F13177" s="149"/>
      <c r="G13177" s="149"/>
    </row>
    <row r="13178" spans="1:7" s="144" customFormat="1" ht="15" x14ac:dyDescent="0.2">
      <c r="A13178" s="146">
        <v>76299</v>
      </c>
      <c r="B13178" s="145">
        <v>8016</v>
      </c>
      <c r="C13178" s="146" t="s">
        <v>158</v>
      </c>
      <c r="D13178" s="146" t="s">
        <v>302</v>
      </c>
      <c r="E13178" s="145" t="s">
        <v>155</v>
      </c>
      <c r="F13178" s="149"/>
      <c r="G13178" s="149"/>
    </row>
    <row r="13179" spans="1:7" s="144" customFormat="1" ht="15" x14ac:dyDescent="0.2">
      <c r="A13179" s="146">
        <v>76300</v>
      </c>
      <c r="B13179" s="145">
        <v>8006</v>
      </c>
      <c r="C13179" s="146" t="s">
        <v>10978</v>
      </c>
      <c r="D13179" s="146" t="s">
        <v>8533</v>
      </c>
      <c r="E13179" s="145" t="s">
        <v>150</v>
      </c>
      <c r="F13179" s="149"/>
      <c r="G13179" s="149"/>
    </row>
    <row r="13180" spans="1:7" s="144" customFormat="1" ht="15" x14ac:dyDescent="0.2">
      <c r="A13180" s="146">
        <v>76301</v>
      </c>
      <c r="B13180" s="145">
        <v>8006</v>
      </c>
      <c r="C13180" s="146" t="s">
        <v>4467</v>
      </c>
      <c r="D13180" s="146" t="s">
        <v>8533</v>
      </c>
      <c r="E13180" s="145" t="s">
        <v>155</v>
      </c>
      <c r="F13180" s="149"/>
      <c r="G13180" s="149"/>
    </row>
    <row r="13181" spans="1:7" s="144" customFormat="1" ht="15" x14ac:dyDescent="0.2">
      <c r="A13181" s="146">
        <v>76303</v>
      </c>
      <c r="B13181" s="145">
        <v>7003</v>
      </c>
      <c r="C13181" s="146" t="s">
        <v>630</v>
      </c>
      <c r="D13181" s="146" t="s">
        <v>10979</v>
      </c>
      <c r="E13181" s="145" t="s">
        <v>155</v>
      </c>
      <c r="F13181" s="149"/>
      <c r="G13181" s="149"/>
    </row>
    <row r="13182" spans="1:7" s="144" customFormat="1" ht="15" x14ac:dyDescent="0.2">
      <c r="A13182" s="146">
        <v>76305</v>
      </c>
      <c r="B13182" s="145">
        <v>8022</v>
      </c>
      <c r="C13182" s="146" t="s">
        <v>3910</v>
      </c>
      <c r="D13182" s="146" t="s">
        <v>3574</v>
      </c>
      <c r="E13182" s="145" t="s">
        <v>155</v>
      </c>
      <c r="F13182" s="149"/>
      <c r="G13182" s="149"/>
    </row>
    <row r="13183" spans="1:7" s="144" customFormat="1" ht="15" x14ac:dyDescent="0.2">
      <c r="A13183" s="146">
        <v>76306</v>
      </c>
      <c r="B13183" s="145">
        <v>5004</v>
      </c>
      <c r="C13183" s="146" t="s">
        <v>449</v>
      </c>
      <c r="D13183" s="146" t="s">
        <v>8853</v>
      </c>
      <c r="E13183" s="145" t="s">
        <v>155</v>
      </c>
      <c r="F13183" s="149"/>
      <c r="G13183" s="149"/>
    </row>
    <row r="13184" spans="1:7" s="144" customFormat="1" ht="15" x14ac:dyDescent="0.2">
      <c r="A13184" s="146">
        <v>76307</v>
      </c>
      <c r="B13184" s="145">
        <v>5004</v>
      </c>
      <c r="C13184" s="146" t="s">
        <v>1003</v>
      </c>
      <c r="D13184" s="146" t="s">
        <v>10980</v>
      </c>
      <c r="E13184" s="145" t="s">
        <v>150</v>
      </c>
      <c r="F13184" s="149"/>
      <c r="G13184" s="149"/>
    </row>
    <row r="13185" spans="1:7" s="144" customFormat="1" ht="15" x14ac:dyDescent="0.2">
      <c r="A13185" s="146">
        <v>76308</v>
      </c>
      <c r="B13185" s="145">
        <v>5004</v>
      </c>
      <c r="C13185" s="146" t="s">
        <v>10520</v>
      </c>
      <c r="D13185" s="146" t="s">
        <v>10981</v>
      </c>
      <c r="E13185" s="145" t="s">
        <v>150</v>
      </c>
      <c r="F13185" s="149"/>
      <c r="G13185" s="149"/>
    </row>
    <row r="13186" spans="1:7" s="144" customFormat="1" ht="15" x14ac:dyDescent="0.2">
      <c r="A13186" s="146">
        <v>76309</v>
      </c>
      <c r="B13186" s="145">
        <v>5004</v>
      </c>
      <c r="C13186" s="146" t="s">
        <v>449</v>
      </c>
      <c r="D13186" s="146" t="s">
        <v>5555</v>
      </c>
      <c r="E13186" s="145" t="s">
        <v>155</v>
      </c>
      <c r="F13186" s="149"/>
      <c r="G13186" s="149"/>
    </row>
    <row r="13187" spans="1:7" s="144" customFormat="1" ht="15" x14ac:dyDescent="0.2">
      <c r="A13187" s="146">
        <v>76310</v>
      </c>
      <c r="B13187" s="145">
        <v>2013</v>
      </c>
      <c r="C13187" s="146" t="s">
        <v>174</v>
      </c>
      <c r="D13187" s="146" t="s">
        <v>10982</v>
      </c>
      <c r="E13187" s="145" t="s">
        <v>150</v>
      </c>
      <c r="F13187" s="149"/>
      <c r="G13187" s="149"/>
    </row>
    <row r="13188" spans="1:7" s="144" customFormat="1" ht="15" x14ac:dyDescent="0.2">
      <c r="A13188" s="146">
        <v>76311</v>
      </c>
      <c r="B13188" s="145">
        <v>2013</v>
      </c>
      <c r="C13188" s="146" t="s">
        <v>179</v>
      </c>
      <c r="D13188" s="146" t="s">
        <v>10982</v>
      </c>
      <c r="E13188" s="145" t="s">
        <v>155</v>
      </c>
      <c r="F13188" s="149"/>
      <c r="G13188" s="149"/>
    </row>
    <row r="13189" spans="1:7" s="144" customFormat="1" ht="15" x14ac:dyDescent="0.2">
      <c r="A13189" s="146">
        <v>76312</v>
      </c>
      <c r="B13189" s="145">
        <v>2007</v>
      </c>
      <c r="C13189" s="146" t="s">
        <v>4461</v>
      </c>
      <c r="D13189" s="146" t="s">
        <v>10983</v>
      </c>
      <c r="E13189" s="145" t="s">
        <v>150</v>
      </c>
      <c r="F13189" s="149"/>
      <c r="G13189" s="149"/>
    </row>
    <row r="13190" spans="1:7" s="144" customFormat="1" ht="15" x14ac:dyDescent="0.2">
      <c r="A13190" s="146">
        <v>76313</v>
      </c>
      <c r="B13190" s="145">
        <v>8014</v>
      </c>
      <c r="C13190" s="146" t="s">
        <v>10984</v>
      </c>
      <c r="D13190" s="146" t="s">
        <v>941</v>
      </c>
      <c r="E13190" s="145" t="s">
        <v>150</v>
      </c>
      <c r="F13190" s="149"/>
      <c r="G13190" s="149"/>
    </row>
    <row r="13191" spans="1:7" s="144" customFormat="1" ht="15" x14ac:dyDescent="0.2">
      <c r="A13191" s="146">
        <v>76314</v>
      </c>
      <c r="B13191" s="145">
        <v>3013</v>
      </c>
      <c r="C13191" s="146" t="s">
        <v>3452</v>
      </c>
      <c r="D13191" s="146" t="s">
        <v>1202</v>
      </c>
      <c r="E13191" s="145" t="s">
        <v>155</v>
      </c>
      <c r="F13191" s="149"/>
      <c r="G13191" s="149"/>
    </row>
    <row r="13192" spans="1:7" s="144" customFormat="1" ht="15" x14ac:dyDescent="0.2">
      <c r="A13192" s="146">
        <v>76315</v>
      </c>
      <c r="B13192" s="145">
        <v>3013</v>
      </c>
      <c r="C13192" s="146" t="s">
        <v>10985</v>
      </c>
      <c r="D13192" s="146" t="s">
        <v>10986</v>
      </c>
      <c r="E13192" s="145" t="s">
        <v>155</v>
      </c>
      <c r="F13192" s="149"/>
      <c r="G13192" s="149"/>
    </row>
    <row r="13193" spans="1:7" s="144" customFormat="1" ht="15" x14ac:dyDescent="0.2">
      <c r="A13193" s="146">
        <v>76316</v>
      </c>
      <c r="B13193" s="145">
        <v>3013</v>
      </c>
      <c r="C13193" s="146" t="s">
        <v>4559</v>
      </c>
      <c r="D13193" s="146" t="s">
        <v>10987</v>
      </c>
      <c r="E13193" s="145" t="s">
        <v>155</v>
      </c>
      <c r="F13193" s="149"/>
      <c r="G13193" s="149"/>
    </row>
    <row r="13194" spans="1:7" s="144" customFormat="1" ht="15" x14ac:dyDescent="0.2">
      <c r="A13194" s="146">
        <v>76317</v>
      </c>
      <c r="B13194" s="145">
        <v>6036</v>
      </c>
      <c r="C13194" s="146" t="s">
        <v>198</v>
      </c>
      <c r="D13194" s="146" t="s">
        <v>318</v>
      </c>
      <c r="E13194" s="145" t="s">
        <v>155</v>
      </c>
      <c r="F13194" s="149"/>
      <c r="G13194" s="149"/>
    </row>
    <row r="13195" spans="1:7" s="144" customFormat="1" ht="15" x14ac:dyDescent="0.2">
      <c r="A13195" s="146">
        <v>76318</v>
      </c>
      <c r="B13195" s="145">
        <v>6002</v>
      </c>
      <c r="C13195" s="146" t="s">
        <v>1729</v>
      </c>
      <c r="D13195" s="146" t="s">
        <v>545</v>
      </c>
      <c r="E13195" s="145" t="s">
        <v>155</v>
      </c>
      <c r="F13195" s="149"/>
      <c r="G13195" s="149"/>
    </row>
    <row r="13196" spans="1:7" s="144" customFormat="1" ht="15" x14ac:dyDescent="0.2">
      <c r="A13196" s="146">
        <v>76319</v>
      </c>
      <c r="B13196" s="145">
        <v>7007</v>
      </c>
      <c r="C13196" s="146" t="s">
        <v>11012</v>
      </c>
      <c r="D13196" s="146" t="s">
        <v>11013</v>
      </c>
      <c r="E13196" s="145" t="s">
        <v>150</v>
      </c>
      <c r="F13196" s="149"/>
      <c r="G13196" s="149"/>
    </row>
    <row r="13197" spans="1:7" s="144" customFormat="1" ht="15" x14ac:dyDescent="0.2">
      <c r="A13197" s="146">
        <v>76320</v>
      </c>
      <c r="B13197" s="145">
        <v>7008</v>
      </c>
      <c r="C13197" s="146" t="s">
        <v>647</v>
      </c>
      <c r="D13197" s="146" t="s">
        <v>8608</v>
      </c>
      <c r="E13197" s="145" t="s">
        <v>155</v>
      </c>
      <c r="F13197" s="149"/>
      <c r="G13197" s="149"/>
    </row>
    <row r="13198" spans="1:7" s="144" customFormat="1" ht="15" x14ac:dyDescent="0.2">
      <c r="A13198" s="146">
        <v>76321</v>
      </c>
      <c r="B13198" s="145">
        <v>7008</v>
      </c>
      <c r="C13198" s="146" t="s">
        <v>11014</v>
      </c>
      <c r="D13198" s="146" t="s">
        <v>11015</v>
      </c>
      <c r="E13198" s="145" t="s">
        <v>155</v>
      </c>
      <c r="F13198" s="149"/>
      <c r="G13198" s="149"/>
    </row>
    <row r="13199" spans="1:7" s="144" customFormat="1" ht="15" x14ac:dyDescent="0.2">
      <c r="A13199" s="146">
        <v>76322</v>
      </c>
      <c r="B13199" s="145">
        <v>8016</v>
      </c>
      <c r="C13199" s="146" t="s">
        <v>280</v>
      </c>
      <c r="D13199" s="146" t="s">
        <v>11016</v>
      </c>
      <c r="E13199" s="145" t="s">
        <v>150</v>
      </c>
      <c r="F13199" s="149"/>
      <c r="G13199" s="149"/>
    </row>
    <row r="13200" spans="1:7" s="144" customFormat="1" ht="15" x14ac:dyDescent="0.2">
      <c r="A13200" s="146">
        <v>76323</v>
      </c>
      <c r="B13200" s="145">
        <v>8006</v>
      </c>
      <c r="C13200" s="146" t="s">
        <v>1592</v>
      </c>
      <c r="D13200" s="146" t="s">
        <v>11017</v>
      </c>
      <c r="E13200" s="145" t="s">
        <v>150</v>
      </c>
      <c r="F13200" s="149"/>
      <c r="G13200" s="149"/>
    </row>
    <row r="13201" spans="1:7" s="144" customFormat="1" ht="15" x14ac:dyDescent="0.2">
      <c r="A13201" s="146">
        <v>76324</v>
      </c>
      <c r="B13201" s="145">
        <v>8006</v>
      </c>
      <c r="C13201" s="146" t="s">
        <v>2655</v>
      </c>
      <c r="D13201" s="146" t="s">
        <v>11017</v>
      </c>
      <c r="E13201" s="145" t="s">
        <v>155</v>
      </c>
      <c r="F13201" s="149"/>
      <c r="G13201" s="149"/>
    </row>
    <row r="13202" spans="1:7" s="144" customFormat="1" ht="15" x14ac:dyDescent="0.2">
      <c r="A13202" s="146">
        <v>76325</v>
      </c>
      <c r="B13202" s="145">
        <v>8023</v>
      </c>
      <c r="C13202" s="146" t="s">
        <v>9280</v>
      </c>
      <c r="D13202" s="146" t="s">
        <v>637</v>
      </c>
      <c r="E13202" s="145" t="s">
        <v>155</v>
      </c>
      <c r="F13202" s="149"/>
      <c r="G13202" s="149"/>
    </row>
    <row r="13203" spans="1:7" s="144" customFormat="1" ht="15" x14ac:dyDescent="0.2">
      <c r="A13203" s="146">
        <v>76326</v>
      </c>
      <c r="B13203" s="145">
        <v>8023</v>
      </c>
      <c r="C13203" s="146" t="s">
        <v>171</v>
      </c>
      <c r="D13203" s="146" t="s">
        <v>3879</v>
      </c>
      <c r="E13203" s="145" t="s">
        <v>155</v>
      </c>
      <c r="F13203" s="149"/>
      <c r="G13203" s="149"/>
    </row>
    <row r="13204" spans="1:7" s="144" customFormat="1" ht="15" x14ac:dyDescent="0.2">
      <c r="A13204" s="146">
        <v>76327</v>
      </c>
      <c r="B13204" s="145">
        <v>6013</v>
      </c>
      <c r="C13204" s="146" t="s">
        <v>171</v>
      </c>
      <c r="D13204" s="146" t="s">
        <v>11018</v>
      </c>
      <c r="E13204" s="145" t="s">
        <v>155</v>
      </c>
      <c r="F13204" s="149"/>
      <c r="G13204" s="149"/>
    </row>
    <row r="13205" spans="1:7" s="144" customFormat="1" ht="15" x14ac:dyDescent="0.2">
      <c r="A13205" s="146">
        <v>76328</v>
      </c>
      <c r="B13205" s="145">
        <v>6013</v>
      </c>
      <c r="C13205" s="146" t="s">
        <v>347</v>
      </c>
      <c r="D13205" s="146" t="s">
        <v>11018</v>
      </c>
      <c r="E13205" s="145" t="s">
        <v>150</v>
      </c>
      <c r="F13205" s="149"/>
      <c r="G13205" s="149"/>
    </row>
    <row r="13206" spans="1:7" s="144" customFormat="1" ht="15" x14ac:dyDescent="0.2">
      <c r="A13206" s="146">
        <v>76329</v>
      </c>
      <c r="B13206" s="145">
        <v>6013</v>
      </c>
      <c r="C13206" s="146" t="s">
        <v>347</v>
      </c>
      <c r="D13206" s="146" t="s">
        <v>11019</v>
      </c>
      <c r="E13206" s="145" t="s">
        <v>155</v>
      </c>
      <c r="F13206" s="149"/>
      <c r="G13206" s="149"/>
    </row>
    <row r="13207" spans="1:7" s="144" customFormat="1" ht="15" x14ac:dyDescent="0.2">
      <c r="A13207" s="146">
        <v>76330</v>
      </c>
      <c r="B13207" s="145">
        <v>6025</v>
      </c>
      <c r="C13207" s="146" t="s">
        <v>740</v>
      </c>
      <c r="D13207" s="146" t="s">
        <v>3705</v>
      </c>
      <c r="E13207" s="145" t="s">
        <v>155</v>
      </c>
      <c r="F13207" s="149"/>
      <c r="G13207" s="149"/>
    </row>
    <row r="13208" spans="1:7" s="144" customFormat="1" ht="15" x14ac:dyDescent="0.2">
      <c r="A13208" s="146">
        <v>76331</v>
      </c>
      <c r="B13208" s="145">
        <v>6025</v>
      </c>
      <c r="C13208" s="146" t="s">
        <v>485</v>
      </c>
      <c r="D13208" s="146" t="s">
        <v>3705</v>
      </c>
      <c r="E13208" s="145" t="s">
        <v>150</v>
      </c>
      <c r="F13208" s="149"/>
      <c r="G13208" s="149"/>
    </row>
    <row r="13209" spans="1:7" s="144" customFormat="1" ht="15" x14ac:dyDescent="0.2">
      <c r="A13209" s="146">
        <v>76332</v>
      </c>
      <c r="B13209" s="145">
        <v>6023</v>
      </c>
      <c r="C13209" s="146" t="s">
        <v>1046</v>
      </c>
      <c r="D13209" s="146" t="s">
        <v>7898</v>
      </c>
      <c r="E13209" s="145" t="s">
        <v>150</v>
      </c>
      <c r="F13209" s="149"/>
      <c r="G13209" s="149"/>
    </row>
    <row r="13210" spans="1:7" s="144" customFormat="1" ht="15" x14ac:dyDescent="0.2">
      <c r="A13210" s="146">
        <v>76334</v>
      </c>
      <c r="B13210" s="145">
        <v>2017</v>
      </c>
      <c r="C13210" s="146" t="s">
        <v>11020</v>
      </c>
      <c r="D13210" s="146" t="s">
        <v>11021</v>
      </c>
      <c r="E13210" s="145" t="s">
        <v>150</v>
      </c>
      <c r="F13210" s="149"/>
      <c r="G13210" s="149"/>
    </row>
    <row r="13211" spans="1:7" s="144" customFormat="1" ht="15" x14ac:dyDescent="0.2">
      <c r="A13211" s="146">
        <v>76335</v>
      </c>
      <c r="B13211" s="145">
        <v>7013</v>
      </c>
      <c r="C13211" s="146" t="s">
        <v>662</v>
      </c>
      <c r="D13211" s="146" t="s">
        <v>11022</v>
      </c>
      <c r="E13211" s="145" t="s">
        <v>155</v>
      </c>
      <c r="F13211" s="149"/>
      <c r="G13211" s="149"/>
    </row>
    <row r="13212" spans="1:7" s="144" customFormat="1" ht="15" x14ac:dyDescent="0.2">
      <c r="A13212" s="146">
        <v>76337</v>
      </c>
      <c r="B13212" s="145">
        <v>6018</v>
      </c>
      <c r="C13212" s="146" t="s">
        <v>845</v>
      </c>
      <c r="D13212" s="146" t="s">
        <v>11023</v>
      </c>
      <c r="E13212" s="145" t="s">
        <v>155</v>
      </c>
      <c r="F13212" s="149"/>
      <c r="G13212" s="149"/>
    </row>
    <row r="13213" spans="1:7" s="144" customFormat="1" ht="15" x14ac:dyDescent="0.2">
      <c r="A13213" s="146">
        <v>76338</v>
      </c>
      <c r="B13213" s="145">
        <v>6018</v>
      </c>
      <c r="C13213" s="146" t="s">
        <v>1003</v>
      </c>
      <c r="D13213" s="146" t="s">
        <v>11024</v>
      </c>
      <c r="E13213" s="145" t="s">
        <v>150</v>
      </c>
      <c r="F13213" s="149"/>
      <c r="G13213" s="149"/>
    </row>
    <row r="13214" spans="1:7" s="144" customFormat="1" ht="15" x14ac:dyDescent="0.2">
      <c r="A13214" s="146">
        <v>76339</v>
      </c>
      <c r="B13214" s="145">
        <v>6018</v>
      </c>
      <c r="C13214" s="146" t="s">
        <v>179</v>
      </c>
      <c r="D13214" s="146" t="s">
        <v>11025</v>
      </c>
      <c r="E13214" s="145" t="s">
        <v>155</v>
      </c>
      <c r="F13214" s="149"/>
      <c r="G13214" s="149"/>
    </row>
    <row r="13215" spans="1:7" s="144" customFormat="1" ht="15" x14ac:dyDescent="0.2">
      <c r="A13215" s="146">
        <v>76340</v>
      </c>
      <c r="B13215" s="145">
        <v>6018</v>
      </c>
      <c r="C13215" s="146" t="s">
        <v>270</v>
      </c>
      <c r="D13215" s="146" t="s">
        <v>3529</v>
      </c>
      <c r="E13215" s="145" t="s">
        <v>150</v>
      </c>
      <c r="F13215" s="149"/>
      <c r="G13215" s="149"/>
    </row>
    <row r="13216" spans="1:7" s="144" customFormat="1" ht="15" x14ac:dyDescent="0.2">
      <c r="A13216" s="146">
        <v>76341</v>
      </c>
      <c r="B13216" s="145">
        <v>6018</v>
      </c>
      <c r="C13216" s="146" t="s">
        <v>3775</v>
      </c>
      <c r="D13216" s="146" t="s">
        <v>2677</v>
      </c>
      <c r="E13216" s="145" t="s">
        <v>155</v>
      </c>
      <c r="F13216" s="149"/>
      <c r="G13216" s="149"/>
    </row>
    <row r="13217" spans="1:7" s="144" customFormat="1" ht="15" x14ac:dyDescent="0.2">
      <c r="A13217" s="146">
        <v>76342</v>
      </c>
      <c r="B13217" s="145">
        <v>6018</v>
      </c>
      <c r="C13217" s="146" t="s">
        <v>845</v>
      </c>
      <c r="D13217" s="146" t="s">
        <v>11026</v>
      </c>
      <c r="E13217" s="145" t="s">
        <v>150</v>
      </c>
      <c r="F13217" s="149"/>
      <c r="G13217" s="149"/>
    </row>
    <row r="13218" spans="1:7" s="144" customFormat="1" ht="15" x14ac:dyDescent="0.2">
      <c r="A13218" s="146">
        <v>76343</v>
      </c>
      <c r="B13218" s="145">
        <v>6018</v>
      </c>
      <c r="C13218" s="146" t="s">
        <v>202</v>
      </c>
      <c r="D13218" s="146" t="s">
        <v>8205</v>
      </c>
      <c r="E13218" s="145" t="s">
        <v>155</v>
      </c>
      <c r="F13218" s="149"/>
      <c r="G13218" s="149"/>
    </row>
    <row r="13219" spans="1:7" s="144" customFormat="1" ht="15" x14ac:dyDescent="0.2">
      <c r="A13219" s="146">
        <v>76344</v>
      </c>
      <c r="B13219" s="145">
        <v>6018</v>
      </c>
      <c r="C13219" s="146" t="s">
        <v>181</v>
      </c>
      <c r="D13219" s="146" t="s">
        <v>11027</v>
      </c>
      <c r="E13219" s="145" t="s">
        <v>150</v>
      </c>
      <c r="F13219" s="149"/>
      <c r="G13219" s="149"/>
    </row>
    <row r="13220" spans="1:7" s="144" customFormat="1" ht="15" x14ac:dyDescent="0.2">
      <c r="A13220" s="146">
        <v>76345</v>
      </c>
      <c r="B13220" s="145">
        <v>6018</v>
      </c>
      <c r="C13220" s="146" t="s">
        <v>1228</v>
      </c>
      <c r="D13220" s="146" t="s">
        <v>11028</v>
      </c>
      <c r="E13220" s="145" t="s">
        <v>155</v>
      </c>
      <c r="F13220" s="149"/>
      <c r="G13220" s="149"/>
    </row>
    <row r="13221" spans="1:7" s="144" customFormat="1" ht="15" x14ac:dyDescent="0.2">
      <c r="A13221" s="146">
        <v>76346</v>
      </c>
      <c r="B13221" s="145">
        <v>6018</v>
      </c>
      <c r="C13221" s="146" t="s">
        <v>165</v>
      </c>
      <c r="D13221" s="146" t="s">
        <v>11029</v>
      </c>
      <c r="E13221" s="145" t="s">
        <v>150</v>
      </c>
      <c r="F13221" s="149"/>
      <c r="G13221" s="149"/>
    </row>
    <row r="13222" spans="1:7" s="144" customFormat="1" ht="15" x14ac:dyDescent="0.2">
      <c r="A13222" s="146">
        <v>76347</v>
      </c>
      <c r="B13222" s="145">
        <v>6018</v>
      </c>
      <c r="C13222" s="146" t="s">
        <v>11030</v>
      </c>
      <c r="D13222" s="146" t="s">
        <v>1409</v>
      </c>
      <c r="E13222" s="145" t="s">
        <v>155</v>
      </c>
      <c r="F13222" s="149"/>
      <c r="G13222" s="149"/>
    </row>
    <row r="13223" spans="1:7" s="144" customFormat="1" ht="15" x14ac:dyDescent="0.2">
      <c r="A13223" s="146">
        <v>76348</v>
      </c>
      <c r="B13223" s="145">
        <v>6018</v>
      </c>
      <c r="C13223" s="146" t="s">
        <v>289</v>
      </c>
      <c r="D13223" s="146" t="s">
        <v>11031</v>
      </c>
      <c r="E13223" s="145" t="s">
        <v>155</v>
      </c>
      <c r="F13223" s="149"/>
      <c r="G13223" s="149"/>
    </row>
    <row r="13224" spans="1:7" s="144" customFormat="1" ht="15" x14ac:dyDescent="0.2">
      <c r="A13224" s="146">
        <v>76349</v>
      </c>
      <c r="B13224" s="145">
        <v>8022</v>
      </c>
      <c r="C13224" s="146" t="s">
        <v>11032</v>
      </c>
      <c r="D13224" s="146" t="s">
        <v>3574</v>
      </c>
      <c r="E13224" s="145" t="s">
        <v>150</v>
      </c>
      <c r="F13224" s="149"/>
      <c r="G13224" s="149"/>
    </row>
    <row r="13225" spans="1:7" s="144" customFormat="1" ht="15" x14ac:dyDescent="0.2">
      <c r="A13225" s="146">
        <v>76350</v>
      </c>
      <c r="B13225" s="145">
        <v>7008</v>
      </c>
      <c r="C13225" s="146" t="s">
        <v>1453</v>
      </c>
      <c r="D13225" s="146" t="s">
        <v>11033</v>
      </c>
      <c r="E13225" s="145" t="s">
        <v>150</v>
      </c>
      <c r="F13225" s="149"/>
      <c r="G13225" s="149"/>
    </row>
    <row r="13226" spans="1:7" s="144" customFormat="1" ht="15" x14ac:dyDescent="0.2">
      <c r="A13226" s="146">
        <v>76351</v>
      </c>
      <c r="B13226" s="145">
        <v>6023</v>
      </c>
      <c r="C13226" s="146" t="s">
        <v>2120</v>
      </c>
      <c r="D13226" s="146" t="s">
        <v>11034</v>
      </c>
      <c r="E13226" s="145" t="s">
        <v>150</v>
      </c>
      <c r="F13226" s="149"/>
      <c r="G13226" s="149"/>
    </row>
    <row r="13227" spans="1:7" s="144" customFormat="1" ht="15" x14ac:dyDescent="0.2">
      <c r="A13227" s="146">
        <v>76352</v>
      </c>
      <c r="B13227" s="145">
        <v>5011</v>
      </c>
      <c r="C13227" s="146" t="s">
        <v>202</v>
      </c>
      <c r="D13227" s="146" t="s">
        <v>6154</v>
      </c>
      <c r="E13227" s="145" t="s">
        <v>150</v>
      </c>
      <c r="F13227" s="149"/>
      <c r="G13227" s="149"/>
    </row>
    <row r="13228" spans="1:7" s="144" customFormat="1" ht="15" x14ac:dyDescent="0.2">
      <c r="A13228" s="146">
        <v>76354</v>
      </c>
      <c r="B13228" s="145">
        <v>3022</v>
      </c>
      <c r="C13228" s="146" t="s">
        <v>1660</v>
      </c>
      <c r="D13228" s="146" t="s">
        <v>2553</v>
      </c>
      <c r="E13228" s="145" t="s">
        <v>155</v>
      </c>
      <c r="F13228" s="149"/>
      <c r="G13228" s="149"/>
    </row>
    <row r="13229" spans="1:7" s="144" customFormat="1" ht="15" x14ac:dyDescent="0.2">
      <c r="A13229" s="146">
        <v>76356</v>
      </c>
      <c r="B13229" s="145">
        <v>6019</v>
      </c>
      <c r="C13229" s="146" t="s">
        <v>2195</v>
      </c>
      <c r="D13229" s="146" t="s">
        <v>11035</v>
      </c>
      <c r="E13229" s="145" t="s">
        <v>150</v>
      </c>
      <c r="F13229" s="149"/>
      <c r="G13229" s="149"/>
    </row>
    <row r="13230" spans="1:7" s="144" customFormat="1" ht="15" x14ac:dyDescent="0.2">
      <c r="A13230" s="146">
        <v>76357</v>
      </c>
      <c r="B13230" s="145">
        <v>6018</v>
      </c>
      <c r="C13230" s="146" t="s">
        <v>4273</v>
      </c>
      <c r="D13230" s="146" t="s">
        <v>3165</v>
      </c>
      <c r="E13230" s="145" t="s">
        <v>150</v>
      </c>
      <c r="F13230" s="149"/>
      <c r="G13230" s="149"/>
    </row>
    <row r="13231" spans="1:7" s="144" customFormat="1" ht="15" x14ac:dyDescent="0.2">
      <c r="A13231" s="146">
        <v>76358</v>
      </c>
      <c r="B13231" s="145">
        <v>6018</v>
      </c>
      <c r="C13231" s="146" t="s">
        <v>11036</v>
      </c>
      <c r="D13231" s="146" t="s">
        <v>11037</v>
      </c>
      <c r="E13231" s="145" t="s">
        <v>155</v>
      </c>
      <c r="F13231" s="149"/>
      <c r="G13231" s="149"/>
    </row>
    <row r="13232" spans="1:7" s="144" customFormat="1" ht="15" x14ac:dyDescent="0.2">
      <c r="A13232" s="146">
        <v>76359</v>
      </c>
      <c r="B13232" s="145">
        <v>6018</v>
      </c>
      <c r="C13232" s="146" t="s">
        <v>280</v>
      </c>
      <c r="D13232" s="146" t="s">
        <v>11038</v>
      </c>
      <c r="E13232" s="145" t="s">
        <v>150</v>
      </c>
      <c r="F13232" s="149"/>
      <c r="G13232" s="149"/>
    </row>
    <row r="13233" spans="1:7" s="144" customFormat="1" ht="15" x14ac:dyDescent="0.2">
      <c r="A13233" s="146">
        <v>76360</v>
      </c>
      <c r="B13233" s="145">
        <v>7016</v>
      </c>
      <c r="C13233" s="146" t="s">
        <v>177</v>
      </c>
      <c r="D13233" s="146" t="s">
        <v>11039</v>
      </c>
      <c r="E13233" s="145" t="s">
        <v>155</v>
      </c>
      <c r="F13233" s="149"/>
      <c r="G13233" s="149"/>
    </row>
    <row r="13234" spans="1:7" s="144" customFormat="1" ht="15" x14ac:dyDescent="0.2">
      <c r="A13234" s="146">
        <v>76361</v>
      </c>
      <c r="B13234" s="145">
        <v>8007</v>
      </c>
      <c r="C13234" s="146" t="s">
        <v>1368</v>
      </c>
      <c r="D13234" s="146" t="s">
        <v>1577</v>
      </c>
      <c r="E13234" s="145" t="s">
        <v>155</v>
      </c>
      <c r="F13234" s="149"/>
      <c r="G13234" s="149"/>
    </row>
    <row r="13235" spans="1:7" s="144" customFormat="1" ht="15" x14ac:dyDescent="0.2">
      <c r="A13235" s="146">
        <v>76362</v>
      </c>
      <c r="B13235" s="145">
        <v>6007</v>
      </c>
      <c r="C13235" s="146" t="s">
        <v>293</v>
      </c>
      <c r="D13235" s="146" t="s">
        <v>11040</v>
      </c>
      <c r="E13235" s="145" t="s">
        <v>155</v>
      </c>
      <c r="F13235" s="149"/>
      <c r="G13235" s="149"/>
    </row>
    <row r="13236" spans="1:7" s="144" customFormat="1" ht="15" x14ac:dyDescent="0.2">
      <c r="A13236" s="146">
        <v>76363</v>
      </c>
      <c r="B13236" s="145">
        <v>6007</v>
      </c>
      <c r="C13236" s="146" t="s">
        <v>1356</v>
      </c>
      <c r="D13236" s="146" t="s">
        <v>11041</v>
      </c>
      <c r="E13236" s="145" t="s">
        <v>150</v>
      </c>
      <c r="F13236" s="149"/>
      <c r="G13236" s="149"/>
    </row>
    <row r="13237" spans="1:7" s="144" customFormat="1" ht="15" x14ac:dyDescent="0.2">
      <c r="A13237" s="146">
        <v>76364</v>
      </c>
      <c r="B13237" s="145">
        <v>6007</v>
      </c>
      <c r="C13237" s="146" t="s">
        <v>2449</v>
      </c>
      <c r="D13237" s="146" t="s">
        <v>10638</v>
      </c>
      <c r="E13237" s="145" t="s">
        <v>150</v>
      </c>
      <c r="F13237" s="149"/>
      <c r="G13237" s="149"/>
    </row>
    <row r="13238" spans="1:7" s="144" customFormat="1" ht="15" x14ac:dyDescent="0.2">
      <c r="A13238" s="146">
        <v>76365</v>
      </c>
      <c r="B13238" s="145">
        <v>3029</v>
      </c>
      <c r="C13238" s="146" t="s">
        <v>11042</v>
      </c>
      <c r="D13238" s="146" t="s">
        <v>1865</v>
      </c>
      <c r="E13238" s="145" t="s">
        <v>155</v>
      </c>
      <c r="F13238" s="149"/>
      <c r="G13238" s="149"/>
    </row>
    <row r="13239" spans="1:7" s="144" customFormat="1" ht="15" x14ac:dyDescent="0.2">
      <c r="A13239" s="146">
        <v>76367</v>
      </c>
      <c r="B13239" s="145">
        <v>7024</v>
      </c>
      <c r="C13239" s="146" t="s">
        <v>2083</v>
      </c>
      <c r="D13239" s="146" t="s">
        <v>1111</v>
      </c>
      <c r="E13239" s="145" t="s">
        <v>155</v>
      </c>
      <c r="F13239" s="149"/>
      <c r="G13239" s="149"/>
    </row>
    <row r="13240" spans="1:7" s="144" customFormat="1" ht="15" x14ac:dyDescent="0.2">
      <c r="A13240" s="146">
        <v>76368</v>
      </c>
      <c r="B13240" s="145">
        <v>8015</v>
      </c>
      <c r="C13240" s="146" t="s">
        <v>250</v>
      </c>
      <c r="D13240" s="146" t="s">
        <v>11043</v>
      </c>
      <c r="E13240" s="145" t="s">
        <v>155</v>
      </c>
      <c r="F13240" s="149"/>
      <c r="G13240" s="149"/>
    </row>
    <row r="13241" spans="1:7" s="144" customFormat="1" ht="15" x14ac:dyDescent="0.2">
      <c r="A13241" s="146">
        <v>76369</v>
      </c>
      <c r="B13241" s="145">
        <v>8016</v>
      </c>
      <c r="C13241" s="146" t="s">
        <v>156</v>
      </c>
      <c r="D13241" s="146" t="s">
        <v>303</v>
      </c>
      <c r="E13241" s="145" t="s">
        <v>155</v>
      </c>
      <c r="F13241" s="149"/>
      <c r="G13241" s="149"/>
    </row>
    <row r="13242" spans="1:7" s="144" customFormat="1" ht="15" x14ac:dyDescent="0.2">
      <c r="A13242" s="146">
        <v>76370</v>
      </c>
      <c r="B13242" s="145">
        <v>8023</v>
      </c>
      <c r="C13242" s="146" t="s">
        <v>11044</v>
      </c>
      <c r="D13242" s="146" t="s">
        <v>11045</v>
      </c>
      <c r="E13242" s="145" t="s">
        <v>150</v>
      </c>
      <c r="F13242" s="149"/>
      <c r="G13242" s="149"/>
    </row>
    <row r="13243" spans="1:7" s="144" customFormat="1" ht="15" x14ac:dyDescent="0.2">
      <c r="A13243" s="146">
        <v>76371</v>
      </c>
      <c r="B13243" s="145">
        <v>8023</v>
      </c>
      <c r="C13243" s="146" t="s">
        <v>2657</v>
      </c>
      <c r="D13243" s="146" t="s">
        <v>11046</v>
      </c>
      <c r="E13243" s="145" t="s">
        <v>155</v>
      </c>
      <c r="F13243" s="149"/>
      <c r="G13243" s="149"/>
    </row>
    <row r="13244" spans="1:7" s="144" customFormat="1" ht="15" x14ac:dyDescent="0.2">
      <c r="A13244" s="146">
        <v>76372</v>
      </c>
      <c r="B13244" s="145">
        <v>8017</v>
      </c>
      <c r="C13244" s="146" t="s">
        <v>1935</v>
      </c>
      <c r="D13244" s="146" t="s">
        <v>445</v>
      </c>
      <c r="E13244" s="145" t="s">
        <v>155</v>
      </c>
      <c r="F13244" s="149"/>
      <c r="G13244" s="149"/>
    </row>
    <row r="13245" spans="1:7" s="144" customFormat="1" ht="15" x14ac:dyDescent="0.2">
      <c r="A13245" s="146">
        <v>76373</v>
      </c>
      <c r="B13245" s="145">
        <v>8017</v>
      </c>
      <c r="C13245" s="146" t="s">
        <v>4572</v>
      </c>
      <c r="D13245" s="146" t="s">
        <v>445</v>
      </c>
      <c r="E13245" s="145" t="s">
        <v>150</v>
      </c>
      <c r="F13245" s="149"/>
      <c r="G13245" s="149"/>
    </row>
    <row r="13246" spans="1:7" s="144" customFormat="1" ht="15" x14ac:dyDescent="0.2">
      <c r="A13246" s="146">
        <v>76376</v>
      </c>
      <c r="B13246" s="145">
        <v>1014</v>
      </c>
      <c r="C13246" s="146" t="s">
        <v>1911</v>
      </c>
      <c r="D13246" s="146" t="s">
        <v>11048</v>
      </c>
      <c r="E13246" s="145" t="s">
        <v>155</v>
      </c>
      <c r="F13246" s="149"/>
      <c r="G13246" s="149"/>
    </row>
    <row r="13247" spans="1:7" s="144" customFormat="1" ht="15" x14ac:dyDescent="0.2">
      <c r="A13247" s="146">
        <v>76377</v>
      </c>
      <c r="B13247" s="145">
        <v>8006</v>
      </c>
      <c r="C13247" s="146" t="s">
        <v>5659</v>
      </c>
      <c r="D13247" s="146" t="s">
        <v>11049</v>
      </c>
      <c r="E13247" s="145" t="s">
        <v>150</v>
      </c>
      <c r="F13247" s="149"/>
      <c r="G13247" s="149"/>
    </row>
    <row r="13248" spans="1:7" s="144" customFormat="1" ht="15" x14ac:dyDescent="0.2">
      <c r="A13248" s="146">
        <v>76378</v>
      </c>
      <c r="B13248" s="145">
        <v>8006</v>
      </c>
      <c r="C13248" s="146" t="s">
        <v>4613</v>
      </c>
      <c r="D13248" s="146" t="s">
        <v>3780</v>
      </c>
      <c r="E13248" s="145" t="s">
        <v>155</v>
      </c>
      <c r="F13248" s="149"/>
      <c r="G13248" s="149"/>
    </row>
    <row r="13249" spans="1:7" s="144" customFormat="1" ht="15" x14ac:dyDescent="0.2">
      <c r="A13249" s="146">
        <v>76380</v>
      </c>
      <c r="B13249" s="145">
        <v>2012</v>
      </c>
      <c r="C13249" s="146" t="s">
        <v>3563</v>
      </c>
      <c r="D13249" s="146" t="s">
        <v>11050</v>
      </c>
      <c r="E13249" s="145" t="s">
        <v>155</v>
      </c>
      <c r="F13249" s="149"/>
      <c r="G13249" s="149"/>
    </row>
    <row r="13250" spans="1:7" s="144" customFormat="1" ht="15" x14ac:dyDescent="0.2">
      <c r="A13250" s="146">
        <v>76381</v>
      </c>
      <c r="B13250" s="145">
        <v>7003</v>
      </c>
      <c r="C13250" s="146" t="s">
        <v>7364</v>
      </c>
      <c r="D13250" s="146" t="s">
        <v>11051</v>
      </c>
      <c r="E13250" s="145" t="s">
        <v>155</v>
      </c>
      <c r="F13250" s="149"/>
      <c r="G13250" s="149"/>
    </row>
    <row r="13251" spans="1:7" s="144" customFormat="1" ht="15" x14ac:dyDescent="0.2">
      <c r="A13251" s="146">
        <v>76382</v>
      </c>
      <c r="B13251" s="145">
        <v>8006</v>
      </c>
      <c r="C13251" s="146" t="s">
        <v>4603</v>
      </c>
      <c r="D13251" s="146" t="s">
        <v>11052</v>
      </c>
      <c r="E13251" s="145" t="s">
        <v>150</v>
      </c>
      <c r="F13251" s="149"/>
      <c r="G13251" s="149"/>
    </row>
    <row r="13252" spans="1:7" s="144" customFormat="1" ht="15" x14ac:dyDescent="0.2">
      <c r="A13252" s="146">
        <v>76383</v>
      </c>
      <c r="B13252" s="145">
        <v>3014</v>
      </c>
      <c r="C13252" s="146" t="s">
        <v>1234</v>
      </c>
      <c r="D13252" s="146" t="s">
        <v>11053</v>
      </c>
      <c r="E13252" s="145" t="s">
        <v>155</v>
      </c>
      <c r="F13252" s="149"/>
      <c r="G13252" s="149"/>
    </row>
    <row r="13253" spans="1:7" s="144" customFormat="1" ht="15" x14ac:dyDescent="0.2">
      <c r="A13253" s="146">
        <v>76384</v>
      </c>
      <c r="B13253" s="145">
        <v>1002</v>
      </c>
      <c r="C13253" s="146" t="s">
        <v>164</v>
      </c>
      <c r="D13253" s="146" t="s">
        <v>504</v>
      </c>
      <c r="E13253" s="145" t="s">
        <v>155</v>
      </c>
      <c r="F13253" s="149"/>
      <c r="G13253" s="149"/>
    </row>
    <row r="13254" spans="1:7" s="144" customFormat="1" ht="15" x14ac:dyDescent="0.2">
      <c r="A13254" s="146">
        <v>76385</v>
      </c>
      <c r="B13254" s="145">
        <v>1002</v>
      </c>
      <c r="C13254" s="146" t="s">
        <v>1856</v>
      </c>
      <c r="D13254" s="146" t="s">
        <v>11054</v>
      </c>
      <c r="E13254" s="145" t="s">
        <v>155</v>
      </c>
      <c r="F13254" s="149"/>
      <c r="G13254" s="149"/>
    </row>
    <row r="13255" spans="1:7" s="144" customFormat="1" ht="15" x14ac:dyDescent="0.2">
      <c r="A13255" s="146">
        <v>76386</v>
      </c>
      <c r="B13255" s="145">
        <v>1002</v>
      </c>
      <c r="C13255" s="146" t="s">
        <v>4461</v>
      </c>
      <c r="D13255" s="146" t="s">
        <v>170</v>
      </c>
      <c r="E13255" s="145" t="s">
        <v>155</v>
      </c>
      <c r="F13255" s="149"/>
      <c r="G13255" s="149"/>
    </row>
    <row r="13256" spans="1:7" s="144" customFormat="1" ht="15" x14ac:dyDescent="0.2">
      <c r="A13256" s="146">
        <v>76387</v>
      </c>
      <c r="B13256" s="145">
        <v>8026</v>
      </c>
      <c r="C13256" s="146" t="s">
        <v>3270</v>
      </c>
      <c r="D13256" s="146" t="s">
        <v>3934</v>
      </c>
      <c r="E13256" s="145" t="s">
        <v>155</v>
      </c>
      <c r="F13256" s="149"/>
      <c r="G13256" s="149"/>
    </row>
    <row r="13257" spans="1:7" s="144" customFormat="1" ht="15" x14ac:dyDescent="0.2">
      <c r="A13257" s="146">
        <v>76388</v>
      </c>
      <c r="B13257" s="145">
        <v>8026</v>
      </c>
      <c r="C13257" s="146" t="s">
        <v>3208</v>
      </c>
      <c r="D13257" s="146" t="s">
        <v>1610</v>
      </c>
      <c r="E13257" s="145" t="s">
        <v>155</v>
      </c>
      <c r="F13257" s="149"/>
      <c r="G13257" s="149"/>
    </row>
    <row r="13258" spans="1:7" s="144" customFormat="1" ht="15" x14ac:dyDescent="0.2">
      <c r="A13258" s="146">
        <v>76389</v>
      </c>
      <c r="B13258" s="145">
        <v>8026</v>
      </c>
      <c r="C13258" s="146" t="s">
        <v>10051</v>
      </c>
      <c r="D13258" s="146" t="s">
        <v>11055</v>
      </c>
      <c r="E13258" s="145" t="s">
        <v>150</v>
      </c>
      <c r="F13258" s="149"/>
      <c r="G13258" s="149"/>
    </row>
    <row r="13259" spans="1:7" s="144" customFormat="1" ht="15" x14ac:dyDescent="0.2">
      <c r="A13259" s="146">
        <v>76390</v>
      </c>
      <c r="B13259" s="145">
        <v>6023</v>
      </c>
      <c r="C13259" s="146" t="s">
        <v>156</v>
      </c>
      <c r="D13259" s="146" t="s">
        <v>460</v>
      </c>
      <c r="E13259" s="145" t="s">
        <v>155</v>
      </c>
      <c r="F13259" s="149"/>
      <c r="G13259" s="149"/>
    </row>
    <row r="13260" spans="1:7" s="144" customFormat="1" ht="15" x14ac:dyDescent="0.2">
      <c r="A13260" s="146">
        <v>76391</v>
      </c>
      <c r="B13260" s="145">
        <v>7028</v>
      </c>
      <c r="C13260" s="146" t="s">
        <v>155</v>
      </c>
      <c r="D13260" s="146" t="s">
        <v>715</v>
      </c>
      <c r="E13260" s="145" t="s">
        <v>155</v>
      </c>
      <c r="F13260" s="149"/>
      <c r="G13260" s="149"/>
    </row>
    <row r="13261" spans="1:7" s="144" customFormat="1" ht="15" x14ac:dyDescent="0.2">
      <c r="A13261" s="146">
        <v>76392</v>
      </c>
      <c r="B13261" s="145">
        <v>2017</v>
      </c>
      <c r="C13261" s="146" t="s">
        <v>1089</v>
      </c>
      <c r="D13261" s="146" t="s">
        <v>11072</v>
      </c>
      <c r="E13261" s="145" t="s">
        <v>155</v>
      </c>
      <c r="F13261" s="149"/>
      <c r="G13261" s="149"/>
    </row>
    <row r="13262" spans="1:7" s="144" customFormat="1" ht="15" x14ac:dyDescent="0.2">
      <c r="A13262" s="146">
        <v>76393</v>
      </c>
      <c r="B13262" s="145">
        <v>2017</v>
      </c>
      <c r="C13262" s="146" t="s">
        <v>300</v>
      </c>
      <c r="D13262" s="146" t="s">
        <v>190</v>
      </c>
      <c r="E13262" s="145" t="s">
        <v>150</v>
      </c>
      <c r="F13262" s="149"/>
      <c r="G13262" s="149"/>
    </row>
    <row r="13263" spans="1:7" s="144" customFormat="1" ht="15" x14ac:dyDescent="0.2">
      <c r="A13263" s="146">
        <v>76394</v>
      </c>
      <c r="B13263" s="145">
        <v>8023</v>
      </c>
      <c r="C13263" s="146" t="s">
        <v>722</v>
      </c>
      <c r="D13263" s="146" t="s">
        <v>11073</v>
      </c>
      <c r="E13263" s="145" t="s">
        <v>150</v>
      </c>
      <c r="F13263" s="149"/>
      <c r="G13263" s="149"/>
    </row>
    <row r="13264" spans="1:7" s="144" customFormat="1" ht="15" x14ac:dyDescent="0.2">
      <c r="A13264" s="146">
        <v>76395</v>
      </c>
      <c r="B13264" s="145">
        <v>6026</v>
      </c>
      <c r="C13264" s="146" t="s">
        <v>2083</v>
      </c>
      <c r="D13264" s="146" t="s">
        <v>11074</v>
      </c>
      <c r="E13264" s="145" t="s">
        <v>155</v>
      </c>
      <c r="F13264" s="149"/>
      <c r="G13264" s="149"/>
    </row>
    <row r="13265" spans="1:7" s="144" customFormat="1" ht="15" x14ac:dyDescent="0.2">
      <c r="A13265" s="146">
        <v>76396</v>
      </c>
      <c r="B13265" s="145">
        <v>6026</v>
      </c>
      <c r="C13265" s="146" t="s">
        <v>2083</v>
      </c>
      <c r="D13265" s="146" t="s">
        <v>11075</v>
      </c>
      <c r="E13265" s="145" t="s">
        <v>155</v>
      </c>
      <c r="F13265" s="149"/>
      <c r="G13265" s="149"/>
    </row>
    <row r="13266" spans="1:7" s="144" customFormat="1" ht="15" x14ac:dyDescent="0.2">
      <c r="A13266" s="146">
        <v>76397</v>
      </c>
      <c r="B13266" s="145">
        <v>6026</v>
      </c>
      <c r="C13266" s="146" t="s">
        <v>1911</v>
      </c>
      <c r="D13266" s="146" t="s">
        <v>11075</v>
      </c>
      <c r="E13266" s="145" t="s">
        <v>150</v>
      </c>
      <c r="F13266" s="149"/>
      <c r="G13266" s="149"/>
    </row>
    <row r="13267" spans="1:7" s="144" customFormat="1" ht="15" x14ac:dyDescent="0.2">
      <c r="A13267" s="146">
        <v>76398</v>
      </c>
      <c r="B13267" s="145">
        <v>7003</v>
      </c>
      <c r="C13267" s="146" t="s">
        <v>11076</v>
      </c>
      <c r="D13267" s="146" t="s">
        <v>282</v>
      </c>
      <c r="E13267" s="145" t="s">
        <v>155</v>
      </c>
      <c r="F13267" s="149"/>
      <c r="G13267" s="149"/>
    </row>
    <row r="13268" spans="1:7" s="144" customFormat="1" ht="15" x14ac:dyDescent="0.2">
      <c r="A13268" s="146">
        <v>76400</v>
      </c>
      <c r="B13268" s="145">
        <v>1007</v>
      </c>
      <c r="C13268" s="146" t="s">
        <v>179</v>
      </c>
      <c r="D13268" s="146" t="s">
        <v>2908</v>
      </c>
      <c r="E13268" s="145" t="s">
        <v>155</v>
      </c>
      <c r="F13268" s="149"/>
      <c r="G13268" s="149"/>
    </row>
    <row r="13269" spans="1:7" s="144" customFormat="1" ht="15" x14ac:dyDescent="0.2">
      <c r="A13269" s="146">
        <v>76401</v>
      </c>
      <c r="B13269" s="145">
        <v>1019</v>
      </c>
      <c r="C13269" s="146" t="s">
        <v>11077</v>
      </c>
      <c r="D13269" s="146" t="s">
        <v>11078</v>
      </c>
      <c r="E13269" s="145" t="s">
        <v>150</v>
      </c>
      <c r="F13269" s="149"/>
      <c r="G13269" s="149"/>
    </row>
    <row r="13270" spans="1:7" s="144" customFormat="1" ht="15" x14ac:dyDescent="0.2">
      <c r="A13270" s="146">
        <v>76402</v>
      </c>
      <c r="B13270" s="145">
        <v>6035</v>
      </c>
      <c r="C13270" s="146" t="s">
        <v>558</v>
      </c>
      <c r="D13270" s="146" t="s">
        <v>1190</v>
      </c>
      <c r="E13270" s="145" t="s">
        <v>155</v>
      </c>
      <c r="F13270" s="149"/>
      <c r="G13270" s="149"/>
    </row>
    <row r="13271" spans="1:7" s="144" customFormat="1" ht="15" x14ac:dyDescent="0.2">
      <c r="A13271" s="146">
        <v>76403</v>
      </c>
      <c r="B13271" s="145">
        <v>6035</v>
      </c>
      <c r="C13271" s="146" t="s">
        <v>2108</v>
      </c>
      <c r="D13271" s="146" t="s">
        <v>1190</v>
      </c>
      <c r="E13271" s="145" t="s">
        <v>150</v>
      </c>
      <c r="F13271" s="149"/>
      <c r="G13271" s="149"/>
    </row>
    <row r="13272" spans="1:7" s="144" customFormat="1" ht="15" x14ac:dyDescent="0.2">
      <c r="A13272" s="146">
        <v>76404</v>
      </c>
      <c r="B13272" s="145">
        <v>6035</v>
      </c>
      <c r="C13272" s="146" t="s">
        <v>1592</v>
      </c>
      <c r="D13272" s="146" t="s">
        <v>281</v>
      </c>
      <c r="E13272" s="145" t="s">
        <v>150</v>
      </c>
      <c r="F13272" s="149"/>
      <c r="G13272" s="149"/>
    </row>
    <row r="13273" spans="1:7" s="144" customFormat="1" ht="15" x14ac:dyDescent="0.2">
      <c r="A13273" s="146">
        <v>76405</v>
      </c>
      <c r="B13273" s="145">
        <v>6035</v>
      </c>
      <c r="C13273" s="146" t="s">
        <v>11079</v>
      </c>
      <c r="D13273" s="146" t="s">
        <v>11080</v>
      </c>
      <c r="E13273" s="145" t="s">
        <v>150</v>
      </c>
      <c r="F13273" s="149"/>
      <c r="G13273" s="149"/>
    </row>
    <row r="13274" spans="1:7" s="144" customFormat="1" ht="15" x14ac:dyDescent="0.2">
      <c r="A13274" s="146">
        <v>76406</v>
      </c>
      <c r="B13274" s="145">
        <v>6035</v>
      </c>
      <c r="C13274" s="146" t="s">
        <v>11081</v>
      </c>
      <c r="D13274" s="146" t="s">
        <v>11080</v>
      </c>
      <c r="E13274" s="145" t="s">
        <v>155</v>
      </c>
      <c r="F13274" s="149"/>
      <c r="G13274" s="149"/>
    </row>
    <row r="13275" spans="1:7" s="144" customFormat="1" ht="15" x14ac:dyDescent="0.2">
      <c r="A13275" s="146">
        <v>76407</v>
      </c>
      <c r="B13275" s="145">
        <v>6035</v>
      </c>
      <c r="C13275" s="146" t="s">
        <v>224</v>
      </c>
      <c r="D13275" s="146" t="s">
        <v>2161</v>
      </c>
      <c r="E13275" s="145" t="s">
        <v>155</v>
      </c>
      <c r="F13275" s="149"/>
      <c r="G13275" s="149"/>
    </row>
    <row r="13276" spans="1:7" s="144" customFormat="1" ht="15" x14ac:dyDescent="0.2">
      <c r="A13276" s="146">
        <v>76408</v>
      </c>
      <c r="B13276" s="145">
        <v>8025</v>
      </c>
      <c r="C13276" s="146" t="s">
        <v>34</v>
      </c>
      <c r="D13276" s="146" t="s">
        <v>9143</v>
      </c>
      <c r="E13276" s="145" t="s">
        <v>155</v>
      </c>
      <c r="F13276" s="149"/>
      <c r="G13276" s="149"/>
    </row>
    <row r="13277" spans="1:7" s="144" customFormat="1" ht="15" x14ac:dyDescent="0.2">
      <c r="A13277" s="146">
        <v>76409</v>
      </c>
      <c r="B13277" s="145">
        <v>4003</v>
      </c>
      <c r="C13277" s="146" t="s">
        <v>2088</v>
      </c>
      <c r="D13277" s="146" t="s">
        <v>1736</v>
      </c>
      <c r="E13277" s="145" t="s">
        <v>155</v>
      </c>
      <c r="F13277" s="149"/>
      <c r="G13277" s="149"/>
    </row>
    <row r="13278" spans="1:7" s="144" customFormat="1" ht="15" x14ac:dyDescent="0.2">
      <c r="A13278" s="146">
        <v>76410</v>
      </c>
      <c r="B13278" s="145">
        <v>4003</v>
      </c>
      <c r="C13278" s="146" t="s">
        <v>1329</v>
      </c>
      <c r="D13278" s="146" t="s">
        <v>1736</v>
      </c>
      <c r="E13278" s="145" t="s">
        <v>155</v>
      </c>
      <c r="F13278" s="149"/>
      <c r="G13278" s="149"/>
    </row>
    <row r="13279" spans="1:7" s="144" customFormat="1" ht="15" x14ac:dyDescent="0.2">
      <c r="A13279" s="146">
        <v>76411</v>
      </c>
      <c r="B13279" s="145">
        <v>5009</v>
      </c>
      <c r="C13279" s="146" t="s">
        <v>1748</v>
      </c>
      <c r="D13279" s="146" t="s">
        <v>1497</v>
      </c>
      <c r="E13279" s="145" t="s">
        <v>155</v>
      </c>
      <c r="F13279" s="149"/>
      <c r="G13279" s="149"/>
    </row>
    <row r="13280" spans="1:7" s="144" customFormat="1" ht="15" x14ac:dyDescent="0.2">
      <c r="A13280" s="146">
        <v>76412</v>
      </c>
      <c r="B13280" s="145">
        <v>5006</v>
      </c>
      <c r="C13280" s="146" t="s">
        <v>1344</v>
      </c>
      <c r="D13280" s="146" t="s">
        <v>11082</v>
      </c>
      <c r="E13280" s="145" t="s">
        <v>150</v>
      </c>
      <c r="F13280" s="149"/>
      <c r="G13280" s="149"/>
    </row>
    <row r="13281" spans="1:7" s="144" customFormat="1" ht="15" x14ac:dyDescent="0.2">
      <c r="A13281" s="146">
        <v>76413</v>
      </c>
      <c r="B13281" s="145">
        <v>8006</v>
      </c>
      <c r="C13281" s="146" t="s">
        <v>1688</v>
      </c>
      <c r="D13281" s="146" t="s">
        <v>11083</v>
      </c>
      <c r="E13281" s="145" t="s">
        <v>155</v>
      </c>
      <c r="F13281" s="149"/>
      <c r="G13281" s="149"/>
    </row>
    <row r="13282" spans="1:7" s="144" customFormat="1" ht="15" x14ac:dyDescent="0.2">
      <c r="A13282" s="146">
        <v>76414</v>
      </c>
      <c r="B13282" s="145">
        <v>8005</v>
      </c>
      <c r="C13282" s="146" t="s">
        <v>662</v>
      </c>
      <c r="D13282" s="146" t="s">
        <v>11084</v>
      </c>
      <c r="E13282" s="145" t="s">
        <v>155</v>
      </c>
      <c r="F13282" s="149"/>
      <c r="G13282" s="149"/>
    </row>
    <row r="13283" spans="1:7" s="144" customFormat="1" ht="15" x14ac:dyDescent="0.2">
      <c r="A13283" s="146">
        <v>76415</v>
      </c>
      <c r="B13283" s="145">
        <v>8005</v>
      </c>
      <c r="C13283" s="146" t="s">
        <v>535</v>
      </c>
      <c r="D13283" s="146" t="s">
        <v>11084</v>
      </c>
      <c r="E13283" s="145" t="s">
        <v>150</v>
      </c>
      <c r="F13283" s="149"/>
      <c r="G13283" s="149"/>
    </row>
    <row r="13284" spans="1:7" s="144" customFormat="1" ht="15" x14ac:dyDescent="0.2">
      <c r="A13284" s="146">
        <v>76416</v>
      </c>
      <c r="B13284" s="145">
        <v>8005</v>
      </c>
      <c r="C13284" s="146" t="s">
        <v>198</v>
      </c>
      <c r="D13284" s="146" t="s">
        <v>11085</v>
      </c>
      <c r="E13284" s="145" t="s">
        <v>150</v>
      </c>
      <c r="F13284" s="149"/>
      <c r="G13284" s="149"/>
    </row>
    <row r="13285" spans="1:7" s="144" customFormat="1" ht="15" x14ac:dyDescent="0.2">
      <c r="A13285" s="146">
        <v>76417</v>
      </c>
      <c r="B13285" s="145">
        <v>8005</v>
      </c>
      <c r="C13285" s="146" t="s">
        <v>2083</v>
      </c>
      <c r="D13285" s="146" t="s">
        <v>11086</v>
      </c>
      <c r="E13285" s="145" t="s">
        <v>150</v>
      </c>
      <c r="F13285" s="149"/>
      <c r="G13285" s="149"/>
    </row>
    <row r="13286" spans="1:7" s="144" customFormat="1" ht="15" x14ac:dyDescent="0.2">
      <c r="A13286" s="146">
        <v>76418</v>
      </c>
      <c r="B13286" s="145">
        <v>8005</v>
      </c>
      <c r="C13286" s="146" t="s">
        <v>1329</v>
      </c>
      <c r="D13286" s="146" t="s">
        <v>3689</v>
      </c>
      <c r="E13286" s="145" t="s">
        <v>155</v>
      </c>
      <c r="F13286" s="149"/>
      <c r="G13286" s="149"/>
    </row>
    <row r="13287" spans="1:7" s="144" customFormat="1" ht="15" x14ac:dyDescent="0.2">
      <c r="A13287" s="146">
        <v>76419</v>
      </c>
      <c r="B13287" s="145">
        <v>8005</v>
      </c>
      <c r="C13287" s="146" t="s">
        <v>150</v>
      </c>
      <c r="D13287" s="146" t="s">
        <v>11087</v>
      </c>
      <c r="E13287" s="145" t="s">
        <v>150</v>
      </c>
      <c r="F13287" s="149"/>
      <c r="G13287" s="149"/>
    </row>
    <row r="13288" spans="1:7" s="144" customFormat="1" ht="15" x14ac:dyDescent="0.2">
      <c r="A13288" s="146">
        <v>76420</v>
      </c>
      <c r="B13288" s="145">
        <v>5006</v>
      </c>
      <c r="C13288" s="146" t="s">
        <v>11088</v>
      </c>
      <c r="D13288" s="146" t="s">
        <v>5573</v>
      </c>
      <c r="E13288" s="145" t="s">
        <v>155</v>
      </c>
      <c r="F13288" s="149"/>
      <c r="G13288" s="149"/>
    </row>
    <row r="13289" spans="1:7" s="144" customFormat="1" ht="15" x14ac:dyDescent="0.2">
      <c r="A13289" s="146">
        <v>76421</v>
      </c>
      <c r="B13289" s="145">
        <v>5006</v>
      </c>
      <c r="C13289" s="146" t="s">
        <v>8570</v>
      </c>
      <c r="D13289" s="146" t="s">
        <v>401</v>
      </c>
      <c r="E13289" s="145" t="s">
        <v>150</v>
      </c>
      <c r="F13289" s="149"/>
      <c r="G13289" s="149"/>
    </row>
    <row r="13290" spans="1:7" s="144" customFormat="1" ht="15" x14ac:dyDescent="0.2">
      <c r="A13290" s="146">
        <v>76422</v>
      </c>
      <c r="B13290" s="145">
        <v>7010</v>
      </c>
      <c r="C13290" s="146" t="s">
        <v>11089</v>
      </c>
      <c r="D13290" s="146" t="s">
        <v>11090</v>
      </c>
      <c r="E13290" s="145" t="s">
        <v>150</v>
      </c>
      <c r="F13290" s="149"/>
      <c r="G13290" s="149"/>
    </row>
    <row r="13291" spans="1:7" s="144" customFormat="1" ht="15" x14ac:dyDescent="0.2">
      <c r="A13291" s="146">
        <v>76423</v>
      </c>
      <c r="B13291" s="145">
        <v>7010</v>
      </c>
      <c r="C13291" s="146" t="s">
        <v>202</v>
      </c>
      <c r="D13291" s="146" t="s">
        <v>11091</v>
      </c>
      <c r="E13291" s="145" t="s">
        <v>155</v>
      </c>
      <c r="F13291" s="149"/>
      <c r="G13291" s="149"/>
    </row>
    <row r="13292" spans="1:7" s="144" customFormat="1" ht="15" x14ac:dyDescent="0.2">
      <c r="A13292" s="146">
        <v>76424</v>
      </c>
      <c r="B13292" s="145">
        <v>7010</v>
      </c>
      <c r="C13292" s="146" t="s">
        <v>181</v>
      </c>
      <c r="D13292" s="146" t="s">
        <v>11091</v>
      </c>
      <c r="E13292" s="145" t="s">
        <v>150</v>
      </c>
      <c r="F13292" s="149"/>
      <c r="G13292" s="149"/>
    </row>
    <row r="13293" spans="1:7" s="144" customFormat="1" ht="15" x14ac:dyDescent="0.2">
      <c r="A13293" s="146">
        <v>76425</v>
      </c>
      <c r="B13293" s="145">
        <v>3003</v>
      </c>
      <c r="C13293" s="146" t="s">
        <v>7808</v>
      </c>
      <c r="D13293" s="146" t="s">
        <v>11092</v>
      </c>
      <c r="E13293" s="145" t="s">
        <v>155</v>
      </c>
      <c r="F13293" s="149"/>
      <c r="G13293" s="149"/>
    </row>
    <row r="13294" spans="1:7" s="144" customFormat="1" ht="15" x14ac:dyDescent="0.2">
      <c r="A13294" s="146">
        <v>76426</v>
      </c>
      <c r="B13294" s="145">
        <v>3003</v>
      </c>
      <c r="C13294" s="146" t="s">
        <v>1082</v>
      </c>
      <c r="D13294" s="146" t="s">
        <v>11093</v>
      </c>
      <c r="E13294" s="145" t="s">
        <v>155</v>
      </c>
      <c r="F13294" s="149"/>
      <c r="G13294" s="149"/>
    </row>
    <row r="13295" spans="1:7" s="144" customFormat="1" ht="15" x14ac:dyDescent="0.2">
      <c r="A13295" s="146">
        <v>76427</v>
      </c>
      <c r="B13295" s="145">
        <v>4002</v>
      </c>
      <c r="C13295" s="146" t="s">
        <v>11094</v>
      </c>
      <c r="D13295" s="146" t="s">
        <v>11095</v>
      </c>
      <c r="E13295" s="145" t="s">
        <v>155</v>
      </c>
      <c r="F13295" s="149"/>
      <c r="G13295" s="149"/>
    </row>
    <row r="13296" spans="1:7" s="144" customFormat="1" ht="15" x14ac:dyDescent="0.2">
      <c r="A13296" s="146">
        <v>76428</v>
      </c>
      <c r="B13296" s="145">
        <v>4002</v>
      </c>
      <c r="C13296" s="146" t="s">
        <v>11096</v>
      </c>
      <c r="D13296" s="146" t="s">
        <v>11097</v>
      </c>
      <c r="E13296" s="145" t="s">
        <v>155</v>
      </c>
      <c r="F13296" s="149"/>
      <c r="G13296" s="149"/>
    </row>
    <row r="13297" spans="1:7" s="144" customFormat="1" ht="15" x14ac:dyDescent="0.2">
      <c r="A13297" s="146">
        <v>76429</v>
      </c>
      <c r="B13297" s="145">
        <v>4002</v>
      </c>
      <c r="C13297" s="146" t="s">
        <v>1942</v>
      </c>
      <c r="D13297" s="146" t="s">
        <v>11098</v>
      </c>
      <c r="E13297" s="145" t="s">
        <v>150</v>
      </c>
      <c r="F13297" s="149"/>
      <c r="G13297" s="149"/>
    </row>
    <row r="13298" spans="1:7" s="144" customFormat="1" ht="15" x14ac:dyDescent="0.2">
      <c r="A13298" s="146">
        <v>76430</v>
      </c>
      <c r="B13298" s="145">
        <v>8016</v>
      </c>
      <c r="C13298" s="146" t="s">
        <v>207</v>
      </c>
      <c r="D13298" s="146" t="s">
        <v>11099</v>
      </c>
      <c r="E13298" s="145" t="s">
        <v>155</v>
      </c>
      <c r="F13298" s="149"/>
      <c r="G13298" s="149"/>
    </row>
    <row r="13299" spans="1:7" s="144" customFormat="1" ht="15" x14ac:dyDescent="0.2">
      <c r="A13299" s="146">
        <v>76431</v>
      </c>
      <c r="B13299" s="145">
        <v>6029</v>
      </c>
      <c r="C13299" s="146" t="s">
        <v>287</v>
      </c>
      <c r="D13299" s="146" t="s">
        <v>6015</v>
      </c>
      <c r="E13299" s="145" t="s">
        <v>155</v>
      </c>
      <c r="F13299" s="149"/>
      <c r="G13299" s="149"/>
    </row>
    <row r="13300" spans="1:7" s="144" customFormat="1" ht="15" x14ac:dyDescent="0.2">
      <c r="A13300" s="146">
        <v>76432</v>
      </c>
      <c r="B13300" s="145">
        <v>6029</v>
      </c>
      <c r="C13300" s="146" t="s">
        <v>198</v>
      </c>
      <c r="D13300" s="146" t="s">
        <v>11100</v>
      </c>
      <c r="E13300" s="145" t="s">
        <v>155</v>
      </c>
      <c r="F13300" s="149"/>
      <c r="G13300" s="149"/>
    </row>
    <row r="13301" spans="1:7" s="144" customFormat="1" ht="15" x14ac:dyDescent="0.2">
      <c r="A13301" s="146">
        <v>76433</v>
      </c>
      <c r="B13301" s="145">
        <v>6033</v>
      </c>
      <c r="C13301" s="146" t="s">
        <v>1329</v>
      </c>
      <c r="D13301" s="146" t="s">
        <v>11101</v>
      </c>
      <c r="E13301" s="145" t="s">
        <v>150</v>
      </c>
      <c r="F13301" s="149"/>
      <c r="G13301" s="149"/>
    </row>
    <row r="13302" spans="1:7" s="144" customFormat="1" ht="15" x14ac:dyDescent="0.2">
      <c r="A13302" s="146">
        <v>76434</v>
      </c>
      <c r="B13302" s="145">
        <v>2014</v>
      </c>
      <c r="C13302" s="146" t="s">
        <v>1856</v>
      </c>
      <c r="D13302" s="146" t="s">
        <v>715</v>
      </c>
      <c r="E13302" s="145" t="s">
        <v>155</v>
      </c>
      <c r="F13302" s="149"/>
      <c r="G13302" s="149"/>
    </row>
    <row r="13303" spans="1:7" s="144" customFormat="1" ht="15" x14ac:dyDescent="0.2">
      <c r="A13303" s="146">
        <v>76435</v>
      </c>
      <c r="B13303" s="145">
        <v>8023</v>
      </c>
      <c r="C13303" s="146" t="s">
        <v>598</v>
      </c>
      <c r="D13303" s="146" t="s">
        <v>11102</v>
      </c>
      <c r="E13303" s="145" t="s">
        <v>155</v>
      </c>
      <c r="F13303" s="149"/>
      <c r="G13303" s="149"/>
    </row>
    <row r="13304" spans="1:7" s="144" customFormat="1" ht="15" x14ac:dyDescent="0.2">
      <c r="A13304" s="146">
        <v>76436</v>
      </c>
      <c r="B13304" s="145">
        <v>8023</v>
      </c>
      <c r="C13304" s="146" t="s">
        <v>202</v>
      </c>
      <c r="D13304" s="146" t="s">
        <v>11103</v>
      </c>
      <c r="E13304" s="145" t="s">
        <v>155</v>
      </c>
      <c r="F13304" s="149"/>
      <c r="G13304" s="149"/>
    </row>
    <row r="13305" spans="1:7" s="144" customFormat="1" ht="15" x14ac:dyDescent="0.2">
      <c r="A13305" s="146">
        <v>76437</v>
      </c>
      <c r="B13305" s="145">
        <v>8019</v>
      </c>
      <c r="C13305" s="146" t="s">
        <v>11104</v>
      </c>
      <c r="D13305" s="146" t="s">
        <v>11105</v>
      </c>
      <c r="E13305" s="145" t="s">
        <v>155</v>
      </c>
      <c r="F13305" s="149"/>
      <c r="G13305" s="149"/>
    </row>
    <row r="13306" spans="1:7" s="144" customFormat="1" ht="15" x14ac:dyDescent="0.2">
      <c r="A13306" s="146">
        <v>76438</v>
      </c>
      <c r="B13306" s="145">
        <v>6034</v>
      </c>
      <c r="C13306" s="146" t="s">
        <v>8584</v>
      </c>
      <c r="D13306" s="146" t="s">
        <v>11106</v>
      </c>
      <c r="E13306" s="145" t="s">
        <v>150</v>
      </c>
      <c r="F13306" s="149"/>
      <c r="G13306" s="149"/>
    </row>
    <row r="13307" spans="1:7" s="144" customFormat="1" ht="15" x14ac:dyDescent="0.2">
      <c r="A13307" s="146">
        <v>76439</v>
      </c>
      <c r="B13307" s="145">
        <v>3013</v>
      </c>
      <c r="C13307" s="146" t="s">
        <v>827</v>
      </c>
      <c r="D13307" s="146" t="s">
        <v>3551</v>
      </c>
      <c r="E13307" s="145" t="s">
        <v>155</v>
      </c>
      <c r="F13307" s="149"/>
      <c r="G13307" s="149"/>
    </row>
    <row r="13308" spans="1:7" s="144" customFormat="1" ht="15" x14ac:dyDescent="0.2">
      <c r="A13308" s="146">
        <v>76440</v>
      </c>
      <c r="B13308" s="145">
        <v>3013</v>
      </c>
      <c r="C13308" s="146" t="s">
        <v>11107</v>
      </c>
      <c r="D13308" s="146" t="s">
        <v>10987</v>
      </c>
      <c r="E13308" s="145" t="s">
        <v>155</v>
      </c>
      <c r="F13308" s="149"/>
      <c r="G13308" s="149"/>
    </row>
    <row r="13309" spans="1:7" s="144" customFormat="1" ht="15" x14ac:dyDescent="0.2">
      <c r="A13309" s="146">
        <v>76441</v>
      </c>
      <c r="B13309" s="145">
        <v>5006</v>
      </c>
      <c r="C13309" s="146" t="s">
        <v>287</v>
      </c>
      <c r="D13309" s="146" t="s">
        <v>11108</v>
      </c>
      <c r="E13309" s="145" t="s">
        <v>150</v>
      </c>
      <c r="F13309" s="149"/>
      <c r="G13309" s="149"/>
    </row>
    <row r="13310" spans="1:7" s="144" customFormat="1" ht="15" x14ac:dyDescent="0.2">
      <c r="A13310" s="146">
        <v>76442</v>
      </c>
      <c r="B13310" s="145">
        <v>8007</v>
      </c>
      <c r="C13310" s="146" t="s">
        <v>1869</v>
      </c>
      <c r="D13310" s="146" t="s">
        <v>5813</v>
      </c>
      <c r="E13310" s="145" t="s">
        <v>155</v>
      </c>
      <c r="F13310" s="149"/>
      <c r="G13310" s="149"/>
    </row>
    <row r="13311" spans="1:7" s="144" customFormat="1" ht="15" x14ac:dyDescent="0.2">
      <c r="A13311" s="146">
        <v>76443</v>
      </c>
      <c r="B13311" s="145">
        <v>3003</v>
      </c>
      <c r="C13311" s="146" t="s">
        <v>181</v>
      </c>
      <c r="D13311" s="146" t="s">
        <v>11093</v>
      </c>
      <c r="E13311" s="145" t="s">
        <v>150</v>
      </c>
      <c r="F13311" s="149"/>
      <c r="G13311" s="149"/>
    </row>
    <row r="13312" spans="1:7" s="144" customFormat="1" ht="15" x14ac:dyDescent="0.2">
      <c r="A13312" s="146">
        <v>76444</v>
      </c>
      <c r="B13312" s="145">
        <v>8023</v>
      </c>
      <c r="C13312" s="146" t="s">
        <v>11109</v>
      </c>
      <c r="D13312" s="146" t="s">
        <v>11110</v>
      </c>
      <c r="E13312" s="145" t="s">
        <v>150</v>
      </c>
      <c r="F13312" s="149"/>
      <c r="G13312" s="149"/>
    </row>
    <row r="13313" spans="1:7" s="144" customFormat="1" ht="15" x14ac:dyDescent="0.2">
      <c r="A13313" s="146">
        <v>76445</v>
      </c>
      <c r="B13313" s="145">
        <v>6019</v>
      </c>
      <c r="C13313" s="146" t="s">
        <v>1592</v>
      </c>
      <c r="D13313" s="146" t="s">
        <v>11111</v>
      </c>
      <c r="E13313" s="145" t="s">
        <v>150</v>
      </c>
      <c r="F13313" s="149"/>
      <c r="G13313" s="149"/>
    </row>
    <row r="13314" spans="1:7" s="144" customFormat="1" ht="15" x14ac:dyDescent="0.2">
      <c r="A13314" s="146">
        <v>76446</v>
      </c>
      <c r="B13314" s="145">
        <v>8022</v>
      </c>
      <c r="C13314" s="146" t="s">
        <v>171</v>
      </c>
      <c r="D13314" s="146" t="s">
        <v>877</v>
      </c>
      <c r="E13314" s="145" t="s">
        <v>150</v>
      </c>
      <c r="F13314" s="149"/>
      <c r="G13314" s="149"/>
    </row>
    <row r="13315" spans="1:7" s="144" customFormat="1" ht="15" x14ac:dyDescent="0.2">
      <c r="A13315" s="146">
        <v>76447</v>
      </c>
      <c r="B13315" s="145">
        <v>8017</v>
      </c>
      <c r="C13315" s="146" t="s">
        <v>2936</v>
      </c>
      <c r="D13315" s="146" t="s">
        <v>11112</v>
      </c>
      <c r="E13315" s="145" t="s">
        <v>150</v>
      </c>
      <c r="F13315" s="149"/>
      <c r="G13315" s="149"/>
    </row>
    <row r="13316" spans="1:7" s="144" customFormat="1" ht="15" x14ac:dyDescent="0.2">
      <c r="A13316" s="146">
        <v>76448</v>
      </c>
      <c r="B13316" s="145">
        <v>8017</v>
      </c>
      <c r="C13316" s="146" t="s">
        <v>4000</v>
      </c>
      <c r="D13316" s="146" t="s">
        <v>11112</v>
      </c>
      <c r="E13316" s="145" t="s">
        <v>155</v>
      </c>
      <c r="F13316" s="149"/>
      <c r="G13316" s="149"/>
    </row>
    <row r="13317" spans="1:7" s="144" customFormat="1" ht="15" x14ac:dyDescent="0.2">
      <c r="A13317" s="146">
        <v>76449</v>
      </c>
      <c r="B13317" s="145">
        <v>3011</v>
      </c>
      <c r="C13317" s="146" t="s">
        <v>4603</v>
      </c>
      <c r="D13317" s="146" t="s">
        <v>2417</v>
      </c>
      <c r="E13317" s="145" t="s">
        <v>150</v>
      </c>
      <c r="F13317" s="149"/>
      <c r="G13317" s="149"/>
    </row>
    <row r="13318" spans="1:7" s="144" customFormat="1" ht="15" x14ac:dyDescent="0.2">
      <c r="A13318" s="146">
        <v>76450</v>
      </c>
      <c r="B13318" s="145">
        <v>3011</v>
      </c>
      <c r="C13318" s="146" t="s">
        <v>11113</v>
      </c>
      <c r="D13318" s="146" t="s">
        <v>3336</v>
      </c>
      <c r="E13318" s="145" t="s">
        <v>150</v>
      </c>
      <c r="F13318" s="149"/>
      <c r="G13318" s="149"/>
    </row>
    <row r="13319" spans="1:7" s="144" customFormat="1" ht="15" x14ac:dyDescent="0.2">
      <c r="A13319" s="146">
        <v>76451</v>
      </c>
      <c r="B13319" s="145">
        <v>3011</v>
      </c>
      <c r="C13319" s="146" t="s">
        <v>11114</v>
      </c>
      <c r="D13319" s="146" t="s">
        <v>11115</v>
      </c>
      <c r="E13319" s="145" t="s">
        <v>150</v>
      </c>
      <c r="F13319" s="149"/>
      <c r="G13319" s="149"/>
    </row>
    <row r="13320" spans="1:7" s="144" customFormat="1" ht="15" x14ac:dyDescent="0.2">
      <c r="A13320" s="146">
        <v>76452</v>
      </c>
      <c r="B13320" s="145">
        <v>3011</v>
      </c>
      <c r="C13320" s="146" t="s">
        <v>2449</v>
      </c>
      <c r="D13320" s="146" t="s">
        <v>11116</v>
      </c>
      <c r="E13320" s="145" t="s">
        <v>150</v>
      </c>
      <c r="F13320" s="149"/>
      <c r="G13320" s="149"/>
    </row>
    <row r="13321" spans="1:7" s="144" customFormat="1" ht="15" x14ac:dyDescent="0.2">
      <c r="A13321" s="146">
        <v>76453</v>
      </c>
      <c r="B13321" s="145">
        <v>8002</v>
      </c>
      <c r="C13321" s="146" t="s">
        <v>202</v>
      </c>
      <c r="D13321" s="146" t="s">
        <v>4447</v>
      </c>
      <c r="E13321" s="145" t="s">
        <v>155</v>
      </c>
      <c r="F13321" s="149"/>
      <c r="G13321" s="149"/>
    </row>
    <row r="13322" spans="1:7" s="144" customFormat="1" ht="15" x14ac:dyDescent="0.2">
      <c r="A13322" s="146">
        <v>76454</v>
      </c>
      <c r="B13322" s="145">
        <v>8002</v>
      </c>
      <c r="C13322" s="146" t="s">
        <v>179</v>
      </c>
      <c r="D13322" s="146" t="s">
        <v>4447</v>
      </c>
      <c r="E13322" s="145" t="s">
        <v>150</v>
      </c>
      <c r="F13322" s="149"/>
      <c r="G13322" s="149"/>
    </row>
    <row r="13323" spans="1:7" s="144" customFormat="1" ht="15" x14ac:dyDescent="0.2">
      <c r="A13323" s="146">
        <v>76455</v>
      </c>
      <c r="B13323" s="145">
        <v>3022</v>
      </c>
      <c r="C13323" s="146" t="s">
        <v>4897</v>
      </c>
      <c r="D13323" s="146" t="s">
        <v>11129</v>
      </c>
      <c r="E13323" s="145" t="s">
        <v>150</v>
      </c>
      <c r="F13323" s="149"/>
      <c r="G13323" s="149"/>
    </row>
    <row r="13324" spans="1:7" s="144" customFormat="1" ht="15" x14ac:dyDescent="0.2">
      <c r="A13324" s="146">
        <v>76456</v>
      </c>
      <c r="B13324" s="145">
        <v>3022</v>
      </c>
      <c r="C13324" s="146" t="s">
        <v>1003</v>
      </c>
      <c r="D13324" s="146" t="s">
        <v>11117</v>
      </c>
      <c r="E13324" s="145" t="s">
        <v>155</v>
      </c>
      <c r="F13324" s="149"/>
      <c r="G13324" s="149"/>
    </row>
    <row r="13325" spans="1:7" s="144" customFormat="1" ht="15" x14ac:dyDescent="0.2">
      <c r="A13325" s="146">
        <v>76457</v>
      </c>
      <c r="B13325" s="145">
        <v>3020</v>
      </c>
      <c r="C13325" s="146" t="s">
        <v>1934</v>
      </c>
      <c r="D13325" s="146" t="s">
        <v>422</v>
      </c>
      <c r="E13325" s="145" t="s">
        <v>155</v>
      </c>
      <c r="F13325" s="149"/>
      <c r="G13325" s="149"/>
    </row>
    <row r="13326" spans="1:7" s="144" customFormat="1" ht="15" x14ac:dyDescent="0.2">
      <c r="A13326" s="146">
        <v>76458</v>
      </c>
      <c r="B13326" s="145">
        <v>3008</v>
      </c>
      <c r="C13326" s="146" t="s">
        <v>198</v>
      </c>
      <c r="D13326" s="146" t="s">
        <v>11130</v>
      </c>
      <c r="E13326" s="145" t="s">
        <v>155</v>
      </c>
      <c r="F13326" s="149"/>
      <c r="G13326" s="149"/>
    </row>
    <row r="13327" spans="1:7" s="144" customFormat="1" ht="15" x14ac:dyDescent="0.2">
      <c r="A13327" s="146">
        <v>76459</v>
      </c>
      <c r="B13327" s="145">
        <v>8003</v>
      </c>
      <c r="C13327" s="146" t="s">
        <v>155</v>
      </c>
      <c r="D13327" s="146" t="s">
        <v>11131</v>
      </c>
      <c r="E13327" s="145" t="s">
        <v>150</v>
      </c>
      <c r="F13327" s="149"/>
      <c r="G13327" s="149"/>
    </row>
    <row r="13328" spans="1:7" s="144" customFormat="1" ht="15" x14ac:dyDescent="0.2">
      <c r="A13328" s="146">
        <v>76460</v>
      </c>
      <c r="B13328" s="145">
        <v>3003</v>
      </c>
      <c r="C13328" s="146" t="s">
        <v>359</v>
      </c>
      <c r="D13328" s="146" t="s">
        <v>11132</v>
      </c>
      <c r="E13328" s="145" t="s">
        <v>155</v>
      </c>
      <c r="F13328" s="149"/>
      <c r="G13328" s="149"/>
    </row>
    <row r="13329" spans="1:7" s="144" customFormat="1" ht="15" x14ac:dyDescent="0.2">
      <c r="A13329" s="146">
        <v>76461</v>
      </c>
      <c r="B13329" s="145">
        <v>3003</v>
      </c>
      <c r="C13329" s="146" t="s">
        <v>2495</v>
      </c>
      <c r="D13329" s="146" t="s">
        <v>11132</v>
      </c>
      <c r="E13329" s="145" t="s">
        <v>150</v>
      </c>
      <c r="F13329" s="149"/>
      <c r="G13329" s="149"/>
    </row>
    <row r="13330" spans="1:7" s="144" customFormat="1" ht="15" x14ac:dyDescent="0.2">
      <c r="A13330" s="146">
        <v>76462</v>
      </c>
      <c r="B13330" s="145">
        <v>2016</v>
      </c>
      <c r="C13330" s="146" t="s">
        <v>1688</v>
      </c>
      <c r="D13330" s="146" t="s">
        <v>663</v>
      </c>
      <c r="E13330" s="145" t="s">
        <v>155</v>
      </c>
      <c r="F13330" s="149"/>
      <c r="G13330" s="149"/>
    </row>
    <row r="13331" spans="1:7" s="144" customFormat="1" ht="15" x14ac:dyDescent="0.2">
      <c r="A13331" s="146">
        <v>76463</v>
      </c>
      <c r="B13331" s="145">
        <v>5006</v>
      </c>
      <c r="C13331" s="146" t="s">
        <v>11133</v>
      </c>
      <c r="D13331" s="146" t="s">
        <v>11134</v>
      </c>
      <c r="E13331" s="145" t="s">
        <v>150</v>
      </c>
      <c r="F13331" s="149"/>
      <c r="G13331" s="149"/>
    </row>
    <row r="13332" spans="1:7" s="144" customFormat="1" ht="15" x14ac:dyDescent="0.2">
      <c r="A13332" s="146">
        <v>76464</v>
      </c>
      <c r="B13332" s="145">
        <v>1007</v>
      </c>
      <c r="C13332" s="146" t="s">
        <v>209</v>
      </c>
      <c r="D13332" s="146" t="s">
        <v>11135</v>
      </c>
      <c r="E13332" s="145" t="s">
        <v>155</v>
      </c>
      <c r="F13332" s="149"/>
      <c r="G13332" s="149"/>
    </row>
    <row r="13333" spans="1:7" s="144" customFormat="1" ht="15" x14ac:dyDescent="0.2">
      <c r="A13333" s="146">
        <v>76465</v>
      </c>
      <c r="B13333" s="145">
        <v>2011</v>
      </c>
      <c r="C13333" s="146" t="s">
        <v>1688</v>
      </c>
      <c r="D13333" s="146" t="s">
        <v>3231</v>
      </c>
      <c r="E13333" s="145" t="s">
        <v>155</v>
      </c>
      <c r="F13333" s="149"/>
      <c r="G13333" s="149"/>
    </row>
    <row r="13334" spans="1:7" s="144" customFormat="1" ht="15" x14ac:dyDescent="0.2">
      <c r="A13334" s="146">
        <v>76466</v>
      </c>
      <c r="B13334" s="145">
        <v>8017</v>
      </c>
      <c r="C13334" s="146" t="s">
        <v>1160</v>
      </c>
      <c r="D13334" s="146" t="s">
        <v>3584</v>
      </c>
      <c r="E13334" s="145" t="s">
        <v>155</v>
      </c>
      <c r="F13334" s="149"/>
      <c r="G13334" s="149"/>
    </row>
    <row r="13335" spans="1:7" s="144" customFormat="1" ht="15" x14ac:dyDescent="0.2">
      <c r="A13335" s="146">
        <v>76467</v>
      </c>
      <c r="B13335" s="145">
        <v>5006</v>
      </c>
      <c r="C13335" s="146" t="s">
        <v>2083</v>
      </c>
      <c r="D13335" s="146" t="s">
        <v>11136</v>
      </c>
      <c r="E13335" s="145" t="s">
        <v>155</v>
      </c>
      <c r="F13335" s="149"/>
      <c r="G13335" s="149"/>
    </row>
    <row r="13336" spans="1:7" s="144" customFormat="1" ht="15" x14ac:dyDescent="0.2">
      <c r="A13336" s="146">
        <v>76468</v>
      </c>
      <c r="B13336" s="145">
        <v>5006</v>
      </c>
      <c r="C13336" s="146" t="s">
        <v>11137</v>
      </c>
      <c r="D13336" s="146" t="s">
        <v>6683</v>
      </c>
      <c r="E13336" s="145" t="s">
        <v>155</v>
      </c>
      <c r="F13336" s="149"/>
      <c r="G13336" s="149"/>
    </row>
    <row r="13337" spans="1:7" s="144" customFormat="1" ht="15" x14ac:dyDescent="0.2">
      <c r="A13337" s="146">
        <v>76469</v>
      </c>
      <c r="B13337" s="145">
        <v>3033</v>
      </c>
      <c r="C13337" s="146" t="s">
        <v>287</v>
      </c>
      <c r="D13337" s="146" t="s">
        <v>3850</v>
      </c>
      <c r="E13337" s="145" t="s">
        <v>150</v>
      </c>
      <c r="F13337" s="149"/>
      <c r="G13337" s="149"/>
    </row>
    <row r="13338" spans="1:7" s="144" customFormat="1" ht="15" x14ac:dyDescent="0.2">
      <c r="A13338" s="146">
        <v>76470</v>
      </c>
      <c r="B13338" s="145">
        <v>3033</v>
      </c>
      <c r="C13338" s="146" t="s">
        <v>198</v>
      </c>
      <c r="D13338" s="146" t="s">
        <v>11138</v>
      </c>
      <c r="E13338" s="145" t="s">
        <v>150</v>
      </c>
      <c r="F13338" s="149"/>
      <c r="G13338" s="149"/>
    </row>
    <row r="13339" spans="1:7" s="144" customFormat="1" ht="15" x14ac:dyDescent="0.2">
      <c r="A13339" s="146">
        <v>76471</v>
      </c>
      <c r="B13339" s="145">
        <v>3033</v>
      </c>
      <c r="C13339" s="146" t="s">
        <v>287</v>
      </c>
      <c r="D13339" s="146" t="s">
        <v>11139</v>
      </c>
      <c r="E13339" s="145" t="s">
        <v>155</v>
      </c>
      <c r="F13339" s="149"/>
      <c r="G13339" s="149"/>
    </row>
    <row r="13340" spans="1:7" s="144" customFormat="1" ht="15" x14ac:dyDescent="0.2">
      <c r="A13340" s="146">
        <v>76472</v>
      </c>
      <c r="B13340" s="145">
        <v>1005</v>
      </c>
      <c r="C13340" s="146" t="s">
        <v>34</v>
      </c>
      <c r="D13340" s="146" t="s">
        <v>11140</v>
      </c>
      <c r="E13340" s="145" t="s">
        <v>155</v>
      </c>
      <c r="F13340" s="149"/>
      <c r="G13340" s="149"/>
    </row>
    <row r="13341" spans="1:7" s="144" customFormat="1" ht="15" x14ac:dyDescent="0.2">
      <c r="A13341" s="146">
        <v>76473</v>
      </c>
      <c r="B13341" s="145">
        <v>8022</v>
      </c>
      <c r="C13341" s="146" t="s">
        <v>11141</v>
      </c>
      <c r="D13341" s="146" t="s">
        <v>789</v>
      </c>
      <c r="E13341" s="145" t="s">
        <v>155</v>
      </c>
      <c r="F13341" s="149"/>
      <c r="G13341" s="149"/>
    </row>
    <row r="13342" spans="1:7" s="144" customFormat="1" ht="15" x14ac:dyDescent="0.2">
      <c r="A13342" s="146">
        <v>76474</v>
      </c>
      <c r="B13342" s="145">
        <v>5010</v>
      </c>
      <c r="C13342" s="146" t="s">
        <v>11142</v>
      </c>
      <c r="D13342" s="146" t="s">
        <v>11143</v>
      </c>
      <c r="E13342" s="145" t="s">
        <v>150</v>
      </c>
      <c r="F13342" s="149"/>
      <c r="G13342" s="149"/>
    </row>
    <row r="13343" spans="1:7" s="144" customFormat="1" ht="15" x14ac:dyDescent="0.2">
      <c r="A13343" s="146">
        <v>76476</v>
      </c>
      <c r="B13343" s="145">
        <v>5004</v>
      </c>
      <c r="C13343" s="146" t="s">
        <v>8237</v>
      </c>
      <c r="D13343" s="146" t="s">
        <v>2492</v>
      </c>
      <c r="E13343" s="145" t="s">
        <v>150</v>
      </c>
      <c r="F13343" s="149"/>
      <c r="G13343" s="149"/>
    </row>
    <row r="13344" spans="1:7" s="144" customFormat="1" ht="15" x14ac:dyDescent="0.2">
      <c r="A13344" s="146">
        <v>76477</v>
      </c>
      <c r="B13344" s="145">
        <v>5006</v>
      </c>
      <c r="C13344" s="146" t="s">
        <v>11144</v>
      </c>
      <c r="D13344" s="146" t="s">
        <v>7143</v>
      </c>
      <c r="E13344" s="145" t="s">
        <v>155</v>
      </c>
      <c r="F13344" s="149"/>
      <c r="G13344" s="149"/>
    </row>
    <row r="13345" spans="1:7" s="144" customFormat="1" ht="15" x14ac:dyDescent="0.2">
      <c r="A13345" s="146">
        <v>76478</v>
      </c>
      <c r="B13345" s="145">
        <v>8003</v>
      </c>
      <c r="C13345" s="146" t="s">
        <v>3270</v>
      </c>
      <c r="D13345" s="146" t="s">
        <v>8201</v>
      </c>
      <c r="E13345" s="145" t="s">
        <v>150</v>
      </c>
      <c r="F13345" s="149"/>
      <c r="G13345" s="149"/>
    </row>
    <row r="13346" spans="1:7" s="144" customFormat="1" ht="15" x14ac:dyDescent="0.2">
      <c r="A13346" s="146">
        <v>76479</v>
      </c>
      <c r="B13346" s="145">
        <v>6001</v>
      </c>
      <c r="C13346" s="146" t="s">
        <v>9295</v>
      </c>
      <c r="D13346" s="146" t="s">
        <v>11145</v>
      </c>
      <c r="E13346" s="145" t="s">
        <v>150</v>
      </c>
      <c r="F13346" s="149"/>
      <c r="G13346" s="149"/>
    </row>
    <row r="13347" spans="1:7" s="144" customFormat="1" ht="15" x14ac:dyDescent="0.2">
      <c r="A13347" s="146">
        <v>76480</v>
      </c>
      <c r="B13347" s="145">
        <v>6001</v>
      </c>
      <c r="C13347" s="146" t="s">
        <v>1899</v>
      </c>
      <c r="D13347" s="146" t="s">
        <v>11146</v>
      </c>
      <c r="E13347" s="145" t="s">
        <v>155</v>
      </c>
      <c r="F13347" s="149"/>
      <c r="G13347" s="149"/>
    </row>
    <row r="13348" spans="1:7" s="144" customFormat="1" ht="15" x14ac:dyDescent="0.2">
      <c r="A13348" s="146">
        <v>76481</v>
      </c>
      <c r="B13348" s="145">
        <v>6001</v>
      </c>
      <c r="C13348" s="146" t="s">
        <v>1329</v>
      </c>
      <c r="D13348" s="146" t="s">
        <v>11153</v>
      </c>
      <c r="E13348" s="145" t="s">
        <v>155</v>
      </c>
      <c r="F13348" s="149"/>
      <c r="G13348" s="149"/>
    </row>
    <row r="13349" spans="1:7" s="144" customFormat="1" ht="15" x14ac:dyDescent="0.2">
      <c r="A13349" s="146">
        <v>76482</v>
      </c>
      <c r="B13349" s="145">
        <v>8009</v>
      </c>
      <c r="C13349" s="146" t="s">
        <v>662</v>
      </c>
      <c r="D13349" s="146" t="s">
        <v>6659</v>
      </c>
      <c r="E13349" s="145" t="s">
        <v>155</v>
      </c>
      <c r="F13349" s="149"/>
      <c r="G13349" s="149"/>
    </row>
    <row r="13350" spans="1:7" s="144" customFormat="1" ht="15" x14ac:dyDescent="0.2">
      <c r="A13350" s="146">
        <v>76483</v>
      </c>
      <c r="B13350" s="145">
        <v>6003</v>
      </c>
      <c r="C13350" s="146" t="s">
        <v>8814</v>
      </c>
      <c r="D13350" s="146" t="s">
        <v>11147</v>
      </c>
      <c r="E13350" s="145" t="s">
        <v>150</v>
      </c>
      <c r="F13350" s="149"/>
      <c r="G13350" s="149"/>
    </row>
    <row r="13351" spans="1:7" s="144" customFormat="1" ht="15" x14ac:dyDescent="0.2">
      <c r="A13351" s="146">
        <v>76484</v>
      </c>
      <c r="B13351" s="145">
        <v>6003</v>
      </c>
      <c r="C13351" s="146" t="s">
        <v>11148</v>
      </c>
      <c r="D13351" s="146" t="s">
        <v>2357</v>
      </c>
      <c r="E13351" s="145" t="s">
        <v>155</v>
      </c>
      <c r="F13351" s="149"/>
      <c r="G13351" s="149"/>
    </row>
    <row r="13352" spans="1:7" s="144" customFormat="1" ht="15" x14ac:dyDescent="0.2">
      <c r="A13352" s="146">
        <v>76485</v>
      </c>
      <c r="B13352" s="145">
        <v>7003</v>
      </c>
      <c r="C13352" s="146" t="s">
        <v>1492</v>
      </c>
      <c r="D13352" s="146" t="s">
        <v>11154</v>
      </c>
      <c r="E13352" s="145" t="s">
        <v>150</v>
      </c>
      <c r="F13352" s="149"/>
      <c r="G13352" s="149"/>
    </row>
    <row r="13353" spans="1:7" s="144" customFormat="1" ht="15" x14ac:dyDescent="0.2">
      <c r="A13353" s="146">
        <v>76486</v>
      </c>
      <c r="B13353" s="145">
        <v>8017</v>
      </c>
      <c r="C13353" s="146" t="s">
        <v>9719</v>
      </c>
      <c r="D13353" s="146" t="s">
        <v>7094</v>
      </c>
      <c r="E13353" s="145" t="s">
        <v>155</v>
      </c>
      <c r="F13353" s="149"/>
      <c r="G13353" s="149"/>
    </row>
    <row r="13354" spans="1:7" s="144" customFormat="1" ht="15" x14ac:dyDescent="0.2">
      <c r="A13354" s="146">
        <v>76487</v>
      </c>
      <c r="B13354" s="145">
        <v>8017</v>
      </c>
      <c r="C13354" s="146" t="s">
        <v>1652</v>
      </c>
      <c r="D13354" s="146" t="s">
        <v>11155</v>
      </c>
      <c r="E13354" s="145" t="s">
        <v>150</v>
      </c>
      <c r="F13354" s="149"/>
      <c r="G13354" s="149"/>
    </row>
    <row r="13355" spans="1:7" s="144" customFormat="1" ht="15" x14ac:dyDescent="0.2">
      <c r="A13355" s="146">
        <v>76488</v>
      </c>
      <c r="B13355" s="145">
        <v>3014</v>
      </c>
      <c r="C13355" s="146" t="s">
        <v>662</v>
      </c>
      <c r="D13355" s="146" t="s">
        <v>3430</v>
      </c>
      <c r="E13355" s="145" t="s">
        <v>155</v>
      </c>
      <c r="F13355" s="149"/>
      <c r="G13355" s="149"/>
    </row>
    <row r="13356" spans="1:7" s="144" customFormat="1" ht="15" x14ac:dyDescent="0.2">
      <c r="A13356" s="146">
        <v>76489</v>
      </c>
      <c r="B13356" s="145">
        <v>3014</v>
      </c>
      <c r="C13356" s="146" t="s">
        <v>287</v>
      </c>
      <c r="D13356" s="146" t="s">
        <v>3430</v>
      </c>
      <c r="E13356" s="145" t="s">
        <v>150</v>
      </c>
      <c r="F13356" s="149"/>
      <c r="G13356" s="149"/>
    </row>
    <row r="13357" spans="1:7" s="144" customFormat="1" ht="15" x14ac:dyDescent="0.2">
      <c r="A13357" s="146">
        <v>76490</v>
      </c>
      <c r="B13357" s="145">
        <v>7007</v>
      </c>
      <c r="C13357" s="146" t="s">
        <v>11156</v>
      </c>
      <c r="D13357" s="146" t="s">
        <v>7945</v>
      </c>
      <c r="E13357" s="145" t="s">
        <v>155</v>
      </c>
      <c r="F13357" s="149"/>
      <c r="G13357" s="149"/>
    </row>
    <row r="13358" spans="1:7" s="144" customFormat="1" ht="15" x14ac:dyDescent="0.2">
      <c r="A13358" s="146">
        <v>76491</v>
      </c>
      <c r="B13358" s="145">
        <v>7007</v>
      </c>
      <c r="C13358" s="146" t="s">
        <v>2120</v>
      </c>
      <c r="D13358" s="146" t="s">
        <v>7945</v>
      </c>
      <c r="E13358" s="145" t="s">
        <v>150</v>
      </c>
      <c r="F13358" s="149"/>
      <c r="G13358" s="149"/>
    </row>
    <row r="13359" spans="1:7" s="144" customFormat="1" ht="15" x14ac:dyDescent="0.2">
      <c r="A13359" s="146">
        <v>76492</v>
      </c>
      <c r="B13359" s="145">
        <v>8016</v>
      </c>
      <c r="C13359" s="146" t="s">
        <v>277</v>
      </c>
      <c r="D13359" s="146" t="s">
        <v>11157</v>
      </c>
      <c r="E13359" s="145" t="s">
        <v>150</v>
      </c>
      <c r="F13359" s="149"/>
      <c r="G13359" s="149"/>
    </row>
    <row r="13360" spans="1:7" s="144" customFormat="1" ht="15" x14ac:dyDescent="0.2">
      <c r="A13360" s="146">
        <v>76493</v>
      </c>
      <c r="B13360" s="145">
        <v>8026</v>
      </c>
      <c r="C13360" s="146" t="s">
        <v>177</v>
      </c>
      <c r="D13360" s="146" t="s">
        <v>11158</v>
      </c>
      <c r="E13360" s="145" t="s">
        <v>150</v>
      </c>
      <c r="F13360" s="149"/>
      <c r="G13360" s="149"/>
    </row>
    <row r="13361" spans="1:7" s="144" customFormat="1" ht="15" x14ac:dyDescent="0.2">
      <c r="A13361" s="146">
        <v>76494</v>
      </c>
      <c r="B13361" s="145">
        <v>6017</v>
      </c>
      <c r="C13361" s="146" t="s">
        <v>1368</v>
      </c>
      <c r="D13361" s="146" t="s">
        <v>4072</v>
      </c>
      <c r="E13361" s="145" t="s">
        <v>155</v>
      </c>
      <c r="F13361" s="149"/>
      <c r="G13361" s="149"/>
    </row>
    <row r="13362" spans="1:7" s="144" customFormat="1" ht="15" x14ac:dyDescent="0.2">
      <c r="A13362" s="146">
        <v>76495</v>
      </c>
      <c r="B13362" s="145">
        <v>6018</v>
      </c>
      <c r="C13362" s="146" t="s">
        <v>209</v>
      </c>
      <c r="D13362" s="146" t="s">
        <v>934</v>
      </c>
      <c r="E13362" s="145" t="s">
        <v>150</v>
      </c>
      <c r="F13362" s="149"/>
      <c r="G13362" s="149"/>
    </row>
    <row r="13363" spans="1:7" s="144" customFormat="1" ht="15" x14ac:dyDescent="0.2">
      <c r="A13363" s="146">
        <v>76496</v>
      </c>
      <c r="B13363" s="145">
        <v>1010</v>
      </c>
      <c r="C13363" s="146" t="s">
        <v>9525</v>
      </c>
      <c r="D13363" s="146" t="s">
        <v>3676</v>
      </c>
      <c r="E13363" s="145" t="s">
        <v>150</v>
      </c>
      <c r="F13363" s="149"/>
      <c r="G13363" s="149"/>
    </row>
    <row r="13364" spans="1:7" s="144" customFormat="1" ht="15" x14ac:dyDescent="0.2">
      <c r="A13364" s="146">
        <v>76497</v>
      </c>
      <c r="B13364" s="145">
        <v>7003</v>
      </c>
      <c r="C13364" s="146" t="s">
        <v>4141</v>
      </c>
      <c r="D13364" s="146" t="s">
        <v>223</v>
      </c>
      <c r="E13364" s="145" t="s">
        <v>150</v>
      </c>
      <c r="F13364" s="149"/>
      <c r="G13364" s="149"/>
    </row>
    <row r="13365" spans="1:7" s="144" customFormat="1" ht="15" x14ac:dyDescent="0.2">
      <c r="A13365" s="146">
        <v>76498</v>
      </c>
      <c r="B13365" s="145">
        <v>2007</v>
      </c>
      <c r="C13365" s="146" t="s">
        <v>156</v>
      </c>
      <c r="D13365" s="146" t="s">
        <v>7426</v>
      </c>
      <c r="E13365" s="145" t="s">
        <v>155</v>
      </c>
      <c r="F13365" s="149"/>
      <c r="G13365" s="149"/>
    </row>
    <row r="13366" spans="1:7" s="144" customFormat="1" ht="15" x14ac:dyDescent="0.2">
      <c r="A13366" s="146">
        <v>76499</v>
      </c>
      <c r="B13366" s="145">
        <v>2007</v>
      </c>
      <c r="C13366" s="146" t="s">
        <v>685</v>
      </c>
      <c r="D13366" s="146" t="s">
        <v>11159</v>
      </c>
      <c r="E13366" s="145" t="s">
        <v>155</v>
      </c>
      <c r="F13366" s="149"/>
      <c r="G13366" s="149"/>
    </row>
    <row r="13367" spans="1:7" s="144" customFormat="1" ht="15" x14ac:dyDescent="0.2">
      <c r="A13367" s="146">
        <v>76500</v>
      </c>
      <c r="B13367" s="145">
        <v>7003</v>
      </c>
      <c r="C13367" s="146" t="s">
        <v>4018</v>
      </c>
      <c r="D13367" s="146" t="s">
        <v>5428</v>
      </c>
      <c r="E13367" s="145" t="s">
        <v>155</v>
      </c>
      <c r="F13367" s="149"/>
      <c r="G13367" s="149"/>
    </row>
    <row r="13368" spans="1:7" s="144" customFormat="1" ht="15" x14ac:dyDescent="0.2">
      <c r="A13368" s="146">
        <v>76501</v>
      </c>
      <c r="B13368" s="145">
        <v>6024</v>
      </c>
      <c r="C13368" s="146" t="s">
        <v>2184</v>
      </c>
      <c r="D13368" s="146" t="s">
        <v>1232</v>
      </c>
      <c r="E13368" s="145" t="s">
        <v>155</v>
      </c>
      <c r="F13368" s="149"/>
      <c r="G13368" s="149"/>
    </row>
    <row r="13369" spans="1:7" s="144" customFormat="1" ht="15" x14ac:dyDescent="0.2">
      <c r="A13369" s="146">
        <v>76502</v>
      </c>
      <c r="B13369" s="145">
        <v>6024</v>
      </c>
      <c r="C13369" s="146" t="s">
        <v>7058</v>
      </c>
      <c r="D13369" s="146" t="s">
        <v>11160</v>
      </c>
      <c r="E13369" s="145" t="s">
        <v>150</v>
      </c>
      <c r="F13369" s="149"/>
      <c r="G13369" s="149"/>
    </row>
    <row r="13370" spans="1:7" s="144" customFormat="1" ht="15" x14ac:dyDescent="0.2">
      <c r="A13370" s="146">
        <v>76503</v>
      </c>
      <c r="B13370" s="145">
        <v>6024</v>
      </c>
      <c r="C13370" s="146" t="s">
        <v>198</v>
      </c>
      <c r="D13370" s="146" t="s">
        <v>11160</v>
      </c>
      <c r="E13370" s="145" t="s">
        <v>155</v>
      </c>
      <c r="F13370" s="149"/>
      <c r="G13370" s="149"/>
    </row>
    <row r="13371" spans="1:7" s="144" customFormat="1" ht="15" x14ac:dyDescent="0.2">
      <c r="A13371" s="146">
        <v>76504</v>
      </c>
      <c r="B13371" s="145">
        <v>3035</v>
      </c>
      <c r="C13371" s="146" t="s">
        <v>11161</v>
      </c>
      <c r="D13371" s="146" t="s">
        <v>11162</v>
      </c>
      <c r="E13371" s="145" t="s">
        <v>150</v>
      </c>
      <c r="F13371" s="149"/>
      <c r="G13371" s="149"/>
    </row>
    <row r="13372" spans="1:7" s="144" customFormat="1" ht="15" x14ac:dyDescent="0.2">
      <c r="A13372" s="146">
        <v>76505</v>
      </c>
      <c r="B13372" s="145">
        <v>6015</v>
      </c>
      <c r="C13372" s="146" t="s">
        <v>1329</v>
      </c>
      <c r="D13372" s="146" t="s">
        <v>4672</v>
      </c>
      <c r="E13372" s="145" t="s">
        <v>155</v>
      </c>
      <c r="F13372" s="149"/>
      <c r="G13372" s="149"/>
    </row>
    <row r="13373" spans="1:7" s="144" customFormat="1" ht="15" x14ac:dyDescent="0.2">
      <c r="A13373" s="146">
        <v>76506</v>
      </c>
      <c r="B13373" s="145">
        <v>6002</v>
      </c>
      <c r="C13373" s="146" t="s">
        <v>202</v>
      </c>
      <c r="D13373" s="146" t="s">
        <v>11163</v>
      </c>
      <c r="E13373" s="145" t="s">
        <v>150</v>
      </c>
      <c r="F13373" s="149"/>
      <c r="G13373" s="149"/>
    </row>
    <row r="13374" spans="1:7" s="144" customFormat="1" ht="15" x14ac:dyDescent="0.2">
      <c r="A13374" s="146">
        <v>76507</v>
      </c>
      <c r="B13374" s="145">
        <v>6002</v>
      </c>
      <c r="C13374" s="146" t="s">
        <v>313</v>
      </c>
      <c r="D13374" s="146" t="s">
        <v>237</v>
      </c>
      <c r="E13374" s="145" t="s">
        <v>150</v>
      </c>
      <c r="F13374" s="149"/>
      <c r="G13374" s="149"/>
    </row>
    <row r="13375" spans="1:7" s="144" customFormat="1" ht="15" x14ac:dyDescent="0.2">
      <c r="A13375" s="146">
        <v>76508</v>
      </c>
      <c r="B13375" s="145">
        <v>6020</v>
      </c>
      <c r="C13375" s="146" t="s">
        <v>156</v>
      </c>
      <c r="D13375" s="146" t="s">
        <v>1791</v>
      </c>
      <c r="E13375" s="145" t="s">
        <v>155</v>
      </c>
      <c r="F13375" s="149"/>
      <c r="G13375" s="149"/>
    </row>
    <row r="13376" spans="1:7" s="144" customFormat="1" ht="15" x14ac:dyDescent="0.2">
      <c r="A13376" s="146">
        <v>76509</v>
      </c>
      <c r="B13376" s="145">
        <v>8026</v>
      </c>
      <c r="C13376" s="146" t="s">
        <v>558</v>
      </c>
      <c r="D13376" s="146" t="s">
        <v>11164</v>
      </c>
      <c r="E13376" s="145" t="s">
        <v>150</v>
      </c>
      <c r="F13376" s="149"/>
      <c r="G13376" s="149"/>
    </row>
    <row r="13377" spans="1:7" s="144" customFormat="1" ht="15" x14ac:dyDescent="0.2">
      <c r="A13377" s="146">
        <v>76510</v>
      </c>
      <c r="B13377" s="145">
        <v>6034</v>
      </c>
      <c r="C13377" s="146" t="s">
        <v>202</v>
      </c>
      <c r="D13377" s="146" t="s">
        <v>5390</v>
      </c>
      <c r="E13377" s="145" t="s">
        <v>155</v>
      </c>
      <c r="F13377" s="149"/>
      <c r="G13377" s="149"/>
    </row>
    <row r="13378" spans="1:7" s="144" customFormat="1" ht="15" x14ac:dyDescent="0.2">
      <c r="A13378" s="146">
        <v>76511</v>
      </c>
      <c r="B13378" s="145">
        <v>6034</v>
      </c>
      <c r="C13378" s="146" t="s">
        <v>716</v>
      </c>
      <c r="D13378" s="146" t="s">
        <v>11165</v>
      </c>
      <c r="E13378" s="145" t="s">
        <v>150</v>
      </c>
      <c r="F13378" s="149"/>
      <c r="G13378" s="149"/>
    </row>
    <row r="13379" spans="1:7" s="144" customFormat="1" ht="15" x14ac:dyDescent="0.2">
      <c r="A13379" s="146">
        <v>76512</v>
      </c>
      <c r="B13379" s="145">
        <v>8006</v>
      </c>
      <c r="C13379" s="146" t="s">
        <v>2750</v>
      </c>
      <c r="D13379" s="146" t="s">
        <v>11166</v>
      </c>
      <c r="E13379" s="145" t="s">
        <v>155</v>
      </c>
      <c r="F13379" s="149"/>
      <c r="G13379" s="149"/>
    </row>
    <row r="13380" spans="1:7" s="144" customFormat="1" ht="15" x14ac:dyDescent="0.2">
      <c r="A13380" s="146">
        <v>76513</v>
      </c>
      <c r="B13380" s="145">
        <v>5010</v>
      </c>
      <c r="C13380" s="146" t="s">
        <v>11167</v>
      </c>
      <c r="D13380" s="146" t="s">
        <v>11168</v>
      </c>
      <c r="E13380" s="145" t="s">
        <v>150</v>
      </c>
      <c r="F13380" s="149"/>
      <c r="G13380" s="149"/>
    </row>
    <row r="13381" spans="1:7" s="144" customFormat="1" ht="15" x14ac:dyDescent="0.2">
      <c r="A13381" s="146">
        <v>76514</v>
      </c>
      <c r="B13381" s="145">
        <v>7003</v>
      </c>
      <c r="C13381" s="146" t="s">
        <v>4461</v>
      </c>
      <c r="D13381" s="146" t="s">
        <v>2844</v>
      </c>
      <c r="E13381" s="145" t="s">
        <v>155</v>
      </c>
      <c r="F13381" s="149"/>
      <c r="G13381" s="149"/>
    </row>
    <row r="13382" spans="1:7" s="144" customFormat="1" ht="15" x14ac:dyDescent="0.2">
      <c r="A13382" s="146">
        <v>76515</v>
      </c>
      <c r="B13382" s="145">
        <v>7003</v>
      </c>
      <c r="C13382" s="146" t="s">
        <v>179</v>
      </c>
      <c r="D13382" s="146" t="s">
        <v>7391</v>
      </c>
      <c r="E13382" s="145" t="s">
        <v>150</v>
      </c>
      <c r="F13382" s="149"/>
      <c r="G13382" s="149"/>
    </row>
    <row r="13383" spans="1:7" s="144" customFormat="1" ht="15" x14ac:dyDescent="0.2">
      <c r="A13383" s="146">
        <v>76516</v>
      </c>
      <c r="B13383" s="145">
        <v>6006</v>
      </c>
      <c r="C13383" s="146" t="s">
        <v>1688</v>
      </c>
      <c r="D13383" s="146" t="s">
        <v>11176</v>
      </c>
      <c r="E13383" s="145" t="s">
        <v>155</v>
      </c>
      <c r="F13383" s="149"/>
      <c r="G13383" s="149"/>
    </row>
    <row r="13384" spans="1:7" s="144" customFormat="1" ht="15" x14ac:dyDescent="0.2">
      <c r="A13384" s="146">
        <v>76517</v>
      </c>
      <c r="B13384" s="145">
        <v>7007</v>
      </c>
      <c r="C13384" s="146" t="s">
        <v>224</v>
      </c>
      <c r="D13384" s="146" t="s">
        <v>11177</v>
      </c>
      <c r="E13384" s="145" t="s">
        <v>155</v>
      </c>
      <c r="F13384" s="149"/>
      <c r="G13384" s="149"/>
    </row>
    <row r="13385" spans="1:7" s="144" customFormat="1" ht="15" x14ac:dyDescent="0.2">
      <c r="A13385" s="146">
        <v>76518</v>
      </c>
      <c r="B13385" s="145">
        <v>3002</v>
      </c>
      <c r="C13385" s="146" t="s">
        <v>11178</v>
      </c>
      <c r="D13385" s="146" t="s">
        <v>777</v>
      </c>
      <c r="E13385" s="145" t="s">
        <v>155</v>
      </c>
      <c r="F13385" s="149"/>
      <c r="G13385" s="149"/>
    </row>
    <row r="13386" spans="1:7" s="144" customFormat="1" ht="15" x14ac:dyDescent="0.2">
      <c r="A13386" s="146">
        <v>76519</v>
      </c>
      <c r="B13386" s="145">
        <v>8006</v>
      </c>
      <c r="C13386" s="146" t="s">
        <v>6957</v>
      </c>
      <c r="D13386" s="146" t="s">
        <v>11179</v>
      </c>
      <c r="E13386" s="145" t="s">
        <v>150</v>
      </c>
      <c r="F13386" s="149"/>
      <c r="G13386" s="149"/>
    </row>
    <row r="13387" spans="1:7" s="144" customFormat="1" ht="15" x14ac:dyDescent="0.2">
      <c r="A13387" s="146">
        <v>76520</v>
      </c>
      <c r="B13387" s="145">
        <v>5006</v>
      </c>
      <c r="C13387" s="146" t="s">
        <v>188</v>
      </c>
      <c r="D13387" s="146" t="s">
        <v>3135</v>
      </c>
      <c r="E13387" s="145" t="s">
        <v>150</v>
      </c>
      <c r="F13387" s="149"/>
      <c r="G13387" s="149"/>
    </row>
    <row r="13388" spans="1:7" s="144" customFormat="1" ht="15" x14ac:dyDescent="0.2">
      <c r="A13388" s="146">
        <v>76521</v>
      </c>
      <c r="B13388" s="145">
        <v>5006</v>
      </c>
      <c r="C13388" s="146" t="s">
        <v>3587</v>
      </c>
      <c r="D13388" s="146" t="s">
        <v>1101</v>
      </c>
      <c r="E13388" s="145" t="s">
        <v>155</v>
      </c>
      <c r="F13388" s="149"/>
      <c r="G13388" s="149"/>
    </row>
    <row r="13389" spans="1:7" s="144" customFormat="1" ht="15" x14ac:dyDescent="0.2">
      <c r="A13389" s="146">
        <v>76522</v>
      </c>
      <c r="B13389" s="145">
        <v>8007</v>
      </c>
      <c r="C13389" s="146" t="s">
        <v>11180</v>
      </c>
      <c r="D13389" s="146" t="s">
        <v>11181</v>
      </c>
      <c r="E13389" s="145" t="s">
        <v>155</v>
      </c>
      <c r="F13389" s="149"/>
      <c r="G13389" s="149"/>
    </row>
    <row r="13390" spans="1:7" s="144" customFormat="1" ht="15" x14ac:dyDescent="0.2">
      <c r="A13390" s="146">
        <v>76523</v>
      </c>
      <c r="B13390" s="145">
        <v>8017</v>
      </c>
      <c r="C13390" s="146" t="s">
        <v>1003</v>
      </c>
      <c r="D13390" s="146" t="s">
        <v>11182</v>
      </c>
      <c r="E13390" s="145" t="s">
        <v>150</v>
      </c>
      <c r="F13390" s="149"/>
      <c r="G13390" s="149"/>
    </row>
    <row r="13391" spans="1:7" s="144" customFormat="1" ht="15" x14ac:dyDescent="0.2">
      <c r="A13391" s="146">
        <v>76524</v>
      </c>
      <c r="B13391" s="145">
        <v>3029</v>
      </c>
      <c r="C13391" s="146" t="s">
        <v>202</v>
      </c>
      <c r="D13391" s="146" t="s">
        <v>2757</v>
      </c>
      <c r="E13391" s="145" t="s">
        <v>150</v>
      </c>
      <c r="F13391" s="149"/>
      <c r="G13391" s="149"/>
    </row>
    <row r="13392" spans="1:7" s="144" customFormat="1" ht="15" x14ac:dyDescent="0.2">
      <c r="A13392" s="146">
        <v>76525</v>
      </c>
      <c r="B13392" s="145">
        <v>4004</v>
      </c>
      <c r="C13392" s="146" t="s">
        <v>287</v>
      </c>
      <c r="D13392" s="146" t="s">
        <v>11171</v>
      </c>
      <c r="E13392" s="145" t="s">
        <v>155</v>
      </c>
      <c r="F13392" s="149"/>
      <c r="G13392" s="149"/>
    </row>
    <row r="13393" spans="1:7" s="144" customFormat="1" ht="15" x14ac:dyDescent="0.2">
      <c r="A13393" s="146">
        <v>76526</v>
      </c>
      <c r="B13393" s="145">
        <v>7007</v>
      </c>
      <c r="C13393" s="146" t="s">
        <v>7930</v>
      </c>
      <c r="D13393" s="146" t="s">
        <v>6680</v>
      </c>
      <c r="E13393" s="145" t="s">
        <v>155</v>
      </c>
      <c r="F13393" s="149"/>
      <c r="G13393" s="149"/>
    </row>
    <row r="13394" spans="1:7" s="144" customFormat="1" ht="15" x14ac:dyDescent="0.2">
      <c r="A13394" s="146">
        <v>76527</v>
      </c>
      <c r="B13394" s="145">
        <v>7017</v>
      </c>
      <c r="C13394" s="146" t="s">
        <v>3977</v>
      </c>
      <c r="D13394" s="146" t="s">
        <v>9932</v>
      </c>
      <c r="E13394" s="145" t="s">
        <v>150</v>
      </c>
      <c r="F13394" s="149"/>
      <c r="G13394" s="149"/>
    </row>
    <row r="13395" spans="1:7" s="144" customFormat="1" ht="15" x14ac:dyDescent="0.2">
      <c r="A13395" s="146">
        <v>76528</v>
      </c>
      <c r="B13395" s="145">
        <v>2012</v>
      </c>
      <c r="C13395" s="146" t="s">
        <v>1492</v>
      </c>
      <c r="D13395" s="146" t="s">
        <v>11183</v>
      </c>
      <c r="E13395" s="145" t="s">
        <v>155</v>
      </c>
      <c r="F13395" s="149"/>
      <c r="G13395" s="149"/>
    </row>
    <row r="13396" spans="1:7" s="144" customFormat="1" ht="15" x14ac:dyDescent="0.2">
      <c r="A13396" s="146">
        <v>76529</v>
      </c>
      <c r="B13396" s="145">
        <v>2012</v>
      </c>
      <c r="C13396" s="146" t="s">
        <v>198</v>
      </c>
      <c r="D13396" s="146" t="s">
        <v>11184</v>
      </c>
      <c r="E13396" s="145" t="s">
        <v>150</v>
      </c>
      <c r="F13396" s="149"/>
      <c r="G13396" s="149"/>
    </row>
    <row r="13397" spans="1:7" s="144" customFormat="1" ht="15" x14ac:dyDescent="0.2">
      <c r="A13397" s="146">
        <v>76530</v>
      </c>
      <c r="B13397" s="145">
        <v>3015</v>
      </c>
      <c r="C13397" s="146" t="s">
        <v>11185</v>
      </c>
      <c r="D13397" s="146" t="s">
        <v>1449</v>
      </c>
      <c r="E13397" s="145" t="s">
        <v>155</v>
      </c>
      <c r="F13397" s="149"/>
      <c r="G13397" s="149"/>
    </row>
    <row r="13398" spans="1:7" s="144" customFormat="1" ht="15" x14ac:dyDescent="0.2">
      <c r="A13398" s="146">
        <v>76531</v>
      </c>
      <c r="B13398" s="145">
        <v>7004</v>
      </c>
      <c r="C13398" s="146" t="s">
        <v>306</v>
      </c>
      <c r="D13398" s="146" t="s">
        <v>11186</v>
      </c>
      <c r="E13398" s="145" t="s">
        <v>150</v>
      </c>
      <c r="F13398" s="149"/>
      <c r="G13398" s="149"/>
    </row>
    <row r="13399" spans="1:7" s="144" customFormat="1" ht="15" x14ac:dyDescent="0.2">
      <c r="A13399" s="146">
        <v>76532</v>
      </c>
      <c r="B13399" s="145">
        <v>1001</v>
      </c>
      <c r="C13399" s="146" t="s">
        <v>598</v>
      </c>
      <c r="D13399" s="146" t="s">
        <v>550</v>
      </c>
      <c r="E13399" s="145" t="s">
        <v>155</v>
      </c>
      <c r="F13399" s="149"/>
      <c r="G13399" s="149"/>
    </row>
    <row r="13400" spans="1:7" s="144" customFormat="1" ht="15" x14ac:dyDescent="0.2">
      <c r="A13400" s="146">
        <v>76533</v>
      </c>
      <c r="B13400" s="145">
        <v>6017</v>
      </c>
      <c r="C13400" s="146" t="s">
        <v>11187</v>
      </c>
      <c r="D13400" s="146" t="s">
        <v>11188</v>
      </c>
      <c r="E13400" s="145" t="s">
        <v>150</v>
      </c>
      <c r="F13400" s="149"/>
      <c r="G13400" s="149"/>
    </row>
    <row r="13401" spans="1:7" s="144" customFormat="1" ht="15" x14ac:dyDescent="0.2">
      <c r="A13401" s="146">
        <v>76534</v>
      </c>
      <c r="B13401" s="145">
        <v>6017</v>
      </c>
      <c r="C13401" s="146" t="s">
        <v>1003</v>
      </c>
      <c r="D13401" s="146" t="s">
        <v>1814</v>
      </c>
      <c r="E13401" s="145" t="s">
        <v>150</v>
      </c>
      <c r="F13401" s="149"/>
      <c r="G13401" s="149"/>
    </row>
    <row r="13402" spans="1:7" s="144" customFormat="1" ht="15" x14ac:dyDescent="0.2">
      <c r="A13402" s="146">
        <v>76535</v>
      </c>
      <c r="B13402" s="145">
        <v>6017</v>
      </c>
      <c r="C13402" s="146" t="s">
        <v>204</v>
      </c>
      <c r="D13402" s="146" t="s">
        <v>11189</v>
      </c>
      <c r="E13402" s="145" t="s">
        <v>150</v>
      </c>
      <c r="F13402" s="149"/>
      <c r="G13402" s="149"/>
    </row>
    <row r="13403" spans="1:7" s="144" customFormat="1" ht="15" x14ac:dyDescent="0.2">
      <c r="A13403" s="146">
        <v>76536</v>
      </c>
      <c r="B13403" s="145">
        <v>7028</v>
      </c>
      <c r="C13403" s="146" t="s">
        <v>4273</v>
      </c>
      <c r="D13403" s="146" t="s">
        <v>11190</v>
      </c>
      <c r="E13403" s="145" t="s">
        <v>150</v>
      </c>
      <c r="F13403" s="149"/>
      <c r="G13403" s="149"/>
    </row>
    <row r="13404" spans="1:7" s="144" customFormat="1" ht="15" x14ac:dyDescent="0.2">
      <c r="A13404" s="146">
        <v>76537</v>
      </c>
      <c r="B13404" s="145">
        <v>7028</v>
      </c>
      <c r="C13404" s="146" t="s">
        <v>1856</v>
      </c>
      <c r="D13404" s="146" t="s">
        <v>11190</v>
      </c>
      <c r="E13404" s="145" t="s">
        <v>155</v>
      </c>
      <c r="F13404" s="149"/>
      <c r="G13404" s="149"/>
    </row>
    <row r="13405" spans="1:7" s="144" customFormat="1" ht="15" x14ac:dyDescent="0.2">
      <c r="A13405" s="146">
        <v>76538</v>
      </c>
      <c r="B13405" s="145">
        <v>6025</v>
      </c>
      <c r="C13405" s="146" t="s">
        <v>685</v>
      </c>
      <c r="D13405" s="146" t="s">
        <v>4096</v>
      </c>
      <c r="E13405" s="145" t="s">
        <v>155</v>
      </c>
      <c r="F13405" s="149"/>
      <c r="G13405" s="149"/>
    </row>
    <row r="13406" spans="1:7" s="144" customFormat="1" ht="15" x14ac:dyDescent="0.2">
      <c r="A13406" s="146">
        <v>76539</v>
      </c>
      <c r="B13406" s="145">
        <v>6025</v>
      </c>
      <c r="C13406" s="146" t="s">
        <v>1368</v>
      </c>
      <c r="D13406" s="146" t="s">
        <v>11191</v>
      </c>
      <c r="E13406" s="145" t="s">
        <v>155</v>
      </c>
      <c r="F13406" s="149"/>
      <c r="G13406" s="149"/>
    </row>
    <row r="13407" spans="1:7" s="144" customFormat="1" ht="15" x14ac:dyDescent="0.2">
      <c r="A13407" s="146">
        <v>76540</v>
      </c>
      <c r="B13407" s="145">
        <v>2007</v>
      </c>
      <c r="C13407" s="146" t="s">
        <v>11192</v>
      </c>
      <c r="D13407" s="146" t="s">
        <v>3884</v>
      </c>
      <c r="E13407" s="145" t="s">
        <v>155</v>
      </c>
      <c r="F13407" s="149"/>
      <c r="G13407" s="149"/>
    </row>
    <row r="13408" spans="1:7" s="144" customFormat="1" ht="15" x14ac:dyDescent="0.2">
      <c r="A13408" s="146">
        <v>76541</v>
      </c>
      <c r="B13408" s="145">
        <v>6025</v>
      </c>
      <c r="C13408" s="146" t="s">
        <v>155</v>
      </c>
      <c r="D13408" s="146" t="s">
        <v>7641</v>
      </c>
      <c r="E13408" s="145" t="s">
        <v>155</v>
      </c>
      <c r="F13408" s="149"/>
      <c r="G13408" s="149"/>
    </row>
    <row r="13409" spans="1:7" s="144" customFormat="1" ht="15" x14ac:dyDescent="0.2">
      <c r="A13409" s="146">
        <v>76542</v>
      </c>
      <c r="B13409" s="145">
        <v>1001</v>
      </c>
      <c r="C13409" s="146" t="s">
        <v>1851</v>
      </c>
      <c r="D13409" s="146" t="s">
        <v>11193</v>
      </c>
      <c r="E13409" s="145" t="s">
        <v>155</v>
      </c>
      <c r="F13409" s="149"/>
      <c r="G13409" s="149"/>
    </row>
    <row r="13410" spans="1:7" s="144" customFormat="1" ht="15" x14ac:dyDescent="0.2">
      <c r="A13410" s="146">
        <v>76543</v>
      </c>
      <c r="B13410" s="145">
        <v>6025</v>
      </c>
      <c r="C13410" s="146" t="s">
        <v>3283</v>
      </c>
      <c r="D13410" s="146" t="s">
        <v>1019</v>
      </c>
      <c r="E13410" s="145" t="s">
        <v>155</v>
      </c>
      <c r="F13410" s="149"/>
      <c r="G13410" s="149"/>
    </row>
    <row r="13411" spans="1:7" s="144" customFormat="1" ht="15" x14ac:dyDescent="0.2">
      <c r="A13411" s="146">
        <v>76545</v>
      </c>
      <c r="B13411" s="145">
        <v>6023</v>
      </c>
      <c r="C13411" s="146" t="s">
        <v>188</v>
      </c>
      <c r="D13411" s="146" t="s">
        <v>4616</v>
      </c>
      <c r="E13411" s="145" t="s">
        <v>155</v>
      </c>
      <c r="F13411" s="149"/>
      <c r="G13411" s="149"/>
    </row>
    <row r="13412" spans="1:7" s="144" customFormat="1" ht="15" x14ac:dyDescent="0.2">
      <c r="A13412" s="146">
        <v>76546</v>
      </c>
      <c r="B13412" s="145">
        <v>6034</v>
      </c>
      <c r="C13412" s="146" t="s">
        <v>198</v>
      </c>
      <c r="D13412" s="146" t="s">
        <v>11194</v>
      </c>
      <c r="E13412" s="145" t="s">
        <v>155</v>
      </c>
      <c r="F13412" s="149"/>
      <c r="G13412" s="149"/>
    </row>
    <row r="13413" spans="1:7" s="144" customFormat="1" ht="15" x14ac:dyDescent="0.2">
      <c r="A13413" s="146">
        <v>76547</v>
      </c>
      <c r="B13413" s="145">
        <v>6024</v>
      </c>
      <c r="C13413" s="146" t="s">
        <v>3704</v>
      </c>
      <c r="D13413" s="146" t="s">
        <v>11195</v>
      </c>
      <c r="E13413" s="145" t="s">
        <v>150</v>
      </c>
      <c r="F13413" s="149"/>
      <c r="G13413" s="149"/>
    </row>
    <row r="13414" spans="1:7" s="144" customFormat="1" ht="15" x14ac:dyDescent="0.2">
      <c r="A13414" s="146">
        <v>76548</v>
      </c>
      <c r="B13414" s="145">
        <v>6013</v>
      </c>
      <c r="C13414" s="146" t="s">
        <v>174</v>
      </c>
      <c r="D13414" s="146" t="s">
        <v>2835</v>
      </c>
      <c r="E13414" s="145" t="s">
        <v>155</v>
      </c>
      <c r="F13414" s="149"/>
      <c r="G13414" s="149"/>
    </row>
    <row r="13415" spans="1:7" s="144" customFormat="1" ht="15" x14ac:dyDescent="0.2">
      <c r="A13415" s="146">
        <v>76549</v>
      </c>
      <c r="B13415" s="145">
        <v>8022</v>
      </c>
      <c r="C13415" s="146" t="s">
        <v>1856</v>
      </c>
      <c r="D13415" s="146" t="s">
        <v>2316</v>
      </c>
      <c r="E13415" s="145" t="s">
        <v>155</v>
      </c>
      <c r="F13415" s="149"/>
      <c r="G13415" s="149"/>
    </row>
    <row r="13416" spans="1:7" s="144" customFormat="1" ht="15" x14ac:dyDescent="0.2">
      <c r="A13416" s="146">
        <v>76550</v>
      </c>
      <c r="B13416" s="145">
        <v>6023</v>
      </c>
      <c r="C13416" s="146" t="s">
        <v>11196</v>
      </c>
      <c r="D13416" s="146" t="s">
        <v>11197</v>
      </c>
      <c r="E13416" s="145" t="s">
        <v>155</v>
      </c>
      <c r="F13416" s="149"/>
      <c r="G13416" s="149"/>
    </row>
    <row r="13417" spans="1:7" s="144" customFormat="1" ht="15" x14ac:dyDescent="0.2">
      <c r="A13417" s="146">
        <v>76551</v>
      </c>
      <c r="B13417" s="145">
        <v>3025</v>
      </c>
      <c r="C13417" s="146" t="s">
        <v>164</v>
      </c>
      <c r="D13417" s="146" t="s">
        <v>11198</v>
      </c>
      <c r="E13417" s="145" t="s">
        <v>155</v>
      </c>
      <c r="F13417" s="149"/>
      <c r="G13417" s="149"/>
    </row>
    <row r="13418" spans="1:7" s="144" customFormat="1" ht="15" x14ac:dyDescent="0.2">
      <c r="A13418" s="146">
        <v>76552</v>
      </c>
      <c r="B13418" s="145">
        <v>6025</v>
      </c>
      <c r="C13418" s="146" t="s">
        <v>11199</v>
      </c>
      <c r="D13418" s="146" t="s">
        <v>11200</v>
      </c>
      <c r="E13418" s="145" t="s">
        <v>150</v>
      </c>
      <c r="F13418" s="149"/>
      <c r="G13418" s="149"/>
    </row>
    <row r="13419" spans="1:7" s="144" customFormat="1" ht="15" x14ac:dyDescent="0.2">
      <c r="A13419" s="146">
        <v>76553</v>
      </c>
      <c r="B13419" s="145">
        <v>6013</v>
      </c>
      <c r="C13419" s="146" t="s">
        <v>202</v>
      </c>
      <c r="D13419" s="146" t="s">
        <v>11201</v>
      </c>
      <c r="E13419" s="145" t="s">
        <v>155</v>
      </c>
      <c r="F13419" s="149"/>
      <c r="G13419" s="149"/>
    </row>
    <row r="13420" spans="1:7" s="144" customFormat="1" ht="15" x14ac:dyDescent="0.2">
      <c r="A13420" s="146">
        <v>76554</v>
      </c>
      <c r="B13420" s="145">
        <v>8015</v>
      </c>
      <c r="C13420" s="146" t="s">
        <v>169</v>
      </c>
      <c r="D13420" s="146" t="s">
        <v>11202</v>
      </c>
      <c r="E13420" s="145" t="s">
        <v>155</v>
      </c>
      <c r="F13420" s="149"/>
      <c r="G13420" s="149"/>
    </row>
    <row r="13421" spans="1:7" s="144" customFormat="1" ht="15" x14ac:dyDescent="0.2">
      <c r="A13421" s="146">
        <v>76555</v>
      </c>
      <c r="B13421" s="145">
        <v>6019</v>
      </c>
      <c r="C13421" s="146" t="s">
        <v>306</v>
      </c>
      <c r="D13421" s="146" t="s">
        <v>2391</v>
      </c>
      <c r="E13421" s="145" t="s">
        <v>155</v>
      </c>
      <c r="F13421" s="149"/>
      <c r="G13421" s="149"/>
    </row>
    <row r="13422" spans="1:7" s="144" customFormat="1" ht="15" x14ac:dyDescent="0.2">
      <c r="A13422" s="146">
        <v>76556</v>
      </c>
      <c r="B13422" s="145">
        <v>8025</v>
      </c>
      <c r="C13422" s="146" t="s">
        <v>204</v>
      </c>
      <c r="D13422" s="146" t="s">
        <v>11203</v>
      </c>
      <c r="E13422" s="145" t="s">
        <v>150</v>
      </c>
      <c r="F13422" s="149"/>
      <c r="G13422" s="149"/>
    </row>
    <row r="13423" spans="1:7" s="144" customFormat="1" ht="15" x14ac:dyDescent="0.2">
      <c r="A13423" s="146">
        <v>76559</v>
      </c>
      <c r="B13423" s="145">
        <v>1001</v>
      </c>
      <c r="C13423" s="146" t="s">
        <v>179</v>
      </c>
      <c r="D13423" s="146" t="s">
        <v>11204</v>
      </c>
      <c r="E13423" s="145" t="s">
        <v>155</v>
      </c>
      <c r="F13423" s="149"/>
      <c r="G13423" s="149"/>
    </row>
    <row r="13424" spans="1:7" s="144" customFormat="1" ht="15" x14ac:dyDescent="0.2">
      <c r="A13424" s="146">
        <v>76560</v>
      </c>
      <c r="B13424" s="145">
        <v>3015</v>
      </c>
      <c r="C13424" s="146" t="s">
        <v>11205</v>
      </c>
      <c r="D13424" s="146" t="s">
        <v>11206</v>
      </c>
      <c r="E13424" s="145" t="s">
        <v>150</v>
      </c>
      <c r="F13424" s="149"/>
      <c r="G13424" s="149"/>
    </row>
    <row r="13425" spans="1:7" s="144" customFormat="1" ht="15" x14ac:dyDescent="0.2">
      <c r="A13425" s="146">
        <v>76561</v>
      </c>
      <c r="B13425" s="145">
        <v>5006</v>
      </c>
      <c r="C13425" s="146" t="s">
        <v>6450</v>
      </c>
      <c r="D13425" s="146" t="s">
        <v>11207</v>
      </c>
      <c r="E13425" s="145" t="s">
        <v>150</v>
      </c>
      <c r="F13425" s="149"/>
      <c r="G13425" s="149"/>
    </row>
    <row r="13426" spans="1:7" s="144" customFormat="1" ht="15" x14ac:dyDescent="0.2">
      <c r="A13426" s="146">
        <v>76562</v>
      </c>
      <c r="B13426" s="145">
        <v>7008</v>
      </c>
      <c r="C13426" s="146" t="s">
        <v>1033</v>
      </c>
      <c r="D13426" s="146" t="s">
        <v>11208</v>
      </c>
      <c r="E13426" s="145" t="s">
        <v>155</v>
      </c>
      <c r="F13426" s="149"/>
      <c r="G13426" s="149"/>
    </row>
    <row r="13427" spans="1:7" s="144" customFormat="1" ht="15" x14ac:dyDescent="0.2">
      <c r="A13427" s="146">
        <v>76563</v>
      </c>
      <c r="B13427" s="145">
        <v>2001</v>
      </c>
      <c r="C13427" s="146" t="s">
        <v>11270</v>
      </c>
      <c r="D13427" s="146" t="s">
        <v>11271</v>
      </c>
      <c r="E13427" s="145" t="s">
        <v>155</v>
      </c>
      <c r="F13427" s="149"/>
      <c r="G13427" s="149"/>
    </row>
    <row r="13428" spans="1:7" s="144" customFormat="1" ht="15" x14ac:dyDescent="0.2">
      <c r="A13428" s="146">
        <v>76564</v>
      </c>
      <c r="B13428" s="145">
        <v>7004</v>
      </c>
      <c r="C13428" s="146" t="s">
        <v>804</v>
      </c>
      <c r="D13428" s="146" t="s">
        <v>11272</v>
      </c>
      <c r="E13428" s="145" t="s">
        <v>150</v>
      </c>
      <c r="F13428" s="149"/>
      <c r="G13428" s="149"/>
    </row>
    <row r="13429" spans="1:7" s="144" customFormat="1" ht="15" x14ac:dyDescent="0.2">
      <c r="A13429" s="146">
        <v>76565</v>
      </c>
      <c r="B13429" s="145">
        <v>1007</v>
      </c>
      <c r="C13429" s="146" t="s">
        <v>263</v>
      </c>
      <c r="D13429" s="146" t="s">
        <v>1258</v>
      </c>
      <c r="E13429" s="145" t="s">
        <v>150</v>
      </c>
      <c r="F13429" s="149"/>
      <c r="G13429" s="149"/>
    </row>
    <row r="13430" spans="1:7" s="144" customFormat="1" ht="15" x14ac:dyDescent="0.2">
      <c r="A13430" s="146">
        <v>76566</v>
      </c>
      <c r="B13430" s="145">
        <v>7003</v>
      </c>
      <c r="C13430" s="146" t="s">
        <v>7565</v>
      </c>
      <c r="D13430" s="146" t="s">
        <v>4197</v>
      </c>
      <c r="E13430" s="145" t="s">
        <v>150</v>
      </c>
      <c r="F13430" s="149"/>
      <c r="G13430" s="149"/>
    </row>
    <row r="13431" spans="1:7" s="144" customFormat="1" ht="15" x14ac:dyDescent="0.2">
      <c r="A13431" s="146">
        <v>76567</v>
      </c>
      <c r="B13431" s="145">
        <v>8002</v>
      </c>
      <c r="C13431" s="146" t="s">
        <v>171</v>
      </c>
      <c r="D13431" s="146" t="s">
        <v>11273</v>
      </c>
      <c r="E13431" s="145" t="s">
        <v>155</v>
      </c>
      <c r="F13431" s="149"/>
      <c r="G13431" s="149"/>
    </row>
    <row r="13432" spans="1:7" s="144" customFormat="1" ht="15" x14ac:dyDescent="0.2">
      <c r="A13432" s="146">
        <v>76568</v>
      </c>
      <c r="B13432" s="145">
        <v>2016</v>
      </c>
      <c r="C13432" s="146" t="s">
        <v>1521</v>
      </c>
      <c r="D13432" s="146" t="s">
        <v>11274</v>
      </c>
      <c r="E13432" s="145" t="s">
        <v>150</v>
      </c>
      <c r="F13432" s="149"/>
      <c r="G13432" s="149"/>
    </row>
    <row r="13433" spans="1:7" s="144" customFormat="1" ht="15" x14ac:dyDescent="0.2">
      <c r="A13433" s="146">
        <v>76569</v>
      </c>
      <c r="B13433" s="145">
        <v>8012</v>
      </c>
      <c r="C13433" s="146" t="s">
        <v>171</v>
      </c>
      <c r="D13433" s="146" t="s">
        <v>11275</v>
      </c>
      <c r="E13433" s="145" t="s">
        <v>155</v>
      </c>
      <c r="F13433" s="149"/>
      <c r="G13433" s="149"/>
    </row>
    <row r="13434" spans="1:7" s="144" customFormat="1" ht="15" x14ac:dyDescent="0.2">
      <c r="A13434" s="146">
        <v>76570</v>
      </c>
      <c r="B13434" s="145">
        <v>8012</v>
      </c>
      <c r="C13434" s="146" t="s">
        <v>344</v>
      </c>
      <c r="D13434" s="146" t="s">
        <v>11276</v>
      </c>
      <c r="E13434" s="145" t="s">
        <v>150</v>
      </c>
      <c r="F13434" s="149"/>
      <c r="G13434" s="149"/>
    </row>
    <row r="13435" spans="1:7" s="144" customFormat="1" ht="15" x14ac:dyDescent="0.2">
      <c r="A13435" s="146">
        <v>76571</v>
      </c>
      <c r="B13435" s="145">
        <v>8005</v>
      </c>
      <c r="C13435" s="146" t="s">
        <v>287</v>
      </c>
      <c r="D13435" s="146" t="s">
        <v>11277</v>
      </c>
      <c r="E13435" s="145" t="s">
        <v>155</v>
      </c>
      <c r="F13435" s="149"/>
      <c r="G13435" s="149"/>
    </row>
    <row r="13436" spans="1:7" s="144" customFormat="1" ht="15" x14ac:dyDescent="0.2">
      <c r="A13436" s="146">
        <v>76572</v>
      </c>
      <c r="B13436" s="145">
        <v>8014</v>
      </c>
      <c r="C13436" s="146" t="s">
        <v>155</v>
      </c>
      <c r="D13436" s="146" t="s">
        <v>11278</v>
      </c>
      <c r="E13436" s="145" t="s">
        <v>150</v>
      </c>
      <c r="F13436" s="149"/>
      <c r="G13436" s="149"/>
    </row>
    <row r="13437" spans="1:7" s="144" customFormat="1" ht="15" x14ac:dyDescent="0.2">
      <c r="A13437" s="146">
        <v>76573</v>
      </c>
      <c r="B13437" s="145">
        <v>6025</v>
      </c>
      <c r="C13437" s="146" t="s">
        <v>804</v>
      </c>
      <c r="D13437" s="146" t="s">
        <v>2101</v>
      </c>
      <c r="E13437" s="145" t="s">
        <v>155</v>
      </c>
      <c r="F13437" s="149"/>
      <c r="G13437" s="149"/>
    </row>
    <row r="13438" spans="1:7" s="144" customFormat="1" ht="15" x14ac:dyDescent="0.2">
      <c r="A13438" s="146">
        <v>76574</v>
      </c>
      <c r="B13438" s="145">
        <v>8006</v>
      </c>
      <c r="C13438" s="146" t="s">
        <v>867</v>
      </c>
      <c r="D13438" s="146" t="s">
        <v>7707</v>
      </c>
      <c r="E13438" s="145" t="s">
        <v>155</v>
      </c>
      <c r="F13438" s="149"/>
      <c r="G13438" s="149"/>
    </row>
    <row r="13439" spans="1:7" s="144" customFormat="1" ht="15" x14ac:dyDescent="0.2">
      <c r="A13439" s="146">
        <v>76575</v>
      </c>
      <c r="B13439" s="145">
        <v>5015</v>
      </c>
      <c r="C13439" s="146" t="s">
        <v>198</v>
      </c>
      <c r="D13439" s="146" t="s">
        <v>180</v>
      </c>
      <c r="E13439" s="145" t="s">
        <v>155</v>
      </c>
      <c r="F13439" s="149"/>
      <c r="G13439" s="149"/>
    </row>
    <row r="13440" spans="1:7" s="144" customFormat="1" ht="15" x14ac:dyDescent="0.2">
      <c r="A13440" s="146">
        <v>76576</v>
      </c>
      <c r="B13440" s="145">
        <v>5015</v>
      </c>
      <c r="C13440" s="146" t="s">
        <v>11279</v>
      </c>
      <c r="D13440" s="146" t="s">
        <v>1640</v>
      </c>
      <c r="E13440" s="145" t="s">
        <v>155</v>
      </c>
      <c r="F13440" s="149"/>
      <c r="G13440" s="149"/>
    </row>
    <row r="13441" spans="1:7" s="144" customFormat="1" ht="15" x14ac:dyDescent="0.2">
      <c r="A13441" s="146">
        <v>76577</v>
      </c>
      <c r="B13441" s="145">
        <v>5015</v>
      </c>
      <c r="C13441" s="146" t="s">
        <v>4623</v>
      </c>
      <c r="D13441" s="146" t="s">
        <v>11280</v>
      </c>
      <c r="E13441" s="145" t="s">
        <v>155</v>
      </c>
      <c r="F13441" s="149"/>
      <c r="G13441" s="149"/>
    </row>
    <row r="13442" spans="1:7" s="144" customFormat="1" ht="15" x14ac:dyDescent="0.2">
      <c r="A13442" s="146">
        <v>76578</v>
      </c>
      <c r="B13442" s="145">
        <v>5015</v>
      </c>
      <c r="C13442" s="146" t="s">
        <v>6642</v>
      </c>
      <c r="D13442" s="146" t="s">
        <v>11280</v>
      </c>
      <c r="E13442" s="145" t="s">
        <v>150</v>
      </c>
      <c r="F13442" s="149"/>
      <c r="G13442" s="149"/>
    </row>
    <row r="13443" spans="1:7" s="144" customFormat="1" ht="15" x14ac:dyDescent="0.2">
      <c r="A13443" s="146">
        <v>76579</v>
      </c>
      <c r="B13443" s="145">
        <v>2012</v>
      </c>
      <c r="C13443" s="146" t="s">
        <v>11281</v>
      </c>
      <c r="D13443" s="146" t="s">
        <v>1631</v>
      </c>
      <c r="E13443" s="145" t="s">
        <v>155</v>
      </c>
      <c r="F13443" s="149"/>
      <c r="G13443" s="149"/>
    </row>
    <row r="13444" spans="1:7" s="144" customFormat="1" ht="15" x14ac:dyDescent="0.2">
      <c r="A13444" s="146">
        <v>76580</v>
      </c>
      <c r="B13444" s="145">
        <v>3029</v>
      </c>
      <c r="C13444" s="146" t="s">
        <v>11282</v>
      </c>
      <c r="D13444" s="146" t="s">
        <v>11283</v>
      </c>
      <c r="E13444" s="145" t="s">
        <v>150</v>
      </c>
      <c r="F13444" s="149"/>
      <c r="G13444" s="149"/>
    </row>
    <row r="13445" spans="1:7" s="144" customFormat="1" ht="15" x14ac:dyDescent="0.2">
      <c r="A13445" s="146">
        <v>76581</v>
      </c>
      <c r="B13445" s="145">
        <v>7010</v>
      </c>
      <c r="C13445" s="146" t="s">
        <v>2413</v>
      </c>
      <c r="D13445" s="146" t="s">
        <v>302</v>
      </c>
      <c r="E13445" s="145" t="s">
        <v>150</v>
      </c>
      <c r="F13445" s="149"/>
      <c r="G13445" s="149"/>
    </row>
    <row r="13446" spans="1:7" s="144" customFormat="1" ht="15" x14ac:dyDescent="0.2">
      <c r="A13446" s="146">
        <v>76582</v>
      </c>
      <c r="B13446" s="145">
        <v>7003</v>
      </c>
      <c r="C13446" s="146" t="s">
        <v>1424</v>
      </c>
      <c r="D13446" s="146" t="s">
        <v>11284</v>
      </c>
      <c r="E13446" s="145" t="s">
        <v>150</v>
      </c>
      <c r="F13446" s="149"/>
      <c r="G13446" s="149"/>
    </row>
    <row r="13447" spans="1:7" s="144" customFormat="1" ht="15" x14ac:dyDescent="0.2">
      <c r="A13447" s="146">
        <v>76583</v>
      </c>
      <c r="B13447" s="145">
        <v>6020</v>
      </c>
      <c r="C13447" s="146" t="s">
        <v>181</v>
      </c>
      <c r="D13447" s="146" t="s">
        <v>11285</v>
      </c>
      <c r="E13447" s="145" t="s">
        <v>150</v>
      </c>
      <c r="F13447" s="149"/>
      <c r="G13447" s="149"/>
    </row>
    <row r="13448" spans="1:7" s="144" customFormat="1" ht="15" x14ac:dyDescent="0.2">
      <c r="A13448" s="146">
        <v>76584</v>
      </c>
      <c r="B13448" s="145">
        <v>6020</v>
      </c>
      <c r="C13448" s="146" t="s">
        <v>1547</v>
      </c>
      <c r="D13448" s="146" t="s">
        <v>11286</v>
      </c>
      <c r="E13448" s="145" t="s">
        <v>150</v>
      </c>
      <c r="F13448" s="149"/>
      <c r="G13448" s="149"/>
    </row>
    <row r="13449" spans="1:7" s="144" customFormat="1" ht="15" x14ac:dyDescent="0.2">
      <c r="A13449" s="146">
        <v>76585</v>
      </c>
      <c r="B13449" s="145">
        <v>1013</v>
      </c>
      <c r="C13449" s="146" t="s">
        <v>155</v>
      </c>
      <c r="D13449" s="146" t="s">
        <v>1399</v>
      </c>
      <c r="E13449" s="145" t="s">
        <v>150</v>
      </c>
      <c r="F13449" s="149"/>
      <c r="G13449" s="149"/>
    </row>
    <row r="13450" spans="1:7" s="144" customFormat="1" ht="15" x14ac:dyDescent="0.2">
      <c r="A13450" s="146">
        <v>76586</v>
      </c>
      <c r="B13450" s="145">
        <v>5015</v>
      </c>
      <c r="C13450" s="146" t="s">
        <v>11287</v>
      </c>
      <c r="D13450" s="146" t="s">
        <v>11288</v>
      </c>
      <c r="E13450" s="145" t="s">
        <v>150</v>
      </c>
      <c r="F13450" s="149"/>
      <c r="G13450" s="149"/>
    </row>
    <row r="13451" spans="1:7" s="144" customFormat="1" ht="15" x14ac:dyDescent="0.2">
      <c r="A13451" s="146">
        <v>76587</v>
      </c>
      <c r="B13451" s="145">
        <v>5015</v>
      </c>
      <c r="C13451" s="146" t="s">
        <v>11289</v>
      </c>
      <c r="D13451" s="146" t="s">
        <v>4969</v>
      </c>
      <c r="E13451" s="145" t="s">
        <v>150</v>
      </c>
      <c r="F13451" s="149"/>
      <c r="G13451" s="149"/>
    </row>
    <row r="13452" spans="1:7" s="144" customFormat="1" ht="15" x14ac:dyDescent="0.2">
      <c r="A13452" s="146">
        <v>76588</v>
      </c>
      <c r="B13452" s="145">
        <v>5015</v>
      </c>
      <c r="C13452" s="146" t="s">
        <v>11290</v>
      </c>
      <c r="D13452" s="146" t="s">
        <v>11291</v>
      </c>
      <c r="E13452" s="145" t="s">
        <v>155</v>
      </c>
      <c r="F13452" s="149"/>
      <c r="G13452" s="149"/>
    </row>
    <row r="13453" spans="1:7" s="144" customFormat="1" ht="15" x14ac:dyDescent="0.2">
      <c r="A13453" s="146">
        <v>76589</v>
      </c>
      <c r="B13453" s="145">
        <v>5015</v>
      </c>
      <c r="C13453" s="146" t="s">
        <v>11292</v>
      </c>
      <c r="D13453" s="146" t="s">
        <v>11293</v>
      </c>
      <c r="E13453" s="145" t="s">
        <v>150</v>
      </c>
      <c r="F13453" s="149"/>
      <c r="G13453" s="149"/>
    </row>
    <row r="13454" spans="1:7" s="144" customFormat="1" ht="15" x14ac:dyDescent="0.2">
      <c r="A13454" s="146">
        <v>76590</v>
      </c>
      <c r="B13454" s="145">
        <v>5015</v>
      </c>
      <c r="C13454" s="146" t="s">
        <v>11294</v>
      </c>
      <c r="D13454" s="146" t="s">
        <v>1640</v>
      </c>
      <c r="E13454" s="145" t="s">
        <v>155</v>
      </c>
      <c r="F13454" s="149"/>
      <c r="G13454" s="149"/>
    </row>
    <row r="13455" spans="1:7" s="144" customFormat="1" ht="15" x14ac:dyDescent="0.2">
      <c r="A13455" s="146">
        <v>76591</v>
      </c>
      <c r="B13455" s="145">
        <v>5015</v>
      </c>
      <c r="C13455" s="146" t="s">
        <v>155</v>
      </c>
      <c r="D13455" s="146" t="s">
        <v>5188</v>
      </c>
      <c r="E13455" s="145" t="s">
        <v>155</v>
      </c>
      <c r="F13455" s="149"/>
      <c r="G13455" s="149"/>
    </row>
    <row r="13456" spans="1:7" s="144" customFormat="1" ht="15" x14ac:dyDescent="0.2">
      <c r="A13456" s="146">
        <v>76592</v>
      </c>
      <c r="B13456" s="145">
        <v>6009</v>
      </c>
      <c r="C13456" s="146" t="s">
        <v>1911</v>
      </c>
      <c r="D13456" s="146" t="s">
        <v>11295</v>
      </c>
      <c r="E13456" s="145" t="s">
        <v>155</v>
      </c>
      <c r="F13456" s="149"/>
      <c r="G13456" s="149"/>
    </row>
    <row r="13457" spans="1:7" s="144" customFormat="1" ht="15" x14ac:dyDescent="0.2">
      <c r="A13457" s="146">
        <v>76593</v>
      </c>
      <c r="B13457" s="145">
        <v>6009</v>
      </c>
      <c r="C13457" s="146" t="s">
        <v>1688</v>
      </c>
      <c r="D13457" s="146" t="s">
        <v>11296</v>
      </c>
      <c r="E13457" s="145" t="s">
        <v>150</v>
      </c>
      <c r="F13457" s="149"/>
      <c r="G13457" s="149"/>
    </row>
    <row r="13458" spans="1:7" s="144" customFormat="1" ht="15" x14ac:dyDescent="0.2">
      <c r="A13458" s="146">
        <v>76594</v>
      </c>
      <c r="B13458" s="145">
        <v>6009</v>
      </c>
      <c r="C13458" s="146" t="s">
        <v>155</v>
      </c>
      <c r="D13458" s="146" t="s">
        <v>3289</v>
      </c>
      <c r="E13458" s="145" t="s">
        <v>150</v>
      </c>
      <c r="F13458" s="149"/>
      <c r="G13458" s="149"/>
    </row>
    <row r="13459" spans="1:7" s="144" customFormat="1" ht="15" x14ac:dyDescent="0.2">
      <c r="A13459" s="146">
        <v>76595</v>
      </c>
      <c r="B13459" s="145">
        <v>6009</v>
      </c>
      <c r="C13459" s="146" t="s">
        <v>1592</v>
      </c>
      <c r="D13459" s="146" t="s">
        <v>201</v>
      </c>
      <c r="E13459" s="145" t="s">
        <v>155</v>
      </c>
      <c r="F13459" s="149"/>
      <c r="G13459" s="149"/>
    </row>
    <row r="13460" spans="1:7" s="144" customFormat="1" ht="15" x14ac:dyDescent="0.2">
      <c r="A13460" s="146">
        <v>76596</v>
      </c>
      <c r="B13460" s="145">
        <v>6009</v>
      </c>
      <c r="C13460" s="146" t="s">
        <v>164</v>
      </c>
      <c r="D13460" s="146" t="s">
        <v>1468</v>
      </c>
      <c r="E13460" s="145" t="s">
        <v>155</v>
      </c>
      <c r="F13460" s="149"/>
      <c r="G13460" s="149"/>
    </row>
    <row r="13461" spans="1:7" s="144" customFormat="1" ht="15" x14ac:dyDescent="0.2">
      <c r="A13461" s="146">
        <v>76597</v>
      </c>
      <c r="B13461" s="145">
        <v>6018</v>
      </c>
      <c r="C13461" s="146" t="s">
        <v>446</v>
      </c>
      <c r="D13461" s="146" t="s">
        <v>777</v>
      </c>
      <c r="E13461" s="145" t="s">
        <v>150</v>
      </c>
      <c r="F13461" s="149"/>
      <c r="G13461" s="149"/>
    </row>
    <row r="13462" spans="1:7" s="144" customFormat="1" ht="15" x14ac:dyDescent="0.2">
      <c r="A13462" s="146">
        <v>76598</v>
      </c>
      <c r="B13462" s="145">
        <v>2004</v>
      </c>
      <c r="C13462" s="146" t="s">
        <v>11297</v>
      </c>
      <c r="D13462" s="146" t="s">
        <v>1770</v>
      </c>
      <c r="E13462" s="145" t="s">
        <v>155</v>
      </c>
      <c r="F13462" s="149"/>
      <c r="G13462" s="149"/>
    </row>
    <row r="13463" spans="1:7" s="144" customFormat="1" ht="15" x14ac:dyDescent="0.2">
      <c r="A13463" s="146">
        <v>76599</v>
      </c>
      <c r="B13463" s="145">
        <v>5006</v>
      </c>
      <c r="C13463" s="146" t="s">
        <v>1094</v>
      </c>
      <c r="D13463" s="146" t="s">
        <v>751</v>
      </c>
      <c r="E13463" s="145" t="s">
        <v>150</v>
      </c>
      <c r="F13463" s="149"/>
      <c r="G13463" s="149"/>
    </row>
    <row r="13464" spans="1:7" s="144" customFormat="1" ht="15" x14ac:dyDescent="0.2">
      <c r="A13464" s="146">
        <v>76600</v>
      </c>
      <c r="B13464" s="145">
        <v>6027</v>
      </c>
      <c r="C13464" s="146" t="s">
        <v>4458</v>
      </c>
      <c r="D13464" s="146" t="s">
        <v>11298</v>
      </c>
      <c r="E13464" s="145" t="s">
        <v>150</v>
      </c>
      <c r="F13464" s="149"/>
      <c r="G13464" s="149"/>
    </row>
    <row r="13465" spans="1:7" s="144" customFormat="1" ht="15" x14ac:dyDescent="0.2">
      <c r="A13465" s="146">
        <v>76601</v>
      </c>
      <c r="B13465" s="145">
        <v>3008</v>
      </c>
      <c r="C13465" s="146" t="s">
        <v>11299</v>
      </c>
      <c r="D13465" s="146" t="s">
        <v>11300</v>
      </c>
      <c r="E13465" s="145" t="s">
        <v>155</v>
      </c>
      <c r="F13465" s="149"/>
      <c r="G13465" s="149"/>
    </row>
    <row r="13466" spans="1:7" s="144" customFormat="1" ht="15" x14ac:dyDescent="0.2">
      <c r="A13466" s="146">
        <v>76602</v>
      </c>
      <c r="B13466" s="145">
        <v>2004</v>
      </c>
      <c r="C13466" s="146" t="s">
        <v>7603</v>
      </c>
      <c r="D13466" s="146" t="s">
        <v>7010</v>
      </c>
      <c r="E13466" s="145" t="s">
        <v>150</v>
      </c>
      <c r="F13466" s="149"/>
      <c r="G13466" s="149"/>
    </row>
    <row r="13467" spans="1:7" s="144" customFormat="1" ht="15" x14ac:dyDescent="0.2">
      <c r="A13467" s="146">
        <v>76603</v>
      </c>
      <c r="B13467" s="145">
        <v>6007</v>
      </c>
      <c r="C13467" s="146" t="s">
        <v>412</v>
      </c>
      <c r="D13467" s="146" t="s">
        <v>1243</v>
      </c>
      <c r="E13467" s="145" t="s">
        <v>155</v>
      </c>
      <c r="F13467" s="149"/>
      <c r="G13467" s="149"/>
    </row>
    <row r="13468" spans="1:7" s="144" customFormat="1" ht="15" x14ac:dyDescent="0.2">
      <c r="A13468" s="146">
        <v>76604</v>
      </c>
      <c r="B13468" s="145">
        <v>7017</v>
      </c>
      <c r="C13468" s="146" t="s">
        <v>9571</v>
      </c>
      <c r="D13468" s="146" t="s">
        <v>11301</v>
      </c>
      <c r="E13468" s="145" t="s">
        <v>150</v>
      </c>
      <c r="F13468" s="149"/>
      <c r="G13468" s="149"/>
    </row>
    <row r="13469" spans="1:7" s="144" customFormat="1" ht="15" x14ac:dyDescent="0.2">
      <c r="A13469" s="146">
        <v>76605</v>
      </c>
      <c r="B13469" s="145">
        <v>8013</v>
      </c>
      <c r="C13469" s="146" t="s">
        <v>1911</v>
      </c>
      <c r="D13469" s="146" t="s">
        <v>11302</v>
      </c>
      <c r="E13469" s="145" t="s">
        <v>150</v>
      </c>
      <c r="F13469" s="149"/>
      <c r="G13469" s="149"/>
    </row>
    <row r="13470" spans="1:7" s="144" customFormat="1" ht="15" x14ac:dyDescent="0.2">
      <c r="A13470" s="146">
        <v>76607</v>
      </c>
      <c r="B13470" s="145">
        <v>5018</v>
      </c>
      <c r="C13470" s="146" t="s">
        <v>4141</v>
      </c>
      <c r="D13470" s="146" t="s">
        <v>11303</v>
      </c>
      <c r="E13470" s="145" t="s">
        <v>155</v>
      </c>
      <c r="F13470" s="149"/>
      <c r="G13470" s="149"/>
    </row>
    <row r="13471" spans="1:7" s="144" customFormat="1" ht="15" x14ac:dyDescent="0.2">
      <c r="A13471" s="146">
        <v>76609</v>
      </c>
      <c r="B13471" s="145">
        <v>6020</v>
      </c>
      <c r="C13471" s="146" t="s">
        <v>250</v>
      </c>
      <c r="D13471" s="146" t="s">
        <v>11304</v>
      </c>
      <c r="E13471" s="145" t="s">
        <v>155</v>
      </c>
      <c r="F13471" s="149"/>
      <c r="G13471" s="149"/>
    </row>
    <row r="13472" spans="1:7" s="144" customFormat="1" ht="15" x14ac:dyDescent="0.2">
      <c r="A13472" s="146">
        <v>76610</v>
      </c>
      <c r="B13472" s="145">
        <v>6020</v>
      </c>
      <c r="C13472" s="146" t="s">
        <v>280</v>
      </c>
      <c r="D13472" s="146" t="s">
        <v>515</v>
      </c>
      <c r="E13472" s="145" t="s">
        <v>150</v>
      </c>
      <c r="F13472" s="149"/>
      <c r="G13472" s="149"/>
    </row>
    <row r="13473" spans="1:7" s="144" customFormat="1" ht="15" x14ac:dyDescent="0.2">
      <c r="A13473" s="146">
        <v>76611</v>
      </c>
      <c r="B13473" s="145">
        <v>6004</v>
      </c>
      <c r="C13473" s="146" t="s">
        <v>453</v>
      </c>
      <c r="D13473" s="146" t="s">
        <v>11305</v>
      </c>
      <c r="E13473" s="145" t="s">
        <v>155</v>
      </c>
      <c r="F13473" s="149"/>
      <c r="G13473" s="149"/>
    </row>
    <row r="13474" spans="1:7" s="144" customFormat="1" ht="15" x14ac:dyDescent="0.2">
      <c r="A13474" s="146">
        <v>76612</v>
      </c>
      <c r="B13474" s="145">
        <v>8026</v>
      </c>
      <c r="C13474" s="146" t="s">
        <v>1228</v>
      </c>
      <c r="D13474" s="146" t="s">
        <v>318</v>
      </c>
      <c r="E13474" s="145" t="s">
        <v>155</v>
      </c>
      <c r="F13474" s="149"/>
      <c r="G13474" s="149"/>
    </row>
    <row r="13475" spans="1:7" s="144" customFormat="1" ht="15" x14ac:dyDescent="0.2">
      <c r="A13475" s="146">
        <v>76613</v>
      </c>
      <c r="B13475" s="145">
        <v>8026</v>
      </c>
      <c r="C13475" s="146" t="s">
        <v>226</v>
      </c>
      <c r="D13475" s="146" t="s">
        <v>11306</v>
      </c>
      <c r="E13475" s="145" t="s">
        <v>150</v>
      </c>
      <c r="F13475" s="149"/>
      <c r="G13475" s="149"/>
    </row>
    <row r="13476" spans="1:7" s="144" customFormat="1" ht="15" x14ac:dyDescent="0.2">
      <c r="A13476" s="146">
        <v>76614</v>
      </c>
      <c r="B13476" s="145">
        <v>8026</v>
      </c>
      <c r="C13476" s="146" t="s">
        <v>156</v>
      </c>
      <c r="D13476" s="146" t="s">
        <v>1507</v>
      </c>
      <c r="E13476" s="145" t="s">
        <v>155</v>
      </c>
      <c r="F13476" s="149"/>
      <c r="G13476" s="149"/>
    </row>
    <row r="13477" spans="1:7" s="144" customFormat="1" ht="15" x14ac:dyDescent="0.2">
      <c r="A13477" s="146">
        <v>76615</v>
      </c>
      <c r="B13477" s="145">
        <v>8026</v>
      </c>
      <c r="C13477" s="146" t="s">
        <v>544</v>
      </c>
      <c r="D13477" s="146" t="s">
        <v>11307</v>
      </c>
      <c r="E13477" s="145" t="s">
        <v>155</v>
      </c>
      <c r="F13477" s="149"/>
      <c r="G13477" s="149"/>
    </row>
    <row r="13478" spans="1:7" s="144" customFormat="1" ht="15" x14ac:dyDescent="0.2">
      <c r="A13478" s="146">
        <v>76616</v>
      </c>
      <c r="B13478" s="145">
        <v>8026</v>
      </c>
      <c r="C13478" s="146" t="s">
        <v>181</v>
      </c>
      <c r="D13478" s="146" t="s">
        <v>3903</v>
      </c>
      <c r="E13478" s="145" t="s">
        <v>150</v>
      </c>
      <c r="F13478" s="149"/>
      <c r="G13478" s="149"/>
    </row>
    <row r="13479" spans="1:7" s="144" customFormat="1" ht="15" x14ac:dyDescent="0.2">
      <c r="A13479" s="146">
        <v>76617</v>
      </c>
      <c r="B13479" s="145">
        <v>6015</v>
      </c>
      <c r="C13479" s="146" t="s">
        <v>287</v>
      </c>
      <c r="D13479" s="146" t="s">
        <v>11308</v>
      </c>
      <c r="E13479" s="145" t="s">
        <v>150</v>
      </c>
      <c r="F13479" s="149"/>
      <c r="G13479" s="149"/>
    </row>
    <row r="13480" spans="1:7" s="144" customFormat="1" ht="15" x14ac:dyDescent="0.2">
      <c r="A13480" s="146">
        <v>76619</v>
      </c>
      <c r="B13480" s="145">
        <v>2015</v>
      </c>
      <c r="C13480" s="146" t="s">
        <v>4461</v>
      </c>
      <c r="D13480" s="146" t="s">
        <v>8874</v>
      </c>
      <c r="E13480" s="145" t="s">
        <v>150</v>
      </c>
      <c r="F13480" s="149"/>
      <c r="G13480" s="149"/>
    </row>
    <row r="13481" spans="1:7" s="144" customFormat="1" ht="15" x14ac:dyDescent="0.2">
      <c r="A13481" s="146">
        <v>76620</v>
      </c>
      <c r="B13481" s="145">
        <v>8010</v>
      </c>
      <c r="C13481" s="146" t="s">
        <v>174</v>
      </c>
      <c r="D13481" s="146" t="s">
        <v>11309</v>
      </c>
      <c r="E13481" s="145" t="s">
        <v>155</v>
      </c>
      <c r="F13481" s="149"/>
      <c r="G13481" s="149"/>
    </row>
    <row r="13482" spans="1:7" s="144" customFormat="1" ht="15" x14ac:dyDescent="0.2">
      <c r="A13482" s="146">
        <v>76621</v>
      </c>
      <c r="B13482" s="145">
        <v>5002</v>
      </c>
      <c r="C13482" s="146" t="s">
        <v>9525</v>
      </c>
      <c r="D13482" s="146" t="s">
        <v>11310</v>
      </c>
      <c r="E13482" s="145" t="s">
        <v>155</v>
      </c>
      <c r="F13482" s="149"/>
      <c r="G13482" s="149"/>
    </row>
    <row r="13483" spans="1:7" s="144" customFormat="1" ht="15" x14ac:dyDescent="0.2">
      <c r="A13483" s="146">
        <v>76622</v>
      </c>
      <c r="B13483" s="145">
        <v>6033</v>
      </c>
      <c r="C13483" s="146" t="s">
        <v>287</v>
      </c>
      <c r="D13483" s="146" t="s">
        <v>8179</v>
      </c>
      <c r="E13483" s="145" t="s">
        <v>155</v>
      </c>
      <c r="F13483" s="149"/>
      <c r="G13483" s="149"/>
    </row>
    <row r="13484" spans="1:7" s="144" customFormat="1" ht="15" x14ac:dyDescent="0.2">
      <c r="A13484" s="146">
        <v>76623</v>
      </c>
      <c r="B13484" s="145">
        <v>2012</v>
      </c>
      <c r="C13484" s="146" t="s">
        <v>440</v>
      </c>
      <c r="D13484" s="146" t="s">
        <v>11311</v>
      </c>
      <c r="E13484" s="145" t="s">
        <v>150</v>
      </c>
      <c r="F13484" s="149"/>
      <c r="G13484" s="149"/>
    </row>
    <row r="13485" spans="1:7" s="144" customFormat="1" ht="15" x14ac:dyDescent="0.2">
      <c r="A13485" s="146">
        <v>76624</v>
      </c>
      <c r="B13485" s="145">
        <v>6032</v>
      </c>
      <c r="C13485" s="146" t="s">
        <v>196</v>
      </c>
      <c r="D13485" s="146" t="s">
        <v>11312</v>
      </c>
      <c r="E13485" s="145" t="s">
        <v>155</v>
      </c>
      <c r="F13485" s="149"/>
      <c r="G13485" s="149"/>
    </row>
    <row r="13486" spans="1:7" s="144" customFormat="1" ht="15" x14ac:dyDescent="0.2">
      <c r="A13486" s="146">
        <v>76625</v>
      </c>
      <c r="B13486" s="145">
        <v>6034</v>
      </c>
      <c r="C13486" s="146" t="s">
        <v>4273</v>
      </c>
      <c r="D13486" s="146" t="s">
        <v>6069</v>
      </c>
      <c r="E13486" s="145" t="s">
        <v>150</v>
      </c>
      <c r="F13486" s="149"/>
      <c r="G13486" s="149"/>
    </row>
    <row r="13487" spans="1:7" s="144" customFormat="1" ht="15" x14ac:dyDescent="0.2">
      <c r="A13487" s="146">
        <v>76626</v>
      </c>
      <c r="B13487" s="145">
        <v>2001</v>
      </c>
      <c r="C13487" s="146" t="s">
        <v>198</v>
      </c>
      <c r="D13487" s="146" t="s">
        <v>5081</v>
      </c>
      <c r="E13487" s="145" t="s">
        <v>155</v>
      </c>
      <c r="F13487" s="149"/>
      <c r="G13487" s="149"/>
    </row>
    <row r="13488" spans="1:7" s="144" customFormat="1" ht="15" x14ac:dyDescent="0.2">
      <c r="A13488" s="146">
        <v>76627</v>
      </c>
      <c r="B13488" s="145">
        <v>1007</v>
      </c>
      <c r="C13488" s="146" t="s">
        <v>1856</v>
      </c>
      <c r="D13488" s="146" t="s">
        <v>696</v>
      </c>
      <c r="E13488" s="145" t="s">
        <v>155</v>
      </c>
      <c r="F13488" s="149"/>
      <c r="G13488" s="149"/>
    </row>
    <row r="13489" spans="1:7" s="144" customFormat="1" ht="15" x14ac:dyDescent="0.2">
      <c r="A13489" s="146">
        <v>76628</v>
      </c>
      <c r="B13489" s="145">
        <v>1007</v>
      </c>
      <c r="C13489" s="146" t="s">
        <v>662</v>
      </c>
      <c r="D13489" s="146" t="s">
        <v>11313</v>
      </c>
      <c r="E13489" s="145" t="s">
        <v>150</v>
      </c>
      <c r="F13489" s="149"/>
      <c r="G13489" s="149"/>
    </row>
    <row r="13490" spans="1:7" s="144" customFormat="1" ht="15" x14ac:dyDescent="0.2">
      <c r="A13490" s="146">
        <v>76629</v>
      </c>
      <c r="B13490" s="145">
        <v>3022</v>
      </c>
      <c r="C13490" s="146" t="s">
        <v>11314</v>
      </c>
      <c r="D13490" s="146" t="s">
        <v>1546</v>
      </c>
      <c r="E13490" s="145" t="s">
        <v>150</v>
      </c>
      <c r="F13490" s="149"/>
      <c r="G13490" s="149"/>
    </row>
    <row r="13491" spans="1:7" s="144" customFormat="1" ht="15" x14ac:dyDescent="0.2">
      <c r="A13491" s="146">
        <v>76630</v>
      </c>
      <c r="B13491" s="145">
        <v>6013</v>
      </c>
      <c r="C13491" s="146" t="s">
        <v>179</v>
      </c>
      <c r="D13491" s="146" t="s">
        <v>11315</v>
      </c>
      <c r="E13491" s="145" t="s">
        <v>150</v>
      </c>
      <c r="F13491" s="149"/>
      <c r="G13491" s="149"/>
    </row>
    <row r="13492" spans="1:7" s="144" customFormat="1" ht="15" x14ac:dyDescent="0.2">
      <c r="A13492" s="146">
        <v>76631</v>
      </c>
      <c r="B13492" s="145">
        <v>7022</v>
      </c>
      <c r="C13492" s="146" t="s">
        <v>4572</v>
      </c>
      <c r="D13492" s="146" t="s">
        <v>11316</v>
      </c>
      <c r="E13492" s="145" t="s">
        <v>150</v>
      </c>
      <c r="F13492" s="149"/>
      <c r="G13492" s="149"/>
    </row>
    <row r="13493" spans="1:7" s="144" customFormat="1" ht="15" x14ac:dyDescent="0.2">
      <c r="A13493" s="146">
        <v>76632</v>
      </c>
      <c r="B13493" s="145">
        <v>7022</v>
      </c>
      <c r="C13493" s="146" t="s">
        <v>4273</v>
      </c>
      <c r="D13493" s="146" t="s">
        <v>11317</v>
      </c>
      <c r="E13493" s="145" t="s">
        <v>150</v>
      </c>
      <c r="F13493" s="149"/>
      <c r="G13493" s="149"/>
    </row>
    <row r="13494" spans="1:7" s="144" customFormat="1" ht="15" x14ac:dyDescent="0.2">
      <c r="A13494" s="146">
        <v>76633</v>
      </c>
      <c r="B13494" s="145">
        <v>7022</v>
      </c>
      <c r="C13494" s="146" t="s">
        <v>155</v>
      </c>
      <c r="D13494" s="146" t="s">
        <v>2853</v>
      </c>
      <c r="E13494" s="145" t="s">
        <v>155</v>
      </c>
      <c r="F13494" s="149"/>
      <c r="G13494" s="149"/>
    </row>
    <row r="13495" spans="1:7" s="144" customFormat="1" ht="15" x14ac:dyDescent="0.2">
      <c r="A13495" s="146">
        <v>76634</v>
      </c>
      <c r="B13495" s="145">
        <v>8023</v>
      </c>
      <c r="C13495" s="146" t="s">
        <v>1729</v>
      </c>
      <c r="D13495" s="146" t="s">
        <v>11318</v>
      </c>
      <c r="E13495" s="145" t="s">
        <v>155</v>
      </c>
      <c r="F13495" s="149"/>
      <c r="G13495" s="149"/>
    </row>
    <row r="13496" spans="1:7" s="144" customFormat="1" ht="15" x14ac:dyDescent="0.2">
      <c r="A13496" s="146">
        <v>76635</v>
      </c>
      <c r="B13496" s="145">
        <v>8023</v>
      </c>
      <c r="C13496" s="146" t="s">
        <v>5118</v>
      </c>
      <c r="D13496" s="146" t="s">
        <v>4291</v>
      </c>
      <c r="E13496" s="145" t="s">
        <v>150</v>
      </c>
      <c r="F13496" s="149"/>
      <c r="G13496" s="149"/>
    </row>
    <row r="13497" spans="1:7" s="144" customFormat="1" ht="15" x14ac:dyDescent="0.2">
      <c r="A13497" s="146">
        <v>76636</v>
      </c>
      <c r="B13497" s="145">
        <v>7022</v>
      </c>
      <c r="C13497" s="146" t="s">
        <v>4461</v>
      </c>
      <c r="D13497" s="146" t="s">
        <v>946</v>
      </c>
      <c r="E13497" s="145" t="s">
        <v>155</v>
      </c>
      <c r="F13497" s="149"/>
      <c r="G13497" s="149"/>
    </row>
    <row r="13498" spans="1:7" s="144" customFormat="1" ht="15" x14ac:dyDescent="0.2">
      <c r="A13498" s="146">
        <v>76637</v>
      </c>
      <c r="B13498" s="145">
        <v>5001</v>
      </c>
      <c r="C13498" s="146" t="s">
        <v>10670</v>
      </c>
      <c r="D13498" s="146" t="s">
        <v>11319</v>
      </c>
      <c r="E13498" s="145" t="s">
        <v>155</v>
      </c>
      <c r="F13498" s="149"/>
      <c r="G13498" s="149"/>
    </row>
    <row r="13499" spans="1:7" s="144" customFormat="1" ht="15" x14ac:dyDescent="0.2">
      <c r="A13499" s="146">
        <v>76638</v>
      </c>
      <c r="B13499" s="145">
        <v>3013</v>
      </c>
      <c r="C13499" s="146" t="s">
        <v>212</v>
      </c>
      <c r="D13499" s="146" t="s">
        <v>10308</v>
      </c>
      <c r="E13499" s="145" t="s">
        <v>155</v>
      </c>
      <c r="F13499" s="149"/>
      <c r="G13499" s="149"/>
    </row>
    <row r="13500" spans="1:7" s="144" customFormat="1" ht="15" x14ac:dyDescent="0.2">
      <c r="A13500" s="146">
        <v>76639</v>
      </c>
      <c r="B13500" s="145">
        <v>6033</v>
      </c>
      <c r="C13500" s="146" t="s">
        <v>617</v>
      </c>
      <c r="D13500" s="146" t="s">
        <v>11320</v>
      </c>
      <c r="E13500" s="145" t="s">
        <v>150</v>
      </c>
      <c r="F13500" s="149"/>
      <c r="G13500" s="149"/>
    </row>
    <row r="13501" spans="1:7" s="144" customFormat="1" ht="15" x14ac:dyDescent="0.2">
      <c r="A13501" s="146">
        <v>76640</v>
      </c>
      <c r="B13501" s="145">
        <v>1007</v>
      </c>
      <c r="C13501" s="146" t="s">
        <v>1856</v>
      </c>
      <c r="D13501" s="146" t="s">
        <v>11321</v>
      </c>
      <c r="E13501" s="145" t="s">
        <v>155</v>
      </c>
      <c r="F13501" s="149"/>
      <c r="G13501" s="149"/>
    </row>
    <row r="13502" spans="1:7" s="144" customFormat="1" ht="15" x14ac:dyDescent="0.2">
      <c r="A13502" s="146">
        <v>76641</v>
      </c>
      <c r="B13502" s="145">
        <v>5003</v>
      </c>
      <c r="C13502" s="146" t="s">
        <v>196</v>
      </c>
      <c r="D13502" s="146" t="s">
        <v>11322</v>
      </c>
      <c r="E13502" s="145" t="s">
        <v>155</v>
      </c>
      <c r="F13502" s="149"/>
      <c r="G13502" s="149"/>
    </row>
    <row r="13503" spans="1:7" s="144" customFormat="1" ht="15" x14ac:dyDescent="0.2">
      <c r="A13503" s="146">
        <v>76642</v>
      </c>
      <c r="B13503" s="145">
        <v>5003</v>
      </c>
      <c r="C13503" s="146" t="s">
        <v>207</v>
      </c>
      <c r="D13503" s="146" t="s">
        <v>1742</v>
      </c>
      <c r="E13503" s="145" t="s">
        <v>155</v>
      </c>
      <c r="F13503" s="149"/>
      <c r="G13503" s="149"/>
    </row>
    <row r="13504" spans="1:7" s="144" customFormat="1" ht="15" x14ac:dyDescent="0.2">
      <c r="A13504" s="146">
        <v>76643</v>
      </c>
      <c r="B13504" s="145">
        <v>8019</v>
      </c>
      <c r="C13504" s="146" t="s">
        <v>5619</v>
      </c>
      <c r="D13504" s="146" t="s">
        <v>11323</v>
      </c>
      <c r="E13504" s="145" t="s">
        <v>155</v>
      </c>
      <c r="F13504" s="149"/>
      <c r="G13504" s="149"/>
    </row>
    <row r="13505" spans="1:7" s="144" customFormat="1" ht="15" x14ac:dyDescent="0.2">
      <c r="A13505" s="146">
        <v>76644</v>
      </c>
      <c r="B13505" s="145">
        <v>8019</v>
      </c>
      <c r="C13505" s="146" t="s">
        <v>1688</v>
      </c>
      <c r="D13505" s="146" t="s">
        <v>1345</v>
      </c>
      <c r="E13505" s="145" t="s">
        <v>150</v>
      </c>
      <c r="F13505" s="149"/>
      <c r="G13505" s="149"/>
    </row>
    <row r="13506" spans="1:7" s="144" customFormat="1" ht="15" x14ac:dyDescent="0.2">
      <c r="A13506" s="146">
        <v>76645</v>
      </c>
      <c r="B13506" s="145">
        <v>6023</v>
      </c>
      <c r="C13506" s="146" t="s">
        <v>202</v>
      </c>
      <c r="D13506" s="146" t="s">
        <v>11324</v>
      </c>
      <c r="E13506" s="145" t="s">
        <v>155</v>
      </c>
      <c r="F13506" s="149"/>
      <c r="G13506" s="149"/>
    </row>
    <row r="13507" spans="1:7" s="144" customFormat="1" ht="15" x14ac:dyDescent="0.2">
      <c r="A13507" s="146">
        <v>76646</v>
      </c>
      <c r="B13507" s="145">
        <v>5005</v>
      </c>
      <c r="C13507" s="146" t="s">
        <v>11325</v>
      </c>
      <c r="D13507" s="146" t="s">
        <v>11326</v>
      </c>
      <c r="E13507" s="145" t="s">
        <v>155</v>
      </c>
      <c r="F13507" s="149"/>
      <c r="G13507" s="149"/>
    </row>
    <row r="13508" spans="1:7" s="144" customFormat="1" ht="15" x14ac:dyDescent="0.2">
      <c r="A13508" s="146">
        <v>76647</v>
      </c>
      <c r="B13508" s="145">
        <v>5005</v>
      </c>
      <c r="C13508" s="146" t="s">
        <v>3953</v>
      </c>
      <c r="D13508" s="146" t="s">
        <v>9988</v>
      </c>
      <c r="E13508" s="145" t="s">
        <v>155</v>
      </c>
      <c r="F13508" s="149"/>
      <c r="G13508" s="149"/>
    </row>
    <row r="13509" spans="1:7" s="144" customFormat="1" ht="15" x14ac:dyDescent="0.2">
      <c r="A13509" s="146">
        <v>76648</v>
      </c>
      <c r="B13509" s="145">
        <v>7003</v>
      </c>
      <c r="C13509" s="146" t="s">
        <v>11327</v>
      </c>
      <c r="D13509" s="146" t="s">
        <v>1101</v>
      </c>
      <c r="E13509" s="145" t="s">
        <v>155</v>
      </c>
      <c r="F13509" s="149"/>
      <c r="G13509" s="149"/>
    </row>
    <row r="13510" spans="1:7" s="144" customFormat="1" ht="15" x14ac:dyDescent="0.2">
      <c r="A13510" s="146">
        <v>76649</v>
      </c>
      <c r="B13510" s="145">
        <v>8009</v>
      </c>
      <c r="C13510" s="146" t="s">
        <v>2327</v>
      </c>
      <c r="D13510" s="146" t="s">
        <v>406</v>
      </c>
      <c r="E13510" s="145" t="s">
        <v>150</v>
      </c>
      <c r="F13510" s="149"/>
      <c r="G13510" s="149"/>
    </row>
    <row r="13511" spans="1:7" s="144" customFormat="1" ht="15" x14ac:dyDescent="0.2">
      <c r="A13511" s="146">
        <v>76650</v>
      </c>
      <c r="B13511" s="145">
        <v>5009</v>
      </c>
      <c r="C13511" s="146" t="s">
        <v>9258</v>
      </c>
      <c r="D13511" s="146" t="s">
        <v>11328</v>
      </c>
      <c r="E13511" s="145" t="s">
        <v>150</v>
      </c>
      <c r="F13511" s="149"/>
      <c r="G13511" s="149"/>
    </row>
    <row r="13512" spans="1:7" s="144" customFormat="1" ht="15" x14ac:dyDescent="0.2">
      <c r="A13512" s="146">
        <v>76651</v>
      </c>
      <c r="B13512" s="145">
        <v>5018</v>
      </c>
      <c r="C13512" s="146" t="s">
        <v>5427</v>
      </c>
      <c r="D13512" s="146" t="s">
        <v>2501</v>
      </c>
      <c r="E13512" s="145" t="s">
        <v>155</v>
      </c>
      <c r="F13512" s="149"/>
      <c r="G13512" s="149"/>
    </row>
    <row r="13513" spans="1:7" s="144" customFormat="1" ht="15" x14ac:dyDescent="0.2">
      <c r="A13513" s="146">
        <v>76652</v>
      </c>
      <c r="B13513" s="145">
        <v>6027</v>
      </c>
      <c r="C13513" s="146" t="s">
        <v>287</v>
      </c>
      <c r="D13513" s="146" t="s">
        <v>2097</v>
      </c>
      <c r="E13513" s="145" t="s">
        <v>155</v>
      </c>
      <c r="F13513" s="149"/>
      <c r="G13513" s="149"/>
    </row>
    <row r="13514" spans="1:7" s="144" customFormat="1" ht="15" x14ac:dyDescent="0.2">
      <c r="A13514" s="146">
        <v>76653</v>
      </c>
      <c r="B13514" s="145">
        <v>8011</v>
      </c>
      <c r="C13514" s="146" t="s">
        <v>685</v>
      </c>
      <c r="D13514" s="146" t="s">
        <v>11329</v>
      </c>
      <c r="E13514" s="145" t="s">
        <v>155</v>
      </c>
      <c r="F13514" s="149"/>
      <c r="G13514" s="149"/>
    </row>
    <row r="13515" spans="1:7" s="144" customFormat="1" ht="15" x14ac:dyDescent="0.2">
      <c r="A13515" s="146">
        <v>76654</v>
      </c>
      <c r="B13515" s="145">
        <v>8011</v>
      </c>
      <c r="C13515" s="146" t="s">
        <v>287</v>
      </c>
      <c r="D13515" s="146" t="s">
        <v>11330</v>
      </c>
      <c r="E13515" s="145" t="s">
        <v>155</v>
      </c>
      <c r="F13515" s="149"/>
      <c r="G13515" s="149"/>
    </row>
    <row r="13516" spans="1:7" s="144" customFormat="1" ht="15" x14ac:dyDescent="0.2">
      <c r="A13516" s="146">
        <v>76655</v>
      </c>
      <c r="B13516" s="145">
        <v>2011</v>
      </c>
      <c r="C13516" s="146" t="s">
        <v>287</v>
      </c>
      <c r="D13516" s="146" t="s">
        <v>11331</v>
      </c>
      <c r="E13516" s="145" t="s">
        <v>155</v>
      </c>
      <c r="F13516" s="149"/>
      <c r="G13516" s="149"/>
    </row>
    <row r="13517" spans="1:7" s="144" customFormat="1" ht="15" x14ac:dyDescent="0.2">
      <c r="A13517" s="146">
        <v>76656</v>
      </c>
      <c r="B13517" s="145">
        <v>5018</v>
      </c>
      <c r="C13517" s="146" t="s">
        <v>11332</v>
      </c>
      <c r="D13517" s="146" t="s">
        <v>1648</v>
      </c>
      <c r="E13517" s="145" t="s">
        <v>155</v>
      </c>
      <c r="F13517" s="149"/>
      <c r="G13517" s="149"/>
    </row>
    <row r="13518" spans="1:7" s="144" customFormat="1" ht="15" x14ac:dyDescent="0.2">
      <c r="A13518" s="146">
        <v>76657</v>
      </c>
      <c r="B13518" s="145">
        <v>6025</v>
      </c>
      <c r="C13518" s="146" t="s">
        <v>3048</v>
      </c>
      <c r="D13518" s="146" t="s">
        <v>11333</v>
      </c>
      <c r="E13518" s="145" t="s">
        <v>155</v>
      </c>
      <c r="F13518" s="149"/>
      <c r="G13518" s="149"/>
    </row>
    <row r="13519" spans="1:7" s="144" customFormat="1" ht="15" x14ac:dyDescent="0.2">
      <c r="A13519" s="146">
        <v>76658</v>
      </c>
      <c r="B13519" s="145">
        <v>6025</v>
      </c>
      <c r="C13519" s="146" t="s">
        <v>2568</v>
      </c>
      <c r="D13519" s="146" t="s">
        <v>11334</v>
      </c>
      <c r="E13519" s="145" t="s">
        <v>150</v>
      </c>
      <c r="F13519" s="149"/>
      <c r="G13519" s="149"/>
    </row>
    <row r="13520" spans="1:7" s="144" customFormat="1" ht="15" x14ac:dyDescent="0.2">
      <c r="A13520" s="146">
        <v>76659</v>
      </c>
      <c r="B13520" s="145">
        <v>3013</v>
      </c>
      <c r="C13520" s="146" t="s">
        <v>2378</v>
      </c>
      <c r="D13520" s="146" t="s">
        <v>11335</v>
      </c>
      <c r="E13520" s="145" t="s">
        <v>155</v>
      </c>
      <c r="F13520" s="149"/>
      <c r="G13520" s="149"/>
    </row>
    <row r="13521" spans="1:7" s="144" customFormat="1" ht="15" x14ac:dyDescent="0.2">
      <c r="A13521" s="146">
        <v>76660</v>
      </c>
      <c r="B13521" s="145">
        <v>3013</v>
      </c>
      <c r="C13521" s="146" t="s">
        <v>9719</v>
      </c>
      <c r="D13521" s="146" t="s">
        <v>11336</v>
      </c>
      <c r="E13521" s="145" t="s">
        <v>150</v>
      </c>
      <c r="F13521" s="149"/>
      <c r="G13521" s="149"/>
    </row>
    <row r="13522" spans="1:7" s="144" customFormat="1" ht="15" x14ac:dyDescent="0.2">
      <c r="A13522" s="146">
        <v>76661</v>
      </c>
      <c r="B13522" s="145">
        <v>1002</v>
      </c>
      <c r="C13522" s="146" t="s">
        <v>1688</v>
      </c>
      <c r="D13522" s="146" t="s">
        <v>4934</v>
      </c>
      <c r="E13522" s="145" t="s">
        <v>150</v>
      </c>
      <c r="F13522" s="149"/>
      <c r="G13522" s="149"/>
    </row>
    <row r="13523" spans="1:7" s="144" customFormat="1" ht="15" x14ac:dyDescent="0.2">
      <c r="A13523" s="146">
        <v>76662</v>
      </c>
      <c r="B13523" s="145">
        <v>5006</v>
      </c>
      <c r="C13523" s="146" t="s">
        <v>4772</v>
      </c>
      <c r="D13523" s="146" t="s">
        <v>11337</v>
      </c>
      <c r="E13523" s="145" t="s">
        <v>150</v>
      </c>
      <c r="F13523" s="149"/>
      <c r="G13523" s="149"/>
    </row>
    <row r="13524" spans="1:7" s="144" customFormat="1" ht="15" x14ac:dyDescent="0.2">
      <c r="A13524" s="146">
        <v>76663</v>
      </c>
      <c r="B13524" s="145">
        <v>5006</v>
      </c>
      <c r="C13524" s="146" t="s">
        <v>9857</v>
      </c>
      <c r="D13524" s="146" t="s">
        <v>11338</v>
      </c>
      <c r="E13524" s="145" t="s">
        <v>150</v>
      </c>
      <c r="F13524" s="149"/>
      <c r="G13524" s="149"/>
    </row>
    <row r="13525" spans="1:7" s="144" customFormat="1" ht="15" x14ac:dyDescent="0.2">
      <c r="A13525" s="146">
        <v>76664</v>
      </c>
      <c r="B13525" s="145">
        <v>8011</v>
      </c>
      <c r="C13525" s="146" t="s">
        <v>4461</v>
      </c>
      <c r="D13525" s="146" t="s">
        <v>11339</v>
      </c>
      <c r="E13525" s="145" t="s">
        <v>155</v>
      </c>
      <c r="F13525" s="149"/>
      <c r="G13525" s="149"/>
    </row>
    <row r="13526" spans="1:7" s="144" customFormat="1" ht="15" x14ac:dyDescent="0.2">
      <c r="A13526" s="146">
        <v>76665</v>
      </c>
      <c r="B13526" s="145">
        <v>8011</v>
      </c>
      <c r="C13526" s="146" t="s">
        <v>1856</v>
      </c>
      <c r="D13526" s="146" t="s">
        <v>11339</v>
      </c>
      <c r="E13526" s="145" t="s">
        <v>150</v>
      </c>
      <c r="F13526" s="149"/>
      <c r="G13526" s="149"/>
    </row>
    <row r="13527" spans="1:7" s="144" customFormat="1" ht="15" x14ac:dyDescent="0.2">
      <c r="A13527" s="146">
        <v>76667</v>
      </c>
      <c r="B13527" s="145">
        <v>7010</v>
      </c>
      <c r="C13527" s="146" t="s">
        <v>1003</v>
      </c>
      <c r="D13527" s="146" t="s">
        <v>2591</v>
      </c>
      <c r="E13527" s="145" t="s">
        <v>150</v>
      </c>
      <c r="F13527" s="149"/>
      <c r="G13527" s="149"/>
    </row>
    <row r="13528" spans="1:7" s="144" customFormat="1" ht="15" x14ac:dyDescent="0.2">
      <c r="A13528" s="146">
        <v>76668</v>
      </c>
      <c r="B13528" s="145">
        <v>6002</v>
      </c>
      <c r="C13528" s="146" t="s">
        <v>181</v>
      </c>
      <c r="D13528" s="146" t="s">
        <v>436</v>
      </c>
      <c r="E13528" s="145" t="s">
        <v>150</v>
      </c>
      <c r="F13528" s="149"/>
      <c r="G13528" s="149"/>
    </row>
    <row r="13529" spans="1:7" s="144" customFormat="1" ht="15" x14ac:dyDescent="0.2">
      <c r="A13529" s="146">
        <v>76669</v>
      </c>
      <c r="B13529" s="145">
        <v>6013</v>
      </c>
      <c r="C13529" s="146" t="s">
        <v>202</v>
      </c>
      <c r="D13529" s="146" t="s">
        <v>1572</v>
      </c>
      <c r="E13529" s="145" t="s">
        <v>150</v>
      </c>
      <c r="F13529" s="149"/>
      <c r="G13529" s="149"/>
    </row>
    <row r="13530" spans="1:7" s="144" customFormat="1" ht="15" x14ac:dyDescent="0.2">
      <c r="A13530" s="146">
        <v>76670</v>
      </c>
      <c r="B13530" s="145">
        <v>6013</v>
      </c>
      <c r="C13530" s="146" t="s">
        <v>174</v>
      </c>
      <c r="D13530" s="146" t="s">
        <v>1572</v>
      </c>
      <c r="E13530" s="145" t="s">
        <v>155</v>
      </c>
      <c r="F13530" s="149"/>
      <c r="G13530" s="149"/>
    </row>
    <row r="13531" spans="1:7" s="144" customFormat="1" ht="15" x14ac:dyDescent="0.2">
      <c r="A13531" s="146">
        <v>76671</v>
      </c>
      <c r="B13531" s="145">
        <v>4004</v>
      </c>
      <c r="C13531" s="146" t="s">
        <v>2088</v>
      </c>
      <c r="D13531" s="146" t="s">
        <v>11340</v>
      </c>
      <c r="E13531" s="145" t="s">
        <v>150</v>
      </c>
      <c r="F13531" s="149"/>
      <c r="G13531" s="149"/>
    </row>
    <row r="13532" spans="1:7" s="144" customFormat="1" ht="15" x14ac:dyDescent="0.2">
      <c r="A13532" s="146">
        <v>76672</v>
      </c>
      <c r="B13532" s="145">
        <v>6023</v>
      </c>
      <c r="C13532" s="146" t="s">
        <v>488</v>
      </c>
      <c r="D13532" s="146" t="s">
        <v>4672</v>
      </c>
      <c r="E13532" s="145" t="s">
        <v>155</v>
      </c>
      <c r="F13532" s="149"/>
      <c r="G13532" s="149"/>
    </row>
    <row r="13533" spans="1:7" s="144" customFormat="1" ht="15" x14ac:dyDescent="0.2">
      <c r="A13533" s="146">
        <v>76673</v>
      </c>
      <c r="B13533" s="145">
        <v>1007</v>
      </c>
      <c r="C13533" s="146" t="s">
        <v>4273</v>
      </c>
      <c r="D13533" s="146" t="s">
        <v>1122</v>
      </c>
      <c r="E13533" s="145" t="s">
        <v>155</v>
      </c>
      <c r="F13533" s="149"/>
      <c r="G13533" s="149"/>
    </row>
    <row r="13534" spans="1:7" s="144" customFormat="1" ht="15" x14ac:dyDescent="0.2">
      <c r="A13534" s="146">
        <v>76674</v>
      </c>
      <c r="B13534" s="145">
        <v>3027</v>
      </c>
      <c r="C13534" s="146" t="s">
        <v>155</v>
      </c>
      <c r="D13534" s="146" t="s">
        <v>11341</v>
      </c>
      <c r="E13534" s="145" t="s">
        <v>150</v>
      </c>
      <c r="F13534" s="149"/>
      <c r="G13534" s="149"/>
    </row>
    <row r="13535" spans="1:7" s="144" customFormat="1" ht="15" x14ac:dyDescent="0.2">
      <c r="A13535" s="146">
        <v>76675</v>
      </c>
      <c r="B13535" s="145">
        <v>3004</v>
      </c>
      <c r="C13535" s="146" t="s">
        <v>5575</v>
      </c>
      <c r="D13535" s="146" t="s">
        <v>9624</v>
      </c>
      <c r="E13535" s="145" t="s">
        <v>155</v>
      </c>
      <c r="F13535" s="149"/>
      <c r="G13535" s="149"/>
    </row>
    <row r="13536" spans="1:7" s="144" customFormat="1" ht="15" x14ac:dyDescent="0.2">
      <c r="A13536" s="146">
        <v>76676</v>
      </c>
      <c r="B13536" s="145">
        <v>6015</v>
      </c>
      <c r="C13536" s="146" t="s">
        <v>34</v>
      </c>
      <c r="D13536" s="146" t="s">
        <v>223</v>
      </c>
      <c r="E13536" s="145" t="s">
        <v>155</v>
      </c>
      <c r="F13536" s="149"/>
      <c r="G13536" s="149"/>
    </row>
    <row r="13537" spans="1:7" s="144" customFormat="1" ht="15" x14ac:dyDescent="0.2">
      <c r="A13537" s="146">
        <v>76677</v>
      </c>
      <c r="B13537" s="145">
        <v>6019</v>
      </c>
      <c r="C13537" s="146" t="s">
        <v>194</v>
      </c>
      <c r="D13537" s="146" t="s">
        <v>11342</v>
      </c>
      <c r="E13537" s="145" t="s">
        <v>155</v>
      </c>
      <c r="F13537" s="149"/>
      <c r="G13537" s="149"/>
    </row>
    <row r="13538" spans="1:7" s="144" customFormat="1" ht="15" x14ac:dyDescent="0.2">
      <c r="A13538" s="146">
        <v>76678</v>
      </c>
      <c r="B13538" s="145">
        <v>8019</v>
      </c>
      <c r="C13538" s="146" t="s">
        <v>3152</v>
      </c>
      <c r="D13538" s="146" t="s">
        <v>11343</v>
      </c>
      <c r="E13538" s="145" t="s">
        <v>150</v>
      </c>
      <c r="F13538" s="149"/>
      <c r="G13538" s="149"/>
    </row>
    <row r="13539" spans="1:7" s="144" customFormat="1" ht="15" x14ac:dyDescent="0.2">
      <c r="A13539" s="146">
        <v>76679</v>
      </c>
      <c r="B13539" s="145">
        <v>8019</v>
      </c>
      <c r="C13539" s="146" t="s">
        <v>4792</v>
      </c>
      <c r="D13539" s="146" t="s">
        <v>11344</v>
      </c>
      <c r="E13539" s="145" t="s">
        <v>155</v>
      </c>
      <c r="F13539" s="149"/>
      <c r="G13539" s="149"/>
    </row>
    <row r="13540" spans="1:7" s="144" customFormat="1" ht="15" x14ac:dyDescent="0.2">
      <c r="A13540" s="146">
        <v>76681</v>
      </c>
      <c r="B13540" s="145">
        <v>8026</v>
      </c>
      <c r="C13540" s="146" t="s">
        <v>449</v>
      </c>
      <c r="D13540" s="146" t="s">
        <v>11345</v>
      </c>
      <c r="E13540" s="145" t="s">
        <v>155</v>
      </c>
      <c r="F13540" s="149"/>
      <c r="G13540" s="149"/>
    </row>
    <row r="13541" spans="1:7" s="144" customFormat="1" ht="15" x14ac:dyDescent="0.2">
      <c r="A13541" s="146">
        <v>76682</v>
      </c>
      <c r="B13541" s="145">
        <v>8003</v>
      </c>
      <c r="C13541" s="146" t="s">
        <v>9725</v>
      </c>
      <c r="D13541" s="146" t="s">
        <v>11346</v>
      </c>
      <c r="E13541" s="145" t="s">
        <v>155</v>
      </c>
      <c r="F13541" s="149"/>
      <c r="G13541" s="149"/>
    </row>
    <row r="13542" spans="1:7" s="144" customFormat="1" ht="15" x14ac:dyDescent="0.2">
      <c r="A13542" s="146">
        <v>76683</v>
      </c>
      <c r="B13542" s="145">
        <v>8003</v>
      </c>
      <c r="C13542" s="146" t="s">
        <v>34</v>
      </c>
      <c r="D13542" s="146" t="s">
        <v>11347</v>
      </c>
      <c r="E13542" s="145" t="s">
        <v>150</v>
      </c>
      <c r="F13542" s="149"/>
      <c r="G13542" s="149"/>
    </row>
    <row r="13543" spans="1:7" s="144" customFormat="1" ht="15" x14ac:dyDescent="0.2">
      <c r="A13543" s="146">
        <v>76684</v>
      </c>
      <c r="B13543" s="145">
        <v>3035</v>
      </c>
      <c r="C13543" s="146" t="s">
        <v>165</v>
      </c>
      <c r="D13543" s="146" t="s">
        <v>11348</v>
      </c>
      <c r="E13543" s="145" t="s">
        <v>155</v>
      </c>
      <c r="F13543" s="149"/>
      <c r="G13543" s="149"/>
    </row>
    <row r="13544" spans="1:7" s="144" customFormat="1" ht="15" x14ac:dyDescent="0.2">
      <c r="A13544" s="146">
        <v>76685</v>
      </c>
      <c r="B13544" s="145">
        <v>3035</v>
      </c>
      <c r="C13544" s="146" t="s">
        <v>11349</v>
      </c>
      <c r="D13544" s="146" t="s">
        <v>11350</v>
      </c>
      <c r="E13544" s="145" t="s">
        <v>150</v>
      </c>
      <c r="F13544" s="149"/>
      <c r="G13544" s="149"/>
    </row>
    <row r="13545" spans="1:7" s="144" customFormat="1" ht="15" x14ac:dyDescent="0.2">
      <c r="A13545" s="146">
        <v>76687</v>
      </c>
      <c r="B13545" s="145">
        <v>6015</v>
      </c>
      <c r="C13545" s="146" t="s">
        <v>722</v>
      </c>
      <c r="D13545" s="146" t="s">
        <v>11351</v>
      </c>
      <c r="E13545" s="145" t="s">
        <v>155</v>
      </c>
      <c r="F13545" s="149"/>
      <c r="G13545" s="149"/>
    </row>
    <row r="13546" spans="1:7" s="144" customFormat="1" ht="15" x14ac:dyDescent="0.2">
      <c r="A13546" s="146">
        <v>76688</v>
      </c>
      <c r="B13546" s="145">
        <v>1007</v>
      </c>
      <c r="C13546" s="146" t="s">
        <v>1257</v>
      </c>
      <c r="D13546" s="146" t="s">
        <v>11352</v>
      </c>
      <c r="E13546" s="145" t="s">
        <v>155</v>
      </c>
      <c r="F13546" s="149"/>
      <c r="G13546" s="149"/>
    </row>
    <row r="13547" spans="1:7" s="144" customFormat="1" ht="15" x14ac:dyDescent="0.2">
      <c r="A13547" s="146">
        <v>76689</v>
      </c>
      <c r="B13547" s="145">
        <v>6025</v>
      </c>
      <c r="C13547" s="146" t="s">
        <v>219</v>
      </c>
      <c r="D13547" s="146" t="s">
        <v>11353</v>
      </c>
      <c r="E13547" s="145" t="s">
        <v>155</v>
      </c>
      <c r="F13547" s="149"/>
      <c r="G13547" s="149"/>
    </row>
    <row r="13548" spans="1:7" s="144" customFormat="1" ht="15" x14ac:dyDescent="0.2">
      <c r="A13548" s="146">
        <v>76690</v>
      </c>
      <c r="B13548" s="145">
        <v>6015</v>
      </c>
      <c r="C13548" s="146" t="s">
        <v>754</v>
      </c>
      <c r="D13548" s="146" t="s">
        <v>2161</v>
      </c>
      <c r="E13548" s="145" t="s">
        <v>150</v>
      </c>
      <c r="F13548" s="149"/>
      <c r="G13548" s="149"/>
    </row>
    <row r="13549" spans="1:7" s="144" customFormat="1" ht="15" x14ac:dyDescent="0.2">
      <c r="A13549" s="146">
        <v>76691</v>
      </c>
      <c r="B13549" s="145">
        <v>6034</v>
      </c>
      <c r="C13549" s="146" t="s">
        <v>4309</v>
      </c>
      <c r="D13549" s="146" t="s">
        <v>11354</v>
      </c>
      <c r="E13549" s="145" t="s">
        <v>155</v>
      </c>
      <c r="F13549" s="149"/>
      <c r="G13549" s="149"/>
    </row>
    <row r="13550" spans="1:7" s="144" customFormat="1" ht="15" x14ac:dyDescent="0.2">
      <c r="A13550" s="146">
        <v>76692</v>
      </c>
      <c r="B13550" s="145">
        <v>8026</v>
      </c>
      <c r="C13550" s="146" t="s">
        <v>2158</v>
      </c>
      <c r="D13550" s="146" t="s">
        <v>11355</v>
      </c>
      <c r="E13550" s="145" t="s">
        <v>150</v>
      </c>
      <c r="F13550" s="149"/>
      <c r="G13550" s="149"/>
    </row>
    <row r="13551" spans="1:7" s="144" customFormat="1" ht="15" x14ac:dyDescent="0.2">
      <c r="A13551" s="146">
        <v>76693</v>
      </c>
      <c r="B13551" s="145">
        <v>8015</v>
      </c>
      <c r="C13551" s="146" t="s">
        <v>385</v>
      </c>
      <c r="D13551" s="146" t="s">
        <v>318</v>
      </c>
      <c r="E13551" s="145" t="s">
        <v>155</v>
      </c>
      <c r="F13551" s="149"/>
      <c r="G13551" s="149"/>
    </row>
    <row r="13552" spans="1:7" s="144" customFormat="1" ht="15" x14ac:dyDescent="0.2">
      <c r="A13552" s="146">
        <v>76694</v>
      </c>
      <c r="B13552" s="145">
        <v>6019</v>
      </c>
      <c r="C13552" s="146" t="s">
        <v>202</v>
      </c>
      <c r="D13552" s="146" t="s">
        <v>5083</v>
      </c>
      <c r="E13552" s="145" t="s">
        <v>155</v>
      </c>
      <c r="F13552" s="149"/>
      <c r="G13552" s="149"/>
    </row>
    <row r="13553" spans="1:7" s="144" customFormat="1" ht="15" x14ac:dyDescent="0.2">
      <c r="A13553" s="146">
        <v>76695</v>
      </c>
      <c r="B13553" s="145">
        <v>8026</v>
      </c>
      <c r="C13553" s="146" t="s">
        <v>347</v>
      </c>
      <c r="D13553" s="146" t="s">
        <v>10024</v>
      </c>
      <c r="E13553" s="145" t="s">
        <v>150</v>
      </c>
      <c r="F13553" s="149"/>
      <c r="G13553" s="149"/>
    </row>
    <row r="13554" spans="1:7" s="144" customFormat="1" ht="15" x14ac:dyDescent="0.2">
      <c r="A13554" s="146">
        <v>76697</v>
      </c>
      <c r="B13554" s="145">
        <v>6006</v>
      </c>
      <c r="C13554" s="146" t="s">
        <v>1627</v>
      </c>
      <c r="D13554" s="146" t="s">
        <v>4403</v>
      </c>
      <c r="E13554" s="145" t="s">
        <v>150</v>
      </c>
      <c r="F13554" s="149"/>
      <c r="G13554" s="149"/>
    </row>
    <row r="13555" spans="1:7" s="144" customFormat="1" ht="15" x14ac:dyDescent="0.2">
      <c r="A13555" s="146">
        <v>76698</v>
      </c>
      <c r="B13555" s="145">
        <v>6006</v>
      </c>
      <c r="C13555" s="146" t="s">
        <v>1911</v>
      </c>
      <c r="D13555" s="146" t="s">
        <v>11356</v>
      </c>
      <c r="E13555" s="145" t="s">
        <v>150</v>
      </c>
      <c r="F13555" s="149"/>
      <c r="G13555" s="149"/>
    </row>
    <row r="13556" spans="1:7" s="144" customFormat="1" ht="15" x14ac:dyDescent="0.2">
      <c r="A13556" s="146">
        <v>76699</v>
      </c>
      <c r="B13556" s="145">
        <v>2017</v>
      </c>
      <c r="C13556" s="146" t="s">
        <v>709</v>
      </c>
      <c r="D13556" s="146" t="s">
        <v>2475</v>
      </c>
      <c r="E13556" s="145" t="s">
        <v>150</v>
      </c>
      <c r="F13556" s="149"/>
      <c r="G13556" s="149"/>
    </row>
    <row r="13557" spans="1:7" s="144" customFormat="1" ht="15" x14ac:dyDescent="0.2">
      <c r="A13557" s="146">
        <v>76700</v>
      </c>
      <c r="B13557" s="145">
        <v>4010</v>
      </c>
      <c r="C13557" s="146" t="s">
        <v>287</v>
      </c>
      <c r="D13557" s="146" t="s">
        <v>1608</v>
      </c>
      <c r="E13557" s="145" t="s">
        <v>155</v>
      </c>
      <c r="F13557" s="149"/>
      <c r="G13557" s="149"/>
    </row>
    <row r="13558" spans="1:7" s="144" customFormat="1" ht="15" x14ac:dyDescent="0.2">
      <c r="A13558" s="146">
        <v>76701</v>
      </c>
      <c r="B13558" s="145">
        <v>4010</v>
      </c>
      <c r="C13558" s="146" t="s">
        <v>8136</v>
      </c>
      <c r="D13558" s="146" t="s">
        <v>11357</v>
      </c>
      <c r="E13558" s="145" t="s">
        <v>155</v>
      </c>
      <c r="F13558" s="149"/>
      <c r="G13558" s="149"/>
    </row>
    <row r="13559" spans="1:7" s="144" customFormat="1" ht="15" x14ac:dyDescent="0.2">
      <c r="A13559" s="146">
        <v>76702</v>
      </c>
      <c r="B13559" s="145">
        <v>4010</v>
      </c>
      <c r="C13559" s="146" t="s">
        <v>11358</v>
      </c>
      <c r="D13559" s="146" t="s">
        <v>11359</v>
      </c>
      <c r="E13559" s="145" t="s">
        <v>155</v>
      </c>
      <c r="F13559" s="149"/>
      <c r="G13559" s="149"/>
    </row>
    <row r="13560" spans="1:7" s="144" customFormat="1" ht="15" x14ac:dyDescent="0.2">
      <c r="A13560" s="146">
        <v>76703</v>
      </c>
      <c r="B13560" s="145">
        <v>7017</v>
      </c>
      <c r="C13560" s="146" t="s">
        <v>11360</v>
      </c>
      <c r="D13560" s="146" t="s">
        <v>1566</v>
      </c>
      <c r="E13560" s="145" t="s">
        <v>150</v>
      </c>
      <c r="F13560" s="149"/>
      <c r="G13560" s="149"/>
    </row>
    <row r="13561" spans="1:7" s="144" customFormat="1" ht="15" x14ac:dyDescent="0.2">
      <c r="A13561" s="146">
        <v>76704</v>
      </c>
      <c r="B13561" s="145">
        <v>7017</v>
      </c>
      <c r="C13561" s="146" t="s">
        <v>11361</v>
      </c>
      <c r="D13561" s="146" t="s">
        <v>2638</v>
      </c>
      <c r="E13561" s="145" t="s">
        <v>155</v>
      </c>
      <c r="F13561" s="149"/>
      <c r="G13561" s="149"/>
    </row>
    <row r="13562" spans="1:7" s="144" customFormat="1" ht="15" x14ac:dyDescent="0.2">
      <c r="A13562" s="146">
        <v>76705</v>
      </c>
      <c r="B13562" s="145">
        <v>4010</v>
      </c>
      <c r="C13562" s="146" t="s">
        <v>1911</v>
      </c>
      <c r="D13562" s="146" t="s">
        <v>11362</v>
      </c>
      <c r="E13562" s="145" t="s">
        <v>155</v>
      </c>
      <c r="F13562" s="149"/>
      <c r="G13562" s="149"/>
    </row>
    <row r="13563" spans="1:7" s="144" customFormat="1" ht="15" x14ac:dyDescent="0.2">
      <c r="A13563" s="146">
        <v>76706</v>
      </c>
      <c r="B13563" s="145">
        <v>6018</v>
      </c>
      <c r="C13563" s="146" t="s">
        <v>181</v>
      </c>
      <c r="D13563" s="146" t="s">
        <v>11363</v>
      </c>
      <c r="E13563" s="145" t="s">
        <v>150</v>
      </c>
      <c r="F13563" s="149"/>
      <c r="G13563" s="149"/>
    </row>
    <row r="13564" spans="1:7" s="144" customFormat="1" ht="15" x14ac:dyDescent="0.2">
      <c r="A13564" s="146">
        <v>76707</v>
      </c>
      <c r="B13564" s="145">
        <v>2017</v>
      </c>
      <c r="C13564" s="146" t="s">
        <v>202</v>
      </c>
      <c r="D13564" s="146" t="s">
        <v>11364</v>
      </c>
      <c r="E13564" s="145" t="s">
        <v>150</v>
      </c>
      <c r="F13564" s="149"/>
      <c r="G13564" s="149"/>
    </row>
    <row r="13565" spans="1:7" s="144" customFormat="1" ht="15" x14ac:dyDescent="0.2">
      <c r="A13565" s="146">
        <v>76708</v>
      </c>
      <c r="B13565" s="145">
        <v>3004</v>
      </c>
      <c r="C13565" s="146" t="s">
        <v>1968</v>
      </c>
      <c r="D13565" s="146" t="s">
        <v>9001</v>
      </c>
      <c r="E13565" s="145" t="s">
        <v>155</v>
      </c>
      <c r="F13565" s="149"/>
      <c r="G13565" s="149"/>
    </row>
    <row r="13566" spans="1:7" s="144" customFormat="1" ht="15" x14ac:dyDescent="0.2">
      <c r="A13566" s="146">
        <v>76709</v>
      </c>
      <c r="B13566" s="145">
        <v>3015</v>
      </c>
      <c r="C13566" s="146" t="s">
        <v>2530</v>
      </c>
      <c r="D13566" s="146" t="s">
        <v>11365</v>
      </c>
      <c r="E13566" s="145" t="s">
        <v>150</v>
      </c>
      <c r="F13566" s="149"/>
      <c r="G13566" s="149"/>
    </row>
    <row r="13567" spans="1:7" s="144" customFormat="1" ht="15" x14ac:dyDescent="0.2">
      <c r="A13567" s="146">
        <v>76710</v>
      </c>
      <c r="B13567" s="145">
        <v>2014</v>
      </c>
      <c r="C13567" s="146" t="s">
        <v>5159</v>
      </c>
      <c r="D13567" s="146" t="s">
        <v>2715</v>
      </c>
      <c r="E13567" s="145" t="s">
        <v>155</v>
      </c>
      <c r="F13567" s="149"/>
      <c r="G13567" s="149"/>
    </row>
    <row r="13568" spans="1:7" s="144" customFormat="1" ht="15" x14ac:dyDescent="0.2">
      <c r="A13568" s="146">
        <v>76711</v>
      </c>
      <c r="B13568" s="145">
        <v>5002</v>
      </c>
      <c r="C13568" s="146" t="s">
        <v>156</v>
      </c>
      <c r="D13568" s="146" t="s">
        <v>11366</v>
      </c>
      <c r="E13568" s="145" t="s">
        <v>150</v>
      </c>
      <c r="F13568" s="149"/>
      <c r="G13568" s="149"/>
    </row>
    <row r="13569" spans="1:7" s="144" customFormat="1" ht="15" x14ac:dyDescent="0.2">
      <c r="A13569" s="146">
        <v>76712</v>
      </c>
      <c r="B13569" s="145">
        <v>5002</v>
      </c>
      <c r="C13569" s="146" t="s">
        <v>347</v>
      </c>
      <c r="D13569" s="146" t="s">
        <v>11366</v>
      </c>
      <c r="E13569" s="145" t="s">
        <v>155</v>
      </c>
      <c r="F13569" s="149"/>
      <c r="G13569" s="149"/>
    </row>
    <row r="13570" spans="1:7" s="144" customFormat="1" ht="15" x14ac:dyDescent="0.2">
      <c r="A13570" s="146">
        <v>76713</v>
      </c>
      <c r="B13570" s="145">
        <v>5002</v>
      </c>
      <c r="C13570" s="146" t="s">
        <v>1688</v>
      </c>
      <c r="D13570" s="146" t="s">
        <v>302</v>
      </c>
      <c r="E13570" s="145" t="s">
        <v>150</v>
      </c>
      <c r="F13570" s="149"/>
      <c r="G13570" s="149"/>
    </row>
    <row r="13571" spans="1:7" s="144" customFormat="1" ht="15" x14ac:dyDescent="0.2">
      <c r="A13571" s="146">
        <v>76714</v>
      </c>
      <c r="B13571" s="145">
        <v>5002</v>
      </c>
      <c r="C13571" s="146" t="s">
        <v>1623</v>
      </c>
      <c r="D13571" s="146" t="s">
        <v>395</v>
      </c>
      <c r="E13571" s="145" t="s">
        <v>150</v>
      </c>
      <c r="F13571" s="149"/>
      <c r="G13571" s="149"/>
    </row>
    <row r="13572" spans="1:7" s="144" customFormat="1" ht="15" x14ac:dyDescent="0.2">
      <c r="A13572" s="146">
        <v>76715</v>
      </c>
      <c r="B13572" s="145">
        <v>5002</v>
      </c>
      <c r="C13572" s="146" t="s">
        <v>287</v>
      </c>
      <c r="D13572" s="146" t="s">
        <v>4926</v>
      </c>
      <c r="E13572" s="145" t="s">
        <v>155</v>
      </c>
      <c r="F13572" s="149"/>
      <c r="G13572" s="149"/>
    </row>
    <row r="13573" spans="1:7" s="144" customFormat="1" ht="15" x14ac:dyDescent="0.2">
      <c r="A13573" s="146">
        <v>76716</v>
      </c>
      <c r="B13573" s="145">
        <v>1006</v>
      </c>
      <c r="C13573" s="146" t="s">
        <v>209</v>
      </c>
      <c r="D13573" s="146" t="s">
        <v>11367</v>
      </c>
      <c r="E13573" s="145" t="s">
        <v>150</v>
      </c>
      <c r="F13573" s="149"/>
      <c r="G13573" s="149"/>
    </row>
    <row r="13574" spans="1:7" s="144" customFormat="1" ht="15" x14ac:dyDescent="0.2">
      <c r="A13574" s="146">
        <v>76717</v>
      </c>
      <c r="B13574" s="145">
        <v>2016</v>
      </c>
      <c r="C13574" s="146" t="s">
        <v>179</v>
      </c>
      <c r="D13574" s="146" t="s">
        <v>11368</v>
      </c>
      <c r="E13574" s="145" t="s">
        <v>150</v>
      </c>
      <c r="F13574" s="149"/>
      <c r="G13574" s="149"/>
    </row>
    <row r="13575" spans="1:7" s="144" customFormat="1" ht="15" x14ac:dyDescent="0.2">
      <c r="A13575" s="146">
        <v>76718</v>
      </c>
      <c r="B13575" s="145">
        <v>6032</v>
      </c>
      <c r="C13575" s="146" t="s">
        <v>11369</v>
      </c>
      <c r="D13575" s="146" t="s">
        <v>11370</v>
      </c>
      <c r="E13575" s="145" t="s">
        <v>150</v>
      </c>
      <c r="F13575" s="149"/>
      <c r="G13575" s="149"/>
    </row>
    <row r="13576" spans="1:7" s="144" customFormat="1" ht="15" x14ac:dyDescent="0.2">
      <c r="A13576" s="146">
        <v>76719</v>
      </c>
      <c r="B13576" s="145">
        <v>6004</v>
      </c>
      <c r="C13576" s="146" t="s">
        <v>155</v>
      </c>
      <c r="D13576" s="146" t="s">
        <v>11371</v>
      </c>
      <c r="E13576" s="145" t="s">
        <v>150</v>
      </c>
      <c r="F13576" s="149"/>
      <c r="G13576" s="149"/>
    </row>
    <row r="13577" spans="1:7" s="144" customFormat="1" ht="15" x14ac:dyDescent="0.2">
      <c r="A13577" s="146">
        <v>76720</v>
      </c>
      <c r="B13577" s="145">
        <v>7017</v>
      </c>
      <c r="C13577" s="146" t="s">
        <v>845</v>
      </c>
      <c r="D13577" s="146" t="s">
        <v>11372</v>
      </c>
      <c r="E13577" s="145" t="s">
        <v>150</v>
      </c>
      <c r="F13577" s="149"/>
      <c r="G13577" s="149"/>
    </row>
    <row r="13578" spans="1:7" s="144" customFormat="1" ht="15" x14ac:dyDescent="0.2">
      <c r="A13578" s="146">
        <v>76721</v>
      </c>
      <c r="B13578" s="145">
        <v>8018</v>
      </c>
      <c r="C13578" s="146" t="s">
        <v>649</v>
      </c>
      <c r="D13578" s="146" t="s">
        <v>11373</v>
      </c>
      <c r="E13578" s="145" t="s">
        <v>150</v>
      </c>
      <c r="F13578" s="149"/>
      <c r="G13578" s="149"/>
    </row>
    <row r="13579" spans="1:7" s="144" customFormat="1" ht="15" x14ac:dyDescent="0.2">
      <c r="A13579" s="146">
        <v>76722</v>
      </c>
      <c r="B13579" s="145">
        <v>8018</v>
      </c>
      <c r="C13579" s="146" t="s">
        <v>1344</v>
      </c>
      <c r="D13579" s="146" t="s">
        <v>389</v>
      </c>
      <c r="E13579" s="145" t="s">
        <v>150</v>
      </c>
      <c r="F13579" s="149"/>
      <c r="G13579" s="149"/>
    </row>
    <row r="13580" spans="1:7" s="144" customFormat="1" ht="15" x14ac:dyDescent="0.2">
      <c r="A13580" s="146">
        <v>76723</v>
      </c>
      <c r="B13580" s="145">
        <v>6025</v>
      </c>
      <c r="C13580" s="146" t="s">
        <v>11374</v>
      </c>
      <c r="D13580" s="146" t="s">
        <v>3460</v>
      </c>
      <c r="E13580" s="145" t="s">
        <v>155</v>
      </c>
      <c r="F13580" s="149"/>
      <c r="G13580" s="149"/>
    </row>
    <row r="13581" spans="1:7" s="144" customFormat="1" ht="15" x14ac:dyDescent="0.2">
      <c r="A13581" s="146">
        <v>76724</v>
      </c>
      <c r="B13581" s="145">
        <v>8009</v>
      </c>
      <c r="C13581" s="146" t="s">
        <v>621</v>
      </c>
      <c r="D13581" s="146" t="s">
        <v>2044</v>
      </c>
      <c r="E13581" s="145" t="s">
        <v>155</v>
      </c>
      <c r="F13581" s="149"/>
      <c r="G13581" s="149"/>
    </row>
    <row r="13582" spans="1:7" s="144" customFormat="1" ht="15" x14ac:dyDescent="0.2">
      <c r="A13582" s="146">
        <v>76725</v>
      </c>
      <c r="B13582" s="145">
        <v>3004</v>
      </c>
      <c r="C13582" s="146" t="s">
        <v>1691</v>
      </c>
      <c r="D13582" s="146" t="s">
        <v>11375</v>
      </c>
      <c r="E13582" s="145" t="s">
        <v>155</v>
      </c>
      <c r="F13582" s="149"/>
      <c r="G13582" s="149"/>
    </row>
    <row r="13583" spans="1:7" s="144" customFormat="1" ht="15" x14ac:dyDescent="0.2">
      <c r="A13583" s="146">
        <v>76726</v>
      </c>
      <c r="B13583" s="145">
        <v>7016</v>
      </c>
      <c r="C13583" s="146" t="s">
        <v>174</v>
      </c>
      <c r="D13583" s="146" t="s">
        <v>11376</v>
      </c>
      <c r="E13583" s="145" t="s">
        <v>155</v>
      </c>
      <c r="F13583" s="149"/>
      <c r="G13583" s="149"/>
    </row>
    <row r="13584" spans="1:7" s="144" customFormat="1" ht="15" x14ac:dyDescent="0.2">
      <c r="A13584" s="146">
        <v>76727</v>
      </c>
      <c r="B13584" s="145">
        <v>1001</v>
      </c>
      <c r="C13584" s="146" t="s">
        <v>171</v>
      </c>
      <c r="D13584" s="146" t="s">
        <v>206</v>
      </c>
      <c r="E13584" s="145" t="s">
        <v>155</v>
      </c>
      <c r="F13584" s="149"/>
      <c r="G13584" s="149"/>
    </row>
    <row r="13585" spans="1:7" s="144" customFormat="1" ht="15" x14ac:dyDescent="0.2">
      <c r="A13585" s="146">
        <v>76728</v>
      </c>
      <c r="B13585" s="145">
        <v>1005</v>
      </c>
      <c r="C13585" s="146" t="s">
        <v>11377</v>
      </c>
      <c r="D13585" s="146" t="s">
        <v>11378</v>
      </c>
      <c r="E13585" s="145" t="s">
        <v>150</v>
      </c>
      <c r="F13585" s="149"/>
      <c r="G13585" s="149"/>
    </row>
    <row r="13586" spans="1:7" s="144" customFormat="1" ht="15" x14ac:dyDescent="0.2">
      <c r="A13586" s="146">
        <v>76729</v>
      </c>
      <c r="B13586" s="145">
        <v>6035</v>
      </c>
      <c r="C13586" s="146" t="s">
        <v>5171</v>
      </c>
      <c r="D13586" s="146" t="s">
        <v>11379</v>
      </c>
      <c r="E13586" s="145" t="s">
        <v>150</v>
      </c>
      <c r="F13586" s="149"/>
      <c r="G13586" s="149"/>
    </row>
    <row r="13587" spans="1:7" s="144" customFormat="1" ht="15" x14ac:dyDescent="0.2">
      <c r="A13587" s="146">
        <v>76730</v>
      </c>
      <c r="B13587" s="145">
        <v>3002</v>
      </c>
      <c r="C13587" s="146" t="s">
        <v>385</v>
      </c>
      <c r="D13587" s="146" t="s">
        <v>5737</v>
      </c>
      <c r="E13587" s="145" t="s">
        <v>155</v>
      </c>
      <c r="F13587" s="149"/>
      <c r="G13587" s="149"/>
    </row>
    <row r="13588" spans="1:7" s="144" customFormat="1" ht="15" x14ac:dyDescent="0.2">
      <c r="A13588" s="146">
        <v>76731</v>
      </c>
      <c r="B13588" s="145">
        <v>3002</v>
      </c>
      <c r="C13588" s="146" t="s">
        <v>2629</v>
      </c>
      <c r="D13588" s="146" t="s">
        <v>11380</v>
      </c>
      <c r="E13588" s="145" t="s">
        <v>150</v>
      </c>
      <c r="F13588" s="149"/>
      <c r="G13588" s="149"/>
    </row>
    <row r="13589" spans="1:7" s="144" customFormat="1" ht="15" x14ac:dyDescent="0.2">
      <c r="A13589" s="146">
        <v>76732</v>
      </c>
      <c r="B13589" s="145">
        <v>7017</v>
      </c>
      <c r="C13589" s="146" t="s">
        <v>754</v>
      </c>
      <c r="D13589" s="146" t="s">
        <v>10732</v>
      </c>
      <c r="E13589" s="145" t="s">
        <v>155</v>
      </c>
      <c r="F13589" s="149"/>
      <c r="G13589" s="149"/>
    </row>
    <row r="13590" spans="1:7" s="144" customFormat="1" ht="15" x14ac:dyDescent="0.2">
      <c r="A13590" s="146">
        <v>76733</v>
      </c>
      <c r="B13590" s="145">
        <v>5009</v>
      </c>
      <c r="C13590" s="146" t="s">
        <v>3424</v>
      </c>
      <c r="D13590" s="146" t="s">
        <v>629</v>
      </c>
      <c r="E13590" s="145" t="s">
        <v>155</v>
      </c>
      <c r="F13590" s="149"/>
      <c r="G13590" s="149"/>
    </row>
    <row r="13591" spans="1:7" s="144" customFormat="1" ht="15" x14ac:dyDescent="0.2">
      <c r="A13591" s="146">
        <v>76734</v>
      </c>
      <c r="B13591" s="145">
        <v>8014</v>
      </c>
      <c r="C13591" s="146" t="s">
        <v>11381</v>
      </c>
      <c r="D13591" s="146" t="s">
        <v>1122</v>
      </c>
      <c r="E13591" s="145" t="s">
        <v>155</v>
      </c>
      <c r="F13591" s="149"/>
      <c r="G13591" s="149"/>
    </row>
    <row r="13592" spans="1:7" s="144" customFormat="1" ht="15" x14ac:dyDescent="0.2">
      <c r="A13592" s="146">
        <v>76735</v>
      </c>
      <c r="B13592" s="145">
        <v>6013</v>
      </c>
      <c r="C13592" s="146" t="s">
        <v>196</v>
      </c>
      <c r="D13592" s="146" t="s">
        <v>999</v>
      </c>
      <c r="E13592" s="145" t="s">
        <v>155</v>
      </c>
      <c r="F13592" s="149"/>
      <c r="G13592" s="149"/>
    </row>
    <row r="13593" spans="1:7" s="144" customFormat="1" ht="15" x14ac:dyDescent="0.2">
      <c r="A13593" s="146">
        <v>76736</v>
      </c>
      <c r="B13593" s="145">
        <v>6015</v>
      </c>
      <c r="C13593" s="146" t="s">
        <v>1521</v>
      </c>
      <c r="D13593" s="146" t="s">
        <v>8321</v>
      </c>
      <c r="E13593" s="145" t="s">
        <v>155</v>
      </c>
      <c r="F13593" s="149"/>
      <c r="G13593" s="149"/>
    </row>
    <row r="13594" spans="1:7" s="144" customFormat="1" ht="15" x14ac:dyDescent="0.2">
      <c r="A13594" s="146">
        <v>76738</v>
      </c>
      <c r="B13594" s="145">
        <v>8023</v>
      </c>
      <c r="C13594" s="146" t="s">
        <v>196</v>
      </c>
      <c r="D13594" s="146" t="s">
        <v>11382</v>
      </c>
      <c r="E13594" s="145" t="s">
        <v>150</v>
      </c>
      <c r="F13594" s="149"/>
      <c r="G13594" s="149"/>
    </row>
    <row r="13595" spans="1:7" s="144" customFormat="1" ht="15" x14ac:dyDescent="0.2">
      <c r="A13595" s="146">
        <v>76739</v>
      </c>
      <c r="B13595" s="145">
        <v>8010</v>
      </c>
      <c r="C13595" s="146" t="s">
        <v>5490</v>
      </c>
      <c r="D13595" s="146" t="s">
        <v>11383</v>
      </c>
      <c r="E13595" s="145" t="s">
        <v>155</v>
      </c>
      <c r="F13595" s="149"/>
      <c r="G13595" s="149"/>
    </row>
    <row r="13596" spans="1:7" s="144" customFormat="1" ht="15" x14ac:dyDescent="0.2">
      <c r="A13596" s="146">
        <v>76740</v>
      </c>
      <c r="B13596" s="145">
        <v>8020</v>
      </c>
      <c r="C13596" s="146" t="s">
        <v>1160</v>
      </c>
      <c r="D13596" s="146" t="s">
        <v>11384</v>
      </c>
      <c r="E13596" s="145" t="s">
        <v>150</v>
      </c>
      <c r="F13596" s="149"/>
      <c r="G13596" s="149"/>
    </row>
    <row r="13597" spans="1:7" s="144" customFormat="1" ht="15" x14ac:dyDescent="0.2">
      <c r="A13597" s="146">
        <v>76741</v>
      </c>
      <c r="B13597" s="145">
        <v>8020</v>
      </c>
      <c r="C13597" s="146" t="s">
        <v>158</v>
      </c>
      <c r="D13597" s="146" t="s">
        <v>5407</v>
      </c>
      <c r="E13597" s="145" t="s">
        <v>155</v>
      </c>
      <c r="F13597" s="149"/>
      <c r="G13597" s="149"/>
    </row>
    <row r="13598" spans="1:7" s="144" customFormat="1" ht="15" x14ac:dyDescent="0.2">
      <c r="A13598" s="146">
        <v>76742</v>
      </c>
      <c r="B13598" s="145">
        <v>8020</v>
      </c>
      <c r="C13598" s="146" t="s">
        <v>598</v>
      </c>
      <c r="D13598" s="146" t="s">
        <v>3591</v>
      </c>
      <c r="E13598" s="145" t="s">
        <v>155</v>
      </c>
      <c r="F13598" s="149"/>
      <c r="G13598" s="149"/>
    </row>
    <row r="13599" spans="1:7" s="144" customFormat="1" ht="15" x14ac:dyDescent="0.2">
      <c r="A13599" s="146">
        <v>76743</v>
      </c>
      <c r="B13599" s="145">
        <v>5005</v>
      </c>
      <c r="C13599" s="146" t="s">
        <v>11385</v>
      </c>
      <c r="D13599" s="146" t="s">
        <v>11386</v>
      </c>
      <c r="E13599" s="145" t="s">
        <v>155</v>
      </c>
      <c r="F13599" s="149"/>
      <c r="G13599" s="149"/>
    </row>
    <row r="13600" spans="1:7" s="144" customFormat="1" ht="15" x14ac:dyDescent="0.2">
      <c r="A13600" s="146">
        <v>76744</v>
      </c>
      <c r="B13600" s="145">
        <v>1013</v>
      </c>
      <c r="C13600" s="146" t="s">
        <v>647</v>
      </c>
      <c r="D13600" s="146" t="s">
        <v>7805</v>
      </c>
      <c r="E13600" s="145" t="s">
        <v>155</v>
      </c>
      <c r="F13600" s="149"/>
      <c r="G13600" s="149"/>
    </row>
    <row r="13601" spans="1:7" s="144" customFormat="1" ht="15" x14ac:dyDescent="0.2">
      <c r="A13601" s="146">
        <v>76745</v>
      </c>
      <c r="B13601" s="145">
        <v>6006</v>
      </c>
      <c r="C13601" s="146" t="s">
        <v>1778</v>
      </c>
      <c r="D13601" s="146" t="s">
        <v>11387</v>
      </c>
      <c r="E13601" s="145" t="s">
        <v>150</v>
      </c>
      <c r="F13601" s="149"/>
      <c r="G13601" s="149"/>
    </row>
    <row r="13602" spans="1:7" s="144" customFormat="1" ht="15" x14ac:dyDescent="0.2">
      <c r="A13602" s="146">
        <v>76746</v>
      </c>
      <c r="B13602" s="145">
        <v>5015</v>
      </c>
      <c r="C13602" s="146" t="s">
        <v>11388</v>
      </c>
      <c r="D13602" s="146" t="s">
        <v>4311</v>
      </c>
      <c r="E13602" s="145" t="s">
        <v>150</v>
      </c>
      <c r="F13602" s="149"/>
      <c r="G13602" s="149"/>
    </row>
    <row r="13603" spans="1:7" s="144" customFormat="1" ht="15" x14ac:dyDescent="0.2">
      <c r="A13603" s="146">
        <v>76747</v>
      </c>
      <c r="B13603" s="145">
        <v>5015</v>
      </c>
      <c r="C13603" s="146" t="s">
        <v>9235</v>
      </c>
      <c r="D13603" s="146" t="s">
        <v>11389</v>
      </c>
      <c r="E13603" s="145" t="s">
        <v>155</v>
      </c>
      <c r="F13603" s="149"/>
      <c r="G13603" s="149"/>
    </row>
    <row r="13604" spans="1:7" s="144" customFormat="1" ht="15" x14ac:dyDescent="0.2">
      <c r="A13604" s="146">
        <v>76748</v>
      </c>
      <c r="B13604" s="145">
        <v>5015</v>
      </c>
      <c r="C13604" s="146" t="s">
        <v>155</v>
      </c>
      <c r="D13604" s="146" t="s">
        <v>11390</v>
      </c>
      <c r="E13604" s="145" t="s">
        <v>150</v>
      </c>
      <c r="F13604" s="149"/>
      <c r="G13604" s="149"/>
    </row>
    <row r="13605" spans="1:7" s="144" customFormat="1" ht="15" x14ac:dyDescent="0.2">
      <c r="A13605" s="146">
        <v>76749</v>
      </c>
      <c r="B13605" s="145">
        <v>5015</v>
      </c>
      <c r="C13605" s="146" t="s">
        <v>7704</v>
      </c>
      <c r="D13605" s="146" t="s">
        <v>11391</v>
      </c>
      <c r="E13605" s="145" t="s">
        <v>155</v>
      </c>
      <c r="F13605" s="149"/>
      <c r="G13605" s="149"/>
    </row>
    <row r="13606" spans="1:7" s="144" customFormat="1" ht="15" x14ac:dyDescent="0.2">
      <c r="A13606" s="146">
        <v>76750</v>
      </c>
      <c r="B13606" s="145">
        <v>5015</v>
      </c>
      <c r="C13606" s="146" t="s">
        <v>11392</v>
      </c>
      <c r="D13606" s="146" t="s">
        <v>5963</v>
      </c>
      <c r="E13606" s="145" t="s">
        <v>150</v>
      </c>
      <c r="F13606" s="149"/>
      <c r="G13606" s="149"/>
    </row>
    <row r="13607" spans="1:7" s="144" customFormat="1" ht="15" x14ac:dyDescent="0.2">
      <c r="A13607" s="146">
        <v>76751</v>
      </c>
      <c r="B13607" s="145">
        <v>5015</v>
      </c>
      <c r="C13607" s="146" t="s">
        <v>34</v>
      </c>
      <c r="D13607" s="146" t="s">
        <v>11393</v>
      </c>
      <c r="E13607" s="145" t="s">
        <v>150</v>
      </c>
      <c r="F13607" s="149"/>
      <c r="G13607" s="149"/>
    </row>
    <row r="13608" spans="1:7" s="144" customFormat="1" ht="15" x14ac:dyDescent="0.2">
      <c r="A13608" s="146">
        <v>76752</v>
      </c>
      <c r="B13608" s="145">
        <v>5004</v>
      </c>
      <c r="C13608" s="146" t="s">
        <v>3951</v>
      </c>
      <c r="D13608" s="146" t="s">
        <v>6619</v>
      </c>
      <c r="E13608" s="145" t="s">
        <v>155</v>
      </c>
      <c r="F13608" s="149"/>
      <c r="G13608" s="149"/>
    </row>
    <row r="13609" spans="1:7" s="144" customFormat="1" ht="15" x14ac:dyDescent="0.2">
      <c r="A13609" s="146">
        <v>76753</v>
      </c>
      <c r="B13609" s="145">
        <v>5004</v>
      </c>
      <c r="C13609" s="146" t="s">
        <v>1424</v>
      </c>
      <c r="D13609" s="146" t="s">
        <v>11394</v>
      </c>
      <c r="E13609" s="145" t="s">
        <v>155</v>
      </c>
      <c r="F13609" s="149"/>
      <c r="G13609" s="149"/>
    </row>
    <row r="13610" spans="1:7" s="144" customFormat="1" ht="15" x14ac:dyDescent="0.2">
      <c r="A13610" s="146">
        <v>76755</v>
      </c>
      <c r="B13610" s="145">
        <v>6034</v>
      </c>
      <c r="C13610" s="146" t="s">
        <v>263</v>
      </c>
      <c r="D13610" s="146" t="s">
        <v>406</v>
      </c>
      <c r="E13610" s="145" t="s">
        <v>155</v>
      </c>
      <c r="F13610" s="149"/>
      <c r="G13610" s="149"/>
    </row>
    <row r="13611" spans="1:7" s="144" customFormat="1" ht="15" x14ac:dyDescent="0.2">
      <c r="A13611" s="146">
        <v>76756</v>
      </c>
      <c r="B13611" s="145">
        <v>8026</v>
      </c>
      <c r="C13611" s="146" t="s">
        <v>6037</v>
      </c>
      <c r="D13611" s="146" t="s">
        <v>11395</v>
      </c>
      <c r="E13611" s="145" t="s">
        <v>155</v>
      </c>
      <c r="F13611" s="149"/>
      <c r="G13611" s="149"/>
    </row>
    <row r="13612" spans="1:7" s="144" customFormat="1" ht="15" x14ac:dyDescent="0.2">
      <c r="A13612" s="146">
        <v>76757</v>
      </c>
      <c r="B13612" s="145">
        <v>8026</v>
      </c>
      <c r="C13612" s="146" t="s">
        <v>1860</v>
      </c>
      <c r="D13612" s="146" t="s">
        <v>180</v>
      </c>
      <c r="E13612" s="145" t="s">
        <v>155</v>
      </c>
      <c r="F13612" s="149"/>
      <c r="G13612" s="149"/>
    </row>
    <row r="13613" spans="1:7" s="144" customFormat="1" ht="15" x14ac:dyDescent="0.2">
      <c r="A13613" s="146">
        <v>76758</v>
      </c>
      <c r="B13613" s="145">
        <v>6034</v>
      </c>
      <c r="C13613" s="146" t="s">
        <v>11396</v>
      </c>
      <c r="D13613" s="146" t="s">
        <v>429</v>
      </c>
      <c r="E13613" s="145" t="s">
        <v>150</v>
      </c>
      <c r="F13613" s="149"/>
      <c r="G13613" s="149"/>
    </row>
    <row r="13614" spans="1:7" s="144" customFormat="1" ht="15" x14ac:dyDescent="0.2">
      <c r="A13614" s="146">
        <v>76759</v>
      </c>
      <c r="B13614" s="145">
        <v>7015</v>
      </c>
      <c r="C13614" s="146" t="s">
        <v>1023</v>
      </c>
      <c r="D13614" s="146" t="s">
        <v>11397</v>
      </c>
      <c r="E13614" s="145" t="s">
        <v>155</v>
      </c>
      <c r="F13614" s="149"/>
      <c r="G13614" s="149"/>
    </row>
    <row r="13615" spans="1:7" s="144" customFormat="1" ht="15" x14ac:dyDescent="0.2">
      <c r="A13615" s="146">
        <v>76760</v>
      </c>
      <c r="B13615" s="145">
        <v>8007</v>
      </c>
      <c r="C13615" s="146" t="s">
        <v>1221</v>
      </c>
      <c r="D13615" s="146" t="s">
        <v>5789</v>
      </c>
      <c r="E13615" s="145" t="s">
        <v>150</v>
      </c>
      <c r="F13615" s="149"/>
      <c r="G13615" s="149"/>
    </row>
    <row r="13616" spans="1:7" s="144" customFormat="1" ht="15" x14ac:dyDescent="0.2">
      <c r="A13616" s="146">
        <v>76761</v>
      </c>
      <c r="B13616" s="145">
        <v>7017</v>
      </c>
      <c r="C13616" s="146" t="s">
        <v>1911</v>
      </c>
      <c r="D13616" s="146" t="s">
        <v>5188</v>
      </c>
      <c r="E13616" s="145" t="s">
        <v>150</v>
      </c>
      <c r="F13616" s="149"/>
      <c r="G13616" s="149"/>
    </row>
    <row r="13617" spans="1:7" s="144" customFormat="1" ht="15" x14ac:dyDescent="0.2">
      <c r="A13617" s="146">
        <v>76762</v>
      </c>
      <c r="B13617" s="145">
        <v>2016</v>
      </c>
      <c r="C13617" s="146" t="s">
        <v>209</v>
      </c>
      <c r="D13617" s="146" t="s">
        <v>11398</v>
      </c>
      <c r="E13617" s="145" t="s">
        <v>150</v>
      </c>
      <c r="F13617" s="149"/>
      <c r="G13617" s="149"/>
    </row>
    <row r="13618" spans="1:7" s="144" customFormat="1" ht="15" x14ac:dyDescent="0.2">
      <c r="A13618" s="146">
        <v>76763</v>
      </c>
      <c r="B13618" s="145">
        <v>2016</v>
      </c>
      <c r="C13618" s="146" t="s">
        <v>617</v>
      </c>
      <c r="D13618" s="146" t="s">
        <v>11398</v>
      </c>
      <c r="E13618" s="145" t="s">
        <v>155</v>
      </c>
      <c r="F13618" s="149"/>
      <c r="G13618" s="149"/>
    </row>
    <row r="13619" spans="1:7" s="144" customFormat="1" ht="15" x14ac:dyDescent="0.2">
      <c r="A13619" s="146">
        <v>76764</v>
      </c>
      <c r="B13619" s="145">
        <v>3029</v>
      </c>
      <c r="C13619" s="146" t="s">
        <v>6543</v>
      </c>
      <c r="D13619" s="146" t="s">
        <v>11399</v>
      </c>
      <c r="E13619" s="145" t="s">
        <v>155</v>
      </c>
      <c r="F13619" s="149"/>
      <c r="G13619" s="149"/>
    </row>
    <row r="13620" spans="1:7" s="144" customFormat="1" ht="15" x14ac:dyDescent="0.2">
      <c r="A13620" s="146">
        <v>76765</v>
      </c>
      <c r="B13620" s="145">
        <v>5006</v>
      </c>
      <c r="C13620" s="146" t="s">
        <v>11400</v>
      </c>
      <c r="D13620" s="146" t="s">
        <v>11401</v>
      </c>
      <c r="E13620" s="145" t="s">
        <v>150</v>
      </c>
      <c r="F13620" s="149"/>
      <c r="G13620" s="149"/>
    </row>
    <row r="13621" spans="1:7" s="144" customFormat="1" ht="15" x14ac:dyDescent="0.2">
      <c r="A13621" s="146">
        <v>76766</v>
      </c>
      <c r="B13621" s="145">
        <v>5002</v>
      </c>
      <c r="C13621" s="146" t="s">
        <v>1856</v>
      </c>
      <c r="D13621" s="146" t="s">
        <v>11402</v>
      </c>
      <c r="E13621" s="145" t="s">
        <v>155</v>
      </c>
      <c r="F13621" s="149"/>
      <c r="G13621" s="149"/>
    </row>
    <row r="13622" spans="1:7" s="144" customFormat="1" ht="15" x14ac:dyDescent="0.2">
      <c r="A13622" s="146">
        <v>76767</v>
      </c>
      <c r="B13622" s="145">
        <v>6003</v>
      </c>
      <c r="C13622" s="146" t="s">
        <v>11403</v>
      </c>
      <c r="D13622" s="146" t="s">
        <v>11404</v>
      </c>
      <c r="E13622" s="145" t="s">
        <v>150</v>
      </c>
      <c r="F13622" s="149"/>
      <c r="G13622" s="149"/>
    </row>
    <row r="13623" spans="1:7" s="144" customFormat="1" ht="15" x14ac:dyDescent="0.2">
      <c r="A13623" s="146">
        <v>76768</v>
      </c>
      <c r="B13623" s="145">
        <v>6003</v>
      </c>
      <c r="C13623" s="146" t="s">
        <v>2262</v>
      </c>
      <c r="D13623" s="146" t="s">
        <v>11405</v>
      </c>
      <c r="E13623" s="145" t="s">
        <v>150</v>
      </c>
      <c r="F13623" s="149"/>
      <c r="G13623" s="149"/>
    </row>
    <row r="13624" spans="1:7" s="144" customFormat="1" ht="15" x14ac:dyDescent="0.2">
      <c r="A13624" s="146">
        <v>76769</v>
      </c>
      <c r="B13624" s="145">
        <v>6004</v>
      </c>
      <c r="C13624" s="146" t="s">
        <v>174</v>
      </c>
      <c r="D13624" s="146" t="s">
        <v>11406</v>
      </c>
      <c r="E13624" s="145" t="s">
        <v>155</v>
      </c>
      <c r="F13624" s="149"/>
      <c r="G13624" s="149"/>
    </row>
    <row r="13625" spans="1:7" s="144" customFormat="1" ht="15" x14ac:dyDescent="0.2">
      <c r="A13625" s="146">
        <v>76770</v>
      </c>
      <c r="B13625" s="145">
        <v>8026</v>
      </c>
      <c r="C13625" s="146" t="s">
        <v>1554</v>
      </c>
      <c r="D13625" s="146" t="s">
        <v>11407</v>
      </c>
      <c r="E13625" s="145" t="s">
        <v>150</v>
      </c>
      <c r="F13625" s="149"/>
      <c r="G13625" s="149"/>
    </row>
    <row r="13626" spans="1:7" s="144" customFormat="1" ht="15" x14ac:dyDescent="0.2">
      <c r="A13626" s="146">
        <v>76771</v>
      </c>
      <c r="B13626" s="145">
        <v>3020</v>
      </c>
      <c r="C13626" s="146" t="s">
        <v>11012</v>
      </c>
      <c r="D13626" s="146" t="s">
        <v>1485</v>
      </c>
      <c r="E13626" s="145" t="s">
        <v>155</v>
      </c>
      <c r="F13626" s="149"/>
      <c r="G13626" s="149"/>
    </row>
    <row r="13627" spans="1:7" s="144" customFormat="1" ht="15" x14ac:dyDescent="0.2">
      <c r="A13627" s="146">
        <v>76772</v>
      </c>
      <c r="B13627" s="145">
        <v>5002</v>
      </c>
      <c r="C13627" s="146" t="s">
        <v>1013</v>
      </c>
      <c r="D13627" s="146" t="s">
        <v>11408</v>
      </c>
      <c r="E13627" s="145" t="s">
        <v>150</v>
      </c>
      <c r="F13627" s="149"/>
      <c r="G13627" s="149"/>
    </row>
    <row r="13628" spans="1:7" s="144" customFormat="1" ht="15" x14ac:dyDescent="0.2">
      <c r="A13628" s="146">
        <v>76773</v>
      </c>
      <c r="B13628" s="145">
        <v>5002</v>
      </c>
      <c r="C13628" s="146" t="s">
        <v>2083</v>
      </c>
      <c r="D13628" s="146" t="s">
        <v>11409</v>
      </c>
      <c r="E13628" s="145" t="s">
        <v>150</v>
      </c>
      <c r="F13628" s="149"/>
      <c r="G13628" s="149"/>
    </row>
    <row r="13629" spans="1:7" s="144" customFormat="1" ht="15" x14ac:dyDescent="0.2">
      <c r="A13629" s="146">
        <v>76774</v>
      </c>
      <c r="B13629" s="145">
        <v>3004</v>
      </c>
      <c r="C13629" s="146" t="s">
        <v>5436</v>
      </c>
      <c r="D13629" s="146" t="s">
        <v>436</v>
      </c>
      <c r="E13629" s="145" t="s">
        <v>155</v>
      </c>
      <c r="F13629" s="149"/>
      <c r="G13629" s="149"/>
    </row>
    <row r="13630" spans="1:7" s="144" customFormat="1" ht="15" x14ac:dyDescent="0.2">
      <c r="A13630" s="146">
        <v>76775</v>
      </c>
      <c r="B13630" s="145">
        <v>3002</v>
      </c>
      <c r="C13630" s="146" t="s">
        <v>442</v>
      </c>
      <c r="D13630" s="146" t="s">
        <v>3595</v>
      </c>
      <c r="E13630" s="145" t="s">
        <v>150</v>
      </c>
      <c r="F13630" s="149"/>
      <c r="G13630" s="149"/>
    </row>
    <row r="13631" spans="1:7" s="144" customFormat="1" ht="15" x14ac:dyDescent="0.2">
      <c r="A13631" s="146">
        <v>76776</v>
      </c>
      <c r="B13631" s="145">
        <v>3002</v>
      </c>
      <c r="C13631" s="146" t="s">
        <v>3283</v>
      </c>
      <c r="D13631" s="146" t="s">
        <v>1516</v>
      </c>
      <c r="E13631" s="145" t="s">
        <v>155</v>
      </c>
      <c r="F13631" s="149"/>
      <c r="G13631" s="149"/>
    </row>
    <row r="13632" spans="1:7" s="144" customFormat="1" ht="15" x14ac:dyDescent="0.2">
      <c r="A13632" s="146">
        <v>76777</v>
      </c>
      <c r="B13632" s="145">
        <v>2004</v>
      </c>
      <c r="C13632" s="146" t="s">
        <v>11410</v>
      </c>
      <c r="D13632" s="146" t="s">
        <v>5671</v>
      </c>
      <c r="E13632" s="145" t="s">
        <v>155</v>
      </c>
      <c r="F13632" s="149"/>
      <c r="G13632" s="149"/>
    </row>
    <row r="13633" spans="1:7" s="144" customFormat="1" ht="15" x14ac:dyDescent="0.2">
      <c r="A13633" s="146">
        <v>76778</v>
      </c>
      <c r="B13633" s="145">
        <v>2004</v>
      </c>
      <c r="C13633" s="146" t="s">
        <v>11411</v>
      </c>
      <c r="D13633" s="146" t="s">
        <v>11412</v>
      </c>
      <c r="E13633" s="145" t="s">
        <v>150</v>
      </c>
      <c r="F13633" s="149"/>
      <c r="G13633" s="149"/>
    </row>
    <row r="13634" spans="1:7" s="144" customFormat="1" ht="15" x14ac:dyDescent="0.2">
      <c r="A13634" s="146">
        <v>76779</v>
      </c>
      <c r="B13634" s="145">
        <v>5006</v>
      </c>
      <c r="C13634" s="146" t="s">
        <v>11413</v>
      </c>
      <c r="D13634" s="146" t="s">
        <v>11414</v>
      </c>
      <c r="E13634" s="145" t="s">
        <v>155</v>
      </c>
      <c r="F13634" s="149"/>
      <c r="G13634" s="149"/>
    </row>
    <row r="13635" spans="1:7" s="144" customFormat="1" ht="15" x14ac:dyDescent="0.2">
      <c r="A13635" s="146">
        <v>76780</v>
      </c>
      <c r="B13635" s="145">
        <v>8025</v>
      </c>
      <c r="C13635" s="146" t="s">
        <v>155</v>
      </c>
      <c r="D13635" s="146" t="s">
        <v>9143</v>
      </c>
      <c r="E13635" s="145" t="s">
        <v>150</v>
      </c>
      <c r="F13635" s="149"/>
      <c r="G13635" s="149"/>
    </row>
    <row r="13636" spans="1:7" s="144" customFormat="1" ht="15" x14ac:dyDescent="0.2">
      <c r="A13636" s="146">
        <v>76781</v>
      </c>
      <c r="B13636" s="145">
        <v>2014</v>
      </c>
      <c r="C13636" s="146" t="s">
        <v>617</v>
      </c>
      <c r="D13636" s="146" t="s">
        <v>946</v>
      </c>
      <c r="E13636" s="145" t="s">
        <v>150</v>
      </c>
      <c r="F13636" s="149"/>
      <c r="G13636" s="149"/>
    </row>
    <row r="13637" spans="1:7" s="144" customFormat="1" ht="15" x14ac:dyDescent="0.2">
      <c r="A13637" s="146">
        <v>76782</v>
      </c>
      <c r="B13637" s="145">
        <v>1019</v>
      </c>
      <c r="C13637" s="146" t="s">
        <v>5140</v>
      </c>
      <c r="D13637" s="146" t="s">
        <v>11415</v>
      </c>
      <c r="E13637" s="145" t="s">
        <v>155</v>
      </c>
      <c r="F13637" s="149"/>
      <c r="G13637" s="149"/>
    </row>
    <row r="13638" spans="1:7" s="144" customFormat="1" ht="15" x14ac:dyDescent="0.2">
      <c r="A13638" s="146">
        <v>76783</v>
      </c>
      <c r="B13638" s="145">
        <v>1019</v>
      </c>
      <c r="C13638" s="146" t="s">
        <v>662</v>
      </c>
      <c r="D13638" s="146" t="s">
        <v>3460</v>
      </c>
      <c r="E13638" s="145" t="s">
        <v>155</v>
      </c>
      <c r="F13638" s="149"/>
      <c r="G13638" s="149"/>
    </row>
    <row r="13639" spans="1:7" s="144" customFormat="1" ht="15" x14ac:dyDescent="0.2">
      <c r="A13639" s="146">
        <v>76784</v>
      </c>
      <c r="B13639" s="145">
        <v>1019</v>
      </c>
      <c r="C13639" s="146" t="s">
        <v>1856</v>
      </c>
      <c r="D13639" s="146" t="s">
        <v>1118</v>
      </c>
      <c r="E13639" s="145" t="s">
        <v>155</v>
      </c>
      <c r="F13639" s="149"/>
      <c r="G13639" s="149"/>
    </row>
    <row r="13640" spans="1:7" s="144" customFormat="1" ht="15" x14ac:dyDescent="0.2">
      <c r="A13640" s="146">
        <v>76785</v>
      </c>
      <c r="B13640" s="145">
        <v>1019</v>
      </c>
      <c r="C13640" s="146" t="s">
        <v>662</v>
      </c>
      <c r="D13640" s="146" t="s">
        <v>1118</v>
      </c>
      <c r="E13640" s="145" t="s">
        <v>155</v>
      </c>
      <c r="F13640" s="149"/>
      <c r="G13640" s="149"/>
    </row>
    <row r="13641" spans="1:7" s="144" customFormat="1" ht="15" x14ac:dyDescent="0.2">
      <c r="A13641" s="146">
        <v>76786</v>
      </c>
      <c r="B13641" s="145">
        <v>5004</v>
      </c>
      <c r="C13641" s="146" t="s">
        <v>5622</v>
      </c>
      <c r="D13641" s="146" t="s">
        <v>2843</v>
      </c>
      <c r="E13641" s="145" t="s">
        <v>155</v>
      </c>
      <c r="F13641" s="149"/>
      <c r="G13641" s="149"/>
    </row>
    <row r="13642" spans="1:7" s="144" customFormat="1" ht="15" x14ac:dyDescent="0.2">
      <c r="A13642" s="146">
        <v>76787</v>
      </c>
      <c r="B13642" s="145">
        <v>5004</v>
      </c>
      <c r="C13642" s="146" t="s">
        <v>804</v>
      </c>
      <c r="D13642" s="146" t="s">
        <v>5911</v>
      </c>
      <c r="E13642" s="145" t="s">
        <v>155</v>
      </c>
      <c r="F13642" s="149"/>
      <c r="G13642" s="149"/>
    </row>
    <row r="13643" spans="1:7" s="144" customFormat="1" ht="15" x14ac:dyDescent="0.2">
      <c r="A13643" s="146">
        <v>76788</v>
      </c>
      <c r="B13643" s="145">
        <v>5004</v>
      </c>
      <c r="C13643" s="146" t="s">
        <v>5772</v>
      </c>
      <c r="D13643" s="146" t="s">
        <v>4251</v>
      </c>
      <c r="E13643" s="145" t="s">
        <v>155</v>
      </c>
      <c r="F13643" s="149"/>
      <c r="G13643" s="149"/>
    </row>
    <row r="13644" spans="1:7" s="144" customFormat="1" ht="15" x14ac:dyDescent="0.2">
      <c r="A13644" s="146">
        <v>76789</v>
      </c>
      <c r="B13644" s="145">
        <v>2004</v>
      </c>
      <c r="C13644" s="146" t="s">
        <v>8167</v>
      </c>
      <c r="D13644" s="146" t="s">
        <v>11416</v>
      </c>
      <c r="E13644" s="145" t="s">
        <v>150</v>
      </c>
      <c r="F13644" s="149"/>
      <c r="G13644" s="149"/>
    </row>
    <row r="13645" spans="1:7" s="144" customFormat="1" ht="15" x14ac:dyDescent="0.2">
      <c r="A13645" s="146">
        <v>76790</v>
      </c>
      <c r="B13645" s="145">
        <v>3015</v>
      </c>
      <c r="C13645" s="146" t="s">
        <v>11417</v>
      </c>
      <c r="D13645" s="146" t="s">
        <v>11418</v>
      </c>
      <c r="E13645" s="145" t="s">
        <v>155</v>
      </c>
      <c r="F13645" s="149"/>
      <c r="G13645" s="149"/>
    </row>
    <row r="13646" spans="1:7" s="144" customFormat="1" ht="15" x14ac:dyDescent="0.2">
      <c r="A13646" s="146">
        <v>76791</v>
      </c>
      <c r="B13646" s="145">
        <v>3015</v>
      </c>
      <c r="C13646" s="146" t="s">
        <v>196</v>
      </c>
      <c r="D13646" s="146" t="s">
        <v>11419</v>
      </c>
      <c r="E13646" s="145" t="s">
        <v>150</v>
      </c>
      <c r="F13646" s="149"/>
      <c r="G13646" s="149"/>
    </row>
    <row r="13647" spans="1:7" s="144" customFormat="1" ht="15" x14ac:dyDescent="0.2">
      <c r="A13647" s="146">
        <v>76792</v>
      </c>
      <c r="B13647" s="145">
        <v>2014</v>
      </c>
      <c r="C13647" s="146" t="s">
        <v>11360</v>
      </c>
      <c r="D13647" s="146" t="s">
        <v>660</v>
      </c>
      <c r="E13647" s="145" t="s">
        <v>155</v>
      </c>
      <c r="F13647" s="149"/>
      <c r="G13647" s="149"/>
    </row>
    <row r="13648" spans="1:7" s="144" customFormat="1" ht="15" x14ac:dyDescent="0.2">
      <c r="A13648" s="146">
        <v>76793</v>
      </c>
      <c r="B13648" s="145">
        <v>1006</v>
      </c>
      <c r="C13648" s="146" t="s">
        <v>155</v>
      </c>
      <c r="D13648" s="146" t="s">
        <v>2105</v>
      </c>
      <c r="E13648" s="145" t="s">
        <v>150</v>
      </c>
      <c r="F13648" s="149"/>
      <c r="G13648" s="149"/>
    </row>
    <row r="13649" spans="1:7" s="144" customFormat="1" ht="15" x14ac:dyDescent="0.2">
      <c r="A13649" s="146">
        <v>76794</v>
      </c>
      <c r="B13649" s="145">
        <v>1006</v>
      </c>
      <c r="C13649" s="146" t="s">
        <v>171</v>
      </c>
      <c r="D13649" s="146" t="s">
        <v>2956</v>
      </c>
      <c r="E13649" s="145" t="s">
        <v>150</v>
      </c>
      <c r="F13649" s="149"/>
      <c r="G13649" s="149"/>
    </row>
    <row r="13650" spans="1:7" s="144" customFormat="1" ht="15" x14ac:dyDescent="0.2">
      <c r="A13650" s="146">
        <v>76795</v>
      </c>
      <c r="B13650" s="145">
        <v>6004</v>
      </c>
      <c r="C13650" s="146" t="s">
        <v>11420</v>
      </c>
      <c r="D13650" s="146" t="s">
        <v>926</v>
      </c>
      <c r="E13650" s="145" t="s">
        <v>155</v>
      </c>
      <c r="F13650" s="149"/>
      <c r="G13650" s="149"/>
    </row>
    <row r="13651" spans="1:7" s="144" customFormat="1" ht="15" x14ac:dyDescent="0.2">
      <c r="A13651" s="146">
        <v>76796</v>
      </c>
      <c r="B13651" s="145">
        <v>8012</v>
      </c>
      <c r="C13651" s="146" t="s">
        <v>171</v>
      </c>
      <c r="D13651" s="146" t="s">
        <v>2029</v>
      </c>
      <c r="E13651" s="145" t="s">
        <v>155</v>
      </c>
      <c r="F13651" s="149"/>
      <c r="G13651" s="149"/>
    </row>
    <row r="13652" spans="1:7" s="144" customFormat="1" ht="15" x14ac:dyDescent="0.2">
      <c r="A13652" s="146">
        <v>76797</v>
      </c>
      <c r="B13652" s="145">
        <v>6023</v>
      </c>
      <c r="C13652" s="146" t="s">
        <v>649</v>
      </c>
      <c r="D13652" s="146" t="s">
        <v>11421</v>
      </c>
      <c r="E13652" s="145" t="s">
        <v>155</v>
      </c>
      <c r="F13652" s="149"/>
      <c r="G13652" s="149"/>
    </row>
    <row r="13653" spans="1:7" s="144" customFormat="1" ht="15" x14ac:dyDescent="0.2">
      <c r="A13653" s="146">
        <v>76798</v>
      </c>
      <c r="B13653" s="145">
        <v>6029</v>
      </c>
      <c r="C13653" s="146" t="s">
        <v>5391</v>
      </c>
      <c r="D13653" s="146" t="s">
        <v>11422</v>
      </c>
      <c r="E13653" s="145" t="s">
        <v>150</v>
      </c>
      <c r="F13653" s="149"/>
      <c r="G13653" s="149"/>
    </row>
    <row r="13654" spans="1:7" s="144" customFormat="1" ht="15" x14ac:dyDescent="0.2">
      <c r="A13654" s="146">
        <v>76799</v>
      </c>
      <c r="B13654" s="145">
        <v>6029</v>
      </c>
      <c r="C13654" s="146" t="s">
        <v>952</v>
      </c>
      <c r="D13654" s="146" t="s">
        <v>11423</v>
      </c>
      <c r="E13654" s="145" t="s">
        <v>155</v>
      </c>
      <c r="F13654" s="149"/>
      <c r="G13654" s="149"/>
    </row>
    <row r="13655" spans="1:7" s="144" customFormat="1" ht="15" x14ac:dyDescent="0.2">
      <c r="A13655" s="146">
        <v>76800</v>
      </c>
      <c r="B13655" s="145">
        <v>6034</v>
      </c>
      <c r="C13655" s="146" t="s">
        <v>4461</v>
      </c>
      <c r="D13655" s="146" t="s">
        <v>11424</v>
      </c>
      <c r="E13655" s="145" t="s">
        <v>150</v>
      </c>
      <c r="F13655" s="149"/>
      <c r="G13655" s="149"/>
    </row>
    <row r="13656" spans="1:7" s="144" customFormat="1" ht="15" x14ac:dyDescent="0.2">
      <c r="A13656" s="146">
        <v>76801</v>
      </c>
      <c r="B13656" s="145">
        <v>8026</v>
      </c>
      <c r="C13656" s="146" t="s">
        <v>647</v>
      </c>
      <c r="D13656" s="146" t="s">
        <v>11425</v>
      </c>
      <c r="E13656" s="145" t="s">
        <v>150</v>
      </c>
      <c r="F13656" s="149"/>
      <c r="G13656" s="149"/>
    </row>
    <row r="13657" spans="1:7" s="144" customFormat="1" ht="15" x14ac:dyDescent="0.2">
      <c r="A13657" s="146">
        <v>76802</v>
      </c>
      <c r="B13657" s="145">
        <v>8026</v>
      </c>
      <c r="C13657" s="146" t="s">
        <v>714</v>
      </c>
      <c r="D13657" s="146" t="s">
        <v>696</v>
      </c>
      <c r="E13657" s="145" t="s">
        <v>155</v>
      </c>
      <c r="F13657" s="149"/>
      <c r="G13657" s="149"/>
    </row>
    <row r="13658" spans="1:7" s="144" customFormat="1" ht="15" x14ac:dyDescent="0.2">
      <c r="A13658" s="146">
        <v>76803</v>
      </c>
      <c r="B13658" s="145">
        <v>8003</v>
      </c>
      <c r="C13658" s="146" t="s">
        <v>1492</v>
      </c>
      <c r="D13658" s="146" t="s">
        <v>345</v>
      </c>
      <c r="E13658" s="145" t="s">
        <v>155</v>
      </c>
      <c r="F13658" s="149"/>
      <c r="G13658" s="149"/>
    </row>
    <row r="13659" spans="1:7" s="144" customFormat="1" ht="15" x14ac:dyDescent="0.2">
      <c r="A13659" s="146">
        <v>76804</v>
      </c>
      <c r="B13659" s="145">
        <v>3009</v>
      </c>
      <c r="C13659" s="146" t="s">
        <v>287</v>
      </c>
      <c r="D13659" s="146" t="s">
        <v>996</v>
      </c>
      <c r="E13659" s="145" t="s">
        <v>155</v>
      </c>
      <c r="F13659" s="149"/>
      <c r="G13659" s="149"/>
    </row>
    <row r="13660" spans="1:7" s="144" customFormat="1" ht="15" x14ac:dyDescent="0.2">
      <c r="A13660" s="146">
        <v>76805</v>
      </c>
      <c r="B13660" s="145">
        <v>3009</v>
      </c>
      <c r="C13660" s="146" t="s">
        <v>5943</v>
      </c>
      <c r="D13660" s="146" t="s">
        <v>11426</v>
      </c>
      <c r="E13660" s="145" t="s">
        <v>155</v>
      </c>
      <c r="F13660" s="149"/>
      <c r="G13660" s="149"/>
    </row>
    <row r="13661" spans="1:7" s="144" customFormat="1" ht="15" x14ac:dyDescent="0.2">
      <c r="A13661" s="146">
        <v>76806</v>
      </c>
      <c r="B13661" s="145">
        <v>8009</v>
      </c>
      <c r="C13661" s="146" t="s">
        <v>579</v>
      </c>
      <c r="D13661" s="146" t="s">
        <v>750</v>
      </c>
      <c r="E13661" s="145" t="s">
        <v>155</v>
      </c>
      <c r="F13661" s="149"/>
      <c r="G13661" s="149"/>
    </row>
    <row r="13662" spans="1:7" s="144" customFormat="1" ht="15" x14ac:dyDescent="0.2">
      <c r="A13662" s="146">
        <v>76807</v>
      </c>
      <c r="B13662" s="145">
        <v>1013</v>
      </c>
      <c r="C13662" s="146" t="s">
        <v>287</v>
      </c>
      <c r="D13662" s="146" t="s">
        <v>11427</v>
      </c>
      <c r="E13662" s="145" t="s">
        <v>150</v>
      </c>
      <c r="F13662" s="149"/>
      <c r="G13662" s="149"/>
    </row>
    <row r="13663" spans="1:7" s="144" customFormat="1" ht="15" x14ac:dyDescent="0.2">
      <c r="A13663" s="146">
        <v>76809</v>
      </c>
      <c r="B13663" s="145">
        <v>6025</v>
      </c>
      <c r="C13663" s="146" t="s">
        <v>155</v>
      </c>
      <c r="D13663" s="146" t="s">
        <v>11428</v>
      </c>
      <c r="E13663" s="145" t="s">
        <v>155</v>
      </c>
      <c r="F13663" s="149"/>
      <c r="G13663" s="149"/>
    </row>
    <row r="13664" spans="1:7" s="144" customFormat="1" ht="15" x14ac:dyDescent="0.2">
      <c r="A13664" s="146">
        <v>76810</v>
      </c>
      <c r="B13664" s="145">
        <v>6025</v>
      </c>
      <c r="C13664" s="146" t="s">
        <v>630</v>
      </c>
      <c r="D13664" s="146" t="s">
        <v>11428</v>
      </c>
      <c r="E13664" s="145" t="s">
        <v>150</v>
      </c>
      <c r="F13664" s="149"/>
      <c r="G13664" s="149"/>
    </row>
    <row r="13665" spans="1:7" s="144" customFormat="1" ht="15" x14ac:dyDescent="0.2">
      <c r="A13665" s="146">
        <v>76811</v>
      </c>
      <c r="B13665" s="145">
        <v>8002</v>
      </c>
      <c r="C13665" s="146" t="s">
        <v>1046</v>
      </c>
      <c r="D13665" s="146" t="s">
        <v>11429</v>
      </c>
      <c r="E13665" s="145" t="s">
        <v>150</v>
      </c>
      <c r="F13665" s="149"/>
      <c r="G13665" s="149"/>
    </row>
    <row r="13666" spans="1:7" s="144" customFormat="1" ht="15" x14ac:dyDescent="0.2">
      <c r="A13666" s="146">
        <v>76812</v>
      </c>
      <c r="B13666" s="145">
        <v>8002</v>
      </c>
      <c r="C13666" s="146" t="s">
        <v>485</v>
      </c>
      <c r="D13666" s="146" t="s">
        <v>7316</v>
      </c>
      <c r="E13666" s="145" t="s">
        <v>150</v>
      </c>
      <c r="F13666" s="149"/>
      <c r="G13666" s="149"/>
    </row>
    <row r="13667" spans="1:7" s="144" customFormat="1" ht="15" x14ac:dyDescent="0.2">
      <c r="A13667" s="146">
        <v>76813</v>
      </c>
      <c r="B13667" s="145">
        <v>3002</v>
      </c>
      <c r="C13667" s="146" t="s">
        <v>300</v>
      </c>
      <c r="D13667" s="146" t="s">
        <v>11430</v>
      </c>
      <c r="E13667" s="145" t="s">
        <v>155</v>
      </c>
      <c r="F13667" s="149"/>
      <c r="G13667" s="149"/>
    </row>
    <row r="13668" spans="1:7" s="144" customFormat="1" ht="15" x14ac:dyDescent="0.2">
      <c r="A13668" s="146">
        <v>76814</v>
      </c>
      <c r="B13668" s="145">
        <v>3004</v>
      </c>
      <c r="C13668" s="146" t="s">
        <v>202</v>
      </c>
      <c r="D13668" s="146" t="s">
        <v>11431</v>
      </c>
      <c r="E13668" s="145" t="s">
        <v>155</v>
      </c>
      <c r="F13668" s="149"/>
      <c r="G13668" s="149"/>
    </row>
    <row r="13669" spans="1:7" s="144" customFormat="1" ht="15" x14ac:dyDescent="0.2">
      <c r="A13669" s="146">
        <v>76815</v>
      </c>
      <c r="B13669" s="145">
        <v>8006</v>
      </c>
      <c r="C13669" s="146" t="s">
        <v>11432</v>
      </c>
      <c r="D13669" s="146" t="s">
        <v>484</v>
      </c>
      <c r="E13669" s="145" t="s">
        <v>150</v>
      </c>
      <c r="F13669" s="149"/>
      <c r="G13669" s="149"/>
    </row>
    <row r="13670" spans="1:7" s="144" customFormat="1" ht="15" x14ac:dyDescent="0.2">
      <c r="A13670" s="146">
        <v>76816</v>
      </c>
      <c r="B13670" s="145">
        <v>5004</v>
      </c>
      <c r="C13670" s="146" t="s">
        <v>11433</v>
      </c>
      <c r="D13670" s="146" t="s">
        <v>11434</v>
      </c>
      <c r="E13670" s="145" t="s">
        <v>150</v>
      </c>
      <c r="F13670" s="149"/>
      <c r="G13670" s="149"/>
    </row>
    <row r="13671" spans="1:7" s="144" customFormat="1" ht="15" x14ac:dyDescent="0.2">
      <c r="A13671" s="146">
        <v>76817</v>
      </c>
      <c r="B13671" s="145">
        <v>5004</v>
      </c>
      <c r="C13671" s="146" t="s">
        <v>442</v>
      </c>
      <c r="D13671" s="146" t="s">
        <v>11435</v>
      </c>
      <c r="E13671" s="145" t="s">
        <v>150</v>
      </c>
      <c r="F13671" s="149"/>
      <c r="G13671" s="149"/>
    </row>
    <row r="13672" spans="1:7" s="144" customFormat="1" ht="15" x14ac:dyDescent="0.2">
      <c r="A13672" s="146">
        <v>76818</v>
      </c>
      <c r="B13672" s="145">
        <v>7015</v>
      </c>
      <c r="C13672" s="146" t="s">
        <v>11436</v>
      </c>
      <c r="D13672" s="146" t="s">
        <v>11437</v>
      </c>
      <c r="E13672" s="145" t="s">
        <v>155</v>
      </c>
      <c r="F13672" s="149"/>
      <c r="G13672" s="149"/>
    </row>
    <row r="13673" spans="1:7" s="144" customFormat="1" ht="15" x14ac:dyDescent="0.2">
      <c r="A13673" s="146">
        <v>76819</v>
      </c>
      <c r="B13673" s="145">
        <v>5014</v>
      </c>
      <c r="C13673" s="146" t="s">
        <v>7164</v>
      </c>
      <c r="D13673" s="146" t="s">
        <v>629</v>
      </c>
      <c r="E13673" s="145" t="s">
        <v>155</v>
      </c>
      <c r="F13673" s="149"/>
      <c r="G13673" s="149"/>
    </row>
    <row r="13674" spans="1:7" s="144" customFormat="1" ht="15" x14ac:dyDescent="0.2">
      <c r="A13674" s="146">
        <v>76820</v>
      </c>
      <c r="B13674" s="145">
        <v>8018</v>
      </c>
      <c r="C13674" s="146" t="s">
        <v>198</v>
      </c>
      <c r="D13674" s="146" t="s">
        <v>11438</v>
      </c>
      <c r="E13674" s="145" t="s">
        <v>155</v>
      </c>
      <c r="F13674" s="149"/>
      <c r="G13674" s="149"/>
    </row>
    <row r="13675" spans="1:7" s="144" customFormat="1" ht="15" x14ac:dyDescent="0.2">
      <c r="A13675" s="146">
        <v>76821</v>
      </c>
      <c r="B13675" s="145">
        <v>5005</v>
      </c>
      <c r="C13675" s="146" t="s">
        <v>204</v>
      </c>
      <c r="D13675" s="146" t="s">
        <v>11439</v>
      </c>
      <c r="E13675" s="145" t="s">
        <v>155</v>
      </c>
      <c r="F13675" s="149"/>
      <c r="G13675" s="149"/>
    </row>
    <row r="13676" spans="1:7" s="144" customFormat="1" ht="15" x14ac:dyDescent="0.2">
      <c r="A13676" s="146">
        <v>76822</v>
      </c>
      <c r="B13676" s="145">
        <v>6034</v>
      </c>
      <c r="C13676" s="146" t="s">
        <v>7704</v>
      </c>
      <c r="D13676" s="146" t="s">
        <v>5632</v>
      </c>
      <c r="E13676" s="145" t="s">
        <v>150</v>
      </c>
      <c r="F13676" s="149"/>
      <c r="G13676" s="149"/>
    </row>
    <row r="13677" spans="1:7" s="144" customFormat="1" ht="15" x14ac:dyDescent="0.2">
      <c r="A13677" s="146">
        <v>76823</v>
      </c>
      <c r="B13677" s="145">
        <v>3022</v>
      </c>
      <c r="C13677" s="146" t="s">
        <v>11440</v>
      </c>
      <c r="D13677" s="146" t="s">
        <v>11441</v>
      </c>
      <c r="E13677" s="145" t="s">
        <v>155</v>
      </c>
      <c r="F13677" s="149"/>
      <c r="G13677" s="149"/>
    </row>
    <row r="13678" spans="1:7" s="144" customFormat="1" ht="15" x14ac:dyDescent="0.2">
      <c r="A13678" s="146">
        <v>76824</v>
      </c>
      <c r="B13678" s="145">
        <v>5005</v>
      </c>
      <c r="C13678" s="146" t="s">
        <v>248</v>
      </c>
      <c r="D13678" s="146" t="s">
        <v>10663</v>
      </c>
      <c r="E13678" s="145" t="s">
        <v>155</v>
      </c>
      <c r="F13678" s="149"/>
      <c r="G13678" s="149"/>
    </row>
    <row r="13679" spans="1:7" s="144" customFormat="1" ht="15" x14ac:dyDescent="0.2">
      <c r="A13679" s="146">
        <v>76825</v>
      </c>
      <c r="B13679" s="145">
        <v>7022</v>
      </c>
      <c r="C13679" s="146" t="s">
        <v>535</v>
      </c>
      <c r="D13679" s="146" t="s">
        <v>439</v>
      </c>
      <c r="E13679" s="145" t="s">
        <v>155</v>
      </c>
      <c r="F13679" s="149"/>
      <c r="G13679" s="149"/>
    </row>
    <row r="13680" spans="1:7" s="144" customFormat="1" ht="15" x14ac:dyDescent="0.2">
      <c r="A13680" s="146">
        <v>76826</v>
      </c>
      <c r="B13680" s="145">
        <v>3011</v>
      </c>
      <c r="C13680" s="146" t="s">
        <v>202</v>
      </c>
      <c r="D13680" s="146" t="s">
        <v>223</v>
      </c>
      <c r="E13680" s="145" t="s">
        <v>150</v>
      </c>
      <c r="F13680" s="149"/>
      <c r="G13680" s="149"/>
    </row>
    <row r="13681" spans="1:7" s="144" customFormat="1" ht="15" x14ac:dyDescent="0.2">
      <c r="A13681" s="146">
        <v>76827</v>
      </c>
      <c r="B13681" s="145">
        <v>3009</v>
      </c>
      <c r="C13681" s="146" t="s">
        <v>1082</v>
      </c>
      <c r="D13681" s="146" t="s">
        <v>11442</v>
      </c>
      <c r="E13681" s="145" t="s">
        <v>155</v>
      </c>
      <c r="F13681" s="149"/>
      <c r="G13681" s="149"/>
    </row>
    <row r="13682" spans="1:7" s="144" customFormat="1" ht="15" x14ac:dyDescent="0.2">
      <c r="A13682" s="146">
        <v>76828</v>
      </c>
      <c r="B13682" s="145">
        <v>3015</v>
      </c>
      <c r="C13682" s="146" t="s">
        <v>11443</v>
      </c>
      <c r="D13682" s="146" t="s">
        <v>5551</v>
      </c>
      <c r="E13682" s="145" t="s">
        <v>155</v>
      </c>
      <c r="F13682" s="149"/>
      <c r="G13682" s="149"/>
    </row>
    <row r="13683" spans="1:7" s="144" customFormat="1" ht="15" x14ac:dyDescent="0.2">
      <c r="A13683" s="146">
        <v>76829</v>
      </c>
      <c r="B13683" s="145">
        <v>8010</v>
      </c>
      <c r="C13683" s="146" t="s">
        <v>300</v>
      </c>
      <c r="D13683" s="146" t="s">
        <v>5773</v>
      </c>
      <c r="E13683" s="145" t="s">
        <v>150</v>
      </c>
      <c r="F13683" s="149"/>
      <c r="G13683" s="149"/>
    </row>
    <row r="13684" spans="1:7" s="144" customFormat="1" ht="15" x14ac:dyDescent="0.2">
      <c r="A13684" s="146">
        <v>76830</v>
      </c>
      <c r="B13684" s="145">
        <v>6026</v>
      </c>
      <c r="C13684" s="146" t="s">
        <v>155</v>
      </c>
      <c r="D13684" s="146" t="s">
        <v>2866</v>
      </c>
      <c r="E13684" s="145" t="s">
        <v>150</v>
      </c>
      <c r="F13684" s="149"/>
      <c r="G13684" s="149"/>
    </row>
    <row r="13685" spans="1:7" s="144" customFormat="1" ht="15" x14ac:dyDescent="0.2">
      <c r="A13685" s="146">
        <v>76831</v>
      </c>
      <c r="B13685" s="145">
        <v>8007</v>
      </c>
      <c r="C13685" s="146" t="s">
        <v>11444</v>
      </c>
      <c r="D13685" s="146" t="s">
        <v>11445</v>
      </c>
      <c r="E13685" s="145" t="s">
        <v>155</v>
      </c>
      <c r="F13685" s="149"/>
      <c r="G13685" s="149"/>
    </row>
    <row r="13686" spans="1:7" s="144" customFormat="1" ht="15" x14ac:dyDescent="0.2">
      <c r="A13686" s="146">
        <v>76832</v>
      </c>
      <c r="B13686" s="145">
        <v>8007</v>
      </c>
      <c r="C13686" s="146" t="s">
        <v>2386</v>
      </c>
      <c r="D13686" s="146" t="s">
        <v>11446</v>
      </c>
      <c r="E13686" s="145" t="s">
        <v>150</v>
      </c>
      <c r="F13686" s="149"/>
      <c r="G13686" s="149"/>
    </row>
    <row r="13687" spans="1:7" s="144" customFormat="1" ht="15" x14ac:dyDescent="0.2">
      <c r="A13687" s="146">
        <v>76833</v>
      </c>
      <c r="B13687" s="145">
        <v>7016</v>
      </c>
      <c r="C13687" s="146" t="s">
        <v>156</v>
      </c>
      <c r="D13687" s="146" t="s">
        <v>11447</v>
      </c>
      <c r="E13687" s="145" t="s">
        <v>155</v>
      </c>
      <c r="F13687" s="149"/>
      <c r="G13687" s="149"/>
    </row>
    <row r="13688" spans="1:7" s="144" customFormat="1" ht="15" x14ac:dyDescent="0.2">
      <c r="A13688" s="146">
        <v>76834</v>
      </c>
      <c r="B13688" s="145">
        <v>3004</v>
      </c>
      <c r="C13688" s="146" t="s">
        <v>754</v>
      </c>
      <c r="D13688" s="146" t="s">
        <v>11448</v>
      </c>
      <c r="E13688" s="145" t="s">
        <v>150</v>
      </c>
      <c r="F13688" s="149"/>
      <c r="G13688" s="149"/>
    </row>
    <row r="13689" spans="1:7" s="144" customFormat="1" ht="15" x14ac:dyDescent="0.2">
      <c r="A13689" s="146">
        <v>76835</v>
      </c>
      <c r="B13689" s="145">
        <v>8022</v>
      </c>
      <c r="C13689" s="146" t="s">
        <v>1512</v>
      </c>
      <c r="D13689" s="146" t="s">
        <v>5935</v>
      </c>
      <c r="E13689" s="145" t="s">
        <v>155</v>
      </c>
      <c r="F13689" s="149"/>
      <c r="G13689" s="149"/>
    </row>
    <row r="13690" spans="1:7" s="144" customFormat="1" ht="15" x14ac:dyDescent="0.2">
      <c r="A13690" s="146">
        <v>76836</v>
      </c>
      <c r="B13690" s="145">
        <v>2011</v>
      </c>
      <c r="C13690" s="146" t="s">
        <v>763</v>
      </c>
      <c r="D13690" s="146" t="s">
        <v>406</v>
      </c>
      <c r="E13690" s="145" t="s">
        <v>155</v>
      </c>
      <c r="F13690" s="149"/>
      <c r="G13690" s="149"/>
    </row>
    <row r="13691" spans="1:7" s="144" customFormat="1" ht="15" x14ac:dyDescent="0.2">
      <c r="A13691" s="146">
        <v>76837</v>
      </c>
      <c r="B13691" s="145">
        <v>3008</v>
      </c>
      <c r="C13691" s="146" t="s">
        <v>5899</v>
      </c>
      <c r="D13691" s="146" t="s">
        <v>11449</v>
      </c>
      <c r="E13691" s="145" t="s">
        <v>150</v>
      </c>
      <c r="F13691" s="149"/>
      <c r="G13691" s="149"/>
    </row>
    <row r="13692" spans="1:7" s="144" customFormat="1" ht="15" x14ac:dyDescent="0.2">
      <c r="A13692" s="146">
        <v>76838</v>
      </c>
      <c r="B13692" s="145">
        <v>3008</v>
      </c>
      <c r="C13692" s="146" t="s">
        <v>11450</v>
      </c>
      <c r="D13692" s="146" t="s">
        <v>1484</v>
      </c>
      <c r="E13692" s="145" t="s">
        <v>155</v>
      </c>
      <c r="F13692" s="149"/>
      <c r="G13692" s="149"/>
    </row>
    <row r="13693" spans="1:7" s="144" customFormat="1" ht="15" x14ac:dyDescent="0.2">
      <c r="A13693" s="146">
        <v>76839</v>
      </c>
      <c r="B13693" s="145">
        <v>6012</v>
      </c>
      <c r="C13693" s="146" t="s">
        <v>4141</v>
      </c>
      <c r="D13693" s="146" t="s">
        <v>3860</v>
      </c>
      <c r="E13693" s="145" t="s">
        <v>150</v>
      </c>
      <c r="F13693" s="149"/>
      <c r="G13693" s="149"/>
    </row>
    <row r="13694" spans="1:7" s="144" customFormat="1" ht="15" x14ac:dyDescent="0.2">
      <c r="A13694" s="146">
        <v>76840</v>
      </c>
      <c r="B13694" s="145">
        <v>6012</v>
      </c>
      <c r="C13694" s="146" t="s">
        <v>198</v>
      </c>
      <c r="D13694" s="146" t="s">
        <v>11451</v>
      </c>
      <c r="E13694" s="145" t="s">
        <v>150</v>
      </c>
      <c r="F13694" s="149"/>
      <c r="G13694" s="149"/>
    </row>
    <row r="13695" spans="1:7" s="144" customFormat="1" ht="15" x14ac:dyDescent="0.2">
      <c r="A13695" s="146">
        <v>76841</v>
      </c>
      <c r="B13695" s="145">
        <v>6012</v>
      </c>
      <c r="C13695" s="146" t="s">
        <v>155</v>
      </c>
      <c r="D13695" s="146" t="s">
        <v>1224</v>
      </c>
      <c r="E13695" s="145" t="s">
        <v>150</v>
      </c>
      <c r="F13695" s="149"/>
      <c r="G13695" s="149"/>
    </row>
    <row r="13696" spans="1:7" s="144" customFormat="1" ht="15" x14ac:dyDescent="0.2">
      <c r="A13696" s="146">
        <v>76842</v>
      </c>
      <c r="B13696" s="145">
        <v>8014</v>
      </c>
      <c r="C13696" s="146" t="s">
        <v>11452</v>
      </c>
      <c r="D13696" s="146" t="s">
        <v>3483</v>
      </c>
      <c r="E13696" s="145" t="s">
        <v>150</v>
      </c>
      <c r="F13696" s="149"/>
      <c r="G13696" s="149"/>
    </row>
    <row r="13697" spans="1:7" s="144" customFormat="1" ht="15" x14ac:dyDescent="0.2">
      <c r="A13697" s="146">
        <v>76843</v>
      </c>
      <c r="B13697" s="145">
        <v>8014</v>
      </c>
      <c r="C13697" s="146" t="s">
        <v>156</v>
      </c>
      <c r="D13697" s="146" t="s">
        <v>2737</v>
      </c>
      <c r="E13697" s="145" t="s">
        <v>155</v>
      </c>
      <c r="F13697" s="149"/>
      <c r="G13697" s="149"/>
    </row>
    <row r="13698" spans="1:7" s="144" customFormat="1" ht="15" x14ac:dyDescent="0.2">
      <c r="A13698" s="146">
        <v>76844</v>
      </c>
      <c r="B13698" s="145">
        <v>8023</v>
      </c>
      <c r="C13698" s="146" t="s">
        <v>1240</v>
      </c>
      <c r="D13698" s="146" t="s">
        <v>11453</v>
      </c>
      <c r="E13698" s="145" t="s">
        <v>150</v>
      </c>
      <c r="F13698" s="149"/>
      <c r="G13698" s="149"/>
    </row>
    <row r="13699" spans="1:7" s="144" customFormat="1" ht="15" x14ac:dyDescent="0.2">
      <c r="A13699" s="146">
        <v>76845</v>
      </c>
      <c r="B13699" s="145">
        <v>8023</v>
      </c>
      <c r="C13699" s="146" t="s">
        <v>9233</v>
      </c>
      <c r="D13699" s="146" t="s">
        <v>618</v>
      </c>
      <c r="E13699" s="145" t="s">
        <v>155</v>
      </c>
      <c r="F13699" s="149"/>
      <c r="G13699" s="149"/>
    </row>
    <row r="13700" spans="1:7" s="144" customFormat="1" ht="15" x14ac:dyDescent="0.2">
      <c r="A13700" s="146">
        <v>76846</v>
      </c>
      <c r="B13700" s="145">
        <v>2012</v>
      </c>
      <c r="C13700" s="146" t="s">
        <v>6322</v>
      </c>
      <c r="D13700" s="146" t="s">
        <v>653</v>
      </c>
      <c r="E13700" s="145" t="s">
        <v>155</v>
      </c>
      <c r="F13700" s="149"/>
      <c r="G13700" s="149"/>
    </row>
    <row r="13701" spans="1:7" s="144" customFormat="1" ht="15" x14ac:dyDescent="0.2">
      <c r="A13701" s="146">
        <v>76847</v>
      </c>
      <c r="B13701" s="145">
        <v>8023</v>
      </c>
      <c r="C13701" s="146" t="s">
        <v>202</v>
      </c>
      <c r="D13701" s="146" t="s">
        <v>2111</v>
      </c>
      <c r="E13701" s="145" t="s">
        <v>155</v>
      </c>
      <c r="F13701" s="149"/>
      <c r="G13701" s="149"/>
    </row>
    <row r="13702" spans="1:7" s="144" customFormat="1" ht="15" x14ac:dyDescent="0.2">
      <c r="A13702" s="146">
        <v>76848</v>
      </c>
      <c r="B13702" s="145">
        <v>8023</v>
      </c>
      <c r="C13702" s="146" t="s">
        <v>11454</v>
      </c>
      <c r="D13702" s="146" t="s">
        <v>11455</v>
      </c>
      <c r="E13702" s="145" t="s">
        <v>150</v>
      </c>
      <c r="F13702" s="149"/>
      <c r="G13702" s="149"/>
    </row>
    <row r="13703" spans="1:7" s="144" customFormat="1" ht="15" x14ac:dyDescent="0.2">
      <c r="A13703" s="146">
        <v>76849</v>
      </c>
      <c r="B13703" s="145">
        <v>2006</v>
      </c>
      <c r="C13703" s="146" t="s">
        <v>155</v>
      </c>
      <c r="D13703" s="146" t="s">
        <v>11456</v>
      </c>
      <c r="E13703" s="145" t="s">
        <v>150</v>
      </c>
      <c r="F13703" s="149"/>
      <c r="G13703" s="149"/>
    </row>
    <row r="13704" spans="1:7" s="144" customFormat="1" ht="15" x14ac:dyDescent="0.2">
      <c r="A13704" s="146">
        <v>76850</v>
      </c>
      <c r="B13704" s="145">
        <v>8007</v>
      </c>
      <c r="C13704" s="146" t="s">
        <v>306</v>
      </c>
      <c r="D13704" s="146" t="s">
        <v>3165</v>
      </c>
      <c r="E13704" s="145" t="s">
        <v>155</v>
      </c>
      <c r="F13704" s="149"/>
      <c r="G13704" s="149"/>
    </row>
    <row r="13705" spans="1:7" s="144" customFormat="1" ht="15" x14ac:dyDescent="0.2">
      <c r="A13705" s="146">
        <v>76851</v>
      </c>
      <c r="B13705" s="145">
        <v>6034</v>
      </c>
      <c r="C13705" s="146" t="s">
        <v>11457</v>
      </c>
      <c r="D13705" s="146" t="s">
        <v>11458</v>
      </c>
      <c r="E13705" s="145" t="s">
        <v>150</v>
      </c>
      <c r="F13705" s="149"/>
      <c r="G13705" s="149"/>
    </row>
    <row r="13706" spans="1:7" s="144" customFormat="1" ht="15" x14ac:dyDescent="0.2">
      <c r="A13706" s="146">
        <v>76852</v>
      </c>
      <c r="B13706" s="145">
        <v>6034</v>
      </c>
      <c r="C13706" s="146" t="s">
        <v>5061</v>
      </c>
      <c r="D13706" s="146" t="s">
        <v>7609</v>
      </c>
      <c r="E13706" s="145" t="s">
        <v>155</v>
      </c>
      <c r="F13706" s="149"/>
      <c r="G13706" s="149"/>
    </row>
    <row r="13707" spans="1:7" s="144" customFormat="1" ht="15" x14ac:dyDescent="0.2">
      <c r="A13707" s="146">
        <v>76853</v>
      </c>
      <c r="B13707" s="145">
        <v>6034</v>
      </c>
      <c r="C13707" s="146" t="s">
        <v>7794</v>
      </c>
      <c r="D13707" s="146" t="s">
        <v>5916</v>
      </c>
      <c r="E13707" s="145" t="s">
        <v>155</v>
      </c>
      <c r="F13707" s="149"/>
      <c r="G13707" s="149"/>
    </row>
    <row r="13708" spans="1:7" s="144" customFormat="1" ht="15" x14ac:dyDescent="0.2">
      <c r="A13708" s="146">
        <v>76854</v>
      </c>
      <c r="B13708" s="145">
        <v>6034</v>
      </c>
      <c r="C13708" s="146" t="s">
        <v>1329</v>
      </c>
      <c r="D13708" s="146" t="s">
        <v>11459</v>
      </c>
      <c r="E13708" s="145" t="s">
        <v>150</v>
      </c>
      <c r="F13708" s="149"/>
      <c r="G13708" s="149"/>
    </row>
    <row r="13709" spans="1:7" s="144" customFormat="1" ht="15" x14ac:dyDescent="0.2">
      <c r="A13709" s="146">
        <v>76857</v>
      </c>
      <c r="B13709" s="145">
        <v>1019</v>
      </c>
      <c r="C13709" s="146" t="s">
        <v>662</v>
      </c>
      <c r="D13709" s="146" t="s">
        <v>1668</v>
      </c>
      <c r="E13709" s="145" t="s">
        <v>155</v>
      </c>
      <c r="F13709" s="149"/>
      <c r="G13709" s="149"/>
    </row>
    <row r="13710" spans="1:7" s="144" customFormat="1" ht="15" x14ac:dyDescent="0.2">
      <c r="A13710" s="146">
        <v>76858</v>
      </c>
      <c r="B13710" s="145">
        <v>8014</v>
      </c>
      <c r="C13710" s="146" t="s">
        <v>714</v>
      </c>
      <c r="D13710" s="146" t="s">
        <v>11460</v>
      </c>
      <c r="E13710" s="145" t="s">
        <v>155</v>
      </c>
      <c r="F13710" s="149"/>
      <c r="G13710" s="149"/>
    </row>
    <row r="13711" spans="1:7" s="144" customFormat="1" ht="15" x14ac:dyDescent="0.2">
      <c r="A13711" s="146">
        <v>76859</v>
      </c>
      <c r="B13711" s="145">
        <v>6003</v>
      </c>
      <c r="C13711" s="146" t="s">
        <v>11461</v>
      </c>
      <c r="D13711" s="146" t="s">
        <v>11462</v>
      </c>
      <c r="E13711" s="145" t="s">
        <v>155</v>
      </c>
      <c r="F13711" s="149"/>
      <c r="G13711" s="149"/>
    </row>
    <row r="13712" spans="1:7" s="144" customFormat="1" ht="15" x14ac:dyDescent="0.2">
      <c r="A13712" s="146">
        <v>76860</v>
      </c>
      <c r="B13712" s="145">
        <v>8026</v>
      </c>
      <c r="C13712" s="146" t="s">
        <v>177</v>
      </c>
      <c r="D13712" s="146" t="s">
        <v>11463</v>
      </c>
      <c r="E13712" s="145" t="s">
        <v>150</v>
      </c>
      <c r="F13712" s="149"/>
      <c r="G13712" s="149"/>
    </row>
    <row r="13713" spans="1:7" s="144" customFormat="1" ht="15" x14ac:dyDescent="0.2">
      <c r="A13713" s="146">
        <v>76861</v>
      </c>
      <c r="B13713" s="145">
        <v>8026</v>
      </c>
      <c r="C13713" s="146" t="s">
        <v>2120</v>
      </c>
      <c r="D13713" s="146" t="s">
        <v>11464</v>
      </c>
      <c r="E13713" s="145" t="s">
        <v>150</v>
      </c>
      <c r="F13713" s="149"/>
      <c r="G13713" s="149"/>
    </row>
    <row r="13714" spans="1:7" s="144" customFormat="1" ht="15" x14ac:dyDescent="0.2">
      <c r="A13714" s="146">
        <v>76863</v>
      </c>
      <c r="B13714" s="145">
        <v>7004</v>
      </c>
      <c r="C13714" s="146" t="s">
        <v>3428</v>
      </c>
      <c r="D13714" s="146" t="s">
        <v>11465</v>
      </c>
      <c r="E13714" s="145" t="s">
        <v>155</v>
      </c>
      <c r="F13714" s="149"/>
      <c r="G13714" s="149"/>
    </row>
    <row r="13715" spans="1:7" s="144" customFormat="1" ht="15" x14ac:dyDescent="0.2">
      <c r="A13715" s="146">
        <v>76864</v>
      </c>
      <c r="B13715" s="145">
        <v>8016</v>
      </c>
      <c r="C13715" s="146" t="s">
        <v>259</v>
      </c>
      <c r="D13715" s="146" t="s">
        <v>11466</v>
      </c>
      <c r="E13715" s="145" t="s">
        <v>150</v>
      </c>
      <c r="F13715" s="149"/>
      <c r="G13715" s="149"/>
    </row>
    <row r="13716" spans="1:7" s="144" customFormat="1" ht="15" x14ac:dyDescent="0.2">
      <c r="A13716" s="146">
        <v>76865</v>
      </c>
      <c r="B13716" s="145">
        <v>8024</v>
      </c>
      <c r="C13716" s="146" t="s">
        <v>198</v>
      </c>
      <c r="D13716" s="146" t="s">
        <v>11467</v>
      </c>
      <c r="E13716" s="145" t="s">
        <v>150</v>
      </c>
      <c r="F13716" s="149"/>
      <c r="G13716" s="149"/>
    </row>
    <row r="13717" spans="1:7" s="144" customFormat="1" ht="15" x14ac:dyDescent="0.2">
      <c r="A13717" s="146">
        <v>76866</v>
      </c>
      <c r="B13717" s="145">
        <v>8024</v>
      </c>
      <c r="C13717" s="146" t="s">
        <v>34</v>
      </c>
      <c r="D13717" s="146" t="s">
        <v>5789</v>
      </c>
      <c r="E13717" s="145" t="s">
        <v>150</v>
      </c>
      <c r="F13717" s="149"/>
      <c r="G13717" s="149"/>
    </row>
    <row r="13718" spans="1:7" s="144" customFormat="1" ht="15" x14ac:dyDescent="0.2">
      <c r="A13718" s="146">
        <v>76867</v>
      </c>
      <c r="B13718" s="145">
        <v>8024</v>
      </c>
      <c r="C13718" s="146" t="s">
        <v>331</v>
      </c>
      <c r="D13718" s="146" t="s">
        <v>8061</v>
      </c>
      <c r="E13718" s="145" t="s">
        <v>155</v>
      </c>
      <c r="F13718" s="149"/>
      <c r="G13718" s="149"/>
    </row>
    <row r="13719" spans="1:7" s="144" customFormat="1" ht="15" x14ac:dyDescent="0.2">
      <c r="A13719" s="146">
        <v>76868</v>
      </c>
      <c r="B13719" s="145">
        <v>1005</v>
      </c>
      <c r="C13719" s="146" t="s">
        <v>2083</v>
      </c>
      <c r="D13719" s="146" t="s">
        <v>2944</v>
      </c>
      <c r="E13719" s="145" t="s">
        <v>155</v>
      </c>
      <c r="F13719" s="149"/>
      <c r="G13719" s="149"/>
    </row>
    <row r="13720" spans="1:7" s="144" customFormat="1" ht="15" x14ac:dyDescent="0.2">
      <c r="A13720" s="146">
        <v>76869</v>
      </c>
      <c r="B13720" s="145">
        <v>1005</v>
      </c>
      <c r="C13720" s="146" t="s">
        <v>1688</v>
      </c>
      <c r="D13720" s="146" t="s">
        <v>11468</v>
      </c>
      <c r="E13720" s="145" t="s">
        <v>150</v>
      </c>
      <c r="F13720" s="149"/>
      <c r="G13720" s="149"/>
    </row>
    <row r="13721" spans="1:7" s="144" customFormat="1" ht="15" x14ac:dyDescent="0.2">
      <c r="A13721" s="146">
        <v>76870</v>
      </c>
      <c r="B13721" s="145">
        <v>1005</v>
      </c>
      <c r="C13721" s="146" t="s">
        <v>204</v>
      </c>
      <c r="D13721" s="146" t="s">
        <v>190</v>
      </c>
      <c r="E13721" s="145" t="s">
        <v>150</v>
      </c>
      <c r="F13721" s="149"/>
      <c r="G13721" s="149"/>
    </row>
    <row r="13722" spans="1:7" s="144" customFormat="1" ht="15" x14ac:dyDescent="0.2">
      <c r="A13722" s="146">
        <v>76871</v>
      </c>
      <c r="B13722" s="145">
        <v>1005</v>
      </c>
      <c r="C13722" s="146" t="s">
        <v>9412</v>
      </c>
      <c r="D13722" s="146" t="s">
        <v>11469</v>
      </c>
      <c r="E13722" s="145" t="s">
        <v>155</v>
      </c>
      <c r="F13722" s="149"/>
      <c r="G13722" s="149"/>
    </row>
    <row r="13723" spans="1:7" s="144" customFormat="1" ht="15" x14ac:dyDescent="0.2">
      <c r="A13723" s="146">
        <v>76872</v>
      </c>
      <c r="B13723" s="145">
        <v>1005</v>
      </c>
      <c r="C13723" s="146" t="s">
        <v>662</v>
      </c>
      <c r="D13723" s="146" t="s">
        <v>8050</v>
      </c>
      <c r="E13723" s="145" t="s">
        <v>155</v>
      </c>
      <c r="F13723" s="149"/>
      <c r="G13723" s="149"/>
    </row>
    <row r="13724" spans="1:7" s="144" customFormat="1" ht="15" x14ac:dyDescent="0.2">
      <c r="A13724" s="146">
        <v>76873</v>
      </c>
      <c r="B13724" s="145">
        <v>1005</v>
      </c>
      <c r="C13724" s="146" t="s">
        <v>11470</v>
      </c>
      <c r="D13724" s="146" t="s">
        <v>11471</v>
      </c>
      <c r="E13724" s="145" t="s">
        <v>150</v>
      </c>
      <c r="F13724" s="149"/>
      <c r="G13724" s="149"/>
    </row>
    <row r="13725" spans="1:7" s="144" customFormat="1" ht="15" x14ac:dyDescent="0.2">
      <c r="A13725" s="146">
        <v>76877</v>
      </c>
      <c r="B13725" s="145">
        <v>7015</v>
      </c>
      <c r="C13725" s="146" t="s">
        <v>630</v>
      </c>
      <c r="D13725" s="146" t="s">
        <v>3482</v>
      </c>
      <c r="E13725" s="145" t="s">
        <v>155</v>
      </c>
      <c r="F13725" s="149"/>
      <c r="G13725" s="149"/>
    </row>
    <row r="13726" spans="1:7" s="144" customFormat="1" ht="15" x14ac:dyDescent="0.2">
      <c r="A13726" s="146">
        <v>76878</v>
      </c>
      <c r="B13726" s="145">
        <v>7015</v>
      </c>
      <c r="C13726" s="146" t="s">
        <v>1259</v>
      </c>
      <c r="D13726" s="146" t="s">
        <v>11472</v>
      </c>
      <c r="E13726" s="145" t="s">
        <v>150</v>
      </c>
      <c r="F13726" s="149"/>
      <c r="G13726" s="149"/>
    </row>
    <row r="13727" spans="1:7" s="144" customFormat="1" ht="15" x14ac:dyDescent="0.2">
      <c r="A13727" s="146">
        <v>76879</v>
      </c>
      <c r="B13727" s="145">
        <v>6025</v>
      </c>
      <c r="C13727" s="146" t="s">
        <v>259</v>
      </c>
      <c r="D13727" s="146" t="s">
        <v>7641</v>
      </c>
      <c r="E13727" s="145" t="s">
        <v>155</v>
      </c>
      <c r="F13727" s="149"/>
      <c r="G13727" s="149"/>
    </row>
    <row r="13728" spans="1:7" s="144" customFormat="1" ht="15" x14ac:dyDescent="0.2">
      <c r="A13728" s="146">
        <v>76880</v>
      </c>
      <c r="B13728" s="145">
        <v>8014</v>
      </c>
      <c r="C13728" s="146" t="s">
        <v>3775</v>
      </c>
      <c r="D13728" s="146" t="s">
        <v>305</v>
      </c>
      <c r="E13728" s="145" t="s">
        <v>150</v>
      </c>
      <c r="F13728" s="149"/>
      <c r="G13728" s="149"/>
    </row>
    <row r="13729" spans="1:7" s="144" customFormat="1" ht="15" x14ac:dyDescent="0.2">
      <c r="A13729" s="146">
        <v>76881</v>
      </c>
      <c r="B13729" s="145">
        <v>8014</v>
      </c>
      <c r="C13729" s="146" t="s">
        <v>7491</v>
      </c>
      <c r="D13729" s="146" t="s">
        <v>305</v>
      </c>
      <c r="E13729" s="145" t="s">
        <v>155</v>
      </c>
      <c r="F13729" s="149"/>
      <c r="G13729" s="149"/>
    </row>
    <row r="13730" spans="1:7" s="144" customFormat="1" ht="15" x14ac:dyDescent="0.2">
      <c r="A13730" s="146">
        <v>76882</v>
      </c>
      <c r="B13730" s="145">
        <v>6019</v>
      </c>
      <c r="C13730" s="146" t="s">
        <v>709</v>
      </c>
      <c r="D13730" s="146" t="s">
        <v>376</v>
      </c>
      <c r="E13730" s="145" t="s">
        <v>155</v>
      </c>
      <c r="F13730" s="149"/>
      <c r="G13730" s="149"/>
    </row>
    <row r="13731" spans="1:7" s="144" customFormat="1" ht="15" x14ac:dyDescent="0.2">
      <c r="A13731" s="146">
        <v>76883</v>
      </c>
      <c r="B13731" s="145">
        <v>6020</v>
      </c>
      <c r="C13731" s="146" t="s">
        <v>245</v>
      </c>
      <c r="D13731" s="146" t="s">
        <v>11473</v>
      </c>
      <c r="E13731" s="145" t="s">
        <v>155</v>
      </c>
      <c r="F13731" s="149"/>
      <c r="G13731" s="149"/>
    </row>
    <row r="13732" spans="1:7" s="144" customFormat="1" ht="15" x14ac:dyDescent="0.2">
      <c r="A13732" s="146">
        <v>76884</v>
      </c>
      <c r="B13732" s="145">
        <v>6030</v>
      </c>
      <c r="C13732" s="146" t="s">
        <v>2756</v>
      </c>
      <c r="D13732" s="146" t="s">
        <v>11474</v>
      </c>
      <c r="E13732" s="145" t="s">
        <v>150</v>
      </c>
      <c r="F13732" s="149"/>
      <c r="G13732" s="149"/>
    </row>
    <row r="13733" spans="1:7" s="144" customFormat="1" ht="15" x14ac:dyDescent="0.2">
      <c r="A13733" s="146">
        <v>76885</v>
      </c>
      <c r="B13733" s="145">
        <v>7007</v>
      </c>
      <c r="C13733" s="146" t="s">
        <v>11475</v>
      </c>
      <c r="D13733" s="146" t="s">
        <v>11476</v>
      </c>
      <c r="E13733" s="145" t="s">
        <v>155</v>
      </c>
      <c r="F13733" s="149"/>
      <c r="G13733" s="149"/>
    </row>
    <row r="13734" spans="1:7" s="144" customFormat="1" ht="15" x14ac:dyDescent="0.2">
      <c r="A13734" s="146">
        <v>76886</v>
      </c>
      <c r="B13734" s="145">
        <v>7007</v>
      </c>
      <c r="C13734" s="146" t="s">
        <v>1492</v>
      </c>
      <c r="D13734" s="146" t="s">
        <v>11477</v>
      </c>
      <c r="E13734" s="145" t="s">
        <v>150</v>
      </c>
      <c r="F13734" s="149"/>
      <c r="G13734" s="149"/>
    </row>
    <row r="13735" spans="1:7" s="144" customFormat="1" ht="15" x14ac:dyDescent="0.2">
      <c r="A13735" s="146">
        <v>76887</v>
      </c>
      <c r="B13735" s="145">
        <v>8017</v>
      </c>
      <c r="C13735" s="146" t="s">
        <v>214</v>
      </c>
      <c r="D13735" s="146" t="s">
        <v>11478</v>
      </c>
      <c r="E13735" s="145" t="s">
        <v>155</v>
      </c>
      <c r="F13735" s="149"/>
      <c r="G13735" s="149"/>
    </row>
    <row r="13736" spans="1:7" s="144" customFormat="1" ht="15" x14ac:dyDescent="0.2">
      <c r="A13736" s="146">
        <v>76888</v>
      </c>
      <c r="B13736" s="145">
        <v>8017</v>
      </c>
      <c r="C13736" s="146" t="s">
        <v>446</v>
      </c>
      <c r="D13736" s="146" t="s">
        <v>273</v>
      </c>
      <c r="E13736" s="145" t="s">
        <v>150</v>
      </c>
      <c r="F13736" s="149"/>
      <c r="G13736" s="149"/>
    </row>
    <row r="13737" spans="1:7" s="144" customFormat="1" ht="15" x14ac:dyDescent="0.2">
      <c r="A13737" s="146">
        <v>76889</v>
      </c>
      <c r="B13737" s="145">
        <v>8024</v>
      </c>
      <c r="C13737" s="146" t="s">
        <v>219</v>
      </c>
      <c r="D13737" s="146" t="s">
        <v>3359</v>
      </c>
      <c r="E13737" s="145" t="s">
        <v>150</v>
      </c>
      <c r="F13737" s="149"/>
      <c r="G13737" s="149"/>
    </row>
    <row r="13738" spans="1:7" s="144" customFormat="1" ht="15" x14ac:dyDescent="0.2">
      <c r="A13738" s="146">
        <v>76890</v>
      </c>
      <c r="B13738" s="145">
        <v>6015</v>
      </c>
      <c r="C13738" s="146" t="s">
        <v>198</v>
      </c>
      <c r="D13738" s="146" t="s">
        <v>11479</v>
      </c>
      <c r="E13738" s="145" t="s">
        <v>150</v>
      </c>
      <c r="F13738" s="149"/>
      <c r="G13738" s="149"/>
    </row>
    <row r="13739" spans="1:7" s="144" customFormat="1" ht="15" x14ac:dyDescent="0.2">
      <c r="A13739" s="146">
        <v>76891</v>
      </c>
      <c r="B13739" s="145">
        <v>3035</v>
      </c>
      <c r="C13739" s="146" t="s">
        <v>202</v>
      </c>
      <c r="D13739" s="146" t="s">
        <v>908</v>
      </c>
      <c r="E13739" s="145" t="s">
        <v>150</v>
      </c>
      <c r="F13739" s="149"/>
      <c r="G13739" s="149"/>
    </row>
    <row r="13740" spans="1:7" s="144" customFormat="1" ht="15" x14ac:dyDescent="0.2">
      <c r="A13740" s="146">
        <v>76892</v>
      </c>
      <c r="B13740" s="145">
        <v>3035</v>
      </c>
      <c r="C13740" s="146" t="s">
        <v>156</v>
      </c>
      <c r="D13740" s="146" t="s">
        <v>4779</v>
      </c>
      <c r="E13740" s="145" t="s">
        <v>155</v>
      </c>
      <c r="F13740" s="149"/>
      <c r="G13740" s="149"/>
    </row>
    <row r="13741" spans="1:7" s="144" customFormat="1" ht="15" x14ac:dyDescent="0.2">
      <c r="A13741" s="146">
        <v>76893</v>
      </c>
      <c r="B13741" s="145">
        <v>5009</v>
      </c>
      <c r="C13741" s="146" t="s">
        <v>2761</v>
      </c>
      <c r="D13741" s="146" t="s">
        <v>8917</v>
      </c>
      <c r="E13741" s="145" t="s">
        <v>150</v>
      </c>
      <c r="F13741" s="149"/>
      <c r="G13741" s="149"/>
    </row>
    <row r="13742" spans="1:7" s="144" customFormat="1" ht="15" x14ac:dyDescent="0.2">
      <c r="A13742" s="146">
        <v>76894</v>
      </c>
      <c r="B13742" s="145">
        <v>5009</v>
      </c>
      <c r="C13742" s="146" t="s">
        <v>280</v>
      </c>
      <c r="D13742" s="146" t="s">
        <v>11480</v>
      </c>
      <c r="E13742" s="145" t="s">
        <v>155</v>
      </c>
      <c r="F13742" s="149"/>
      <c r="G13742" s="149"/>
    </row>
    <row r="13743" spans="1:7" s="144" customFormat="1" ht="15" x14ac:dyDescent="0.2">
      <c r="A13743" s="146">
        <v>76895</v>
      </c>
      <c r="B13743" s="145">
        <v>6004</v>
      </c>
      <c r="C13743" s="146" t="s">
        <v>11481</v>
      </c>
      <c r="D13743" s="146" t="s">
        <v>2995</v>
      </c>
      <c r="E13743" s="145" t="s">
        <v>150</v>
      </c>
      <c r="F13743" s="149"/>
      <c r="G13743" s="149"/>
    </row>
    <row r="13744" spans="1:7" s="144" customFormat="1" ht="15" x14ac:dyDescent="0.2">
      <c r="A13744" s="146">
        <v>76896</v>
      </c>
      <c r="B13744" s="145">
        <v>6004</v>
      </c>
      <c r="C13744" s="146" t="s">
        <v>207</v>
      </c>
      <c r="D13744" s="146" t="s">
        <v>11482</v>
      </c>
      <c r="E13744" s="145" t="s">
        <v>155</v>
      </c>
      <c r="F13744" s="149"/>
      <c r="G13744" s="149"/>
    </row>
    <row r="13745" spans="1:7" s="144" customFormat="1" ht="15" x14ac:dyDescent="0.2">
      <c r="A13745" s="146">
        <v>76897</v>
      </c>
      <c r="B13745" s="145">
        <v>7010</v>
      </c>
      <c r="C13745" s="146" t="s">
        <v>11483</v>
      </c>
      <c r="D13745" s="146" t="s">
        <v>11484</v>
      </c>
      <c r="E13745" s="145" t="s">
        <v>155</v>
      </c>
      <c r="F13745" s="149"/>
      <c r="G13745" s="149"/>
    </row>
    <row r="13746" spans="1:7" s="144" customFormat="1" ht="15" x14ac:dyDescent="0.2">
      <c r="A13746" s="146">
        <v>76898</v>
      </c>
      <c r="B13746" s="145">
        <v>7010</v>
      </c>
      <c r="C13746" s="146" t="s">
        <v>196</v>
      </c>
      <c r="D13746" s="146" t="s">
        <v>11485</v>
      </c>
      <c r="E13746" s="145" t="s">
        <v>150</v>
      </c>
      <c r="F13746" s="149"/>
      <c r="G13746" s="149"/>
    </row>
    <row r="13747" spans="1:7" s="144" customFormat="1" ht="15" x14ac:dyDescent="0.2">
      <c r="A13747" s="146">
        <v>76899</v>
      </c>
      <c r="B13747" s="145">
        <v>8015</v>
      </c>
      <c r="C13747" s="146" t="s">
        <v>535</v>
      </c>
      <c r="D13747" s="146" t="s">
        <v>318</v>
      </c>
      <c r="E13747" s="145" t="s">
        <v>150</v>
      </c>
      <c r="F13747" s="149"/>
      <c r="G13747" s="149"/>
    </row>
    <row r="13748" spans="1:7" s="144" customFormat="1" ht="15" x14ac:dyDescent="0.2">
      <c r="A13748" s="146">
        <v>76900</v>
      </c>
      <c r="B13748" s="145">
        <v>8015</v>
      </c>
      <c r="C13748" s="146" t="s">
        <v>11486</v>
      </c>
      <c r="D13748" s="146" t="s">
        <v>8834</v>
      </c>
      <c r="E13748" s="145" t="s">
        <v>155</v>
      </c>
      <c r="F13748" s="149"/>
      <c r="G13748" s="149"/>
    </row>
    <row r="13749" spans="1:7" s="144" customFormat="1" ht="15" x14ac:dyDescent="0.2">
      <c r="A13749" s="146">
        <v>76901</v>
      </c>
      <c r="B13749" s="145">
        <v>7013</v>
      </c>
      <c r="C13749" s="146" t="s">
        <v>662</v>
      </c>
      <c r="D13749" s="146" t="s">
        <v>11487</v>
      </c>
      <c r="E13749" s="145" t="s">
        <v>155</v>
      </c>
      <c r="F13749" s="149"/>
      <c r="G13749" s="149"/>
    </row>
    <row r="13750" spans="1:7" s="144" customFormat="1" ht="15" x14ac:dyDescent="0.2">
      <c r="A13750" s="146">
        <v>76902</v>
      </c>
      <c r="B13750" s="145">
        <v>6015</v>
      </c>
      <c r="C13750" s="146" t="s">
        <v>11488</v>
      </c>
      <c r="D13750" s="146" t="s">
        <v>11489</v>
      </c>
      <c r="E13750" s="145" t="s">
        <v>150</v>
      </c>
      <c r="F13750" s="149"/>
      <c r="G13750" s="149"/>
    </row>
    <row r="13751" spans="1:7" s="144" customFormat="1" ht="15" x14ac:dyDescent="0.2">
      <c r="A13751" s="146">
        <v>76903</v>
      </c>
      <c r="B13751" s="145">
        <v>7013</v>
      </c>
      <c r="C13751" s="146" t="s">
        <v>11490</v>
      </c>
      <c r="D13751" s="146" t="s">
        <v>11491</v>
      </c>
      <c r="E13751" s="145" t="s">
        <v>150</v>
      </c>
      <c r="F13751" s="149"/>
      <c r="G13751" s="149"/>
    </row>
    <row r="13752" spans="1:7" s="144" customFormat="1" ht="15" x14ac:dyDescent="0.2">
      <c r="A13752" s="146">
        <v>76904</v>
      </c>
      <c r="B13752" s="145">
        <v>5005</v>
      </c>
      <c r="C13752" s="146" t="s">
        <v>446</v>
      </c>
      <c r="D13752" s="146" t="s">
        <v>8165</v>
      </c>
      <c r="E13752" s="145" t="s">
        <v>155</v>
      </c>
      <c r="F13752" s="149"/>
      <c r="G13752" s="149"/>
    </row>
    <row r="13753" spans="1:7" s="144" customFormat="1" ht="15" x14ac:dyDescent="0.2">
      <c r="A13753" s="146">
        <v>76905</v>
      </c>
      <c r="B13753" s="145">
        <v>5005</v>
      </c>
      <c r="C13753" s="146" t="s">
        <v>432</v>
      </c>
      <c r="D13753" s="146" t="s">
        <v>4571</v>
      </c>
      <c r="E13753" s="145" t="s">
        <v>150</v>
      </c>
      <c r="F13753" s="149"/>
      <c r="G13753" s="149"/>
    </row>
    <row r="13754" spans="1:7" s="144" customFormat="1" ht="15" x14ac:dyDescent="0.2">
      <c r="A13754" s="146">
        <v>76906</v>
      </c>
      <c r="B13754" s="145">
        <v>3012</v>
      </c>
      <c r="C13754" s="146" t="s">
        <v>2088</v>
      </c>
      <c r="D13754" s="146" t="s">
        <v>1202</v>
      </c>
      <c r="E13754" s="145" t="s">
        <v>155</v>
      </c>
      <c r="F13754" s="149"/>
      <c r="G13754" s="149"/>
    </row>
    <row r="13755" spans="1:7" s="144" customFormat="1" ht="15" x14ac:dyDescent="0.2">
      <c r="A13755" s="146">
        <v>76907</v>
      </c>
      <c r="B13755" s="145">
        <v>3012</v>
      </c>
      <c r="C13755" s="146" t="s">
        <v>4224</v>
      </c>
      <c r="D13755" s="146" t="s">
        <v>11492</v>
      </c>
      <c r="E13755" s="145" t="s">
        <v>155</v>
      </c>
      <c r="F13755" s="149"/>
      <c r="G13755" s="149"/>
    </row>
    <row r="13756" spans="1:7" s="144" customFormat="1" ht="15" x14ac:dyDescent="0.2">
      <c r="A13756" s="146">
        <v>76908</v>
      </c>
      <c r="B13756" s="145">
        <v>1009</v>
      </c>
      <c r="C13756" s="146" t="s">
        <v>34</v>
      </c>
      <c r="D13756" s="146" t="s">
        <v>11493</v>
      </c>
      <c r="E13756" s="145" t="s">
        <v>150</v>
      </c>
      <c r="F13756" s="149"/>
      <c r="G13756" s="149"/>
    </row>
    <row r="13757" spans="1:7" s="144" customFormat="1" ht="15" x14ac:dyDescent="0.2">
      <c r="A13757" s="146">
        <v>76909</v>
      </c>
      <c r="B13757" s="145">
        <v>1009</v>
      </c>
      <c r="C13757" s="146" t="s">
        <v>662</v>
      </c>
      <c r="D13757" s="146" t="s">
        <v>11494</v>
      </c>
      <c r="E13757" s="145" t="s">
        <v>155</v>
      </c>
      <c r="F13757" s="149"/>
      <c r="G13757" s="149"/>
    </row>
    <row r="13758" spans="1:7" s="144" customFormat="1" ht="15" x14ac:dyDescent="0.2">
      <c r="A13758" s="146">
        <v>76910</v>
      </c>
      <c r="B13758" s="145">
        <v>1009</v>
      </c>
      <c r="C13758" s="146" t="s">
        <v>662</v>
      </c>
      <c r="D13758" s="146" t="s">
        <v>11494</v>
      </c>
      <c r="E13758" s="145" t="s">
        <v>155</v>
      </c>
      <c r="F13758" s="149"/>
      <c r="G13758" s="149"/>
    </row>
    <row r="13759" spans="1:7" s="144" customFormat="1" ht="15" x14ac:dyDescent="0.2">
      <c r="A13759" s="146">
        <v>76911</v>
      </c>
      <c r="B13759" s="145">
        <v>1001</v>
      </c>
      <c r="C13759" s="146" t="s">
        <v>219</v>
      </c>
      <c r="D13759" s="146" t="s">
        <v>1863</v>
      </c>
      <c r="E13759" s="145" t="s">
        <v>155</v>
      </c>
      <c r="F13759" s="149"/>
      <c r="G13759" s="149"/>
    </row>
    <row r="13760" spans="1:7" s="144" customFormat="1" ht="15" x14ac:dyDescent="0.2">
      <c r="A13760" s="146">
        <v>76912</v>
      </c>
      <c r="B13760" s="145">
        <v>1001</v>
      </c>
      <c r="C13760" s="146" t="s">
        <v>155</v>
      </c>
      <c r="D13760" s="146" t="s">
        <v>11495</v>
      </c>
      <c r="E13760" s="145" t="s">
        <v>155</v>
      </c>
      <c r="F13760" s="149"/>
      <c r="G13760" s="149"/>
    </row>
    <row r="13761" spans="1:7" s="144" customFormat="1" ht="15" x14ac:dyDescent="0.2">
      <c r="A13761" s="146">
        <v>76913</v>
      </c>
      <c r="B13761" s="145">
        <v>6026</v>
      </c>
      <c r="C13761" s="146" t="s">
        <v>188</v>
      </c>
      <c r="D13761" s="146" t="s">
        <v>11496</v>
      </c>
      <c r="E13761" s="145" t="s">
        <v>155</v>
      </c>
      <c r="F13761" s="149"/>
      <c r="G13761" s="149"/>
    </row>
    <row r="13762" spans="1:7" s="144" customFormat="1" ht="15" x14ac:dyDescent="0.2">
      <c r="A13762" s="146">
        <v>76914</v>
      </c>
      <c r="B13762" s="145">
        <v>8006</v>
      </c>
      <c r="C13762" s="146" t="s">
        <v>11497</v>
      </c>
      <c r="D13762" s="146" t="s">
        <v>10133</v>
      </c>
      <c r="E13762" s="145" t="s">
        <v>155</v>
      </c>
      <c r="F13762" s="149"/>
      <c r="G13762" s="149"/>
    </row>
    <row r="13763" spans="1:7" s="144" customFormat="1" ht="15" x14ac:dyDescent="0.2">
      <c r="A13763" s="146">
        <v>76915</v>
      </c>
      <c r="B13763" s="145">
        <v>2005</v>
      </c>
      <c r="C13763" s="146" t="s">
        <v>1688</v>
      </c>
      <c r="D13763" s="146" t="s">
        <v>2866</v>
      </c>
      <c r="E13763" s="145" t="s">
        <v>150</v>
      </c>
      <c r="F13763" s="149"/>
      <c r="G13763" s="149"/>
    </row>
    <row r="13764" spans="1:7" s="144" customFormat="1" ht="15" x14ac:dyDescent="0.2">
      <c r="A13764" s="146">
        <v>76916</v>
      </c>
      <c r="B13764" s="145">
        <v>2005</v>
      </c>
      <c r="C13764" s="146" t="s">
        <v>4780</v>
      </c>
      <c r="D13764" s="146" t="s">
        <v>4454</v>
      </c>
      <c r="E13764" s="145" t="s">
        <v>150</v>
      </c>
      <c r="F13764" s="149"/>
      <c r="G13764" s="149"/>
    </row>
    <row r="13765" spans="1:7" s="144" customFormat="1" ht="15" x14ac:dyDescent="0.2">
      <c r="A13765" s="146">
        <v>76917</v>
      </c>
      <c r="B13765" s="145">
        <v>2005</v>
      </c>
      <c r="C13765" s="146" t="s">
        <v>1911</v>
      </c>
      <c r="D13765" s="146" t="s">
        <v>11498</v>
      </c>
      <c r="E13765" s="145" t="s">
        <v>150</v>
      </c>
      <c r="F13765" s="149"/>
      <c r="G13765" s="149"/>
    </row>
    <row r="13766" spans="1:7" s="144" customFormat="1" ht="15" x14ac:dyDescent="0.2">
      <c r="A13766" s="146">
        <v>76918</v>
      </c>
      <c r="B13766" s="145">
        <v>5001</v>
      </c>
      <c r="C13766" s="146" t="s">
        <v>1688</v>
      </c>
      <c r="D13766" s="146" t="s">
        <v>193</v>
      </c>
      <c r="E13766" s="145" t="s">
        <v>155</v>
      </c>
      <c r="F13766" s="149"/>
      <c r="G13766" s="149"/>
    </row>
    <row r="13767" spans="1:7" s="144" customFormat="1" ht="15" x14ac:dyDescent="0.2">
      <c r="A13767" s="146">
        <v>76918</v>
      </c>
      <c r="B13767" s="145">
        <v>2005</v>
      </c>
      <c r="C13767" s="146" t="s">
        <v>11499</v>
      </c>
      <c r="D13767" s="146" t="s">
        <v>282</v>
      </c>
      <c r="E13767" s="145" t="s">
        <v>155</v>
      </c>
      <c r="F13767" s="149"/>
      <c r="G13767" s="149"/>
    </row>
    <row r="13768" spans="1:7" s="144" customFormat="1" ht="15" x14ac:dyDescent="0.2">
      <c r="A13768" s="146">
        <v>76919</v>
      </c>
      <c r="B13768" s="145">
        <v>5001</v>
      </c>
      <c r="C13768" s="146" t="s">
        <v>1688</v>
      </c>
      <c r="D13768" s="146" t="s">
        <v>6004</v>
      </c>
      <c r="E13768" s="145" t="s">
        <v>155</v>
      </c>
      <c r="F13768" s="149"/>
      <c r="G13768" s="149"/>
    </row>
    <row r="13769" spans="1:7" s="144" customFormat="1" ht="15" x14ac:dyDescent="0.2">
      <c r="A13769" s="146">
        <v>76919</v>
      </c>
      <c r="B13769" s="145">
        <v>2005</v>
      </c>
      <c r="C13769" s="146" t="s">
        <v>287</v>
      </c>
      <c r="D13769" s="146" t="s">
        <v>11500</v>
      </c>
      <c r="E13769" s="145" t="s">
        <v>155</v>
      </c>
      <c r="F13769" s="149"/>
      <c r="G13769" s="149"/>
    </row>
    <row r="13770" spans="1:7" s="144" customFormat="1" ht="15" x14ac:dyDescent="0.2">
      <c r="A13770" s="146">
        <v>76920</v>
      </c>
      <c r="B13770" s="145">
        <v>2005</v>
      </c>
      <c r="C13770" s="146" t="s">
        <v>1977</v>
      </c>
      <c r="D13770" s="146" t="s">
        <v>11501</v>
      </c>
      <c r="E13770" s="145" t="s">
        <v>150</v>
      </c>
      <c r="F13770" s="149"/>
      <c r="G13770" s="149"/>
    </row>
    <row r="13771" spans="1:7" s="144" customFormat="1" ht="15" x14ac:dyDescent="0.2">
      <c r="A13771" s="146">
        <v>76921</v>
      </c>
      <c r="B13771" s="145">
        <v>5001</v>
      </c>
      <c r="C13771" s="146" t="s">
        <v>287</v>
      </c>
      <c r="D13771" s="146" t="s">
        <v>832</v>
      </c>
      <c r="E13771" s="145" t="s">
        <v>155</v>
      </c>
      <c r="F13771" s="149"/>
      <c r="G13771" s="149"/>
    </row>
    <row r="13772" spans="1:7" s="144" customFormat="1" ht="15" x14ac:dyDescent="0.2">
      <c r="A13772" s="146">
        <v>76922</v>
      </c>
      <c r="B13772" s="145">
        <v>5001</v>
      </c>
      <c r="C13772" s="146" t="s">
        <v>155</v>
      </c>
      <c r="D13772" s="146" t="s">
        <v>2654</v>
      </c>
      <c r="E13772" s="145" t="s">
        <v>150</v>
      </c>
      <c r="F13772" s="149"/>
      <c r="G13772" s="149"/>
    </row>
    <row r="13773" spans="1:7" s="144" customFormat="1" ht="15" x14ac:dyDescent="0.2">
      <c r="A13773" s="146">
        <v>76922</v>
      </c>
      <c r="B13773" s="145">
        <v>2005</v>
      </c>
      <c r="C13773" s="146" t="s">
        <v>890</v>
      </c>
      <c r="D13773" s="146" t="s">
        <v>6512</v>
      </c>
      <c r="E13773" s="145" t="s">
        <v>150</v>
      </c>
      <c r="F13773" s="149"/>
      <c r="G13773" s="149"/>
    </row>
    <row r="13774" spans="1:7" s="144" customFormat="1" ht="15" x14ac:dyDescent="0.2">
      <c r="A13774" s="146">
        <v>76923</v>
      </c>
      <c r="B13774" s="145">
        <v>5001</v>
      </c>
      <c r="C13774" s="146" t="s">
        <v>155</v>
      </c>
      <c r="D13774" s="146" t="s">
        <v>223</v>
      </c>
      <c r="E13774" s="145" t="s">
        <v>150</v>
      </c>
      <c r="F13774" s="149"/>
      <c r="G13774" s="149"/>
    </row>
    <row r="13775" spans="1:7" s="144" customFormat="1" ht="15" x14ac:dyDescent="0.2">
      <c r="A13775" s="146">
        <v>76924</v>
      </c>
      <c r="B13775" s="145">
        <v>5001</v>
      </c>
      <c r="C13775" s="146" t="s">
        <v>535</v>
      </c>
      <c r="D13775" s="146" t="s">
        <v>1614</v>
      </c>
      <c r="E13775" s="145" t="s">
        <v>155</v>
      </c>
      <c r="F13775" s="149"/>
      <c r="G13775" s="149"/>
    </row>
    <row r="13776" spans="1:7" s="144" customFormat="1" ht="15" x14ac:dyDescent="0.2">
      <c r="A13776" s="146">
        <v>76925</v>
      </c>
      <c r="B13776" s="145">
        <v>8006</v>
      </c>
      <c r="C13776" s="146" t="s">
        <v>662</v>
      </c>
      <c r="D13776" s="146" t="s">
        <v>1608</v>
      </c>
      <c r="E13776" s="145" t="s">
        <v>155</v>
      </c>
      <c r="F13776" s="149"/>
      <c r="G13776" s="149"/>
    </row>
    <row r="13777" spans="1:7" s="144" customFormat="1" ht="15" x14ac:dyDescent="0.2">
      <c r="A13777" s="146">
        <v>76926</v>
      </c>
      <c r="B13777" s="145">
        <v>8020</v>
      </c>
      <c r="C13777" s="146" t="s">
        <v>188</v>
      </c>
      <c r="D13777" s="146" t="s">
        <v>1084</v>
      </c>
      <c r="E13777" s="145" t="s">
        <v>155</v>
      </c>
      <c r="F13777" s="149"/>
      <c r="G13777" s="149"/>
    </row>
    <row r="13778" spans="1:7" s="144" customFormat="1" ht="15" x14ac:dyDescent="0.2">
      <c r="A13778" s="146">
        <v>76927</v>
      </c>
      <c r="B13778" s="145">
        <v>5010</v>
      </c>
      <c r="C13778" s="146" t="s">
        <v>685</v>
      </c>
      <c r="D13778" s="146" t="s">
        <v>11502</v>
      </c>
      <c r="E13778" s="145" t="s">
        <v>155</v>
      </c>
      <c r="F13778" s="149"/>
      <c r="G13778" s="149"/>
    </row>
    <row r="13779" spans="1:7" s="144" customFormat="1" ht="15" x14ac:dyDescent="0.2">
      <c r="A13779" s="146">
        <v>76928</v>
      </c>
      <c r="B13779" s="145">
        <v>2019</v>
      </c>
      <c r="C13779" s="146" t="s">
        <v>1627</v>
      </c>
      <c r="D13779" s="146" t="s">
        <v>11503</v>
      </c>
      <c r="E13779" s="145" t="s">
        <v>155</v>
      </c>
      <c r="F13779" s="149"/>
      <c r="G13779" s="149"/>
    </row>
    <row r="13780" spans="1:7" s="144" customFormat="1" ht="15" x14ac:dyDescent="0.2">
      <c r="A13780" s="146">
        <v>76929</v>
      </c>
      <c r="B13780" s="145">
        <v>2019</v>
      </c>
      <c r="C13780" s="146" t="s">
        <v>188</v>
      </c>
      <c r="D13780" s="146" t="s">
        <v>11504</v>
      </c>
      <c r="E13780" s="145" t="s">
        <v>155</v>
      </c>
      <c r="F13780" s="149"/>
      <c r="G13780" s="149"/>
    </row>
    <row r="13781" spans="1:7" s="144" customFormat="1" ht="15" x14ac:dyDescent="0.2">
      <c r="A13781" s="146">
        <v>76930</v>
      </c>
      <c r="B13781" s="145">
        <v>5006</v>
      </c>
      <c r="C13781" s="146" t="s">
        <v>3188</v>
      </c>
      <c r="D13781" s="146" t="s">
        <v>11505</v>
      </c>
      <c r="E13781" s="145" t="s">
        <v>150</v>
      </c>
      <c r="F13781" s="149"/>
      <c r="G13781" s="149"/>
    </row>
    <row r="13782" spans="1:7" s="144" customFormat="1" ht="15" x14ac:dyDescent="0.2">
      <c r="A13782" s="146">
        <v>76931</v>
      </c>
      <c r="B13782" s="145">
        <v>5006</v>
      </c>
      <c r="C13782" s="146" t="s">
        <v>11506</v>
      </c>
      <c r="D13782" s="146" t="s">
        <v>11507</v>
      </c>
      <c r="E13782" s="145" t="s">
        <v>155</v>
      </c>
      <c r="F13782" s="149"/>
      <c r="G13782" s="149"/>
    </row>
    <row r="13783" spans="1:7" s="144" customFormat="1" ht="15" x14ac:dyDescent="0.2">
      <c r="A13783" s="146">
        <v>76932</v>
      </c>
      <c r="B13783" s="145">
        <v>8006</v>
      </c>
      <c r="C13783" s="146" t="s">
        <v>11508</v>
      </c>
      <c r="D13783" s="146" t="s">
        <v>941</v>
      </c>
      <c r="E13783" s="145" t="s">
        <v>150</v>
      </c>
      <c r="F13783" s="149"/>
      <c r="G13783" s="149"/>
    </row>
    <row r="13784" spans="1:7" s="144" customFormat="1" ht="15" x14ac:dyDescent="0.2">
      <c r="A13784" s="146">
        <v>76933</v>
      </c>
      <c r="B13784" s="145">
        <v>8006</v>
      </c>
      <c r="C13784" s="146" t="s">
        <v>158</v>
      </c>
      <c r="D13784" s="146" t="s">
        <v>11509</v>
      </c>
      <c r="E13784" s="145" t="s">
        <v>155</v>
      </c>
      <c r="F13784" s="149"/>
      <c r="G13784" s="149"/>
    </row>
    <row r="13785" spans="1:7" s="144" customFormat="1" ht="15" x14ac:dyDescent="0.2">
      <c r="A13785" s="146">
        <v>76934</v>
      </c>
      <c r="B13785" s="145">
        <v>8003</v>
      </c>
      <c r="C13785" s="146" t="s">
        <v>596</v>
      </c>
      <c r="D13785" s="146" t="s">
        <v>4180</v>
      </c>
      <c r="E13785" s="145" t="s">
        <v>150</v>
      </c>
      <c r="F13785" s="149"/>
      <c r="G13785" s="149"/>
    </row>
    <row r="13786" spans="1:7" s="144" customFormat="1" ht="15" x14ac:dyDescent="0.2">
      <c r="A13786" s="146">
        <v>76935</v>
      </c>
      <c r="B13786" s="145">
        <v>6015</v>
      </c>
      <c r="C13786" s="146" t="s">
        <v>198</v>
      </c>
      <c r="D13786" s="146" t="s">
        <v>1922</v>
      </c>
      <c r="E13786" s="145" t="s">
        <v>155</v>
      </c>
      <c r="F13786" s="149"/>
      <c r="G13786" s="149"/>
    </row>
    <row r="13787" spans="1:7" s="144" customFormat="1" ht="15" x14ac:dyDescent="0.2">
      <c r="A13787" s="146">
        <v>76936</v>
      </c>
      <c r="B13787" s="145">
        <v>6015</v>
      </c>
      <c r="C13787" s="146" t="s">
        <v>4141</v>
      </c>
      <c r="D13787" s="146" t="s">
        <v>11510</v>
      </c>
      <c r="E13787" s="145" t="s">
        <v>150</v>
      </c>
      <c r="F13787" s="149"/>
      <c r="G13787" s="149"/>
    </row>
    <row r="13788" spans="1:7" s="144" customFormat="1" ht="15" x14ac:dyDescent="0.2">
      <c r="A13788" s="146">
        <v>76937</v>
      </c>
      <c r="B13788" s="145">
        <v>6015</v>
      </c>
      <c r="C13788" s="146" t="s">
        <v>1688</v>
      </c>
      <c r="D13788" s="146" t="s">
        <v>11510</v>
      </c>
      <c r="E13788" s="145" t="s">
        <v>155</v>
      </c>
      <c r="F13788" s="149"/>
      <c r="G13788" s="149"/>
    </row>
    <row r="13789" spans="1:7" s="144" customFormat="1" ht="15" x14ac:dyDescent="0.2">
      <c r="A13789" s="146">
        <v>76938</v>
      </c>
      <c r="B13789" s="145">
        <v>3011</v>
      </c>
      <c r="C13789" s="146" t="s">
        <v>9608</v>
      </c>
      <c r="D13789" s="146" t="s">
        <v>6906</v>
      </c>
      <c r="E13789" s="145" t="s">
        <v>155</v>
      </c>
      <c r="F13789" s="149"/>
      <c r="G13789" s="149"/>
    </row>
    <row r="13790" spans="1:7" s="144" customFormat="1" ht="15" x14ac:dyDescent="0.2">
      <c r="A13790" s="146">
        <v>76939</v>
      </c>
      <c r="B13790" s="145">
        <v>6033</v>
      </c>
      <c r="C13790" s="146" t="s">
        <v>4141</v>
      </c>
      <c r="D13790" s="146" t="s">
        <v>11511</v>
      </c>
      <c r="E13790" s="145" t="s">
        <v>150</v>
      </c>
      <c r="F13790" s="149"/>
      <c r="G13790" s="149"/>
    </row>
    <row r="13791" spans="1:7" s="144" customFormat="1" ht="15" x14ac:dyDescent="0.2">
      <c r="A13791" s="146">
        <v>76940</v>
      </c>
      <c r="B13791" s="145">
        <v>6033</v>
      </c>
      <c r="C13791" s="146" t="s">
        <v>1856</v>
      </c>
      <c r="D13791" s="146" t="s">
        <v>201</v>
      </c>
      <c r="E13791" s="145" t="s">
        <v>150</v>
      </c>
      <c r="F13791" s="149"/>
      <c r="G13791" s="149"/>
    </row>
    <row r="13792" spans="1:7" s="144" customFormat="1" ht="15" x14ac:dyDescent="0.2">
      <c r="A13792" s="146">
        <v>76941</v>
      </c>
      <c r="B13792" s="145">
        <v>8026</v>
      </c>
      <c r="C13792" s="146" t="s">
        <v>1856</v>
      </c>
      <c r="D13792" s="146" t="s">
        <v>11512</v>
      </c>
      <c r="E13792" s="145" t="s">
        <v>155</v>
      </c>
      <c r="F13792" s="149"/>
      <c r="G13792" s="149"/>
    </row>
    <row r="13793" spans="1:7" s="144" customFormat="1" ht="15" x14ac:dyDescent="0.2">
      <c r="A13793" s="146">
        <v>76942</v>
      </c>
      <c r="B13793" s="145">
        <v>8023</v>
      </c>
      <c r="C13793" s="146" t="s">
        <v>11513</v>
      </c>
      <c r="D13793" s="146" t="s">
        <v>3260</v>
      </c>
      <c r="E13793" s="145" t="s">
        <v>155</v>
      </c>
      <c r="F13793" s="149"/>
      <c r="G13793" s="149"/>
    </row>
    <row r="13794" spans="1:7" s="144" customFormat="1" ht="15" x14ac:dyDescent="0.2">
      <c r="A13794" s="146">
        <v>76943</v>
      </c>
      <c r="B13794" s="145">
        <v>2001</v>
      </c>
      <c r="C13794" s="146" t="s">
        <v>2327</v>
      </c>
      <c r="D13794" s="146" t="s">
        <v>203</v>
      </c>
      <c r="E13794" s="145" t="s">
        <v>155</v>
      </c>
      <c r="F13794" s="149"/>
      <c r="G13794" s="149"/>
    </row>
    <row r="13795" spans="1:7" s="144" customFormat="1" ht="15" x14ac:dyDescent="0.2">
      <c r="A13795" s="146">
        <v>76944</v>
      </c>
      <c r="B13795" s="145">
        <v>5005</v>
      </c>
      <c r="C13795" s="146" t="s">
        <v>655</v>
      </c>
      <c r="D13795" s="146" t="s">
        <v>11514</v>
      </c>
      <c r="E13795" s="145" t="s">
        <v>155</v>
      </c>
      <c r="F13795" s="149"/>
      <c r="G13795" s="149"/>
    </row>
    <row r="13796" spans="1:7" s="144" customFormat="1" ht="15" x14ac:dyDescent="0.2">
      <c r="A13796" s="146">
        <v>76945</v>
      </c>
      <c r="B13796" s="145">
        <v>5005</v>
      </c>
      <c r="C13796" s="146" t="s">
        <v>10696</v>
      </c>
      <c r="D13796" s="146" t="s">
        <v>11514</v>
      </c>
      <c r="E13796" s="145" t="s">
        <v>150</v>
      </c>
      <c r="F13796" s="149"/>
      <c r="G13796" s="149"/>
    </row>
    <row r="13797" spans="1:7" s="144" customFormat="1" ht="15" x14ac:dyDescent="0.2">
      <c r="A13797" s="146">
        <v>76947</v>
      </c>
      <c r="B13797" s="145">
        <v>7014</v>
      </c>
      <c r="C13797" s="146" t="s">
        <v>848</v>
      </c>
      <c r="D13797" s="146" t="s">
        <v>882</v>
      </c>
      <c r="E13797" s="145" t="s">
        <v>155</v>
      </c>
      <c r="F13797" s="149"/>
      <c r="G13797" s="149"/>
    </row>
    <row r="13798" spans="1:7" s="144" customFormat="1" ht="15" x14ac:dyDescent="0.2">
      <c r="A13798" s="146">
        <v>76948</v>
      </c>
      <c r="B13798" s="145">
        <v>6006</v>
      </c>
      <c r="C13798" s="146" t="s">
        <v>34</v>
      </c>
      <c r="D13798" s="146" t="s">
        <v>10377</v>
      </c>
      <c r="E13798" s="145" t="s">
        <v>150</v>
      </c>
      <c r="F13798" s="149"/>
      <c r="G13798" s="149"/>
    </row>
    <row r="13799" spans="1:7" s="144" customFormat="1" ht="15" x14ac:dyDescent="0.2">
      <c r="A13799" s="146">
        <v>76949</v>
      </c>
      <c r="B13799" s="145">
        <v>7003</v>
      </c>
      <c r="C13799" s="146" t="s">
        <v>11515</v>
      </c>
      <c r="D13799" s="146" t="s">
        <v>223</v>
      </c>
      <c r="E13799" s="145" t="s">
        <v>155</v>
      </c>
      <c r="F13799" s="149"/>
      <c r="G13799" s="149"/>
    </row>
    <row r="13800" spans="1:7" s="144" customFormat="1" ht="15" x14ac:dyDescent="0.2">
      <c r="A13800" s="146">
        <v>76950</v>
      </c>
      <c r="B13800" s="145">
        <v>6023</v>
      </c>
      <c r="C13800" s="146" t="s">
        <v>347</v>
      </c>
      <c r="D13800" s="146" t="s">
        <v>629</v>
      </c>
      <c r="E13800" s="145" t="s">
        <v>150</v>
      </c>
      <c r="F13800" s="149"/>
      <c r="G13800" s="149"/>
    </row>
    <row r="13801" spans="1:7" s="144" customFormat="1" ht="15" x14ac:dyDescent="0.2">
      <c r="A13801" s="146">
        <v>76951</v>
      </c>
      <c r="B13801" s="145">
        <v>2007</v>
      </c>
      <c r="C13801" s="146" t="s">
        <v>11516</v>
      </c>
      <c r="D13801" s="146" t="s">
        <v>2445</v>
      </c>
      <c r="E13801" s="145" t="s">
        <v>155</v>
      </c>
      <c r="F13801" s="149"/>
      <c r="G13801" s="149"/>
    </row>
    <row r="13802" spans="1:7" s="144" customFormat="1" ht="15" x14ac:dyDescent="0.2">
      <c r="A13802" s="146">
        <v>76952</v>
      </c>
      <c r="B13802" s="145">
        <v>7003</v>
      </c>
      <c r="C13802" s="146" t="s">
        <v>4919</v>
      </c>
      <c r="D13802" s="146" t="s">
        <v>11517</v>
      </c>
      <c r="E13802" s="145" t="s">
        <v>150</v>
      </c>
      <c r="F13802" s="149"/>
      <c r="G13802" s="149"/>
    </row>
    <row r="13803" spans="1:7" s="144" customFormat="1" ht="15" x14ac:dyDescent="0.2">
      <c r="A13803" s="146">
        <v>76953</v>
      </c>
      <c r="B13803" s="145">
        <v>6015</v>
      </c>
      <c r="C13803" s="146" t="s">
        <v>1911</v>
      </c>
      <c r="D13803" s="146" t="s">
        <v>11518</v>
      </c>
      <c r="E13803" s="145" t="s">
        <v>155</v>
      </c>
      <c r="F13803" s="149"/>
      <c r="G13803" s="149"/>
    </row>
    <row r="13804" spans="1:7" s="144" customFormat="1" ht="15" x14ac:dyDescent="0.2">
      <c r="A13804" s="146">
        <v>76954</v>
      </c>
      <c r="B13804" s="145">
        <v>6024</v>
      </c>
      <c r="C13804" s="146" t="s">
        <v>3019</v>
      </c>
      <c r="D13804" s="146" t="s">
        <v>11519</v>
      </c>
      <c r="E13804" s="145" t="s">
        <v>150</v>
      </c>
      <c r="F13804" s="149"/>
      <c r="G13804" s="149"/>
    </row>
    <row r="13805" spans="1:7" s="144" customFormat="1" ht="15" x14ac:dyDescent="0.2">
      <c r="A13805" s="146">
        <v>76955</v>
      </c>
      <c r="B13805" s="145">
        <v>6024</v>
      </c>
      <c r="C13805" s="146" t="s">
        <v>804</v>
      </c>
      <c r="D13805" s="146" t="s">
        <v>5531</v>
      </c>
      <c r="E13805" s="145" t="s">
        <v>155</v>
      </c>
      <c r="F13805" s="149"/>
      <c r="G13805" s="149"/>
    </row>
    <row r="13806" spans="1:7" s="144" customFormat="1" ht="15" x14ac:dyDescent="0.2">
      <c r="A13806" s="146">
        <v>76956</v>
      </c>
      <c r="B13806" s="145">
        <v>8025</v>
      </c>
      <c r="C13806" s="146" t="s">
        <v>34</v>
      </c>
      <c r="D13806" s="146" t="s">
        <v>10835</v>
      </c>
      <c r="E13806" s="145" t="s">
        <v>155</v>
      </c>
      <c r="F13806" s="149"/>
      <c r="G13806" s="149"/>
    </row>
    <row r="13807" spans="1:7" s="144" customFormat="1" ht="15" x14ac:dyDescent="0.2">
      <c r="A13807" s="146">
        <v>76957</v>
      </c>
      <c r="B13807" s="145">
        <v>6033</v>
      </c>
      <c r="C13807" s="146" t="s">
        <v>535</v>
      </c>
      <c r="D13807" s="146" t="s">
        <v>11520</v>
      </c>
      <c r="E13807" s="145" t="s">
        <v>155</v>
      </c>
      <c r="F13807" s="149"/>
      <c r="G13807" s="149"/>
    </row>
    <row r="13808" spans="1:7" s="144" customFormat="1" ht="15" x14ac:dyDescent="0.2">
      <c r="A13808" s="146">
        <v>76958</v>
      </c>
      <c r="B13808" s="145">
        <v>3018</v>
      </c>
      <c r="C13808" s="146" t="s">
        <v>11521</v>
      </c>
      <c r="D13808" s="146" t="s">
        <v>2743</v>
      </c>
      <c r="E13808" s="145" t="s">
        <v>150</v>
      </c>
      <c r="F13808" s="149"/>
      <c r="G13808" s="149"/>
    </row>
    <row r="13809" spans="1:7" s="144" customFormat="1" ht="15" x14ac:dyDescent="0.2">
      <c r="A13809" s="146">
        <v>76959</v>
      </c>
      <c r="B13809" s="145">
        <v>3018</v>
      </c>
      <c r="C13809" s="146" t="s">
        <v>171</v>
      </c>
      <c r="D13809" s="146" t="s">
        <v>1615</v>
      </c>
      <c r="E13809" s="145" t="s">
        <v>155</v>
      </c>
      <c r="F13809" s="149"/>
      <c r="G13809" s="149"/>
    </row>
    <row r="13810" spans="1:7" s="144" customFormat="1" ht="15" x14ac:dyDescent="0.2">
      <c r="A13810" s="146">
        <v>76960</v>
      </c>
      <c r="B13810" s="145">
        <v>3018</v>
      </c>
      <c r="C13810" s="146" t="s">
        <v>11522</v>
      </c>
      <c r="D13810" s="146" t="s">
        <v>4896</v>
      </c>
      <c r="E13810" s="145" t="s">
        <v>150</v>
      </c>
      <c r="F13810" s="149"/>
      <c r="G13810" s="149"/>
    </row>
    <row r="13811" spans="1:7" s="144" customFormat="1" ht="15" x14ac:dyDescent="0.2">
      <c r="A13811" s="146">
        <v>76961</v>
      </c>
      <c r="B13811" s="145">
        <v>8015</v>
      </c>
      <c r="C13811" s="146" t="s">
        <v>4780</v>
      </c>
      <c r="D13811" s="146" t="s">
        <v>1189</v>
      </c>
      <c r="E13811" s="145" t="s">
        <v>150</v>
      </c>
      <c r="F13811" s="149"/>
      <c r="G13811" s="149"/>
    </row>
    <row r="13812" spans="1:7" s="144" customFormat="1" ht="15" x14ac:dyDescent="0.2">
      <c r="A13812" s="146">
        <v>76962</v>
      </c>
      <c r="B13812" s="145">
        <v>5005</v>
      </c>
      <c r="C13812" s="146" t="s">
        <v>207</v>
      </c>
      <c r="D13812" s="146" t="s">
        <v>11523</v>
      </c>
      <c r="E13812" s="145" t="s">
        <v>155</v>
      </c>
      <c r="F13812" s="149"/>
      <c r="G13812" s="149"/>
    </row>
    <row r="13813" spans="1:7" s="144" customFormat="1" ht="15" x14ac:dyDescent="0.2">
      <c r="A13813" s="146">
        <v>76963</v>
      </c>
      <c r="B13813" s="145">
        <v>5005</v>
      </c>
      <c r="C13813" s="146" t="s">
        <v>11524</v>
      </c>
      <c r="D13813" s="146" t="s">
        <v>1395</v>
      </c>
      <c r="E13813" s="145" t="s">
        <v>155</v>
      </c>
      <c r="F13813" s="149"/>
      <c r="G13813" s="149"/>
    </row>
    <row r="13814" spans="1:7" s="144" customFormat="1" ht="15" x14ac:dyDescent="0.2">
      <c r="A13814" s="146">
        <v>76964</v>
      </c>
      <c r="B13814" s="145">
        <v>8023</v>
      </c>
      <c r="C13814" s="146" t="s">
        <v>156</v>
      </c>
      <c r="D13814" s="146" t="s">
        <v>11525</v>
      </c>
      <c r="E13814" s="145" t="s">
        <v>155</v>
      </c>
      <c r="F13814" s="149"/>
      <c r="G13814" s="149"/>
    </row>
    <row r="13815" spans="1:7" s="144" customFormat="1" ht="15" x14ac:dyDescent="0.2">
      <c r="A13815" s="146">
        <v>76965</v>
      </c>
      <c r="B13815" s="145">
        <v>8023</v>
      </c>
      <c r="C13815" s="146" t="s">
        <v>202</v>
      </c>
      <c r="D13815" s="146" t="s">
        <v>180</v>
      </c>
      <c r="E13815" s="145" t="s">
        <v>155</v>
      </c>
      <c r="F13815" s="149"/>
      <c r="G13815" s="149"/>
    </row>
    <row r="13816" spans="1:7" s="144" customFormat="1" ht="15" x14ac:dyDescent="0.2">
      <c r="A13816" s="146">
        <v>76966</v>
      </c>
      <c r="B13816" s="145">
        <v>1006</v>
      </c>
      <c r="C13816" s="146" t="s">
        <v>1637</v>
      </c>
      <c r="D13816" s="146" t="s">
        <v>11526</v>
      </c>
      <c r="E13816" s="145" t="s">
        <v>150</v>
      </c>
      <c r="F13816" s="149"/>
      <c r="G13816" s="149"/>
    </row>
    <row r="13817" spans="1:7" s="144" customFormat="1" ht="15" x14ac:dyDescent="0.2">
      <c r="A13817" s="146">
        <v>76967</v>
      </c>
      <c r="B13817" s="145">
        <v>6007</v>
      </c>
      <c r="C13817" s="146" t="s">
        <v>181</v>
      </c>
      <c r="D13817" s="146" t="s">
        <v>11527</v>
      </c>
      <c r="E13817" s="145" t="s">
        <v>150</v>
      </c>
      <c r="F13817" s="149"/>
      <c r="G13817" s="149"/>
    </row>
    <row r="13818" spans="1:7" s="144" customFormat="1" ht="15" x14ac:dyDescent="0.2">
      <c r="A13818" s="146">
        <v>76970</v>
      </c>
      <c r="B13818" s="145">
        <v>3003</v>
      </c>
      <c r="C13818" s="146" t="s">
        <v>250</v>
      </c>
      <c r="D13818" s="146" t="s">
        <v>11528</v>
      </c>
      <c r="E13818" s="145" t="s">
        <v>155</v>
      </c>
      <c r="F13818" s="149"/>
      <c r="G13818" s="149"/>
    </row>
    <row r="13819" spans="1:7" s="144" customFormat="1" ht="15" x14ac:dyDescent="0.2">
      <c r="A13819" s="146">
        <v>76971</v>
      </c>
      <c r="B13819" s="145">
        <v>7017</v>
      </c>
      <c r="C13819" s="146" t="s">
        <v>621</v>
      </c>
      <c r="D13819" s="146" t="s">
        <v>11529</v>
      </c>
      <c r="E13819" s="145" t="s">
        <v>150</v>
      </c>
      <c r="F13819" s="149"/>
      <c r="G13819" s="149"/>
    </row>
    <row r="13820" spans="1:7" s="144" customFormat="1" ht="15" x14ac:dyDescent="0.2">
      <c r="A13820" s="146">
        <v>76972</v>
      </c>
      <c r="B13820" s="145">
        <v>8022</v>
      </c>
      <c r="C13820" s="146" t="s">
        <v>2539</v>
      </c>
      <c r="D13820" s="146" t="s">
        <v>11152</v>
      </c>
      <c r="E13820" s="145" t="s">
        <v>155</v>
      </c>
      <c r="F13820" s="149"/>
      <c r="G13820" s="149"/>
    </row>
    <row r="13821" spans="1:7" s="144" customFormat="1" ht="15" x14ac:dyDescent="0.2">
      <c r="A13821" s="146">
        <v>76973</v>
      </c>
      <c r="B13821" s="145">
        <v>3035</v>
      </c>
      <c r="C13821" s="146" t="s">
        <v>2106</v>
      </c>
      <c r="D13821" s="146" t="s">
        <v>1801</v>
      </c>
      <c r="E13821" s="145" t="s">
        <v>155</v>
      </c>
      <c r="F13821" s="149"/>
      <c r="G13821" s="149"/>
    </row>
    <row r="13822" spans="1:7" s="144" customFormat="1" ht="15" x14ac:dyDescent="0.2">
      <c r="A13822" s="146">
        <v>76974</v>
      </c>
      <c r="B13822" s="145">
        <v>7017</v>
      </c>
      <c r="C13822" s="146" t="s">
        <v>3220</v>
      </c>
      <c r="D13822" s="146" t="s">
        <v>2995</v>
      </c>
      <c r="E13822" s="145" t="s">
        <v>150</v>
      </c>
      <c r="F13822" s="149"/>
      <c r="G13822" s="149"/>
    </row>
    <row r="13823" spans="1:7" s="144" customFormat="1" ht="15" x14ac:dyDescent="0.2">
      <c r="A13823" s="146">
        <v>76975</v>
      </c>
      <c r="B13823" s="145">
        <v>7017</v>
      </c>
      <c r="C13823" s="146" t="s">
        <v>248</v>
      </c>
      <c r="D13823" s="146" t="s">
        <v>3194</v>
      </c>
      <c r="E13823" s="145" t="s">
        <v>150</v>
      </c>
      <c r="F13823" s="149"/>
      <c r="G13823" s="149"/>
    </row>
    <row r="13824" spans="1:7" s="144" customFormat="1" ht="15" x14ac:dyDescent="0.2">
      <c r="A13824" s="146">
        <v>76976</v>
      </c>
      <c r="B13824" s="145">
        <v>7017</v>
      </c>
      <c r="C13824" s="146" t="s">
        <v>2367</v>
      </c>
      <c r="D13824" s="146" t="s">
        <v>3241</v>
      </c>
      <c r="E13824" s="145" t="s">
        <v>155</v>
      </c>
      <c r="F13824" s="149"/>
      <c r="G13824" s="149"/>
    </row>
    <row r="13825" spans="1:7" s="144" customFormat="1" ht="15" x14ac:dyDescent="0.2">
      <c r="A13825" s="146">
        <v>76977</v>
      </c>
      <c r="B13825" s="145">
        <v>6014</v>
      </c>
      <c r="C13825" s="146" t="s">
        <v>181</v>
      </c>
      <c r="D13825" s="146" t="s">
        <v>1395</v>
      </c>
      <c r="E13825" s="145" t="s">
        <v>150</v>
      </c>
      <c r="F13825" s="149"/>
      <c r="G13825" s="149"/>
    </row>
    <row r="13826" spans="1:7" s="144" customFormat="1" ht="15" x14ac:dyDescent="0.2">
      <c r="A13826" s="146">
        <v>76978</v>
      </c>
      <c r="B13826" s="145">
        <v>6004</v>
      </c>
      <c r="C13826" s="146" t="s">
        <v>188</v>
      </c>
      <c r="D13826" s="146" t="s">
        <v>11530</v>
      </c>
      <c r="E13826" s="145" t="s">
        <v>155</v>
      </c>
      <c r="F13826" s="149"/>
      <c r="G13826" s="149"/>
    </row>
    <row r="13827" spans="1:7" s="144" customFormat="1" ht="15" x14ac:dyDescent="0.2">
      <c r="A13827" s="146">
        <v>76979</v>
      </c>
      <c r="B13827" s="145">
        <v>3016</v>
      </c>
      <c r="C13827" s="146" t="s">
        <v>198</v>
      </c>
      <c r="D13827" s="146" t="s">
        <v>11531</v>
      </c>
      <c r="E13827" s="145" t="s">
        <v>155</v>
      </c>
      <c r="F13827" s="149"/>
      <c r="G13827" s="149"/>
    </row>
    <row r="13828" spans="1:7" s="144" customFormat="1" ht="15" x14ac:dyDescent="0.2">
      <c r="A13828" s="146">
        <v>76980</v>
      </c>
      <c r="B13828" s="145">
        <v>3015</v>
      </c>
      <c r="C13828" s="146" t="s">
        <v>2240</v>
      </c>
      <c r="D13828" s="146" t="s">
        <v>3086</v>
      </c>
      <c r="E13828" s="145" t="s">
        <v>155</v>
      </c>
      <c r="F13828" s="149"/>
      <c r="G13828" s="149"/>
    </row>
    <row r="13829" spans="1:7" s="144" customFormat="1" ht="15" x14ac:dyDescent="0.2">
      <c r="A13829" s="146">
        <v>76981</v>
      </c>
      <c r="B13829" s="145">
        <v>8003</v>
      </c>
      <c r="C13829" s="146" t="s">
        <v>224</v>
      </c>
      <c r="D13829" s="146" t="s">
        <v>1976</v>
      </c>
      <c r="E13829" s="145" t="s">
        <v>155</v>
      </c>
      <c r="F13829" s="149"/>
      <c r="G13829" s="149"/>
    </row>
    <row r="13830" spans="1:7" s="144" customFormat="1" ht="15" x14ac:dyDescent="0.2">
      <c r="A13830" s="146">
        <v>76982</v>
      </c>
      <c r="B13830" s="145">
        <v>5006</v>
      </c>
      <c r="C13830" s="146" t="s">
        <v>558</v>
      </c>
      <c r="D13830" s="146" t="s">
        <v>6493</v>
      </c>
      <c r="E13830" s="145" t="s">
        <v>150</v>
      </c>
      <c r="F13830" s="149"/>
      <c r="G13830" s="149"/>
    </row>
    <row r="13831" spans="1:7" s="144" customFormat="1" ht="15" x14ac:dyDescent="0.2">
      <c r="A13831" s="146">
        <v>76983</v>
      </c>
      <c r="B13831" s="145">
        <v>7008</v>
      </c>
      <c r="C13831" s="146" t="s">
        <v>155</v>
      </c>
      <c r="D13831" s="146" t="s">
        <v>11532</v>
      </c>
      <c r="E13831" s="145" t="s">
        <v>155</v>
      </c>
      <c r="F13831" s="149"/>
      <c r="G13831" s="149"/>
    </row>
    <row r="13832" spans="1:7" s="144" customFormat="1" ht="15" x14ac:dyDescent="0.2">
      <c r="A13832" s="146">
        <v>76984</v>
      </c>
      <c r="B13832" s="145">
        <v>7008</v>
      </c>
      <c r="C13832" s="146" t="s">
        <v>11533</v>
      </c>
      <c r="D13832" s="146" t="s">
        <v>11534</v>
      </c>
      <c r="E13832" s="145" t="s">
        <v>155</v>
      </c>
      <c r="F13832" s="149"/>
      <c r="G13832" s="149"/>
    </row>
    <row r="13833" spans="1:7" s="144" customFormat="1" ht="15" x14ac:dyDescent="0.2">
      <c r="A13833" s="146">
        <v>76985</v>
      </c>
      <c r="B13833" s="145">
        <v>7008</v>
      </c>
      <c r="C13833" s="146" t="s">
        <v>280</v>
      </c>
      <c r="D13833" s="146" t="s">
        <v>11535</v>
      </c>
      <c r="E13833" s="145" t="s">
        <v>155</v>
      </c>
      <c r="F13833" s="149"/>
      <c r="G13833" s="149"/>
    </row>
    <row r="13834" spans="1:7" s="144" customFormat="1" ht="15" x14ac:dyDescent="0.2">
      <c r="A13834" s="146">
        <v>76986</v>
      </c>
      <c r="B13834" s="145">
        <v>8026</v>
      </c>
      <c r="C13834" s="146" t="s">
        <v>287</v>
      </c>
      <c r="D13834" s="146" t="s">
        <v>11536</v>
      </c>
      <c r="E13834" s="145" t="s">
        <v>155</v>
      </c>
      <c r="F13834" s="149"/>
      <c r="G13834" s="149"/>
    </row>
    <row r="13835" spans="1:7" s="144" customFormat="1" ht="15" x14ac:dyDescent="0.2">
      <c r="A13835" s="146">
        <v>76987</v>
      </c>
      <c r="B13835" s="145">
        <v>8026</v>
      </c>
      <c r="C13835" s="146" t="s">
        <v>11537</v>
      </c>
      <c r="D13835" s="146" t="s">
        <v>11536</v>
      </c>
      <c r="E13835" s="145" t="s">
        <v>150</v>
      </c>
      <c r="F13835" s="149"/>
      <c r="G13835" s="149"/>
    </row>
    <row r="13836" spans="1:7" s="144" customFormat="1" ht="15" x14ac:dyDescent="0.2">
      <c r="A13836" s="146">
        <v>76988</v>
      </c>
      <c r="B13836" s="145">
        <v>8026</v>
      </c>
      <c r="C13836" s="146" t="s">
        <v>198</v>
      </c>
      <c r="D13836" s="146" t="s">
        <v>11538</v>
      </c>
      <c r="E13836" s="145" t="s">
        <v>150</v>
      </c>
      <c r="F13836" s="149"/>
      <c r="G13836" s="149"/>
    </row>
    <row r="13837" spans="1:7" s="144" customFormat="1" ht="15" x14ac:dyDescent="0.2">
      <c r="A13837" s="146">
        <v>76989</v>
      </c>
      <c r="B13837" s="145">
        <v>1009</v>
      </c>
      <c r="C13837" s="146" t="s">
        <v>1688</v>
      </c>
      <c r="D13837" s="146" t="s">
        <v>11539</v>
      </c>
      <c r="E13837" s="145" t="s">
        <v>150</v>
      </c>
      <c r="F13837" s="149"/>
      <c r="G13837" s="149"/>
    </row>
    <row r="13838" spans="1:7" s="144" customFormat="1" ht="15" x14ac:dyDescent="0.2">
      <c r="A13838" s="146">
        <v>76990</v>
      </c>
      <c r="B13838" s="145">
        <v>2017</v>
      </c>
      <c r="C13838" s="146" t="s">
        <v>209</v>
      </c>
      <c r="D13838" s="146" t="s">
        <v>11540</v>
      </c>
      <c r="E13838" s="145" t="s">
        <v>155</v>
      </c>
      <c r="F13838" s="149"/>
      <c r="G13838" s="149"/>
    </row>
    <row r="13839" spans="1:7" s="144" customFormat="1" ht="15" x14ac:dyDescent="0.2">
      <c r="A13839" s="146">
        <v>76991</v>
      </c>
      <c r="B13839" s="145">
        <v>6010</v>
      </c>
      <c r="C13839" s="146" t="s">
        <v>830</v>
      </c>
      <c r="D13839" s="146" t="s">
        <v>6818</v>
      </c>
      <c r="E13839" s="145" t="s">
        <v>150</v>
      </c>
      <c r="F13839" s="149"/>
      <c r="G13839" s="149"/>
    </row>
    <row r="13840" spans="1:7" s="144" customFormat="1" ht="15" x14ac:dyDescent="0.2">
      <c r="A13840" s="146">
        <v>76992</v>
      </c>
      <c r="B13840" s="145">
        <v>6010</v>
      </c>
      <c r="C13840" s="146" t="s">
        <v>939</v>
      </c>
      <c r="D13840" s="146" t="s">
        <v>7172</v>
      </c>
      <c r="E13840" s="145" t="s">
        <v>150</v>
      </c>
      <c r="F13840" s="149"/>
      <c r="G13840" s="149"/>
    </row>
    <row r="13841" spans="1:7" s="144" customFormat="1" ht="15" x14ac:dyDescent="0.2">
      <c r="A13841" s="146">
        <v>76993</v>
      </c>
      <c r="B13841" s="145">
        <v>2011</v>
      </c>
      <c r="C13841" s="146" t="s">
        <v>722</v>
      </c>
      <c r="D13841" s="146" t="s">
        <v>11541</v>
      </c>
      <c r="E13841" s="145" t="s">
        <v>155</v>
      </c>
      <c r="F13841" s="149"/>
      <c r="G13841" s="149"/>
    </row>
    <row r="13842" spans="1:7" s="144" customFormat="1" ht="15" x14ac:dyDescent="0.2">
      <c r="A13842" s="146">
        <v>76994</v>
      </c>
      <c r="B13842" s="145">
        <v>3005</v>
      </c>
      <c r="C13842" s="146" t="s">
        <v>649</v>
      </c>
      <c r="D13842" s="146" t="s">
        <v>11542</v>
      </c>
      <c r="E13842" s="145" t="s">
        <v>155</v>
      </c>
      <c r="F13842" s="149"/>
      <c r="G13842" s="149"/>
    </row>
    <row r="13843" spans="1:7" s="144" customFormat="1" ht="15" x14ac:dyDescent="0.2">
      <c r="A13843" s="146">
        <v>76995</v>
      </c>
      <c r="B13843" s="145">
        <v>3005</v>
      </c>
      <c r="C13843" s="146" t="s">
        <v>11543</v>
      </c>
      <c r="D13843" s="146" t="s">
        <v>11542</v>
      </c>
      <c r="E13843" s="145" t="s">
        <v>150</v>
      </c>
      <c r="F13843" s="149"/>
      <c r="G13843" s="149"/>
    </row>
    <row r="13844" spans="1:7" s="144" customFormat="1" ht="15" x14ac:dyDescent="0.2">
      <c r="A13844" s="146">
        <v>76996</v>
      </c>
      <c r="B13844" s="145">
        <v>6034</v>
      </c>
      <c r="C13844" s="146" t="s">
        <v>11544</v>
      </c>
      <c r="D13844" s="146" t="s">
        <v>445</v>
      </c>
      <c r="E13844" s="145" t="s">
        <v>150</v>
      </c>
      <c r="F13844" s="149"/>
      <c r="G13844" s="149"/>
    </row>
    <row r="13845" spans="1:7" s="144" customFormat="1" ht="15" x14ac:dyDescent="0.2">
      <c r="A13845" s="146">
        <v>76997</v>
      </c>
      <c r="B13845" s="145">
        <v>6008</v>
      </c>
      <c r="C13845" s="146" t="s">
        <v>1778</v>
      </c>
      <c r="D13845" s="146" t="s">
        <v>11545</v>
      </c>
      <c r="E13845" s="145" t="s">
        <v>150</v>
      </c>
      <c r="F13845" s="149"/>
      <c r="G13845" s="149"/>
    </row>
    <row r="13846" spans="1:7" s="144" customFormat="1" ht="15" x14ac:dyDescent="0.2">
      <c r="A13846" s="146">
        <v>76998</v>
      </c>
      <c r="B13846" s="145">
        <v>6008</v>
      </c>
      <c r="C13846" s="146" t="s">
        <v>1688</v>
      </c>
      <c r="D13846" s="146" t="s">
        <v>11545</v>
      </c>
      <c r="E13846" s="145" t="s">
        <v>155</v>
      </c>
      <c r="F13846" s="149"/>
      <c r="G13846" s="149"/>
    </row>
    <row r="13847" spans="1:7" s="144" customFormat="1" ht="15" x14ac:dyDescent="0.2">
      <c r="A13847" s="146">
        <v>76999</v>
      </c>
      <c r="B13847" s="145">
        <v>2017</v>
      </c>
      <c r="C13847" s="146" t="s">
        <v>7379</v>
      </c>
      <c r="D13847" s="146" t="s">
        <v>5656</v>
      </c>
      <c r="E13847" s="145" t="s">
        <v>155</v>
      </c>
      <c r="F13847" s="149"/>
      <c r="G13847" s="149"/>
    </row>
    <row r="13848" spans="1:7" s="144" customFormat="1" ht="15" x14ac:dyDescent="0.2">
      <c r="A13848" s="146">
        <v>77000</v>
      </c>
      <c r="B13848" s="145">
        <v>7007</v>
      </c>
      <c r="C13848" s="146" t="s">
        <v>1094</v>
      </c>
      <c r="D13848" s="146" t="s">
        <v>11546</v>
      </c>
      <c r="E13848" s="145" t="s">
        <v>155</v>
      </c>
      <c r="F13848" s="149"/>
      <c r="G13848" s="149"/>
    </row>
    <row r="13849" spans="1:7" s="144" customFormat="1" ht="15" x14ac:dyDescent="0.2">
      <c r="A13849" s="146">
        <v>77001</v>
      </c>
      <c r="B13849" s="145">
        <v>7020</v>
      </c>
      <c r="C13849" s="146" t="s">
        <v>662</v>
      </c>
      <c r="D13849" s="146" t="s">
        <v>11547</v>
      </c>
      <c r="E13849" s="145" t="s">
        <v>155</v>
      </c>
      <c r="F13849" s="149"/>
      <c r="G13849" s="149"/>
    </row>
    <row r="13850" spans="1:7" s="144" customFormat="1" ht="15" x14ac:dyDescent="0.2">
      <c r="A13850" s="146">
        <v>77002</v>
      </c>
      <c r="B13850" s="145">
        <v>7020</v>
      </c>
      <c r="C13850" s="146" t="s">
        <v>287</v>
      </c>
      <c r="D13850" s="146" t="s">
        <v>11547</v>
      </c>
      <c r="E13850" s="145" t="s">
        <v>150</v>
      </c>
      <c r="F13850" s="149"/>
      <c r="G13850" s="149"/>
    </row>
    <row r="13851" spans="1:7" s="144" customFormat="1" ht="15" x14ac:dyDescent="0.2">
      <c r="A13851" s="146">
        <v>77004</v>
      </c>
      <c r="B13851" s="145">
        <v>6004</v>
      </c>
      <c r="C13851" s="146" t="s">
        <v>1547</v>
      </c>
      <c r="D13851" s="146" t="s">
        <v>11548</v>
      </c>
      <c r="E13851" s="145" t="s">
        <v>155</v>
      </c>
      <c r="F13851" s="149"/>
      <c r="G13851" s="149"/>
    </row>
    <row r="13852" spans="1:7" s="144" customFormat="1" ht="15" x14ac:dyDescent="0.2">
      <c r="A13852" s="146">
        <v>77005</v>
      </c>
      <c r="B13852" s="145">
        <v>7007</v>
      </c>
      <c r="C13852" s="146" t="s">
        <v>11549</v>
      </c>
      <c r="D13852" s="146" t="s">
        <v>11550</v>
      </c>
      <c r="E13852" s="145" t="s">
        <v>150</v>
      </c>
      <c r="F13852" s="149"/>
      <c r="G13852" s="149"/>
    </row>
    <row r="13853" spans="1:7" s="144" customFormat="1" ht="15" x14ac:dyDescent="0.2">
      <c r="A13853" s="146">
        <v>77006</v>
      </c>
      <c r="B13853" s="145">
        <v>7007</v>
      </c>
      <c r="C13853" s="146" t="s">
        <v>649</v>
      </c>
      <c r="D13853" s="146" t="s">
        <v>11550</v>
      </c>
      <c r="E13853" s="145" t="s">
        <v>155</v>
      </c>
      <c r="F13853" s="149"/>
      <c r="G13853" s="149"/>
    </row>
    <row r="13854" spans="1:7" s="144" customFormat="1" ht="15" x14ac:dyDescent="0.2">
      <c r="A13854" s="146">
        <v>77007</v>
      </c>
      <c r="B13854" s="145">
        <v>6023</v>
      </c>
      <c r="C13854" s="146" t="s">
        <v>879</v>
      </c>
      <c r="D13854" s="146" t="s">
        <v>5165</v>
      </c>
      <c r="E13854" s="145" t="s">
        <v>150</v>
      </c>
      <c r="F13854" s="149"/>
      <c r="G13854" s="149"/>
    </row>
    <row r="13855" spans="1:7" s="144" customFormat="1" ht="15" x14ac:dyDescent="0.2">
      <c r="A13855" s="146">
        <v>77008</v>
      </c>
      <c r="B13855" s="145">
        <v>6004</v>
      </c>
      <c r="C13855" s="146" t="s">
        <v>1049</v>
      </c>
      <c r="D13855" s="146" t="s">
        <v>11551</v>
      </c>
      <c r="E13855" s="145" t="s">
        <v>155</v>
      </c>
      <c r="F13855" s="149"/>
      <c r="G13855" s="149"/>
    </row>
    <row r="13856" spans="1:7" s="144" customFormat="1" ht="15" x14ac:dyDescent="0.2">
      <c r="A13856" s="146">
        <v>77009</v>
      </c>
      <c r="B13856" s="145">
        <v>3009</v>
      </c>
      <c r="C13856" s="146" t="s">
        <v>280</v>
      </c>
      <c r="D13856" s="146" t="s">
        <v>914</v>
      </c>
      <c r="E13856" s="145" t="s">
        <v>155</v>
      </c>
      <c r="F13856" s="149"/>
      <c r="G13856" s="149"/>
    </row>
    <row r="13857" spans="1:7" s="144" customFormat="1" ht="15" x14ac:dyDescent="0.2">
      <c r="A13857" s="146">
        <v>77010</v>
      </c>
      <c r="B13857" s="145">
        <v>7022</v>
      </c>
      <c r="C13857" s="146" t="s">
        <v>1897</v>
      </c>
      <c r="D13857" s="146" t="s">
        <v>10633</v>
      </c>
      <c r="E13857" s="145" t="s">
        <v>155</v>
      </c>
      <c r="F13857" s="149"/>
      <c r="G13857" s="149"/>
    </row>
    <row r="13858" spans="1:7" s="144" customFormat="1" ht="15" x14ac:dyDescent="0.2">
      <c r="A13858" s="146">
        <v>77011</v>
      </c>
      <c r="B13858" s="145">
        <v>6025</v>
      </c>
      <c r="C13858" s="146" t="s">
        <v>1620</v>
      </c>
      <c r="D13858" s="146" t="s">
        <v>9467</v>
      </c>
      <c r="E13858" s="145" t="s">
        <v>150</v>
      </c>
      <c r="F13858" s="149"/>
      <c r="G13858" s="149"/>
    </row>
    <row r="13859" spans="1:7" s="144" customFormat="1" ht="15" x14ac:dyDescent="0.2">
      <c r="A13859" s="146">
        <v>77012</v>
      </c>
      <c r="B13859" s="145">
        <v>1007</v>
      </c>
      <c r="C13859" s="146" t="s">
        <v>4141</v>
      </c>
      <c r="D13859" s="146" t="s">
        <v>11552</v>
      </c>
      <c r="E13859" s="145" t="s">
        <v>155</v>
      </c>
      <c r="F13859" s="149"/>
      <c r="G13859" s="149"/>
    </row>
    <row r="13860" spans="1:7" s="144" customFormat="1" ht="15" x14ac:dyDescent="0.2">
      <c r="A13860" s="146">
        <v>77013</v>
      </c>
      <c r="B13860" s="145">
        <v>8012</v>
      </c>
      <c r="C13860" s="146" t="s">
        <v>1778</v>
      </c>
      <c r="D13860" s="146" t="s">
        <v>3184</v>
      </c>
      <c r="E13860" s="145" t="s">
        <v>150</v>
      </c>
      <c r="F13860" s="149"/>
      <c r="G13860" s="149"/>
    </row>
    <row r="13861" spans="1:7" s="144" customFormat="1" ht="15" x14ac:dyDescent="0.2">
      <c r="A13861" s="146">
        <v>77014</v>
      </c>
      <c r="B13861" s="145">
        <v>7004</v>
      </c>
      <c r="C13861" s="146" t="s">
        <v>202</v>
      </c>
      <c r="D13861" s="146" t="s">
        <v>11553</v>
      </c>
      <c r="E13861" s="145" t="s">
        <v>150</v>
      </c>
      <c r="F13861" s="149"/>
      <c r="G13861" s="149"/>
    </row>
    <row r="13862" spans="1:7" s="144" customFormat="1" ht="15" x14ac:dyDescent="0.2">
      <c r="A13862" s="146">
        <v>77015</v>
      </c>
      <c r="B13862" s="145">
        <v>7004</v>
      </c>
      <c r="C13862" s="146" t="s">
        <v>1121</v>
      </c>
      <c r="D13862" s="146" t="s">
        <v>11186</v>
      </c>
      <c r="E13862" s="145" t="s">
        <v>150</v>
      </c>
      <c r="F13862" s="149"/>
      <c r="G13862" s="149"/>
    </row>
    <row r="13863" spans="1:7" s="144" customFormat="1" ht="15" x14ac:dyDescent="0.2">
      <c r="A13863" s="146">
        <v>77016</v>
      </c>
      <c r="B13863" s="145">
        <v>6004</v>
      </c>
      <c r="C13863" s="146" t="s">
        <v>3883</v>
      </c>
      <c r="D13863" s="146" t="s">
        <v>11554</v>
      </c>
      <c r="E13863" s="145" t="s">
        <v>150</v>
      </c>
      <c r="F13863" s="149"/>
      <c r="G13863" s="149"/>
    </row>
    <row r="13864" spans="1:7" s="144" customFormat="1" ht="15" x14ac:dyDescent="0.2">
      <c r="A13864" s="146">
        <v>77017</v>
      </c>
      <c r="B13864" s="145">
        <v>2016</v>
      </c>
      <c r="C13864" s="146" t="s">
        <v>662</v>
      </c>
      <c r="D13864" s="146" t="s">
        <v>2554</v>
      </c>
      <c r="E13864" s="145" t="s">
        <v>150</v>
      </c>
      <c r="F13864" s="149"/>
      <c r="G13864" s="149"/>
    </row>
    <row r="13865" spans="1:7" s="144" customFormat="1" ht="15" x14ac:dyDescent="0.2">
      <c r="A13865" s="146">
        <v>77018</v>
      </c>
      <c r="B13865" s="145">
        <v>6006</v>
      </c>
      <c r="C13865" s="146" t="s">
        <v>155</v>
      </c>
      <c r="D13865" s="146" t="s">
        <v>1974</v>
      </c>
      <c r="E13865" s="145" t="s">
        <v>155</v>
      </c>
      <c r="F13865" s="149"/>
      <c r="G13865" s="149"/>
    </row>
    <row r="13866" spans="1:7" s="144" customFormat="1" ht="15" x14ac:dyDescent="0.2">
      <c r="A13866" s="146">
        <v>77019</v>
      </c>
      <c r="B13866" s="145">
        <v>3018</v>
      </c>
      <c r="C13866" s="146" t="s">
        <v>662</v>
      </c>
      <c r="D13866" s="146" t="s">
        <v>8571</v>
      </c>
      <c r="E13866" s="145" t="s">
        <v>155</v>
      </c>
      <c r="F13866" s="149"/>
      <c r="G13866" s="149"/>
    </row>
    <row r="13867" spans="1:7" s="144" customFormat="1" ht="15" x14ac:dyDescent="0.2">
      <c r="A13867" s="146">
        <v>77020</v>
      </c>
      <c r="B13867" s="145">
        <v>7016</v>
      </c>
      <c r="C13867" s="146" t="s">
        <v>165</v>
      </c>
      <c r="D13867" s="146" t="s">
        <v>11555</v>
      </c>
      <c r="E13867" s="145" t="s">
        <v>150</v>
      </c>
      <c r="F13867" s="149"/>
      <c r="G13867" s="149"/>
    </row>
    <row r="13868" spans="1:7" s="144" customFormat="1" ht="15" x14ac:dyDescent="0.2">
      <c r="A13868" s="146">
        <v>77021</v>
      </c>
      <c r="B13868" s="145">
        <v>7016</v>
      </c>
      <c r="C13868" s="146" t="s">
        <v>2306</v>
      </c>
      <c r="D13868" s="146" t="s">
        <v>11556</v>
      </c>
      <c r="E13868" s="145" t="s">
        <v>155</v>
      </c>
      <c r="F13868" s="149"/>
      <c r="G13868" s="149"/>
    </row>
    <row r="13869" spans="1:7" s="144" customFormat="1" ht="15" x14ac:dyDescent="0.2">
      <c r="A13869" s="146">
        <v>77022</v>
      </c>
      <c r="B13869" s="145">
        <v>7016</v>
      </c>
      <c r="C13869" s="146" t="s">
        <v>11557</v>
      </c>
      <c r="D13869" s="146" t="s">
        <v>2033</v>
      </c>
      <c r="E13869" s="145" t="s">
        <v>155</v>
      </c>
      <c r="F13869" s="149"/>
      <c r="G13869" s="149"/>
    </row>
    <row r="13870" spans="1:7" s="144" customFormat="1" ht="15" x14ac:dyDescent="0.2">
      <c r="A13870" s="146">
        <v>77023</v>
      </c>
      <c r="B13870" s="145">
        <v>7017</v>
      </c>
      <c r="C13870" s="146" t="s">
        <v>575</v>
      </c>
      <c r="D13870" s="146" t="s">
        <v>931</v>
      </c>
      <c r="E13870" s="145" t="s">
        <v>155</v>
      </c>
      <c r="F13870" s="149"/>
      <c r="G13870" s="149"/>
    </row>
    <row r="13871" spans="1:7" s="144" customFormat="1" ht="15" x14ac:dyDescent="0.2">
      <c r="A13871" s="146">
        <v>77024</v>
      </c>
      <c r="B13871" s="145">
        <v>7017</v>
      </c>
      <c r="C13871" s="146" t="s">
        <v>11558</v>
      </c>
      <c r="D13871" s="146" t="s">
        <v>223</v>
      </c>
      <c r="E13871" s="145" t="s">
        <v>155</v>
      </c>
      <c r="F13871" s="149"/>
      <c r="G13871" s="149"/>
    </row>
    <row r="13872" spans="1:7" s="144" customFormat="1" ht="15" x14ac:dyDescent="0.2">
      <c r="A13872" s="146">
        <v>77025</v>
      </c>
      <c r="B13872" s="145">
        <v>6007</v>
      </c>
      <c r="C13872" s="146" t="s">
        <v>1952</v>
      </c>
      <c r="D13872" s="146" t="s">
        <v>11559</v>
      </c>
      <c r="E13872" s="145" t="s">
        <v>150</v>
      </c>
      <c r="F13872" s="149"/>
      <c r="G13872" s="149"/>
    </row>
    <row r="13873" spans="1:7" s="144" customFormat="1" ht="15" x14ac:dyDescent="0.2">
      <c r="A13873" s="146">
        <v>77026</v>
      </c>
      <c r="B13873" s="145">
        <v>8017</v>
      </c>
      <c r="C13873" s="146" t="s">
        <v>165</v>
      </c>
      <c r="D13873" s="146" t="s">
        <v>9350</v>
      </c>
      <c r="E13873" s="145" t="s">
        <v>155</v>
      </c>
      <c r="F13873" s="149"/>
      <c r="G13873" s="149"/>
    </row>
    <row r="13874" spans="1:7" s="144" customFormat="1" ht="15" x14ac:dyDescent="0.2">
      <c r="A13874" s="146">
        <v>77027</v>
      </c>
      <c r="B13874" s="145">
        <v>8017</v>
      </c>
      <c r="C13874" s="146" t="s">
        <v>598</v>
      </c>
      <c r="D13874" s="146" t="s">
        <v>11560</v>
      </c>
      <c r="E13874" s="145" t="s">
        <v>155</v>
      </c>
      <c r="F13874" s="149"/>
      <c r="G13874" s="149"/>
    </row>
    <row r="13875" spans="1:7" s="144" customFormat="1" ht="15" x14ac:dyDescent="0.2">
      <c r="A13875" s="146">
        <v>77028</v>
      </c>
      <c r="B13875" s="145">
        <v>8017</v>
      </c>
      <c r="C13875" s="146" t="s">
        <v>6627</v>
      </c>
      <c r="D13875" s="146" t="s">
        <v>11561</v>
      </c>
      <c r="E13875" s="145" t="s">
        <v>150</v>
      </c>
      <c r="F13875" s="149"/>
      <c r="G13875" s="149"/>
    </row>
    <row r="13876" spans="1:7" s="144" customFormat="1" ht="15" x14ac:dyDescent="0.2">
      <c r="A13876" s="146">
        <v>77029</v>
      </c>
      <c r="B13876" s="145">
        <v>2014</v>
      </c>
      <c r="C13876" s="146" t="s">
        <v>202</v>
      </c>
      <c r="D13876" s="146" t="s">
        <v>11562</v>
      </c>
      <c r="E13876" s="145" t="s">
        <v>150</v>
      </c>
      <c r="F13876" s="149"/>
      <c r="G13876" s="149"/>
    </row>
    <row r="13877" spans="1:7" s="144" customFormat="1" ht="15" x14ac:dyDescent="0.2">
      <c r="A13877" s="146">
        <v>77030</v>
      </c>
      <c r="B13877" s="145">
        <v>2014</v>
      </c>
      <c r="C13877" s="146" t="s">
        <v>722</v>
      </c>
      <c r="D13877" s="146" t="s">
        <v>11563</v>
      </c>
      <c r="E13877" s="145" t="s">
        <v>155</v>
      </c>
      <c r="F13877" s="149"/>
      <c r="G13877" s="149"/>
    </row>
    <row r="13878" spans="1:7" s="144" customFormat="1" ht="15" x14ac:dyDescent="0.2">
      <c r="A13878" s="146">
        <v>77031</v>
      </c>
      <c r="B13878" s="145">
        <v>2006</v>
      </c>
      <c r="C13878" s="146" t="s">
        <v>34</v>
      </c>
      <c r="D13878" s="146" t="s">
        <v>10081</v>
      </c>
      <c r="E13878" s="145" t="s">
        <v>155</v>
      </c>
      <c r="F13878" s="149"/>
      <c r="G13878" s="149"/>
    </row>
    <row r="13879" spans="1:7" s="144" customFormat="1" ht="15" x14ac:dyDescent="0.2">
      <c r="A13879" s="146">
        <v>77032</v>
      </c>
      <c r="B13879" s="145">
        <v>8018</v>
      </c>
      <c r="C13879" s="146" t="s">
        <v>207</v>
      </c>
      <c r="D13879" s="146" t="s">
        <v>2029</v>
      </c>
      <c r="E13879" s="145" t="s">
        <v>150</v>
      </c>
      <c r="F13879" s="149"/>
      <c r="G13879" s="149"/>
    </row>
    <row r="13880" spans="1:7" s="144" customFormat="1" ht="15" x14ac:dyDescent="0.2">
      <c r="A13880" s="146">
        <v>77033</v>
      </c>
      <c r="B13880" s="145">
        <v>8018</v>
      </c>
      <c r="C13880" s="146" t="s">
        <v>171</v>
      </c>
      <c r="D13880" s="146" t="s">
        <v>11564</v>
      </c>
      <c r="E13880" s="145" t="s">
        <v>155</v>
      </c>
      <c r="F13880" s="149"/>
      <c r="G13880" s="149"/>
    </row>
    <row r="13881" spans="1:7" s="144" customFormat="1" ht="15" x14ac:dyDescent="0.2">
      <c r="A13881" s="146">
        <v>77034</v>
      </c>
      <c r="B13881" s="145">
        <v>7007</v>
      </c>
      <c r="C13881" s="146" t="s">
        <v>1361</v>
      </c>
      <c r="D13881" s="146" t="s">
        <v>7114</v>
      </c>
      <c r="E13881" s="145" t="s">
        <v>155</v>
      </c>
      <c r="F13881" s="149"/>
      <c r="G13881" s="149"/>
    </row>
    <row r="13882" spans="1:7" s="144" customFormat="1" ht="15" x14ac:dyDescent="0.2">
      <c r="A13882" s="146">
        <v>77035</v>
      </c>
      <c r="B13882" s="145">
        <v>3013</v>
      </c>
      <c r="C13882" s="146" t="s">
        <v>9843</v>
      </c>
      <c r="D13882" s="146" t="s">
        <v>5322</v>
      </c>
      <c r="E13882" s="145" t="s">
        <v>155</v>
      </c>
      <c r="F13882" s="149"/>
      <c r="G13882" s="149"/>
    </row>
    <row r="13883" spans="1:7" s="144" customFormat="1" ht="15" x14ac:dyDescent="0.2">
      <c r="A13883" s="146">
        <v>77036</v>
      </c>
      <c r="B13883" s="145">
        <v>8014</v>
      </c>
      <c r="C13883" s="146" t="s">
        <v>5441</v>
      </c>
      <c r="D13883" s="146" t="s">
        <v>6180</v>
      </c>
      <c r="E13883" s="145" t="s">
        <v>150</v>
      </c>
      <c r="F13883" s="149"/>
      <c r="G13883" s="149"/>
    </row>
    <row r="13884" spans="1:7" s="144" customFormat="1" ht="15" x14ac:dyDescent="0.2">
      <c r="A13884" s="146">
        <v>77037</v>
      </c>
      <c r="B13884" s="145">
        <v>7015</v>
      </c>
      <c r="C13884" s="146" t="s">
        <v>155</v>
      </c>
      <c r="D13884" s="146" t="s">
        <v>11565</v>
      </c>
      <c r="E13884" s="145" t="s">
        <v>150</v>
      </c>
      <c r="F13884" s="149"/>
      <c r="G13884" s="149"/>
    </row>
    <row r="13885" spans="1:7" s="144" customFormat="1" ht="15" x14ac:dyDescent="0.2">
      <c r="A13885" s="146">
        <v>77038</v>
      </c>
      <c r="B13885" s="145">
        <v>8009</v>
      </c>
      <c r="C13885" s="146" t="s">
        <v>5391</v>
      </c>
      <c r="D13885" s="146" t="s">
        <v>11566</v>
      </c>
      <c r="E13885" s="145" t="s">
        <v>155</v>
      </c>
      <c r="F13885" s="149"/>
      <c r="G13885" s="149"/>
    </row>
    <row r="13886" spans="1:7" s="144" customFormat="1" ht="15" x14ac:dyDescent="0.2">
      <c r="A13886" s="146">
        <v>77039</v>
      </c>
      <c r="B13886" s="145">
        <v>8009</v>
      </c>
      <c r="C13886" s="146" t="s">
        <v>344</v>
      </c>
      <c r="D13886" s="146" t="s">
        <v>1591</v>
      </c>
      <c r="E13886" s="145" t="s">
        <v>155</v>
      </c>
      <c r="F13886" s="149"/>
      <c r="G13886" s="149"/>
    </row>
    <row r="13887" spans="1:7" s="144" customFormat="1" ht="15" x14ac:dyDescent="0.2">
      <c r="A13887" s="146">
        <v>77040</v>
      </c>
      <c r="B13887" s="145">
        <v>8009</v>
      </c>
      <c r="C13887" s="146" t="s">
        <v>2453</v>
      </c>
      <c r="D13887" s="146" t="s">
        <v>11567</v>
      </c>
      <c r="E13887" s="145" t="s">
        <v>150</v>
      </c>
      <c r="F13887" s="149"/>
      <c r="G13887" s="149"/>
    </row>
    <row r="13888" spans="1:7" s="144" customFormat="1" ht="15" x14ac:dyDescent="0.2">
      <c r="A13888" s="146">
        <v>77041</v>
      </c>
      <c r="B13888" s="145">
        <v>6014</v>
      </c>
      <c r="C13888" s="146" t="s">
        <v>11568</v>
      </c>
      <c r="D13888" s="146" t="s">
        <v>11569</v>
      </c>
      <c r="E13888" s="145" t="s">
        <v>150</v>
      </c>
      <c r="F13888" s="149"/>
      <c r="G13888" s="149"/>
    </row>
    <row r="13889" spans="1:7" s="144" customFormat="1" ht="15" x14ac:dyDescent="0.2">
      <c r="A13889" s="146">
        <v>77042</v>
      </c>
      <c r="B13889" s="145">
        <v>8016</v>
      </c>
      <c r="C13889" s="146" t="s">
        <v>4448</v>
      </c>
      <c r="D13889" s="146" t="s">
        <v>4550</v>
      </c>
      <c r="E13889" s="145" t="s">
        <v>155</v>
      </c>
      <c r="F13889" s="149"/>
      <c r="G13889" s="149"/>
    </row>
    <row r="13890" spans="1:7" s="144" customFormat="1" ht="15" x14ac:dyDescent="0.2">
      <c r="A13890" s="146">
        <v>77043</v>
      </c>
      <c r="B13890" s="145">
        <v>5002</v>
      </c>
      <c r="C13890" s="146" t="s">
        <v>2657</v>
      </c>
      <c r="D13890" s="146" t="s">
        <v>10833</v>
      </c>
      <c r="E13890" s="145" t="s">
        <v>150</v>
      </c>
      <c r="F13890" s="149"/>
      <c r="G13890" s="149"/>
    </row>
    <row r="13891" spans="1:7" s="144" customFormat="1" ht="15" x14ac:dyDescent="0.2">
      <c r="A13891" s="146">
        <v>77044</v>
      </c>
      <c r="B13891" s="145">
        <v>7007</v>
      </c>
      <c r="C13891" s="146" t="s">
        <v>11570</v>
      </c>
      <c r="D13891" s="146" t="s">
        <v>11571</v>
      </c>
      <c r="E13891" s="145" t="s">
        <v>155</v>
      </c>
      <c r="F13891" s="149"/>
      <c r="G13891" s="149"/>
    </row>
    <row r="13892" spans="1:7" s="144" customFormat="1" ht="15" x14ac:dyDescent="0.2">
      <c r="A13892" s="146">
        <v>77045</v>
      </c>
      <c r="B13892" s="145">
        <v>6020</v>
      </c>
      <c r="C13892" s="146" t="s">
        <v>209</v>
      </c>
      <c r="D13892" s="146" t="s">
        <v>11572</v>
      </c>
      <c r="E13892" s="145" t="s">
        <v>155</v>
      </c>
      <c r="F13892" s="149"/>
      <c r="G13892" s="149"/>
    </row>
    <row r="13893" spans="1:7" s="144" customFormat="1" ht="15" x14ac:dyDescent="0.2">
      <c r="A13893" s="146">
        <v>77046</v>
      </c>
      <c r="B13893" s="145">
        <v>6020</v>
      </c>
      <c r="C13893" s="146" t="s">
        <v>344</v>
      </c>
      <c r="D13893" s="146" t="s">
        <v>1878</v>
      </c>
      <c r="E13893" s="145" t="s">
        <v>150</v>
      </c>
      <c r="F13893" s="149"/>
      <c r="G13893" s="149"/>
    </row>
    <row r="13894" spans="1:7" s="144" customFormat="1" ht="15" x14ac:dyDescent="0.2">
      <c r="A13894" s="146">
        <v>77047</v>
      </c>
      <c r="B13894" s="145">
        <v>6020</v>
      </c>
      <c r="C13894" s="146" t="s">
        <v>158</v>
      </c>
      <c r="D13894" s="146" t="s">
        <v>11573</v>
      </c>
      <c r="E13894" s="145" t="s">
        <v>155</v>
      </c>
      <c r="F13894" s="149"/>
      <c r="G13894" s="149"/>
    </row>
    <row r="13895" spans="1:7" s="144" customFormat="1" ht="15" x14ac:dyDescent="0.2">
      <c r="A13895" s="146">
        <v>77048</v>
      </c>
      <c r="B13895" s="145">
        <v>8003</v>
      </c>
      <c r="C13895" s="146" t="s">
        <v>902</v>
      </c>
      <c r="D13895" s="146" t="s">
        <v>550</v>
      </c>
      <c r="E13895" s="145" t="s">
        <v>155</v>
      </c>
      <c r="F13895" s="149"/>
      <c r="G13895" s="149"/>
    </row>
    <row r="13896" spans="1:7" s="144" customFormat="1" ht="15" x14ac:dyDescent="0.2">
      <c r="A13896" s="146">
        <v>77049</v>
      </c>
      <c r="B13896" s="145">
        <v>5009</v>
      </c>
      <c r="C13896" s="146" t="s">
        <v>10720</v>
      </c>
      <c r="D13896" s="146" t="s">
        <v>8962</v>
      </c>
      <c r="E13896" s="145" t="s">
        <v>155</v>
      </c>
      <c r="F13896" s="149"/>
      <c r="G13896" s="149"/>
    </row>
    <row r="13897" spans="1:7" s="144" customFormat="1" ht="15" x14ac:dyDescent="0.2">
      <c r="A13897" s="146">
        <v>77050</v>
      </c>
      <c r="B13897" s="145">
        <v>8012</v>
      </c>
      <c r="C13897" s="146" t="s">
        <v>11574</v>
      </c>
      <c r="D13897" s="146" t="s">
        <v>3184</v>
      </c>
      <c r="E13897" s="145" t="s">
        <v>155</v>
      </c>
      <c r="F13897" s="149"/>
      <c r="G13897" s="149"/>
    </row>
    <row r="13898" spans="1:7" s="144" customFormat="1" ht="15" x14ac:dyDescent="0.2">
      <c r="A13898" s="146">
        <v>77051</v>
      </c>
      <c r="B13898" s="145">
        <v>7003</v>
      </c>
      <c r="C13898" s="146" t="s">
        <v>198</v>
      </c>
      <c r="D13898" s="146" t="s">
        <v>4392</v>
      </c>
      <c r="E13898" s="145" t="s">
        <v>150</v>
      </c>
      <c r="F13898" s="149"/>
      <c r="G13898" s="149"/>
    </row>
    <row r="13899" spans="1:7" s="144" customFormat="1" ht="15" x14ac:dyDescent="0.2">
      <c r="A13899" s="146">
        <v>77052</v>
      </c>
      <c r="B13899" s="145">
        <v>7003</v>
      </c>
      <c r="C13899" s="146" t="s">
        <v>280</v>
      </c>
      <c r="D13899" s="146" t="s">
        <v>11575</v>
      </c>
      <c r="E13899" s="145" t="s">
        <v>150</v>
      </c>
      <c r="F13899" s="149"/>
      <c r="G13899" s="149"/>
    </row>
    <row r="13900" spans="1:7" s="144" customFormat="1" ht="15" x14ac:dyDescent="0.2">
      <c r="A13900" s="146">
        <v>77053</v>
      </c>
      <c r="B13900" s="145">
        <v>8022</v>
      </c>
      <c r="C13900" s="146" t="s">
        <v>156</v>
      </c>
      <c r="D13900" s="146" t="s">
        <v>11152</v>
      </c>
      <c r="E13900" s="145" t="s">
        <v>150</v>
      </c>
      <c r="F13900" s="149"/>
      <c r="G13900" s="149"/>
    </row>
    <row r="13901" spans="1:7" s="144" customFormat="1" ht="15" x14ac:dyDescent="0.2">
      <c r="A13901" s="146">
        <v>77054</v>
      </c>
      <c r="B13901" s="145">
        <v>3009</v>
      </c>
      <c r="C13901" s="146" t="s">
        <v>2083</v>
      </c>
      <c r="D13901" s="146" t="s">
        <v>1314</v>
      </c>
      <c r="E13901" s="145" t="s">
        <v>155</v>
      </c>
      <c r="F13901" s="149"/>
      <c r="G13901" s="149"/>
    </row>
    <row r="13902" spans="1:7" s="144" customFormat="1" ht="15" x14ac:dyDescent="0.2">
      <c r="A13902" s="146">
        <v>77055</v>
      </c>
      <c r="B13902" s="145">
        <v>1009</v>
      </c>
      <c r="C13902" s="146" t="s">
        <v>1688</v>
      </c>
      <c r="D13902" s="146" t="s">
        <v>302</v>
      </c>
      <c r="E13902" s="145" t="s">
        <v>155</v>
      </c>
      <c r="F13902" s="149"/>
      <c r="G13902" s="149"/>
    </row>
    <row r="13903" spans="1:7" s="144" customFormat="1" ht="15" x14ac:dyDescent="0.2">
      <c r="A13903" s="146">
        <v>77056</v>
      </c>
      <c r="B13903" s="145">
        <v>8006</v>
      </c>
      <c r="C13903" s="146" t="s">
        <v>212</v>
      </c>
      <c r="D13903" s="146" t="s">
        <v>11576</v>
      </c>
      <c r="E13903" s="145" t="s">
        <v>155</v>
      </c>
      <c r="F13903" s="149"/>
      <c r="G13903" s="149"/>
    </row>
    <row r="13904" spans="1:7" s="144" customFormat="1" ht="15" x14ac:dyDescent="0.2">
      <c r="A13904" s="146">
        <v>77057</v>
      </c>
      <c r="B13904" s="145">
        <v>5006</v>
      </c>
      <c r="C13904" s="146" t="s">
        <v>344</v>
      </c>
      <c r="D13904" s="146" t="s">
        <v>11577</v>
      </c>
      <c r="E13904" s="145" t="s">
        <v>155</v>
      </c>
      <c r="F13904" s="149"/>
      <c r="G13904" s="149"/>
    </row>
    <row r="13905" spans="1:7" s="144" customFormat="1" ht="15" x14ac:dyDescent="0.2">
      <c r="A13905" s="146">
        <v>77058</v>
      </c>
      <c r="B13905" s="145">
        <v>1017</v>
      </c>
      <c r="C13905" s="146" t="s">
        <v>1492</v>
      </c>
      <c r="D13905" s="146" t="s">
        <v>4342</v>
      </c>
      <c r="E13905" s="145" t="s">
        <v>155</v>
      </c>
      <c r="F13905" s="149"/>
      <c r="G13905" s="149"/>
    </row>
    <row r="13906" spans="1:7" s="144" customFormat="1" ht="15" x14ac:dyDescent="0.2">
      <c r="A13906" s="146">
        <v>77059</v>
      </c>
      <c r="B13906" s="145">
        <v>6023</v>
      </c>
      <c r="C13906" s="146" t="s">
        <v>280</v>
      </c>
      <c r="D13906" s="146" t="s">
        <v>11578</v>
      </c>
      <c r="E13906" s="145" t="s">
        <v>155</v>
      </c>
      <c r="F13906" s="149"/>
      <c r="G13906" s="149"/>
    </row>
    <row r="13907" spans="1:7" s="144" customFormat="1" ht="15" x14ac:dyDescent="0.2">
      <c r="A13907" s="146">
        <v>77060</v>
      </c>
      <c r="B13907" s="145">
        <v>8017</v>
      </c>
      <c r="C13907" s="146" t="s">
        <v>224</v>
      </c>
      <c r="D13907" s="146" t="s">
        <v>170</v>
      </c>
      <c r="E13907" s="145" t="s">
        <v>150</v>
      </c>
      <c r="F13907" s="149"/>
      <c r="G13907" s="149"/>
    </row>
    <row r="13908" spans="1:7" s="144" customFormat="1" ht="15" x14ac:dyDescent="0.2">
      <c r="A13908" s="146">
        <v>77061</v>
      </c>
      <c r="B13908" s="145">
        <v>8007</v>
      </c>
      <c r="C13908" s="146" t="s">
        <v>3270</v>
      </c>
      <c r="D13908" s="146" t="s">
        <v>11579</v>
      </c>
      <c r="E13908" s="145" t="s">
        <v>150</v>
      </c>
      <c r="F13908" s="149"/>
      <c r="G13908" s="149"/>
    </row>
    <row r="13909" spans="1:7" s="144" customFormat="1" ht="15" x14ac:dyDescent="0.2">
      <c r="A13909" s="146">
        <v>77063</v>
      </c>
      <c r="B13909" s="145">
        <v>8010</v>
      </c>
      <c r="C13909" s="146" t="s">
        <v>155</v>
      </c>
      <c r="D13909" s="146" t="s">
        <v>5114</v>
      </c>
      <c r="E13909" s="145" t="s">
        <v>155</v>
      </c>
      <c r="F13909" s="149"/>
      <c r="G13909" s="149"/>
    </row>
    <row r="13910" spans="1:7" s="144" customFormat="1" ht="15" x14ac:dyDescent="0.2">
      <c r="A13910" s="146">
        <v>77064</v>
      </c>
      <c r="B13910" s="145">
        <v>8026</v>
      </c>
      <c r="C13910" s="146" t="s">
        <v>8570</v>
      </c>
      <c r="D13910" s="146" t="s">
        <v>916</v>
      </c>
      <c r="E13910" s="145" t="s">
        <v>150</v>
      </c>
      <c r="F13910" s="149"/>
      <c r="G13910" s="149"/>
    </row>
    <row r="13911" spans="1:7" s="144" customFormat="1" ht="15" x14ac:dyDescent="0.2">
      <c r="A13911" s="146">
        <v>77065</v>
      </c>
      <c r="B13911" s="145">
        <v>6002</v>
      </c>
      <c r="C13911" s="146" t="s">
        <v>202</v>
      </c>
      <c r="D13911" s="146" t="s">
        <v>545</v>
      </c>
      <c r="E13911" s="145" t="s">
        <v>150</v>
      </c>
      <c r="F13911" s="149"/>
      <c r="G13911" s="149"/>
    </row>
    <row r="13912" spans="1:7" s="144" customFormat="1" ht="15" x14ac:dyDescent="0.2">
      <c r="A13912" s="146">
        <v>77066</v>
      </c>
      <c r="B13912" s="145">
        <v>7010</v>
      </c>
      <c r="C13912" s="146" t="s">
        <v>171</v>
      </c>
      <c r="D13912" s="146" t="s">
        <v>2588</v>
      </c>
      <c r="E13912" s="145" t="s">
        <v>150</v>
      </c>
      <c r="F13912" s="149"/>
      <c r="G13912" s="149"/>
    </row>
    <row r="13913" spans="1:7" s="144" customFormat="1" ht="15" x14ac:dyDescent="0.2">
      <c r="A13913" s="146">
        <v>77067</v>
      </c>
      <c r="B13913" s="145">
        <v>5002</v>
      </c>
      <c r="C13913" s="146" t="s">
        <v>1911</v>
      </c>
      <c r="D13913" s="146" t="s">
        <v>11580</v>
      </c>
      <c r="E13913" s="145" t="s">
        <v>150</v>
      </c>
      <c r="F13913" s="149"/>
      <c r="G13913" s="149"/>
    </row>
    <row r="13914" spans="1:7" s="144" customFormat="1" ht="15" x14ac:dyDescent="0.2">
      <c r="A13914" s="146">
        <v>77068</v>
      </c>
      <c r="B13914" s="145">
        <v>5001</v>
      </c>
      <c r="C13914" s="146" t="s">
        <v>11581</v>
      </c>
      <c r="D13914" s="146" t="s">
        <v>282</v>
      </c>
      <c r="E13914" s="145" t="s">
        <v>155</v>
      </c>
      <c r="F13914" s="149"/>
      <c r="G13914" s="149"/>
    </row>
    <row r="13915" spans="1:7" s="144" customFormat="1" ht="15" x14ac:dyDescent="0.2">
      <c r="A13915" s="146">
        <v>77069</v>
      </c>
      <c r="B13915" s="145">
        <v>5001</v>
      </c>
      <c r="C13915" s="146" t="s">
        <v>11582</v>
      </c>
      <c r="D13915" s="146" t="s">
        <v>282</v>
      </c>
      <c r="E13915" s="145" t="s">
        <v>150</v>
      </c>
      <c r="F13915" s="149"/>
      <c r="G13915" s="149"/>
    </row>
    <row r="13916" spans="1:7" s="144" customFormat="1" ht="15" x14ac:dyDescent="0.2">
      <c r="A13916" s="146">
        <v>77070</v>
      </c>
      <c r="B13916" s="145">
        <v>3035</v>
      </c>
      <c r="C13916" s="146" t="s">
        <v>219</v>
      </c>
      <c r="D13916" s="146" t="s">
        <v>11583</v>
      </c>
      <c r="E13916" s="145" t="s">
        <v>155</v>
      </c>
      <c r="F13916" s="149"/>
      <c r="G13916" s="149"/>
    </row>
    <row r="13917" spans="1:7" s="144" customFormat="1" ht="15" x14ac:dyDescent="0.2">
      <c r="A13917" s="146">
        <v>77071</v>
      </c>
      <c r="B13917" s="145">
        <v>3035</v>
      </c>
      <c r="C13917" s="146" t="s">
        <v>202</v>
      </c>
      <c r="D13917" s="146" t="s">
        <v>11584</v>
      </c>
      <c r="E13917" s="145" t="s">
        <v>150</v>
      </c>
      <c r="F13917" s="149"/>
      <c r="G13917" s="149"/>
    </row>
    <row r="13918" spans="1:7" s="144" customFormat="1" ht="15" x14ac:dyDescent="0.2">
      <c r="A13918" s="146">
        <v>77072</v>
      </c>
      <c r="B13918" s="145">
        <v>2006</v>
      </c>
      <c r="C13918" s="146" t="s">
        <v>2088</v>
      </c>
      <c r="D13918" s="146" t="s">
        <v>7673</v>
      </c>
      <c r="E13918" s="145" t="s">
        <v>150</v>
      </c>
      <c r="F13918" s="149"/>
      <c r="G13918" s="149"/>
    </row>
    <row r="13919" spans="1:7" s="144" customFormat="1" ht="15" x14ac:dyDescent="0.2">
      <c r="A13919" s="146">
        <v>77073</v>
      </c>
      <c r="B13919" s="145">
        <v>1011</v>
      </c>
      <c r="C13919" s="146" t="s">
        <v>287</v>
      </c>
      <c r="D13919" s="146" t="s">
        <v>1669</v>
      </c>
      <c r="E13919" s="145" t="s">
        <v>155</v>
      </c>
      <c r="F13919" s="149"/>
      <c r="G13919" s="149"/>
    </row>
    <row r="13920" spans="1:7" s="144" customFormat="1" ht="15" x14ac:dyDescent="0.2">
      <c r="A13920" s="146">
        <v>77074</v>
      </c>
      <c r="B13920" s="145">
        <v>5002</v>
      </c>
      <c r="C13920" s="146" t="s">
        <v>287</v>
      </c>
      <c r="D13920" s="146" t="s">
        <v>5866</v>
      </c>
      <c r="E13920" s="145" t="s">
        <v>155</v>
      </c>
      <c r="F13920" s="149"/>
      <c r="G13920" s="149"/>
    </row>
    <row r="13921" spans="1:7" s="144" customFormat="1" ht="15" x14ac:dyDescent="0.2">
      <c r="A13921" s="146">
        <v>77075</v>
      </c>
      <c r="B13921" s="145">
        <v>5002</v>
      </c>
      <c r="C13921" s="146" t="s">
        <v>150</v>
      </c>
      <c r="D13921" s="146" t="s">
        <v>11585</v>
      </c>
      <c r="E13921" s="145" t="s">
        <v>150</v>
      </c>
      <c r="F13921" s="149"/>
      <c r="G13921" s="149"/>
    </row>
    <row r="13922" spans="1:7" s="144" customFormat="1" ht="15" x14ac:dyDescent="0.2">
      <c r="A13922" s="146">
        <v>77076</v>
      </c>
      <c r="B13922" s="145">
        <v>8022</v>
      </c>
      <c r="C13922" s="146" t="s">
        <v>2374</v>
      </c>
      <c r="D13922" s="146" t="s">
        <v>1577</v>
      </c>
      <c r="E13922" s="145" t="s">
        <v>155</v>
      </c>
      <c r="F13922" s="149"/>
      <c r="G13922" s="149"/>
    </row>
    <row r="13923" spans="1:7" s="144" customFormat="1" ht="15" x14ac:dyDescent="0.2">
      <c r="A13923" s="146">
        <v>77077</v>
      </c>
      <c r="B13923" s="145">
        <v>7013</v>
      </c>
      <c r="C13923" s="146" t="s">
        <v>4273</v>
      </c>
      <c r="D13923" s="146" t="s">
        <v>3135</v>
      </c>
      <c r="E13923" s="145" t="s">
        <v>150</v>
      </c>
      <c r="F13923" s="149"/>
      <c r="G13923" s="149"/>
    </row>
    <row r="13924" spans="1:7" s="144" customFormat="1" ht="15" x14ac:dyDescent="0.2">
      <c r="A13924" s="146">
        <v>77078</v>
      </c>
      <c r="B13924" s="145">
        <v>3015</v>
      </c>
      <c r="C13924" s="146" t="s">
        <v>306</v>
      </c>
      <c r="D13924" s="146" t="s">
        <v>11586</v>
      </c>
      <c r="E13924" s="145" t="s">
        <v>155</v>
      </c>
      <c r="F13924" s="149"/>
      <c r="G13924" s="149"/>
    </row>
    <row r="13925" spans="1:7" s="144" customFormat="1" ht="15" x14ac:dyDescent="0.2">
      <c r="A13925" s="146">
        <v>77079</v>
      </c>
      <c r="B13925" s="145">
        <v>3015</v>
      </c>
      <c r="C13925" s="146" t="s">
        <v>1180</v>
      </c>
      <c r="D13925" s="146" t="s">
        <v>3713</v>
      </c>
      <c r="E13925" s="145" t="s">
        <v>155</v>
      </c>
      <c r="F13925" s="149"/>
      <c r="G13925" s="149"/>
    </row>
    <row r="13926" spans="1:7" s="144" customFormat="1" ht="15" x14ac:dyDescent="0.2">
      <c r="A13926" s="146">
        <v>77080</v>
      </c>
      <c r="B13926" s="145">
        <v>8024</v>
      </c>
      <c r="C13926" s="146" t="s">
        <v>598</v>
      </c>
      <c r="D13926" s="146" t="s">
        <v>11587</v>
      </c>
      <c r="E13926" s="145" t="s">
        <v>155</v>
      </c>
      <c r="F13926" s="149"/>
      <c r="G13926" s="149"/>
    </row>
    <row r="13927" spans="1:7" s="144" customFormat="1" ht="15" x14ac:dyDescent="0.2">
      <c r="A13927" s="146">
        <v>77081</v>
      </c>
      <c r="B13927" s="145">
        <v>6004</v>
      </c>
      <c r="C13927" s="146" t="s">
        <v>1627</v>
      </c>
      <c r="D13927" s="146" t="s">
        <v>11588</v>
      </c>
      <c r="E13927" s="145" t="s">
        <v>155</v>
      </c>
      <c r="F13927" s="149"/>
      <c r="G13927" s="149"/>
    </row>
    <row r="13928" spans="1:7" s="144" customFormat="1" ht="15" x14ac:dyDescent="0.2">
      <c r="A13928" s="146">
        <v>77082</v>
      </c>
      <c r="B13928" s="145">
        <v>6019</v>
      </c>
      <c r="C13928" s="146" t="s">
        <v>156</v>
      </c>
      <c r="D13928" s="146" t="s">
        <v>1399</v>
      </c>
      <c r="E13928" s="145" t="s">
        <v>155</v>
      </c>
      <c r="F13928" s="149"/>
      <c r="G13928" s="149"/>
    </row>
    <row r="13929" spans="1:7" s="144" customFormat="1" ht="15" x14ac:dyDescent="0.2">
      <c r="A13929" s="146">
        <v>77083</v>
      </c>
      <c r="B13929" s="145">
        <v>7016</v>
      </c>
      <c r="C13929" s="146" t="s">
        <v>243</v>
      </c>
      <c r="D13929" s="146" t="s">
        <v>11589</v>
      </c>
      <c r="E13929" s="145" t="s">
        <v>150</v>
      </c>
      <c r="F13929" s="149"/>
      <c r="G13929" s="149"/>
    </row>
    <row r="13930" spans="1:7" s="144" customFormat="1" ht="15" x14ac:dyDescent="0.2">
      <c r="A13930" s="146">
        <v>77084</v>
      </c>
      <c r="B13930" s="145">
        <v>2012</v>
      </c>
      <c r="C13930" s="146" t="s">
        <v>2158</v>
      </c>
      <c r="D13930" s="146" t="s">
        <v>11590</v>
      </c>
      <c r="E13930" s="145" t="s">
        <v>155</v>
      </c>
      <c r="F13930" s="149"/>
      <c r="G13930" s="149"/>
    </row>
    <row r="13931" spans="1:7" s="144" customFormat="1" ht="15" x14ac:dyDescent="0.2">
      <c r="A13931" s="146">
        <v>77085</v>
      </c>
      <c r="B13931" s="145">
        <v>8023</v>
      </c>
      <c r="C13931" s="146" t="s">
        <v>306</v>
      </c>
      <c r="D13931" s="146" t="s">
        <v>1630</v>
      </c>
      <c r="E13931" s="145" t="s">
        <v>155</v>
      </c>
      <c r="F13931" s="149"/>
      <c r="G13931" s="149"/>
    </row>
    <row r="13932" spans="1:7" s="144" customFormat="1" ht="15" x14ac:dyDescent="0.2">
      <c r="A13932" s="146">
        <v>77086</v>
      </c>
      <c r="B13932" s="145">
        <v>8018</v>
      </c>
      <c r="C13932" s="146" t="s">
        <v>280</v>
      </c>
      <c r="D13932" s="146" t="s">
        <v>11591</v>
      </c>
      <c r="E13932" s="145" t="s">
        <v>155</v>
      </c>
      <c r="F13932" s="149"/>
      <c r="G13932" s="149"/>
    </row>
    <row r="13933" spans="1:7" s="144" customFormat="1" ht="15" x14ac:dyDescent="0.2">
      <c r="A13933" s="146">
        <v>77087</v>
      </c>
      <c r="B13933" s="145">
        <v>3018</v>
      </c>
      <c r="C13933" s="146" t="s">
        <v>250</v>
      </c>
      <c r="D13933" s="146" t="s">
        <v>318</v>
      </c>
      <c r="E13933" s="145" t="s">
        <v>155</v>
      </c>
      <c r="F13933" s="149"/>
      <c r="G13933" s="149"/>
    </row>
    <row r="13934" spans="1:7" s="144" customFormat="1" ht="15" x14ac:dyDescent="0.2">
      <c r="A13934" s="146">
        <v>77088</v>
      </c>
      <c r="B13934" s="145">
        <v>8022</v>
      </c>
      <c r="C13934" s="146" t="s">
        <v>291</v>
      </c>
      <c r="D13934" s="146" t="s">
        <v>11592</v>
      </c>
      <c r="E13934" s="145" t="s">
        <v>150</v>
      </c>
      <c r="F13934" s="149"/>
      <c r="G13934" s="149"/>
    </row>
    <row r="13935" spans="1:7" s="144" customFormat="1" ht="15" x14ac:dyDescent="0.2">
      <c r="A13935" s="146">
        <v>77089</v>
      </c>
      <c r="B13935" s="145">
        <v>7022</v>
      </c>
      <c r="C13935" s="146" t="s">
        <v>164</v>
      </c>
      <c r="D13935" s="146" t="s">
        <v>11593</v>
      </c>
      <c r="E13935" s="145" t="s">
        <v>155</v>
      </c>
      <c r="F13935" s="149"/>
      <c r="G13935" s="149"/>
    </row>
    <row r="13936" spans="1:7" s="144" customFormat="1" ht="15" x14ac:dyDescent="0.2">
      <c r="A13936" s="146">
        <v>77090</v>
      </c>
      <c r="B13936" s="145">
        <v>7015</v>
      </c>
      <c r="C13936" s="146" t="s">
        <v>287</v>
      </c>
      <c r="D13936" s="146" t="s">
        <v>201</v>
      </c>
      <c r="E13936" s="145" t="s">
        <v>150</v>
      </c>
      <c r="F13936" s="149"/>
      <c r="G13936" s="149"/>
    </row>
    <row r="13937" spans="1:7" s="144" customFormat="1" ht="15" x14ac:dyDescent="0.2">
      <c r="A13937" s="146">
        <v>77091</v>
      </c>
      <c r="B13937" s="145">
        <v>7015</v>
      </c>
      <c r="C13937" s="146" t="s">
        <v>11594</v>
      </c>
      <c r="D13937" s="146" t="s">
        <v>1519</v>
      </c>
      <c r="E13937" s="145" t="s">
        <v>155</v>
      </c>
      <c r="F13937" s="149"/>
      <c r="G13937" s="149"/>
    </row>
    <row r="13938" spans="1:7" s="144" customFormat="1" ht="15" x14ac:dyDescent="0.2">
      <c r="A13938" s="146">
        <v>77092</v>
      </c>
      <c r="B13938" s="145">
        <v>1005</v>
      </c>
      <c r="C13938" s="146" t="s">
        <v>34</v>
      </c>
      <c r="D13938" s="146" t="s">
        <v>6231</v>
      </c>
      <c r="E13938" s="145" t="s">
        <v>155</v>
      </c>
      <c r="F13938" s="149"/>
      <c r="G13938" s="149"/>
    </row>
    <row r="13939" spans="1:7" s="144" customFormat="1" ht="15" x14ac:dyDescent="0.2">
      <c r="A13939" s="146">
        <v>77093</v>
      </c>
      <c r="B13939" s="145">
        <v>1009</v>
      </c>
      <c r="C13939" s="146" t="s">
        <v>2083</v>
      </c>
      <c r="D13939" s="146" t="s">
        <v>3252</v>
      </c>
      <c r="E13939" s="145" t="s">
        <v>150</v>
      </c>
      <c r="F13939" s="149"/>
      <c r="G13939" s="149"/>
    </row>
    <row r="13940" spans="1:7" s="144" customFormat="1" ht="15" x14ac:dyDescent="0.2">
      <c r="A13940" s="146">
        <v>77094</v>
      </c>
      <c r="B13940" s="145">
        <v>8003</v>
      </c>
      <c r="C13940" s="146" t="s">
        <v>11595</v>
      </c>
      <c r="D13940" s="146" t="s">
        <v>11596</v>
      </c>
      <c r="E13940" s="145" t="s">
        <v>150</v>
      </c>
      <c r="F13940" s="149"/>
      <c r="G13940" s="149"/>
    </row>
    <row r="13941" spans="1:7" s="144" customFormat="1" ht="15" x14ac:dyDescent="0.2">
      <c r="A13941" s="146">
        <v>77095</v>
      </c>
      <c r="B13941" s="145">
        <v>3035</v>
      </c>
      <c r="C13941" s="146" t="s">
        <v>181</v>
      </c>
      <c r="D13941" s="146" t="s">
        <v>2462</v>
      </c>
      <c r="E13941" s="145" t="s">
        <v>150</v>
      </c>
      <c r="F13941" s="149"/>
      <c r="G13941" s="149"/>
    </row>
    <row r="13942" spans="1:7" s="144" customFormat="1" ht="15" x14ac:dyDescent="0.2">
      <c r="A13942" s="146">
        <v>77096</v>
      </c>
      <c r="B13942" s="145">
        <v>5006</v>
      </c>
      <c r="C13942" s="146" t="s">
        <v>1003</v>
      </c>
      <c r="D13942" s="146" t="s">
        <v>11597</v>
      </c>
      <c r="E13942" s="145" t="s">
        <v>155</v>
      </c>
      <c r="F13942" s="149"/>
      <c r="G13942" s="149"/>
    </row>
    <row r="13943" spans="1:7" s="144" customFormat="1" ht="15" x14ac:dyDescent="0.2">
      <c r="A13943" s="146">
        <v>77097</v>
      </c>
      <c r="B13943" s="145">
        <v>8022</v>
      </c>
      <c r="C13943" s="146" t="s">
        <v>202</v>
      </c>
      <c r="D13943" s="146" t="s">
        <v>11598</v>
      </c>
      <c r="E13943" s="145" t="s">
        <v>155</v>
      </c>
      <c r="F13943" s="149"/>
      <c r="G13943" s="149"/>
    </row>
    <row r="13944" spans="1:7" s="144" customFormat="1" ht="15" x14ac:dyDescent="0.2">
      <c r="A13944" s="146">
        <v>77098</v>
      </c>
      <c r="B13944" s="145">
        <v>2019</v>
      </c>
      <c r="C13944" s="146" t="s">
        <v>214</v>
      </c>
      <c r="D13944" s="146" t="s">
        <v>2445</v>
      </c>
      <c r="E13944" s="145" t="s">
        <v>155</v>
      </c>
      <c r="F13944" s="149"/>
      <c r="G13944" s="149"/>
    </row>
    <row r="13945" spans="1:7" s="144" customFormat="1" ht="15" x14ac:dyDescent="0.2">
      <c r="A13945" s="146">
        <v>77099</v>
      </c>
      <c r="B13945" s="145">
        <v>8006</v>
      </c>
      <c r="C13945" s="146" t="s">
        <v>6678</v>
      </c>
      <c r="D13945" s="146" t="s">
        <v>11599</v>
      </c>
      <c r="E13945" s="145" t="s">
        <v>155</v>
      </c>
      <c r="F13945" s="149"/>
      <c r="G13945" s="149"/>
    </row>
    <row r="13946" spans="1:7" s="144" customFormat="1" ht="15" x14ac:dyDescent="0.2">
      <c r="A13946" s="146">
        <v>77100</v>
      </c>
      <c r="B13946" s="145">
        <v>8017</v>
      </c>
      <c r="C13946" s="146" t="s">
        <v>596</v>
      </c>
      <c r="D13946" s="146" t="s">
        <v>11600</v>
      </c>
      <c r="E13946" s="145" t="s">
        <v>155</v>
      </c>
      <c r="F13946" s="149"/>
      <c r="G13946" s="149"/>
    </row>
    <row r="13947" spans="1:7" s="144" customFormat="1" ht="15" x14ac:dyDescent="0.2">
      <c r="A13947" s="146">
        <v>77101</v>
      </c>
      <c r="B13947" s="145">
        <v>1002</v>
      </c>
      <c r="C13947" s="146" t="s">
        <v>1688</v>
      </c>
      <c r="D13947" s="146" t="s">
        <v>11601</v>
      </c>
      <c r="E13947" s="145" t="s">
        <v>155</v>
      </c>
      <c r="F13947" s="149"/>
      <c r="G13947" s="149"/>
    </row>
    <row r="13948" spans="1:7" s="144" customFormat="1" ht="15" x14ac:dyDescent="0.2">
      <c r="A13948" s="146">
        <v>77102</v>
      </c>
      <c r="B13948" s="145">
        <v>1002</v>
      </c>
      <c r="C13948" s="146" t="s">
        <v>1492</v>
      </c>
      <c r="D13948" s="146" t="s">
        <v>5897</v>
      </c>
      <c r="E13948" s="145" t="s">
        <v>150</v>
      </c>
      <c r="F13948" s="149"/>
      <c r="G13948" s="149"/>
    </row>
    <row r="13949" spans="1:7" s="144" customFormat="1" ht="15" x14ac:dyDescent="0.2">
      <c r="A13949" s="146">
        <v>77103</v>
      </c>
      <c r="B13949" s="145">
        <v>7004</v>
      </c>
      <c r="C13949" s="146" t="s">
        <v>347</v>
      </c>
      <c r="D13949" s="146" t="s">
        <v>7452</v>
      </c>
      <c r="E13949" s="145" t="s">
        <v>155</v>
      </c>
      <c r="F13949" s="149"/>
      <c r="G13949" s="149"/>
    </row>
    <row r="13950" spans="1:7" s="144" customFormat="1" ht="15" x14ac:dyDescent="0.2">
      <c r="A13950" s="146">
        <v>77104</v>
      </c>
      <c r="B13950" s="145">
        <v>7004</v>
      </c>
      <c r="C13950" s="146" t="s">
        <v>2929</v>
      </c>
      <c r="D13950" s="146" t="s">
        <v>11602</v>
      </c>
      <c r="E13950" s="145" t="s">
        <v>155</v>
      </c>
      <c r="F13950" s="149"/>
      <c r="G13950" s="149"/>
    </row>
    <row r="13951" spans="1:7" s="144" customFormat="1" ht="15" x14ac:dyDescent="0.2">
      <c r="A13951" s="146">
        <v>77105</v>
      </c>
      <c r="B13951" s="145">
        <v>7004</v>
      </c>
      <c r="C13951" s="146" t="s">
        <v>11603</v>
      </c>
      <c r="D13951" s="146" t="s">
        <v>11604</v>
      </c>
      <c r="E13951" s="145" t="s">
        <v>155</v>
      </c>
      <c r="F13951" s="149"/>
      <c r="G13951" s="149"/>
    </row>
    <row r="13952" spans="1:7" s="144" customFormat="1" ht="15" x14ac:dyDescent="0.2">
      <c r="A13952" s="146">
        <v>77106</v>
      </c>
      <c r="B13952" s="145">
        <v>1005</v>
      </c>
      <c r="C13952" s="146" t="s">
        <v>6521</v>
      </c>
      <c r="D13952" s="146" t="s">
        <v>6231</v>
      </c>
      <c r="E13952" s="145" t="s">
        <v>150</v>
      </c>
      <c r="F13952" s="149"/>
      <c r="G13952" s="149"/>
    </row>
    <row r="13953" spans="1:7" s="144" customFormat="1" ht="15" x14ac:dyDescent="0.2">
      <c r="A13953" s="146">
        <v>77107</v>
      </c>
      <c r="B13953" s="145">
        <v>7015</v>
      </c>
      <c r="C13953" s="146" t="s">
        <v>1329</v>
      </c>
      <c r="D13953" s="146" t="s">
        <v>11605</v>
      </c>
      <c r="E13953" s="145" t="s">
        <v>155</v>
      </c>
      <c r="F13953" s="149"/>
      <c r="G13953" s="149"/>
    </row>
    <row r="13954" spans="1:7" s="144" customFormat="1" ht="15" x14ac:dyDescent="0.2">
      <c r="A13954" s="146">
        <v>77108</v>
      </c>
      <c r="B13954" s="145">
        <v>8017</v>
      </c>
      <c r="C13954" s="146" t="s">
        <v>171</v>
      </c>
      <c r="D13954" s="146" t="s">
        <v>4799</v>
      </c>
      <c r="E13954" s="145" t="s">
        <v>155</v>
      </c>
      <c r="F13954" s="149"/>
      <c r="G13954" s="149"/>
    </row>
    <row r="13955" spans="1:7" s="144" customFormat="1" ht="15" x14ac:dyDescent="0.2">
      <c r="A13955" s="146">
        <v>77109</v>
      </c>
      <c r="B13955" s="145">
        <v>6025</v>
      </c>
      <c r="C13955" s="146" t="s">
        <v>535</v>
      </c>
      <c r="D13955" s="146" t="s">
        <v>11606</v>
      </c>
      <c r="E13955" s="145" t="s">
        <v>150</v>
      </c>
      <c r="F13955" s="149"/>
      <c r="G13955" s="149"/>
    </row>
    <row r="13956" spans="1:7" s="144" customFormat="1" ht="15" x14ac:dyDescent="0.2">
      <c r="A13956" s="146">
        <v>77110</v>
      </c>
      <c r="B13956" s="145">
        <v>8003</v>
      </c>
      <c r="C13956" s="146" t="s">
        <v>2162</v>
      </c>
      <c r="D13956" s="146" t="s">
        <v>11607</v>
      </c>
      <c r="E13956" s="145" t="s">
        <v>150</v>
      </c>
      <c r="F13956" s="149"/>
      <c r="G13956" s="149"/>
    </row>
    <row r="13957" spans="1:7" s="144" customFormat="1" ht="15" x14ac:dyDescent="0.2">
      <c r="A13957" s="146">
        <v>77111</v>
      </c>
      <c r="B13957" s="145">
        <v>1001</v>
      </c>
      <c r="C13957" s="146" t="s">
        <v>156</v>
      </c>
      <c r="D13957" s="146" t="s">
        <v>11608</v>
      </c>
      <c r="E13957" s="145" t="s">
        <v>155</v>
      </c>
      <c r="F13957" s="149"/>
      <c r="G13957" s="149"/>
    </row>
    <row r="13958" spans="1:7" s="144" customFormat="1" ht="15" x14ac:dyDescent="0.2">
      <c r="A13958" s="146">
        <v>77112</v>
      </c>
      <c r="B13958" s="145">
        <v>7008</v>
      </c>
      <c r="C13958" s="146" t="s">
        <v>485</v>
      </c>
      <c r="D13958" s="146" t="s">
        <v>696</v>
      </c>
      <c r="E13958" s="145" t="s">
        <v>150</v>
      </c>
      <c r="F13958" s="149"/>
      <c r="G13958" s="149"/>
    </row>
    <row r="13959" spans="1:7" s="144" customFormat="1" ht="15" x14ac:dyDescent="0.2">
      <c r="A13959" s="146">
        <v>77113</v>
      </c>
      <c r="B13959" s="145">
        <v>7008</v>
      </c>
      <c r="C13959" s="146" t="s">
        <v>174</v>
      </c>
      <c r="D13959" s="146" t="s">
        <v>5205</v>
      </c>
      <c r="E13959" s="145" t="s">
        <v>155</v>
      </c>
      <c r="F13959" s="149"/>
      <c r="G13959" s="149"/>
    </row>
    <row r="13960" spans="1:7" s="144" customFormat="1" ht="15" x14ac:dyDescent="0.2">
      <c r="A13960" s="146">
        <v>77114</v>
      </c>
      <c r="B13960" s="145">
        <v>6010</v>
      </c>
      <c r="C13960" s="146" t="s">
        <v>11609</v>
      </c>
      <c r="D13960" s="146" t="s">
        <v>11610</v>
      </c>
      <c r="E13960" s="145" t="s">
        <v>150</v>
      </c>
      <c r="F13960" s="149"/>
      <c r="G13960" s="149"/>
    </row>
    <row r="13961" spans="1:7" s="144" customFormat="1" ht="15" x14ac:dyDescent="0.2">
      <c r="A13961" s="146">
        <v>77115</v>
      </c>
      <c r="B13961" s="145">
        <v>6010</v>
      </c>
      <c r="C13961" s="146" t="s">
        <v>11611</v>
      </c>
      <c r="D13961" s="146" t="s">
        <v>11612</v>
      </c>
      <c r="E13961" s="145" t="s">
        <v>150</v>
      </c>
      <c r="F13961" s="149"/>
      <c r="G13961" s="149"/>
    </row>
    <row r="13962" spans="1:7" s="144" customFormat="1" ht="15" x14ac:dyDescent="0.2">
      <c r="A13962" s="146">
        <v>77116</v>
      </c>
      <c r="B13962" s="145">
        <v>7017</v>
      </c>
      <c r="C13962" s="146" t="s">
        <v>11613</v>
      </c>
      <c r="D13962" s="146" t="s">
        <v>491</v>
      </c>
      <c r="E13962" s="145" t="s">
        <v>155</v>
      </c>
      <c r="F13962" s="149"/>
      <c r="G13962" s="149"/>
    </row>
    <row r="13963" spans="1:7" s="144" customFormat="1" ht="15" x14ac:dyDescent="0.2">
      <c r="A13963" s="146">
        <v>77117</v>
      </c>
      <c r="B13963" s="145">
        <v>7017</v>
      </c>
      <c r="C13963" s="146" t="s">
        <v>1329</v>
      </c>
      <c r="D13963" s="146" t="s">
        <v>3115</v>
      </c>
      <c r="E13963" s="145" t="s">
        <v>150</v>
      </c>
      <c r="F13963" s="149"/>
      <c r="G13963" s="149"/>
    </row>
    <row r="13964" spans="1:7" s="144" customFormat="1" ht="15" x14ac:dyDescent="0.2">
      <c r="A13964" s="146">
        <v>77118</v>
      </c>
      <c r="B13964" s="145">
        <v>7017</v>
      </c>
      <c r="C13964" s="146" t="s">
        <v>8414</v>
      </c>
      <c r="D13964" s="146" t="s">
        <v>1756</v>
      </c>
      <c r="E13964" s="145" t="s">
        <v>150</v>
      </c>
      <c r="F13964" s="149"/>
      <c r="G13964" s="149"/>
    </row>
    <row r="13965" spans="1:7" s="144" customFormat="1" ht="15" x14ac:dyDescent="0.2">
      <c r="A13965" s="146">
        <v>77119</v>
      </c>
      <c r="B13965" s="145">
        <v>8023</v>
      </c>
      <c r="C13965" s="146" t="s">
        <v>181</v>
      </c>
      <c r="D13965" s="146" t="s">
        <v>11614</v>
      </c>
      <c r="E13965" s="145" t="s">
        <v>150</v>
      </c>
      <c r="F13965" s="149"/>
      <c r="G13965" s="149"/>
    </row>
    <row r="13966" spans="1:7" s="144" customFormat="1" ht="15" x14ac:dyDescent="0.2">
      <c r="A13966" s="146">
        <v>77120</v>
      </c>
      <c r="B13966" s="145">
        <v>6013</v>
      </c>
      <c r="C13966" s="146" t="s">
        <v>202</v>
      </c>
      <c r="D13966" s="146" t="s">
        <v>5188</v>
      </c>
      <c r="E13966" s="145" t="s">
        <v>150</v>
      </c>
      <c r="F13966" s="149"/>
      <c r="G13966" s="149"/>
    </row>
    <row r="13967" spans="1:7" s="144" customFormat="1" ht="15" x14ac:dyDescent="0.2">
      <c r="A13967" s="146">
        <v>77121</v>
      </c>
      <c r="B13967" s="145">
        <v>6013</v>
      </c>
      <c r="C13967" s="146" t="s">
        <v>188</v>
      </c>
      <c r="D13967" s="146" t="s">
        <v>5188</v>
      </c>
      <c r="E13967" s="145" t="s">
        <v>155</v>
      </c>
      <c r="F13967" s="149"/>
      <c r="G13967" s="149"/>
    </row>
    <row r="13968" spans="1:7" s="144" customFormat="1" ht="15" x14ac:dyDescent="0.2">
      <c r="A13968" s="146">
        <v>77122</v>
      </c>
      <c r="B13968" s="145">
        <v>6013</v>
      </c>
      <c r="C13968" s="146" t="s">
        <v>219</v>
      </c>
      <c r="D13968" s="146" t="s">
        <v>3294</v>
      </c>
      <c r="E13968" s="145" t="s">
        <v>150</v>
      </c>
      <c r="F13968" s="149"/>
      <c r="G13968" s="149"/>
    </row>
    <row r="13969" spans="1:7" s="144" customFormat="1" ht="15" x14ac:dyDescent="0.2">
      <c r="A13969" s="146">
        <v>77123</v>
      </c>
      <c r="B13969" s="145">
        <v>8003</v>
      </c>
      <c r="C13969" s="146" t="s">
        <v>3198</v>
      </c>
      <c r="D13969" s="146" t="s">
        <v>11615</v>
      </c>
      <c r="E13969" s="145" t="s">
        <v>155</v>
      </c>
      <c r="F13969" s="149"/>
      <c r="G13969" s="149"/>
    </row>
    <row r="13970" spans="1:7" s="144" customFormat="1" ht="15" x14ac:dyDescent="0.2">
      <c r="A13970" s="146">
        <v>77124</v>
      </c>
      <c r="B13970" s="145">
        <v>8003</v>
      </c>
      <c r="C13970" s="146" t="s">
        <v>7700</v>
      </c>
      <c r="D13970" s="146" t="s">
        <v>11615</v>
      </c>
      <c r="E13970" s="145" t="s">
        <v>150</v>
      </c>
      <c r="F13970" s="149"/>
      <c r="G13970" s="149"/>
    </row>
    <row r="13971" spans="1:7" s="144" customFormat="1" ht="15" x14ac:dyDescent="0.2">
      <c r="A13971" s="146">
        <v>77125</v>
      </c>
      <c r="B13971" s="145">
        <v>2013</v>
      </c>
      <c r="C13971" s="146" t="s">
        <v>11616</v>
      </c>
      <c r="D13971" s="146" t="s">
        <v>10380</v>
      </c>
      <c r="E13971" s="145" t="s">
        <v>155</v>
      </c>
      <c r="F13971" s="149"/>
      <c r="G13971" s="149"/>
    </row>
    <row r="13972" spans="1:7" s="144" customFormat="1" ht="15" x14ac:dyDescent="0.2">
      <c r="A13972" s="146">
        <v>77126</v>
      </c>
      <c r="B13972" s="145">
        <v>2017</v>
      </c>
      <c r="C13972" s="146" t="s">
        <v>9306</v>
      </c>
      <c r="D13972" s="146" t="s">
        <v>11617</v>
      </c>
      <c r="E13972" s="145" t="s">
        <v>150</v>
      </c>
      <c r="F13972" s="149"/>
      <c r="G13972" s="149"/>
    </row>
    <row r="13973" spans="1:7" s="144" customFormat="1" ht="15" x14ac:dyDescent="0.2">
      <c r="A13973" s="146">
        <v>77127</v>
      </c>
      <c r="B13973" s="145">
        <v>6024</v>
      </c>
      <c r="C13973" s="146" t="s">
        <v>631</v>
      </c>
      <c r="D13973" s="146" t="s">
        <v>11618</v>
      </c>
      <c r="E13973" s="145" t="s">
        <v>150</v>
      </c>
      <c r="F13973" s="149"/>
      <c r="G13973" s="149"/>
    </row>
    <row r="13974" spans="1:7" s="144" customFormat="1" ht="15" x14ac:dyDescent="0.2">
      <c r="A13974" s="146">
        <v>77128</v>
      </c>
      <c r="B13974" s="145">
        <v>6004</v>
      </c>
      <c r="C13974" s="146" t="s">
        <v>181</v>
      </c>
      <c r="D13974" s="146" t="s">
        <v>6128</v>
      </c>
      <c r="E13974" s="145" t="s">
        <v>150</v>
      </c>
      <c r="F13974" s="149"/>
      <c r="G13974" s="149"/>
    </row>
    <row r="13975" spans="1:7" s="144" customFormat="1" ht="15" x14ac:dyDescent="0.2">
      <c r="A13975" s="146">
        <v>77129</v>
      </c>
      <c r="B13975" s="145">
        <v>6006</v>
      </c>
      <c r="C13975" s="146" t="s">
        <v>1688</v>
      </c>
      <c r="D13975" s="146" t="s">
        <v>11619</v>
      </c>
      <c r="E13975" s="145" t="s">
        <v>155</v>
      </c>
      <c r="F13975" s="149"/>
      <c r="G13975" s="149"/>
    </row>
    <row r="13976" spans="1:7" s="144" customFormat="1" ht="15" x14ac:dyDescent="0.2">
      <c r="A13976" s="146">
        <v>77130</v>
      </c>
      <c r="B13976" s="145">
        <v>8024</v>
      </c>
      <c r="C13976" s="146" t="s">
        <v>8137</v>
      </c>
      <c r="D13976" s="146" t="s">
        <v>11620</v>
      </c>
      <c r="E13976" s="145" t="s">
        <v>150</v>
      </c>
      <c r="F13976" s="149"/>
      <c r="G13976" s="149"/>
    </row>
    <row r="13977" spans="1:7" s="144" customFormat="1" ht="15" x14ac:dyDescent="0.2">
      <c r="A13977" s="146">
        <v>77131</v>
      </c>
      <c r="B13977" s="145">
        <v>8014</v>
      </c>
      <c r="C13977" s="146" t="s">
        <v>446</v>
      </c>
      <c r="D13977" s="146" t="s">
        <v>11621</v>
      </c>
      <c r="E13977" s="145" t="s">
        <v>155</v>
      </c>
      <c r="F13977" s="149"/>
      <c r="G13977" s="149"/>
    </row>
    <row r="13978" spans="1:7" s="144" customFormat="1" ht="15" x14ac:dyDescent="0.2">
      <c r="A13978" s="146">
        <v>77132</v>
      </c>
      <c r="B13978" s="145">
        <v>8014</v>
      </c>
      <c r="C13978" s="146" t="s">
        <v>3791</v>
      </c>
      <c r="D13978" s="146" t="s">
        <v>11622</v>
      </c>
      <c r="E13978" s="145" t="s">
        <v>150</v>
      </c>
      <c r="F13978" s="149"/>
      <c r="G13978" s="149"/>
    </row>
    <row r="13979" spans="1:7" s="144" customFormat="1" ht="15" x14ac:dyDescent="0.2">
      <c r="A13979" s="146">
        <v>77133</v>
      </c>
      <c r="B13979" s="145">
        <v>1009</v>
      </c>
      <c r="C13979" s="146" t="s">
        <v>7194</v>
      </c>
      <c r="D13979" s="146" t="s">
        <v>11623</v>
      </c>
      <c r="E13979" s="145" t="s">
        <v>150</v>
      </c>
      <c r="F13979" s="149"/>
      <c r="G13979" s="149"/>
    </row>
    <row r="13980" spans="1:7" s="144" customFormat="1" ht="15" x14ac:dyDescent="0.2">
      <c r="A13980" s="146">
        <v>77134</v>
      </c>
      <c r="B13980" s="145">
        <v>6008</v>
      </c>
      <c r="C13980" s="146" t="s">
        <v>685</v>
      </c>
      <c r="D13980" s="146" t="s">
        <v>1249</v>
      </c>
      <c r="E13980" s="145" t="s">
        <v>155</v>
      </c>
      <c r="F13980" s="149"/>
      <c r="G13980" s="149"/>
    </row>
    <row r="13981" spans="1:7" s="144" customFormat="1" ht="15" x14ac:dyDescent="0.2">
      <c r="A13981" s="146">
        <v>77135</v>
      </c>
      <c r="B13981" s="145">
        <v>6004</v>
      </c>
      <c r="C13981" s="146" t="s">
        <v>347</v>
      </c>
      <c r="D13981" s="146" t="s">
        <v>11624</v>
      </c>
      <c r="E13981" s="145" t="s">
        <v>150</v>
      </c>
      <c r="F13981" s="149"/>
      <c r="G13981" s="149"/>
    </row>
    <row r="13982" spans="1:7" s="144" customFormat="1" ht="15" x14ac:dyDescent="0.2">
      <c r="A13982" s="146">
        <v>77136</v>
      </c>
      <c r="B13982" s="145">
        <v>5004</v>
      </c>
      <c r="C13982" s="146" t="s">
        <v>4395</v>
      </c>
      <c r="D13982" s="146" t="s">
        <v>8853</v>
      </c>
      <c r="E13982" s="145" t="s">
        <v>150</v>
      </c>
      <c r="F13982" s="149"/>
      <c r="G13982" s="149"/>
    </row>
    <row r="13983" spans="1:7" s="144" customFormat="1" ht="15" x14ac:dyDescent="0.2">
      <c r="A13983" s="146">
        <v>77137</v>
      </c>
      <c r="B13983" s="145">
        <v>5004</v>
      </c>
      <c r="C13983" s="146" t="s">
        <v>219</v>
      </c>
      <c r="D13983" s="146" t="s">
        <v>11625</v>
      </c>
      <c r="E13983" s="145" t="s">
        <v>150</v>
      </c>
      <c r="F13983" s="149"/>
      <c r="G13983" s="149"/>
    </row>
    <row r="13984" spans="1:7" s="144" customFormat="1" ht="15" x14ac:dyDescent="0.2">
      <c r="A13984" s="146">
        <v>77138</v>
      </c>
      <c r="B13984" s="145">
        <v>5004</v>
      </c>
      <c r="C13984" s="146" t="s">
        <v>2449</v>
      </c>
      <c r="D13984" s="146" t="s">
        <v>11626</v>
      </c>
      <c r="E13984" s="145" t="s">
        <v>150</v>
      </c>
      <c r="F13984" s="149"/>
      <c r="G13984" s="149"/>
    </row>
    <row r="13985" spans="1:7" s="144" customFormat="1" ht="15" x14ac:dyDescent="0.2">
      <c r="A13985" s="146">
        <v>77139</v>
      </c>
      <c r="B13985" s="145">
        <v>8006</v>
      </c>
      <c r="C13985" s="146" t="s">
        <v>647</v>
      </c>
      <c r="D13985" s="146" t="s">
        <v>11627</v>
      </c>
      <c r="E13985" s="145" t="s">
        <v>155</v>
      </c>
      <c r="F13985" s="149"/>
      <c r="G13985" s="149"/>
    </row>
    <row r="13986" spans="1:7" s="144" customFormat="1" ht="15" x14ac:dyDescent="0.2">
      <c r="A13986" s="146">
        <v>77140</v>
      </c>
      <c r="B13986" s="145">
        <v>6025</v>
      </c>
      <c r="C13986" s="146" t="s">
        <v>2073</v>
      </c>
      <c r="D13986" s="146" t="s">
        <v>11628</v>
      </c>
      <c r="E13986" s="145" t="s">
        <v>150</v>
      </c>
      <c r="F13986" s="149"/>
      <c r="G13986" s="149"/>
    </row>
    <row r="13987" spans="1:7" s="144" customFormat="1" ht="15" x14ac:dyDescent="0.2">
      <c r="A13987" s="146">
        <v>77141</v>
      </c>
      <c r="B13987" s="145">
        <v>8026</v>
      </c>
      <c r="C13987" s="146" t="s">
        <v>287</v>
      </c>
      <c r="D13987" s="146" t="s">
        <v>11629</v>
      </c>
      <c r="E13987" s="145" t="s">
        <v>155</v>
      </c>
      <c r="F13987" s="149"/>
      <c r="G13987" s="149"/>
    </row>
    <row r="13988" spans="1:7" s="144" customFormat="1" ht="15" x14ac:dyDescent="0.2">
      <c r="A13988" s="146">
        <v>77142</v>
      </c>
      <c r="B13988" s="145">
        <v>6025</v>
      </c>
      <c r="C13988" s="146" t="s">
        <v>164</v>
      </c>
      <c r="D13988" s="146" t="s">
        <v>332</v>
      </c>
      <c r="E13988" s="145" t="s">
        <v>150</v>
      </c>
      <c r="F13988" s="149"/>
      <c r="G13988" s="149"/>
    </row>
    <row r="13989" spans="1:7" s="144" customFormat="1" ht="15" x14ac:dyDescent="0.2">
      <c r="A13989" s="146">
        <v>77143</v>
      </c>
      <c r="B13989" s="145">
        <v>6025</v>
      </c>
      <c r="C13989" s="146" t="s">
        <v>879</v>
      </c>
      <c r="D13989" s="146" t="s">
        <v>332</v>
      </c>
      <c r="E13989" s="145" t="s">
        <v>155</v>
      </c>
      <c r="F13989" s="149"/>
      <c r="G13989" s="149"/>
    </row>
    <row r="13990" spans="1:7" s="144" customFormat="1" ht="15" x14ac:dyDescent="0.2">
      <c r="A13990" s="146">
        <v>77144</v>
      </c>
      <c r="B13990" s="145">
        <v>6023</v>
      </c>
      <c r="C13990" s="146" t="s">
        <v>2586</v>
      </c>
      <c r="D13990" s="146" t="s">
        <v>11630</v>
      </c>
      <c r="E13990" s="145" t="s">
        <v>150</v>
      </c>
      <c r="F13990" s="149"/>
      <c r="G13990" s="149"/>
    </row>
    <row r="13991" spans="1:7" s="144" customFormat="1" ht="15" x14ac:dyDescent="0.2">
      <c r="A13991" s="146">
        <v>77145</v>
      </c>
      <c r="B13991" s="145">
        <v>6033</v>
      </c>
      <c r="C13991" s="146" t="s">
        <v>287</v>
      </c>
      <c r="D13991" s="146" t="s">
        <v>3689</v>
      </c>
      <c r="E13991" s="145" t="s">
        <v>155</v>
      </c>
      <c r="F13991" s="149"/>
      <c r="G13991" s="149"/>
    </row>
    <row r="13992" spans="1:7" s="144" customFormat="1" ht="15" x14ac:dyDescent="0.2">
      <c r="A13992" s="146">
        <v>77146</v>
      </c>
      <c r="B13992" s="145">
        <v>5009</v>
      </c>
      <c r="C13992" s="146" t="s">
        <v>219</v>
      </c>
      <c r="D13992" s="146" t="s">
        <v>11631</v>
      </c>
      <c r="E13992" s="145" t="s">
        <v>150</v>
      </c>
      <c r="F13992" s="149"/>
      <c r="G13992" s="149"/>
    </row>
    <row r="13993" spans="1:7" s="144" customFormat="1" ht="15" x14ac:dyDescent="0.2">
      <c r="A13993" s="146">
        <v>77147</v>
      </c>
      <c r="B13993" s="145">
        <v>6024</v>
      </c>
      <c r="C13993" s="146" t="s">
        <v>631</v>
      </c>
      <c r="D13993" s="146" t="s">
        <v>11632</v>
      </c>
      <c r="E13993" s="145" t="s">
        <v>150</v>
      </c>
      <c r="F13993" s="149"/>
      <c r="G13993" s="149"/>
    </row>
    <row r="13994" spans="1:7" s="144" customFormat="1" ht="15" x14ac:dyDescent="0.2">
      <c r="A13994" s="146">
        <v>77148</v>
      </c>
      <c r="B13994" s="145">
        <v>6034</v>
      </c>
      <c r="C13994" s="146" t="s">
        <v>6094</v>
      </c>
      <c r="D13994" s="146" t="s">
        <v>11633</v>
      </c>
      <c r="E13994" s="145" t="s">
        <v>150</v>
      </c>
      <c r="F13994" s="149"/>
      <c r="G13994" s="149"/>
    </row>
    <row r="13995" spans="1:7" s="144" customFormat="1" ht="15" x14ac:dyDescent="0.2">
      <c r="A13995" s="146">
        <v>77149</v>
      </c>
      <c r="B13995" s="145">
        <v>5004</v>
      </c>
      <c r="C13995" s="146" t="s">
        <v>158</v>
      </c>
      <c r="D13995" s="146" t="s">
        <v>11634</v>
      </c>
      <c r="E13995" s="145" t="s">
        <v>155</v>
      </c>
      <c r="F13995" s="149"/>
      <c r="G13995" s="149"/>
    </row>
    <row r="13996" spans="1:7" s="144" customFormat="1" ht="15" x14ac:dyDescent="0.2">
      <c r="A13996" s="146">
        <v>77150</v>
      </c>
      <c r="B13996" s="145">
        <v>5002</v>
      </c>
      <c r="C13996" s="146" t="s">
        <v>11635</v>
      </c>
      <c r="D13996" s="146" t="s">
        <v>11636</v>
      </c>
      <c r="E13996" s="145" t="s">
        <v>155</v>
      </c>
      <c r="F13996" s="149"/>
      <c r="G13996" s="149"/>
    </row>
    <row r="13997" spans="1:7" s="144" customFormat="1" ht="15" x14ac:dyDescent="0.2">
      <c r="A13997" s="146">
        <v>77151</v>
      </c>
      <c r="B13997" s="145">
        <v>5002</v>
      </c>
      <c r="C13997" s="146" t="s">
        <v>11637</v>
      </c>
      <c r="D13997" s="146" t="s">
        <v>11638</v>
      </c>
      <c r="E13997" s="145" t="s">
        <v>150</v>
      </c>
      <c r="F13997" s="149"/>
      <c r="G13997" s="149"/>
    </row>
    <row r="13998" spans="1:7" s="144" customFormat="1" ht="15" x14ac:dyDescent="0.2">
      <c r="A13998" s="146">
        <v>77152</v>
      </c>
      <c r="B13998" s="145">
        <v>3029</v>
      </c>
      <c r="C13998" s="146" t="s">
        <v>1911</v>
      </c>
      <c r="D13998" s="146" t="s">
        <v>11639</v>
      </c>
      <c r="E13998" s="145" t="s">
        <v>150</v>
      </c>
      <c r="F13998" s="149"/>
      <c r="G13998" s="149"/>
    </row>
    <row r="13999" spans="1:7" s="144" customFormat="1" ht="15" x14ac:dyDescent="0.2">
      <c r="A13999" s="146">
        <v>77153</v>
      </c>
      <c r="B13999" s="145">
        <v>3029</v>
      </c>
      <c r="C13999" s="146" t="s">
        <v>11640</v>
      </c>
      <c r="D13999" s="146" t="s">
        <v>11641</v>
      </c>
      <c r="E13999" s="145" t="s">
        <v>155</v>
      </c>
      <c r="F13999" s="149"/>
      <c r="G13999" s="149"/>
    </row>
    <row r="14000" spans="1:7" s="144" customFormat="1" ht="15" x14ac:dyDescent="0.2">
      <c r="A14000" s="146">
        <v>77154</v>
      </c>
      <c r="B14000" s="145">
        <v>6019</v>
      </c>
      <c r="C14000" s="146" t="s">
        <v>238</v>
      </c>
      <c r="D14000" s="146" t="s">
        <v>11642</v>
      </c>
      <c r="E14000" s="145" t="s">
        <v>150</v>
      </c>
      <c r="F14000" s="149"/>
      <c r="G14000" s="149"/>
    </row>
    <row r="14001" spans="1:7" s="144" customFormat="1" ht="15" x14ac:dyDescent="0.2">
      <c r="A14001" s="146">
        <v>77155</v>
      </c>
      <c r="B14001" s="145">
        <v>3018</v>
      </c>
      <c r="C14001" s="146" t="s">
        <v>890</v>
      </c>
      <c r="D14001" s="146" t="s">
        <v>1485</v>
      </c>
      <c r="E14001" s="145" t="s">
        <v>155</v>
      </c>
      <c r="F14001" s="149"/>
      <c r="G14001" s="149"/>
    </row>
    <row r="14002" spans="1:7" s="144" customFormat="1" ht="15" x14ac:dyDescent="0.2">
      <c r="A14002" s="146">
        <v>77156</v>
      </c>
      <c r="B14002" s="145">
        <v>6025</v>
      </c>
      <c r="C14002" s="146" t="s">
        <v>1259</v>
      </c>
      <c r="D14002" s="146" t="s">
        <v>9674</v>
      </c>
      <c r="E14002" s="145" t="s">
        <v>150</v>
      </c>
      <c r="F14002" s="149"/>
      <c r="G14002" s="149"/>
    </row>
    <row r="14003" spans="1:7" s="144" customFormat="1" ht="15" x14ac:dyDescent="0.2">
      <c r="A14003" s="146">
        <v>77157</v>
      </c>
      <c r="B14003" s="145">
        <v>7017</v>
      </c>
      <c r="C14003" s="146" t="s">
        <v>155</v>
      </c>
      <c r="D14003" s="146" t="s">
        <v>318</v>
      </c>
      <c r="E14003" s="145" t="s">
        <v>150</v>
      </c>
      <c r="F14003" s="149"/>
      <c r="G14003" s="149"/>
    </row>
    <row r="14004" spans="1:7" s="144" customFormat="1" ht="15" x14ac:dyDescent="0.2">
      <c r="A14004" s="145">
        <v>10008902</v>
      </c>
      <c r="B14004" s="145">
        <v>6006</v>
      </c>
      <c r="C14004" s="146" t="s">
        <v>158</v>
      </c>
      <c r="D14004" s="146" t="s">
        <v>1122</v>
      </c>
      <c r="E14004" s="145" t="s">
        <v>150</v>
      </c>
      <c r="F14004" s="149"/>
      <c r="G14004" s="149"/>
    </row>
    <row r="14005" spans="1:7" s="144" customFormat="1" ht="15" x14ac:dyDescent="0.2">
      <c r="A14005" s="145">
        <v>10008906</v>
      </c>
      <c r="B14005" s="145">
        <v>7003</v>
      </c>
      <c r="C14005" s="146" t="s">
        <v>158</v>
      </c>
      <c r="D14005" s="146" t="s">
        <v>1480</v>
      </c>
      <c r="E14005" s="145" t="s">
        <v>155</v>
      </c>
      <c r="F14005" s="149"/>
      <c r="G14005" s="149"/>
    </row>
    <row r="14006" spans="1:7" s="144" customFormat="1" ht="15" x14ac:dyDescent="0.2">
      <c r="A14006" s="145">
        <v>10022695</v>
      </c>
      <c r="B14006" s="145">
        <v>7015</v>
      </c>
      <c r="C14006" s="146" t="s">
        <v>158</v>
      </c>
      <c r="D14006" s="146" t="s">
        <v>11644</v>
      </c>
      <c r="E14006" s="145" t="s">
        <v>155</v>
      </c>
      <c r="F14006" s="149"/>
      <c r="G14006" s="149"/>
    </row>
    <row r="14007" spans="1:7" s="144" customFormat="1" x14ac:dyDescent="0.2">
      <c r="A14007" s="139"/>
      <c r="B14007" s="139"/>
      <c r="C14007" s="139"/>
      <c r="D14007" s="139"/>
      <c r="E14007" s="139"/>
      <c r="F14007" s="149"/>
      <c r="G14007" s="149"/>
    </row>
    <row r="14008" spans="1:7" s="144" customFormat="1" x14ac:dyDescent="0.2">
      <c r="A14008" s="139"/>
      <c r="B14008" s="139"/>
      <c r="C14008" s="139"/>
      <c r="D14008" s="139"/>
      <c r="E14008" s="139"/>
      <c r="F14008" s="149"/>
      <c r="G14008" s="149"/>
    </row>
    <row r="14009" spans="1:7" s="144" customFormat="1" x14ac:dyDescent="0.2">
      <c r="A14009" s="139"/>
      <c r="B14009" s="139"/>
      <c r="C14009" s="139"/>
      <c r="D14009" s="139"/>
      <c r="E14009" s="139"/>
      <c r="F14009" s="149"/>
      <c r="G14009" s="149"/>
    </row>
    <row r="14010" spans="1:7" s="144" customFormat="1" x14ac:dyDescent="0.2">
      <c r="A14010" s="139"/>
      <c r="B14010" s="139"/>
      <c r="C14010" s="139"/>
      <c r="D14010" s="139"/>
      <c r="E14010" s="139"/>
      <c r="F14010" s="149"/>
      <c r="G14010" s="149"/>
    </row>
    <row r="14011" spans="1:7" s="144" customFormat="1" x14ac:dyDescent="0.2">
      <c r="A14011" s="139"/>
      <c r="B14011" s="139"/>
      <c r="C14011" s="139"/>
      <c r="D14011" s="139"/>
      <c r="E14011" s="139"/>
      <c r="F14011" s="149"/>
      <c r="G14011" s="149"/>
    </row>
    <row r="14012" spans="1:7" s="144" customFormat="1" x14ac:dyDescent="0.2">
      <c r="A14012" s="139"/>
      <c r="B14012" s="139"/>
      <c r="C14012" s="139"/>
      <c r="D14012" s="139"/>
      <c r="E14012" s="139"/>
      <c r="F14012" s="149"/>
      <c r="G14012" s="149"/>
    </row>
    <row r="14013" spans="1:7" s="144" customFormat="1" x14ac:dyDescent="0.2">
      <c r="A14013" s="139"/>
      <c r="B14013" s="139"/>
      <c r="C14013" s="139"/>
      <c r="D14013" s="139"/>
      <c r="E14013" s="139"/>
      <c r="F14013" s="149"/>
      <c r="G14013" s="149"/>
    </row>
    <row r="14014" spans="1:7" s="144" customFormat="1" x14ac:dyDescent="0.2">
      <c r="A14014" s="139"/>
      <c r="B14014" s="139"/>
      <c r="C14014" s="139"/>
      <c r="D14014" s="139"/>
      <c r="E14014" s="139"/>
      <c r="F14014" s="149"/>
      <c r="G14014" s="149"/>
    </row>
    <row r="14015" spans="1:7" s="144" customFormat="1" x14ac:dyDescent="0.2">
      <c r="A14015" s="139"/>
      <c r="B14015" s="139"/>
      <c r="C14015" s="139"/>
      <c r="D14015" s="139"/>
      <c r="E14015" s="139"/>
      <c r="F14015" s="149"/>
      <c r="G14015" s="149"/>
    </row>
    <row r="14016" spans="1:7" s="144" customFormat="1" x14ac:dyDescent="0.2">
      <c r="A14016" s="139"/>
      <c r="B14016" s="139"/>
      <c r="C14016" s="139"/>
      <c r="D14016" s="139"/>
      <c r="E14016" s="139"/>
      <c r="F14016" s="149"/>
      <c r="G14016" s="149"/>
    </row>
    <row r="14017" spans="1:7" s="144" customFormat="1" x14ac:dyDescent="0.2">
      <c r="A14017" s="139"/>
      <c r="B14017" s="139"/>
      <c r="C14017" s="139"/>
      <c r="D14017" s="139"/>
      <c r="E14017" s="139"/>
      <c r="F14017" s="149"/>
      <c r="G14017" s="149"/>
    </row>
    <row r="14018" spans="1:7" s="144" customFormat="1" x14ac:dyDescent="0.2">
      <c r="A14018" s="139"/>
      <c r="B14018" s="139"/>
      <c r="C14018" s="139"/>
      <c r="D14018" s="139"/>
      <c r="E14018" s="139"/>
      <c r="F14018" s="149"/>
      <c r="G14018" s="149"/>
    </row>
    <row r="14019" spans="1:7" s="144" customFormat="1" x14ac:dyDescent="0.2">
      <c r="A14019" s="139"/>
      <c r="B14019" s="139"/>
      <c r="C14019" s="139"/>
      <c r="D14019" s="139"/>
      <c r="E14019" s="139"/>
      <c r="F14019" s="149"/>
      <c r="G14019" s="149"/>
    </row>
    <row r="14020" spans="1:7" s="144" customFormat="1" x14ac:dyDescent="0.2">
      <c r="A14020" s="139"/>
      <c r="B14020" s="139"/>
      <c r="C14020" s="139"/>
      <c r="D14020" s="139"/>
      <c r="E14020" s="139"/>
      <c r="F14020" s="149"/>
      <c r="G14020" s="149"/>
    </row>
    <row r="14021" spans="1:7" s="144" customFormat="1" x14ac:dyDescent="0.2">
      <c r="A14021" s="139"/>
      <c r="B14021" s="139"/>
      <c r="C14021" s="139"/>
      <c r="D14021" s="139"/>
      <c r="E14021" s="139"/>
      <c r="F14021" s="149"/>
      <c r="G14021" s="149"/>
    </row>
    <row r="14022" spans="1:7" s="144" customFormat="1" x14ac:dyDescent="0.2">
      <c r="A14022" s="139"/>
      <c r="B14022" s="139"/>
      <c r="C14022" s="139"/>
      <c r="D14022" s="139"/>
      <c r="E14022" s="139"/>
      <c r="F14022" s="149"/>
      <c r="G14022" s="149"/>
    </row>
    <row r="14023" spans="1:7" s="144" customFormat="1" x14ac:dyDescent="0.2">
      <c r="A14023" s="139"/>
      <c r="B14023" s="139"/>
      <c r="C14023" s="139"/>
      <c r="D14023" s="139"/>
      <c r="E14023" s="139"/>
      <c r="F14023" s="149"/>
      <c r="G14023" s="149"/>
    </row>
    <row r="14024" spans="1:7" s="144" customFormat="1" x14ac:dyDescent="0.2">
      <c r="A14024" s="139"/>
      <c r="B14024" s="139"/>
      <c r="C14024" s="139"/>
      <c r="D14024" s="139"/>
      <c r="E14024" s="139"/>
      <c r="F14024" s="149"/>
      <c r="G14024" s="149"/>
    </row>
    <row r="14025" spans="1:7" s="144" customFormat="1" x14ac:dyDescent="0.2">
      <c r="A14025" s="139"/>
      <c r="B14025" s="139"/>
      <c r="C14025" s="139"/>
      <c r="D14025" s="139"/>
      <c r="E14025" s="139"/>
      <c r="F14025" s="149"/>
      <c r="G14025" s="149"/>
    </row>
    <row r="14026" spans="1:7" s="144" customFormat="1" x14ac:dyDescent="0.2">
      <c r="A14026" s="139"/>
      <c r="B14026" s="139"/>
      <c r="C14026" s="139"/>
      <c r="D14026" s="139"/>
      <c r="E14026" s="139"/>
      <c r="F14026" s="149"/>
      <c r="G14026" s="149"/>
    </row>
    <row r="14027" spans="1:7" s="144" customFormat="1" x14ac:dyDescent="0.2">
      <c r="A14027" s="139"/>
      <c r="B14027" s="139"/>
      <c r="C14027" s="139"/>
      <c r="D14027" s="139"/>
      <c r="E14027" s="139"/>
      <c r="F14027" s="149"/>
      <c r="G14027" s="149"/>
    </row>
    <row r="14028" spans="1:7" s="144" customFormat="1" x14ac:dyDescent="0.2">
      <c r="A14028" s="139"/>
      <c r="B14028" s="139"/>
      <c r="C14028" s="139"/>
      <c r="D14028" s="139"/>
      <c r="E14028" s="139"/>
      <c r="F14028" s="149"/>
      <c r="G14028" s="149"/>
    </row>
    <row r="14029" spans="1:7" s="144" customFormat="1" x14ac:dyDescent="0.2">
      <c r="A14029" s="139"/>
      <c r="B14029" s="139"/>
      <c r="C14029" s="139"/>
      <c r="D14029" s="139"/>
      <c r="E14029" s="139"/>
      <c r="F14029" s="149"/>
      <c r="G14029" s="149"/>
    </row>
    <row r="14030" spans="1:7" s="144" customFormat="1" x14ac:dyDescent="0.2">
      <c r="A14030" s="139"/>
      <c r="B14030" s="139"/>
      <c r="C14030" s="139"/>
      <c r="D14030" s="139"/>
      <c r="E14030" s="139"/>
      <c r="F14030" s="149"/>
      <c r="G14030" s="149"/>
    </row>
    <row r="14031" spans="1:7" s="144" customFormat="1" x14ac:dyDescent="0.2">
      <c r="A14031" s="139"/>
      <c r="B14031" s="139"/>
      <c r="C14031" s="139"/>
      <c r="D14031" s="139"/>
      <c r="E14031" s="139"/>
      <c r="F14031" s="149"/>
      <c r="G14031" s="149"/>
    </row>
    <row r="14032" spans="1:7" s="144" customFormat="1" x14ac:dyDescent="0.2">
      <c r="A14032" s="139"/>
      <c r="B14032" s="139"/>
      <c r="C14032" s="139"/>
      <c r="D14032" s="139"/>
      <c r="E14032" s="139"/>
      <c r="F14032" s="149"/>
      <c r="G14032" s="149"/>
    </row>
    <row r="14033" spans="1:7" s="144" customFormat="1" x14ac:dyDescent="0.2">
      <c r="A14033" s="139"/>
      <c r="B14033" s="139"/>
      <c r="C14033" s="139"/>
      <c r="D14033" s="139"/>
      <c r="E14033" s="139"/>
      <c r="F14033" s="149"/>
      <c r="G14033" s="149"/>
    </row>
    <row r="14034" spans="1:7" s="144" customFormat="1" x14ac:dyDescent="0.2">
      <c r="A14034" s="139"/>
      <c r="B14034" s="139"/>
      <c r="C14034" s="139"/>
      <c r="D14034" s="139"/>
      <c r="E14034" s="139"/>
      <c r="F14034" s="149"/>
      <c r="G14034" s="149"/>
    </row>
    <row r="14035" spans="1:7" s="144" customFormat="1" x14ac:dyDescent="0.2">
      <c r="A14035" s="139"/>
      <c r="B14035" s="139"/>
      <c r="C14035" s="139"/>
      <c r="D14035" s="139"/>
      <c r="E14035" s="139"/>
      <c r="F14035" s="149"/>
      <c r="G14035" s="149"/>
    </row>
    <row r="14036" spans="1:7" s="144" customFormat="1" x14ac:dyDescent="0.2">
      <c r="A14036" s="139"/>
      <c r="B14036" s="139"/>
      <c r="C14036" s="139"/>
      <c r="D14036" s="139"/>
      <c r="E14036" s="139"/>
      <c r="F14036" s="149"/>
      <c r="G14036" s="149"/>
    </row>
    <row r="14037" spans="1:7" s="144" customFormat="1" x14ac:dyDescent="0.2">
      <c r="A14037" s="139"/>
      <c r="B14037" s="139"/>
      <c r="C14037" s="139"/>
      <c r="D14037" s="139"/>
      <c r="E14037" s="139"/>
      <c r="F14037" s="149"/>
      <c r="G14037" s="149"/>
    </row>
    <row r="14038" spans="1:7" s="144" customFormat="1" x14ac:dyDescent="0.2">
      <c r="A14038" s="139"/>
      <c r="B14038" s="139"/>
      <c r="C14038" s="139"/>
      <c r="D14038" s="139"/>
      <c r="E14038" s="139"/>
      <c r="F14038" s="149"/>
      <c r="G14038" s="149"/>
    </row>
    <row r="14039" spans="1:7" s="144" customFormat="1" x14ac:dyDescent="0.2">
      <c r="A14039" s="139"/>
      <c r="B14039" s="139"/>
      <c r="C14039" s="139"/>
      <c r="D14039" s="139"/>
      <c r="E14039" s="139"/>
      <c r="F14039" s="149"/>
      <c r="G14039" s="149"/>
    </row>
    <row r="14040" spans="1:7" s="144" customFormat="1" x14ac:dyDescent="0.2">
      <c r="A14040" s="139"/>
      <c r="B14040" s="139"/>
      <c r="C14040" s="139"/>
      <c r="D14040" s="139"/>
      <c r="E14040" s="139"/>
      <c r="F14040" s="149"/>
      <c r="G14040" s="149"/>
    </row>
    <row r="14041" spans="1:7" s="144" customFormat="1" x14ac:dyDescent="0.2">
      <c r="A14041" s="139"/>
      <c r="B14041" s="139"/>
      <c r="C14041" s="139"/>
      <c r="D14041" s="139"/>
      <c r="E14041" s="139"/>
      <c r="F14041" s="149"/>
      <c r="G14041" s="149"/>
    </row>
    <row r="14042" spans="1:7" s="144" customFormat="1" x14ac:dyDescent="0.2">
      <c r="A14042" s="139"/>
      <c r="B14042" s="139"/>
      <c r="C14042" s="139"/>
      <c r="D14042" s="139"/>
      <c r="E14042" s="139"/>
      <c r="F14042" s="149"/>
      <c r="G14042" s="149"/>
    </row>
    <row r="14043" spans="1:7" s="144" customFormat="1" x14ac:dyDescent="0.2">
      <c r="A14043" s="139"/>
      <c r="B14043" s="139"/>
      <c r="C14043" s="139"/>
      <c r="D14043" s="139"/>
      <c r="E14043" s="139"/>
      <c r="F14043" s="149"/>
      <c r="G14043" s="149"/>
    </row>
    <row r="14044" spans="1:7" s="144" customFormat="1" x14ac:dyDescent="0.2">
      <c r="A14044" s="139"/>
      <c r="B14044" s="139"/>
      <c r="C14044" s="139"/>
      <c r="D14044" s="139"/>
      <c r="E14044" s="139"/>
      <c r="F14044" s="149"/>
      <c r="G14044" s="149"/>
    </row>
    <row r="14045" spans="1:7" s="144" customFormat="1" x14ac:dyDescent="0.2">
      <c r="A14045" s="139"/>
      <c r="B14045" s="139"/>
      <c r="C14045" s="139"/>
      <c r="D14045" s="139"/>
      <c r="E14045" s="139"/>
      <c r="F14045" s="149"/>
      <c r="G14045" s="149"/>
    </row>
    <row r="14046" spans="1:7" s="144" customFormat="1" x14ac:dyDescent="0.2">
      <c r="A14046" s="139"/>
      <c r="B14046" s="139"/>
      <c r="C14046" s="139"/>
      <c r="D14046" s="139"/>
      <c r="E14046" s="139"/>
      <c r="F14046" s="149"/>
      <c r="G14046" s="149"/>
    </row>
    <row r="14047" spans="1:7" s="144" customFormat="1" x14ac:dyDescent="0.2">
      <c r="A14047" s="139"/>
      <c r="B14047" s="139"/>
      <c r="C14047" s="139"/>
      <c r="D14047" s="139"/>
      <c r="E14047" s="139"/>
      <c r="F14047" s="149"/>
      <c r="G14047" s="149"/>
    </row>
    <row r="14048" spans="1:7" s="144" customFormat="1" x14ac:dyDescent="0.2">
      <c r="A14048" s="139"/>
      <c r="B14048" s="139"/>
      <c r="C14048" s="139"/>
      <c r="D14048" s="139"/>
      <c r="E14048" s="139"/>
      <c r="F14048" s="149"/>
      <c r="G14048" s="149"/>
    </row>
    <row r="14049" spans="1:7" s="144" customFormat="1" x14ac:dyDescent="0.2">
      <c r="A14049" s="139"/>
      <c r="B14049" s="139"/>
      <c r="C14049" s="139"/>
      <c r="D14049" s="139"/>
      <c r="E14049" s="139"/>
      <c r="F14049" s="149"/>
      <c r="G14049" s="149"/>
    </row>
    <row r="14050" spans="1:7" s="144" customFormat="1" x14ac:dyDescent="0.2">
      <c r="A14050" s="139"/>
      <c r="B14050" s="139"/>
      <c r="C14050" s="139"/>
      <c r="D14050" s="139"/>
      <c r="E14050" s="139"/>
      <c r="F14050" s="149"/>
      <c r="G14050" s="149"/>
    </row>
    <row r="14051" spans="1:7" s="144" customFormat="1" x14ac:dyDescent="0.2">
      <c r="A14051" s="139"/>
      <c r="B14051" s="139"/>
      <c r="C14051" s="139"/>
      <c r="D14051" s="139"/>
      <c r="E14051" s="139"/>
      <c r="F14051" s="149"/>
      <c r="G14051" s="149"/>
    </row>
    <row r="14052" spans="1:7" s="144" customFormat="1" x14ac:dyDescent="0.2">
      <c r="A14052" s="139"/>
      <c r="B14052" s="139"/>
      <c r="C14052" s="139"/>
      <c r="D14052" s="139"/>
      <c r="E14052" s="139"/>
      <c r="F14052" s="149"/>
      <c r="G14052" s="149"/>
    </row>
    <row r="14053" spans="1:7" s="144" customFormat="1" x14ac:dyDescent="0.2">
      <c r="A14053" s="139"/>
      <c r="B14053" s="139"/>
      <c r="C14053" s="139"/>
      <c r="D14053" s="139"/>
      <c r="E14053" s="139"/>
      <c r="F14053" s="149"/>
      <c r="G14053" s="149"/>
    </row>
    <row r="14054" spans="1:7" s="144" customFormat="1" x14ac:dyDescent="0.2">
      <c r="A14054" s="139"/>
      <c r="B14054" s="139"/>
      <c r="C14054" s="139"/>
      <c r="D14054" s="139"/>
      <c r="E14054" s="139"/>
      <c r="F14054" s="149"/>
      <c r="G14054" s="149"/>
    </row>
    <row r="14055" spans="1:7" s="144" customFormat="1" x14ac:dyDescent="0.2">
      <c r="A14055" s="139"/>
      <c r="B14055" s="139"/>
      <c r="C14055" s="139"/>
      <c r="D14055" s="139"/>
      <c r="E14055" s="139"/>
      <c r="F14055" s="149"/>
      <c r="G14055" s="149"/>
    </row>
    <row r="14056" spans="1:7" s="144" customFormat="1" x14ac:dyDescent="0.2">
      <c r="A14056" s="139"/>
      <c r="B14056" s="139"/>
      <c r="C14056" s="139"/>
      <c r="D14056" s="139"/>
      <c r="E14056" s="139"/>
      <c r="F14056" s="149"/>
      <c r="G14056" s="149"/>
    </row>
    <row r="14057" spans="1:7" s="144" customFormat="1" x14ac:dyDescent="0.2">
      <c r="A14057" s="139"/>
      <c r="B14057" s="139"/>
      <c r="C14057" s="139"/>
      <c r="D14057" s="139"/>
      <c r="E14057" s="139"/>
      <c r="F14057" s="149"/>
      <c r="G14057" s="149"/>
    </row>
    <row r="14058" spans="1:7" s="144" customFormat="1" x14ac:dyDescent="0.2">
      <c r="A14058" s="139"/>
      <c r="B14058" s="139"/>
      <c r="C14058" s="139"/>
      <c r="D14058" s="139"/>
      <c r="E14058" s="139"/>
      <c r="F14058" s="149"/>
      <c r="G14058" s="149"/>
    </row>
    <row r="14059" spans="1:7" s="144" customFormat="1" x14ac:dyDescent="0.2">
      <c r="A14059" s="139"/>
      <c r="B14059" s="139"/>
      <c r="C14059" s="139"/>
      <c r="D14059" s="139"/>
      <c r="E14059" s="139"/>
      <c r="F14059" s="149"/>
      <c r="G14059" s="149"/>
    </row>
    <row r="14060" spans="1:7" s="144" customFormat="1" x14ac:dyDescent="0.2">
      <c r="A14060" s="139"/>
      <c r="B14060" s="139"/>
      <c r="C14060" s="139"/>
      <c r="D14060" s="139"/>
      <c r="E14060" s="139"/>
      <c r="F14060" s="149"/>
      <c r="G14060" s="149"/>
    </row>
    <row r="14061" spans="1:7" s="144" customFormat="1" x14ac:dyDescent="0.2">
      <c r="A14061" s="139"/>
      <c r="B14061" s="139"/>
      <c r="C14061" s="139"/>
      <c r="D14061" s="139"/>
      <c r="E14061" s="139"/>
      <c r="F14061" s="149"/>
      <c r="G14061" s="149"/>
    </row>
    <row r="14062" spans="1:7" s="144" customFormat="1" x14ac:dyDescent="0.2">
      <c r="A14062" s="139"/>
      <c r="B14062" s="139"/>
      <c r="C14062" s="139"/>
      <c r="D14062" s="139"/>
      <c r="E14062" s="139"/>
      <c r="F14062" s="149"/>
      <c r="G14062" s="149"/>
    </row>
    <row r="14063" spans="1:7" s="144" customFormat="1" x14ac:dyDescent="0.2">
      <c r="A14063" s="139"/>
      <c r="B14063" s="139"/>
      <c r="C14063" s="139"/>
      <c r="D14063" s="139"/>
      <c r="E14063" s="139"/>
      <c r="F14063" s="149"/>
      <c r="G14063" s="149"/>
    </row>
    <row r="14064" spans="1:7" s="144" customFormat="1" x14ac:dyDescent="0.2">
      <c r="A14064" s="139"/>
      <c r="B14064" s="139"/>
      <c r="C14064" s="139"/>
      <c r="D14064" s="139"/>
      <c r="E14064" s="139"/>
      <c r="F14064" s="149"/>
      <c r="G14064" s="149"/>
    </row>
    <row r="14065" spans="1:7" s="144" customFormat="1" x14ac:dyDescent="0.2">
      <c r="A14065" s="139"/>
      <c r="B14065" s="139"/>
      <c r="C14065" s="139"/>
      <c r="D14065" s="139"/>
      <c r="E14065" s="139"/>
      <c r="F14065" s="149"/>
      <c r="G14065" s="149"/>
    </row>
    <row r="14066" spans="1:7" s="144" customFormat="1" x14ac:dyDescent="0.2">
      <c r="A14066" s="139"/>
      <c r="B14066" s="139"/>
      <c r="C14066" s="139"/>
      <c r="D14066" s="139"/>
      <c r="E14066" s="139"/>
      <c r="F14066" s="149"/>
      <c r="G14066" s="149"/>
    </row>
    <row r="14067" spans="1:7" s="144" customFormat="1" x14ac:dyDescent="0.2">
      <c r="A14067" s="139"/>
      <c r="B14067" s="139"/>
      <c r="C14067" s="139"/>
      <c r="D14067" s="139"/>
      <c r="E14067" s="139"/>
      <c r="F14067" s="149"/>
      <c r="G14067" s="149"/>
    </row>
    <row r="14068" spans="1:7" s="144" customFormat="1" x14ac:dyDescent="0.2">
      <c r="A14068" s="139"/>
      <c r="B14068" s="139"/>
      <c r="C14068" s="139"/>
      <c r="D14068" s="139"/>
      <c r="E14068" s="139"/>
      <c r="F14068" s="149"/>
      <c r="G14068" s="149"/>
    </row>
    <row r="14069" spans="1:7" s="144" customFormat="1" x14ac:dyDescent="0.2">
      <c r="A14069" s="139"/>
      <c r="B14069" s="139"/>
      <c r="C14069" s="139"/>
      <c r="D14069" s="139"/>
      <c r="E14069" s="139"/>
      <c r="F14069" s="149"/>
      <c r="G14069" s="149"/>
    </row>
    <row r="14070" spans="1:7" s="144" customFormat="1" x14ac:dyDescent="0.2">
      <c r="A14070" s="139"/>
      <c r="B14070" s="139"/>
      <c r="C14070" s="139"/>
      <c r="D14070" s="139"/>
      <c r="E14070" s="139"/>
      <c r="F14070" s="149"/>
      <c r="G14070" s="149"/>
    </row>
    <row r="14071" spans="1:7" s="144" customFormat="1" x14ac:dyDescent="0.2">
      <c r="A14071" s="139"/>
      <c r="B14071" s="139"/>
      <c r="C14071" s="139"/>
      <c r="D14071" s="139"/>
      <c r="E14071" s="139"/>
      <c r="F14071" s="149"/>
      <c r="G14071" s="149"/>
    </row>
    <row r="14072" spans="1:7" s="144" customFormat="1" x14ac:dyDescent="0.2">
      <c r="A14072" s="139"/>
      <c r="B14072" s="139"/>
      <c r="C14072" s="139"/>
      <c r="D14072" s="139"/>
      <c r="E14072" s="139"/>
      <c r="F14072" s="149"/>
      <c r="G14072" s="149"/>
    </row>
    <row r="14073" spans="1:7" s="144" customFormat="1" x14ac:dyDescent="0.2">
      <c r="A14073" s="139"/>
      <c r="B14073" s="139"/>
      <c r="C14073" s="139"/>
      <c r="D14073" s="139"/>
      <c r="E14073" s="139"/>
      <c r="F14073" s="149"/>
      <c r="G14073" s="149"/>
    </row>
    <row r="14074" spans="1:7" s="144" customFormat="1" x14ac:dyDescent="0.2">
      <c r="A14074" s="139"/>
      <c r="B14074" s="139"/>
      <c r="C14074" s="139"/>
      <c r="D14074" s="139"/>
      <c r="E14074" s="139"/>
      <c r="F14074" s="149"/>
      <c r="G14074" s="149"/>
    </row>
    <row r="14075" spans="1:7" s="144" customFormat="1" x14ac:dyDescent="0.2">
      <c r="A14075" s="139"/>
      <c r="B14075" s="139"/>
      <c r="C14075" s="139"/>
      <c r="D14075" s="139"/>
      <c r="E14075" s="139"/>
      <c r="F14075" s="149"/>
      <c r="G14075" s="149"/>
    </row>
    <row r="14076" spans="1:7" s="144" customFormat="1" x14ac:dyDescent="0.2">
      <c r="A14076" s="139"/>
      <c r="B14076" s="139"/>
      <c r="C14076" s="139"/>
      <c r="D14076" s="139"/>
      <c r="E14076" s="139"/>
      <c r="F14076" s="149"/>
      <c r="G14076" s="149"/>
    </row>
    <row r="14077" spans="1:7" s="144" customFormat="1" x14ac:dyDescent="0.2">
      <c r="A14077" s="139"/>
      <c r="B14077" s="139"/>
      <c r="C14077" s="139"/>
      <c r="D14077" s="139"/>
      <c r="E14077" s="139"/>
      <c r="F14077" s="149"/>
      <c r="G14077" s="149"/>
    </row>
    <row r="14078" spans="1:7" s="144" customFormat="1" x14ac:dyDescent="0.2">
      <c r="A14078" s="139"/>
      <c r="B14078" s="139"/>
      <c r="C14078" s="139"/>
      <c r="D14078" s="139"/>
      <c r="E14078" s="139"/>
      <c r="F14078" s="149"/>
      <c r="G14078" s="149"/>
    </row>
    <row r="14079" spans="1:7" s="144" customFormat="1" x14ac:dyDescent="0.2">
      <c r="A14079" s="139"/>
      <c r="B14079" s="139"/>
      <c r="C14079" s="139"/>
      <c r="D14079" s="139"/>
      <c r="E14079" s="139"/>
      <c r="F14079" s="149"/>
      <c r="G14079" s="149"/>
    </row>
    <row r="14080" spans="1:7" s="144" customFormat="1" x14ac:dyDescent="0.2">
      <c r="A14080" s="139"/>
      <c r="B14080" s="139"/>
      <c r="C14080" s="139"/>
      <c r="D14080" s="139"/>
      <c r="E14080" s="139"/>
      <c r="F14080" s="149"/>
      <c r="G14080" s="149"/>
    </row>
    <row r="14081" spans="1:7" s="144" customFormat="1" x14ac:dyDescent="0.2">
      <c r="A14081" s="139"/>
      <c r="B14081" s="139"/>
      <c r="C14081" s="139"/>
      <c r="D14081" s="139"/>
      <c r="E14081" s="139"/>
      <c r="F14081" s="149"/>
      <c r="G14081" s="149"/>
    </row>
    <row r="14082" spans="1:7" s="144" customFormat="1" x14ac:dyDescent="0.2">
      <c r="A14082" s="139"/>
      <c r="B14082" s="139"/>
      <c r="C14082" s="139"/>
      <c r="D14082" s="139"/>
      <c r="E14082" s="139"/>
      <c r="F14082" s="149"/>
      <c r="G14082" s="149"/>
    </row>
    <row r="14083" spans="1:7" s="144" customFormat="1" x14ac:dyDescent="0.2">
      <c r="A14083" s="139"/>
      <c r="B14083" s="139"/>
      <c r="C14083" s="139"/>
      <c r="D14083" s="139"/>
      <c r="E14083" s="139"/>
      <c r="F14083" s="149"/>
      <c r="G14083" s="149"/>
    </row>
    <row r="14084" spans="1:7" s="144" customFormat="1" x14ac:dyDescent="0.2">
      <c r="A14084" s="139"/>
      <c r="B14084" s="139"/>
      <c r="C14084" s="139"/>
      <c r="D14084" s="139"/>
      <c r="E14084" s="139"/>
      <c r="F14084" s="149"/>
      <c r="G14084" s="149"/>
    </row>
    <row r="14085" spans="1:7" s="144" customFormat="1" x14ac:dyDescent="0.2">
      <c r="A14085" s="139"/>
      <c r="B14085" s="139"/>
      <c r="C14085" s="139"/>
      <c r="D14085" s="139"/>
      <c r="E14085" s="139"/>
      <c r="F14085" s="149"/>
      <c r="G14085" s="149"/>
    </row>
    <row r="14086" spans="1:7" s="144" customFormat="1" x14ac:dyDescent="0.2">
      <c r="A14086" s="139"/>
      <c r="B14086" s="139"/>
      <c r="C14086" s="139"/>
      <c r="D14086" s="139"/>
      <c r="E14086" s="139"/>
      <c r="F14086" s="149"/>
      <c r="G14086" s="149"/>
    </row>
    <row r="14087" spans="1:7" s="144" customFormat="1" x14ac:dyDescent="0.2">
      <c r="A14087" s="139"/>
      <c r="B14087" s="139"/>
      <c r="C14087" s="139"/>
      <c r="D14087" s="139"/>
      <c r="E14087" s="139"/>
      <c r="F14087" s="149"/>
      <c r="G14087" s="149"/>
    </row>
    <row r="14088" spans="1:7" s="144" customFormat="1" x14ac:dyDescent="0.2">
      <c r="A14088" s="139"/>
      <c r="B14088" s="139"/>
      <c r="C14088" s="139"/>
      <c r="D14088" s="139"/>
      <c r="E14088" s="139"/>
      <c r="F14088" s="149"/>
      <c r="G14088" s="149"/>
    </row>
    <row r="14089" spans="1:7" s="144" customFormat="1" x14ac:dyDescent="0.2">
      <c r="A14089" s="139"/>
      <c r="B14089" s="139"/>
      <c r="C14089" s="139"/>
      <c r="D14089" s="139"/>
      <c r="E14089" s="139"/>
      <c r="F14089" s="149"/>
      <c r="G14089" s="149"/>
    </row>
    <row r="14090" spans="1:7" s="144" customFormat="1" x14ac:dyDescent="0.2">
      <c r="A14090" s="139"/>
      <c r="B14090" s="139"/>
      <c r="C14090" s="139"/>
      <c r="D14090" s="139"/>
      <c r="E14090" s="139"/>
      <c r="F14090" s="149"/>
      <c r="G14090" s="149"/>
    </row>
    <row r="14091" spans="1:7" s="144" customFormat="1" x14ac:dyDescent="0.2">
      <c r="A14091" s="139"/>
      <c r="B14091" s="139"/>
      <c r="C14091" s="139"/>
      <c r="D14091" s="139"/>
      <c r="E14091" s="139"/>
      <c r="F14091" s="149"/>
      <c r="G14091" s="149"/>
    </row>
    <row r="14092" spans="1:7" s="144" customFormat="1" x14ac:dyDescent="0.2">
      <c r="A14092" s="139"/>
      <c r="B14092" s="139"/>
      <c r="C14092" s="139"/>
      <c r="D14092" s="139"/>
      <c r="E14092" s="139"/>
      <c r="F14092" s="149"/>
      <c r="G14092" s="149"/>
    </row>
    <row r="14093" spans="1:7" s="144" customFormat="1" x14ac:dyDescent="0.2">
      <c r="A14093" s="139"/>
      <c r="B14093" s="139"/>
      <c r="C14093" s="139"/>
      <c r="D14093" s="139"/>
      <c r="E14093" s="139"/>
      <c r="F14093" s="149"/>
      <c r="G14093" s="149"/>
    </row>
    <row r="14094" spans="1:7" s="144" customFormat="1" x14ac:dyDescent="0.2">
      <c r="A14094" s="139"/>
      <c r="B14094" s="139"/>
      <c r="C14094" s="139"/>
      <c r="D14094" s="139"/>
      <c r="E14094" s="139"/>
      <c r="F14094" s="149"/>
      <c r="G14094" s="149"/>
    </row>
    <row r="14095" spans="1:7" s="144" customFormat="1" x14ac:dyDescent="0.2">
      <c r="A14095" s="139"/>
      <c r="B14095" s="139"/>
      <c r="C14095" s="139"/>
      <c r="D14095" s="139"/>
      <c r="E14095" s="139"/>
      <c r="F14095" s="149"/>
      <c r="G14095" s="149"/>
    </row>
    <row r="14096" spans="1:7" s="144" customFormat="1" x14ac:dyDescent="0.2">
      <c r="A14096" s="139"/>
      <c r="B14096" s="139"/>
      <c r="C14096" s="139"/>
      <c r="D14096" s="139"/>
      <c r="E14096" s="139"/>
      <c r="F14096" s="149"/>
      <c r="G14096" s="149"/>
    </row>
    <row r="14097" spans="1:7" s="144" customFormat="1" x14ac:dyDescent="0.2">
      <c r="A14097" s="139"/>
      <c r="B14097" s="139"/>
      <c r="C14097" s="139"/>
      <c r="D14097" s="139"/>
      <c r="E14097" s="139"/>
      <c r="F14097" s="149"/>
      <c r="G14097" s="149"/>
    </row>
    <row r="14098" spans="1:7" s="144" customFormat="1" x14ac:dyDescent="0.2">
      <c r="A14098" s="139"/>
      <c r="B14098" s="139"/>
      <c r="C14098" s="139"/>
      <c r="D14098" s="139"/>
      <c r="E14098" s="139"/>
      <c r="F14098" s="149"/>
      <c r="G14098" s="149"/>
    </row>
    <row r="14099" spans="1:7" s="144" customFormat="1" x14ac:dyDescent="0.2">
      <c r="A14099" s="139"/>
      <c r="B14099" s="139"/>
      <c r="C14099" s="139"/>
      <c r="D14099" s="139"/>
      <c r="E14099" s="139"/>
      <c r="F14099" s="149"/>
      <c r="G14099" s="149"/>
    </row>
    <row r="14100" spans="1:7" s="144" customFormat="1" x14ac:dyDescent="0.2">
      <c r="A14100" s="139"/>
      <c r="B14100" s="139"/>
      <c r="C14100" s="139"/>
      <c r="D14100" s="139"/>
      <c r="E14100" s="139"/>
      <c r="F14100" s="149"/>
      <c r="G14100" s="149"/>
    </row>
    <row r="14101" spans="1:7" s="144" customFormat="1" x14ac:dyDescent="0.2">
      <c r="A14101" s="139"/>
      <c r="B14101" s="139"/>
      <c r="C14101" s="139"/>
      <c r="D14101" s="139"/>
      <c r="E14101" s="139"/>
      <c r="F14101" s="149"/>
      <c r="G14101" s="149"/>
    </row>
    <row r="14102" spans="1:7" s="144" customFormat="1" x14ac:dyDescent="0.2">
      <c r="A14102" s="139"/>
      <c r="B14102" s="139"/>
      <c r="C14102" s="139"/>
      <c r="D14102" s="139"/>
      <c r="E14102" s="139"/>
      <c r="F14102" s="149"/>
      <c r="G14102" s="149"/>
    </row>
    <row r="14103" spans="1:7" s="144" customFormat="1" x14ac:dyDescent="0.2">
      <c r="A14103" s="139"/>
      <c r="B14103" s="139"/>
      <c r="C14103" s="139"/>
      <c r="D14103" s="139"/>
      <c r="E14103" s="139"/>
      <c r="F14103" s="149"/>
      <c r="G14103" s="149"/>
    </row>
    <row r="14104" spans="1:7" s="144" customFormat="1" x14ac:dyDescent="0.2">
      <c r="A14104" s="139"/>
      <c r="B14104" s="139"/>
      <c r="C14104" s="139"/>
      <c r="D14104" s="139"/>
      <c r="E14104" s="139"/>
      <c r="F14104" s="149"/>
      <c r="G14104" s="149"/>
    </row>
    <row r="14105" spans="1:7" s="144" customFormat="1" x14ac:dyDescent="0.2">
      <c r="A14105" s="139"/>
      <c r="B14105" s="139"/>
      <c r="C14105" s="139"/>
      <c r="D14105" s="139"/>
      <c r="E14105" s="139"/>
      <c r="F14105" s="149"/>
      <c r="G14105" s="149"/>
    </row>
    <row r="14106" spans="1:7" s="144" customFormat="1" x14ac:dyDescent="0.2">
      <c r="A14106" s="139"/>
      <c r="B14106" s="139"/>
      <c r="C14106" s="139"/>
      <c r="D14106" s="139"/>
      <c r="E14106" s="139"/>
      <c r="F14106" s="149"/>
      <c r="G14106" s="149"/>
    </row>
    <row r="14107" spans="1:7" s="144" customFormat="1" x14ac:dyDescent="0.2">
      <c r="A14107" s="139"/>
      <c r="B14107" s="139"/>
      <c r="C14107" s="139"/>
      <c r="D14107" s="139"/>
      <c r="E14107" s="139"/>
      <c r="F14107" s="149"/>
      <c r="G14107" s="149"/>
    </row>
    <row r="14108" spans="1:7" s="144" customFormat="1" x14ac:dyDescent="0.2">
      <c r="A14108" s="139"/>
      <c r="B14108" s="139"/>
      <c r="C14108" s="139"/>
      <c r="D14108" s="139"/>
      <c r="E14108" s="139"/>
      <c r="F14108" s="149"/>
      <c r="G14108" s="149"/>
    </row>
    <row r="14109" spans="1:7" s="144" customFormat="1" x14ac:dyDescent="0.2">
      <c r="A14109" s="139"/>
      <c r="B14109" s="139"/>
      <c r="C14109" s="139"/>
      <c r="D14109" s="139"/>
      <c r="E14109" s="139"/>
      <c r="F14109" s="149"/>
      <c r="G14109" s="149"/>
    </row>
    <row r="14110" spans="1:7" s="144" customFormat="1" x14ac:dyDescent="0.2">
      <c r="A14110" s="139"/>
      <c r="B14110" s="139"/>
      <c r="C14110" s="139"/>
      <c r="D14110" s="139"/>
      <c r="E14110" s="139"/>
      <c r="F14110" s="149"/>
      <c r="G14110" s="149"/>
    </row>
    <row r="14111" spans="1:7" s="144" customFormat="1" x14ac:dyDescent="0.2">
      <c r="A14111" s="139"/>
      <c r="B14111" s="139"/>
      <c r="C14111" s="139"/>
      <c r="D14111" s="139"/>
      <c r="E14111" s="139"/>
      <c r="F14111" s="149"/>
      <c r="G14111" s="149"/>
    </row>
    <row r="14112" spans="1:7" s="144" customFormat="1" x14ac:dyDescent="0.2">
      <c r="A14112" s="139"/>
      <c r="B14112" s="139"/>
      <c r="C14112" s="139"/>
      <c r="D14112" s="139"/>
      <c r="E14112" s="139"/>
      <c r="F14112" s="149"/>
      <c r="G14112" s="149"/>
    </row>
    <row r="14113" spans="1:7" s="144" customFormat="1" x14ac:dyDescent="0.2">
      <c r="A14113" s="139"/>
      <c r="B14113" s="139"/>
      <c r="C14113" s="139"/>
      <c r="D14113" s="139"/>
      <c r="E14113" s="139"/>
      <c r="F14113" s="149"/>
      <c r="G14113" s="149"/>
    </row>
    <row r="14114" spans="1:7" s="144" customFormat="1" x14ac:dyDescent="0.2">
      <c r="A14114" s="139"/>
      <c r="B14114" s="139"/>
      <c r="C14114" s="139"/>
      <c r="D14114" s="139"/>
      <c r="E14114" s="139"/>
      <c r="F14114" s="149"/>
      <c r="G14114" s="149"/>
    </row>
    <row r="14115" spans="1:7" s="144" customFormat="1" x14ac:dyDescent="0.2">
      <c r="A14115" s="139"/>
      <c r="B14115" s="139"/>
      <c r="C14115" s="139"/>
      <c r="D14115" s="139"/>
      <c r="E14115" s="139"/>
      <c r="F14115" s="149"/>
      <c r="G14115" s="149"/>
    </row>
    <row r="14116" spans="1:7" s="144" customFormat="1" x14ac:dyDescent="0.2">
      <c r="A14116" s="139"/>
      <c r="B14116" s="139"/>
      <c r="C14116" s="139"/>
      <c r="D14116" s="139"/>
      <c r="E14116" s="139"/>
      <c r="F14116" s="149"/>
      <c r="G14116" s="149"/>
    </row>
    <row r="14117" spans="1:7" s="144" customFormat="1" x14ac:dyDescent="0.2">
      <c r="A14117" s="139"/>
      <c r="B14117" s="139"/>
      <c r="C14117" s="139"/>
      <c r="D14117" s="139"/>
      <c r="E14117" s="139"/>
      <c r="F14117" s="149"/>
      <c r="G14117" s="149"/>
    </row>
    <row r="14118" spans="1:7" s="144" customFormat="1" x14ac:dyDescent="0.2">
      <c r="A14118" s="139"/>
      <c r="B14118" s="139"/>
      <c r="C14118" s="139"/>
      <c r="D14118" s="139"/>
      <c r="E14118" s="139"/>
      <c r="F14118" s="149"/>
      <c r="G14118" s="149"/>
    </row>
    <row r="14119" spans="1:7" s="144" customFormat="1" x14ac:dyDescent="0.2">
      <c r="A14119" s="139"/>
      <c r="B14119" s="139"/>
      <c r="C14119" s="139"/>
      <c r="D14119" s="139"/>
      <c r="E14119" s="139"/>
      <c r="F14119" s="149"/>
      <c r="G14119" s="149"/>
    </row>
    <row r="14120" spans="1:7" s="144" customFormat="1" x14ac:dyDescent="0.2">
      <c r="A14120" s="139"/>
      <c r="B14120" s="139"/>
      <c r="C14120" s="139"/>
      <c r="D14120" s="139"/>
      <c r="E14120" s="139"/>
      <c r="F14120" s="149"/>
      <c r="G14120" s="149"/>
    </row>
    <row r="14121" spans="1:7" s="144" customFormat="1" x14ac:dyDescent="0.2">
      <c r="A14121" s="139"/>
      <c r="B14121" s="139"/>
      <c r="C14121" s="139"/>
      <c r="D14121" s="139"/>
      <c r="E14121" s="139"/>
      <c r="F14121" s="149"/>
      <c r="G14121" s="149"/>
    </row>
    <row r="14122" spans="1:7" s="144" customFormat="1" x14ac:dyDescent="0.2">
      <c r="A14122" s="139"/>
      <c r="B14122" s="139"/>
      <c r="C14122" s="139"/>
      <c r="D14122" s="139"/>
      <c r="E14122" s="139"/>
      <c r="F14122" s="149"/>
      <c r="G14122" s="149"/>
    </row>
    <row r="14123" spans="1:7" s="144" customFormat="1" x14ac:dyDescent="0.2">
      <c r="A14123" s="139"/>
      <c r="B14123" s="139"/>
      <c r="C14123" s="139"/>
      <c r="D14123" s="139"/>
      <c r="E14123" s="139"/>
      <c r="F14123" s="149"/>
      <c r="G14123" s="149"/>
    </row>
    <row r="14124" spans="1:7" s="144" customFormat="1" x14ac:dyDescent="0.2">
      <c r="A14124" s="139"/>
      <c r="B14124" s="139"/>
      <c r="C14124" s="139"/>
      <c r="D14124" s="139"/>
      <c r="E14124" s="139"/>
      <c r="F14124" s="149"/>
      <c r="G14124" s="149"/>
    </row>
    <row r="14125" spans="1:7" s="144" customFormat="1" x14ac:dyDescent="0.2">
      <c r="A14125" s="139"/>
      <c r="B14125" s="139"/>
      <c r="C14125" s="139"/>
      <c r="D14125" s="139"/>
      <c r="E14125" s="139"/>
      <c r="F14125" s="149"/>
      <c r="G14125" s="149"/>
    </row>
    <row r="14126" spans="1:7" s="144" customFormat="1" x14ac:dyDescent="0.2">
      <c r="A14126" s="139"/>
      <c r="B14126" s="139"/>
      <c r="C14126" s="139"/>
      <c r="D14126" s="139"/>
      <c r="E14126" s="139"/>
      <c r="F14126" s="149"/>
      <c r="G14126" s="149"/>
    </row>
    <row r="14127" spans="1:7" s="144" customFormat="1" x14ac:dyDescent="0.2">
      <c r="A14127" s="139"/>
      <c r="B14127" s="139"/>
      <c r="C14127" s="139"/>
      <c r="D14127" s="139"/>
      <c r="E14127" s="139"/>
      <c r="F14127" s="149"/>
      <c r="G14127" s="149"/>
    </row>
    <row r="14128" spans="1:7" s="144" customFormat="1" x14ac:dyDescent="0.2">
      <c r="A14128" s="139"/>
      <c r="B14128" s="139"/>
      <c r="C14128" s="139"/>
      <c r="D14128" s="139"/>
      <c r="E14128" s="139"/>
      <c r="F14128" s="149"/>
      <c r="G14128" s="149"/>
    </row>
    <row r="14129" spans="1:7" s="144" customFormat="1" x14ac:dyDescent="0.2">
      <c r="A14129" s="139"/>
      <c r="B14129" s="139"/>
      <c r="C14129" s="139"/>
      <c r="D14129" s="139"/>
      <c r="E14129" s="139"/>
      <c r="F14129" s="149"/>
      <c r="G14129" s="149"/>
    </row>
    <row r="14130" spans="1:7" s="144" customFormat="1" x14ac:dyDescent="0.2">
      <c r="A14130" s="139"/>
      <c r="B14130" s="139"/>
      <c r="C14130" s="139"/>
      <c r="D14130" s="139"/>
      <c r="E14130" s="139"/>
      <c r="F14130" s="149"/>
      <c r="G14130" s="149"/>
    </row>
    <row r="14131" spans="1:7" s="144" customFormat="1" x14ac:dyDescent="0.2">
      <c r="A14131" s="139"/>
      <c r="B14131" s="139"/>
      <c r="C14131" s="139"/>
      <c r="D14131" s="139"/>
      <c r="E14131" s="139"/>
      <c r="F14131" s="149"/>
      <c r="G14131" s="149"/>
    </row>
    <row r="14132" spans="1:7" s="144" customFormat="1" x14ac:dyDescent="0.2">
      <c r="A14132" s="139"/>
      <c r="B14132" s="139"/>
      <c r="C14132" s="139"/>
      <c r="D14132" s="139"/>
      <c r="E14132" s="139"/>
      <c r="F14132" s="149"/>
      <c r="G14132" s="149"/>
    </row>
    <row r="14133" spans="1:7" s="144" customFormat="1" x14ac:dyDescent="0.2">
      <c r="A14133" s="139"/>
      <c r="B14133" s="139"/>
      <c r="C14133" s="139"/>
      <c r="D14133" s="139"/>
      <c r="E14133" s="139"/>
      <c r="F14133" s="149"/>
      <c r="G14133" s="149"/>
    </row>
    <row r="14134" spans="1:7" s="144" customFormat="1" x14ac:dyDescent="0.2">
      <c r="A14134" s="139"/>
      <c r="B14134" s="139"/>
      <c r="C14134" s="139"/>
      <c r="D14134" s="139"/>
      <c r="E14134" s="139"/>
      <c r="F14134" s="149"/>
      <c r="G14134" s="149"/>
    </row>
    <row r="14135" spans="1:7" s="144" customFormat="1" x14ac:dyDescent="0.2">
      <c r="A14135" s="139"/>
      <c r="B14135" s="139"/>
      <c r="C14135" s="139"/>
      <c r="D14135" s="139"/>
      <c r="E14135" s="139"/>
      <c r="F14135" s="149"/>
      <c r="G14135" s="149"/>
    </row>
    <row r="14136" spans="1:7" s="144" customFormat="1" x14ac:dyDescent="0.2">
      <c r="A14136" s="139"/>
      <c r="B14136" s="139"/>
      <c r="C14136" s="139"/>
      <c r="D14136" s="139"/>
      <c r="E14136" s="139"/>
      <c r="F14136" s="149"/>
      <c r="G14136" s="149"/>
    </row>
    <row r="14137" spans="1:7" s="144" customFormat="1" x14ac:dyDescent="0.2">
      <c r="A14137" s="139"/>
      <c r="B14137" s="139"/>
      <c r="C14137" s="139"/>
      <c r="D14137" s="139"/>
      <c r="E14137" s="139"/>
      <c r="F14137" s="149"/>
      <c r="G14137" s="149"/>
    </row>
    <row r="14138" spans="1:7" s="144" customFormat="1" x14ac:dyDescent="0.2">
      <c r="A14138" s="139"/>
      <c r="B14138" s="139"/>
      <c r="C14138" s="139"/>
      <c r="D14138" s="139"/>
      <c r="E14138" s="139"/>
      <c r="F14138" s="149"/>
      <c r="G14138" s="149"/>
    </row>
    <row r="14139" spans="1:7" s="144" customFormat="1" x14ac:dyDescent="0.2">
      <c r="A14139" s="139"/>
      <c r="B14139" s="139"/>
      <c r="C14139" s="139"/>
      <c r="D14139" s="139"/>
      <c r="E14139" s="139"/>
      <c r="F14139" s="149"/>
      <c r="G14139" s="149"/>
    </row>
    <row r="14140" spans="1:7" s="144" customFormat="1" x14ac:dyDescent="0.2">
      <c r="A14140" s="139"/>
      <c r="B14140" s="139"/>
      <c r="C14140" s="139"/>
      <c r="D14140" s="139"/>
      <c r="E14140" s="139"/>
      <c r="F14140" s="149"/>
      <c r="G14140" s="149"/>
    </row>
    <row r="14141" spans="1:7" s="144" customFormat="1" x14ac:dyDescent="0.2">
      <c r="A14141" s="139"/>
      <c r="B14141" s="139"/>
      <c r="C14141" s="139"/>
      <c r="D14141" s="139"/>
      <c r="E14141" s="139"/>
      <c r="F14141" s="149"/>
      <c r="G14141" s="149"/>
    </row>
    <row r="14142" spans="1:7" s="144" customFormat="1" x14ac:dyDescent="0.2">
      <c r="A14142" s="139"/>
      <c r="B14142" s="139"/>
      <c r="C14142" s="139"/>
      <c r="D14142" s="139"/>
      <c r="E14142" s="139"/>
      <c r="F14142" s="149"/>
      <c r="G14142" s="149"/>
    </row>
    <row r="14143" spans="1:7" s="144" customFormat="1" x14ac:dyDescent="0.2">
      <c r="A14143" s="139"/>
      <c r="B14143" s="139"/>
      <c r="C14143" s="139"/>
      <c r="D14143" s="139"/>
      <c r="E14143" s="139"/>
      <c r="F14143" s="149"/>
      <c r="G14143" s="149"/>
    </row>
    <row r="14144" spans="1:7" s="144" customFormat="1" x14ac:dyDescent="0.2">
      <c r="A14144" s="139"/>
      <c r="B14144" s="139"/>
      <c r="C14144" s="139"/>
      <c r="D14144" s="139"/>
      <c r="E14144" s="139"/>
      <c r="F14144" s="149"/>
      <c r="G14144" s="149"/>
    </row>
    <row r="14145" spans="1:7" s="144" customFormat="1" x14ac:dyDescent="0.2">
      <c r="A14145" s="139"/>
      <c r="B14145" s="139"/>
      <c r="C14145" s="139"/>
      <c r="D14145" s="139"/>
      <c r="E14145" s="139"/>
      <c r="F14145" s="149"/>
      <c r="G14145" s="149"/>
    </row>
    <row r="14146" spans="1:7" s="144" customFormat="1" x14ac:dyDescent="0.2">
      <c r="A14146" s="139"/>
      <c r="B14146" s="139"/>
      <c r="C14146" s="139"/>
      <c r="D14146" s="139"/>
      <c r="E14146" s="139"/>
      <c r="F14146" s="149"/>
      <c r="G14146" s="149"/>
    </row>
    <row r="14147" spans="1:7" s="144" customFormat="1" x14ac:dyDescent="0.2">
      <c r="A14147" s="139"/>
      <c r="B14147" s="139"/>
      <c r="C14147" s="139"/>
      <c r="D14147" s="139"/>
      <c r="E14147" s="139"/>
      <c r="F14147" s="149"/>
      <c r="G14147" s="149"/>
    </row>
    <row r="14148" spans="1:7" s="144" customFormat="1" x14ac:dyDescent="0.2">
      <c r="A14148" s="139"/>
      <c r="B14148" s="139"/>
      <c r="C14148" s="139"/>
      <c r="D14148" s="139"/>
      <c r="E14148" s="139"/>
      <c r="F14148" s="149"/>
      <c r="G14148" s="149"/>
    </row>
    <row r="14149" spans="1:7" s="144" customFormat="1" x14ac:dyDescent="0.2">
      <c r="A14149" s="139"/>
      <c r="B14149" s="139"/>
      <c r="C14149" s="139"/>
      <c r="D14149" s="139"/>
      <c r="E14149" s="139"/>
      <c r="F14149" s="149"/>
      <c r="G14149" s="149"/>
    </row>
    <row r="14150" spans="1:7" s="144" customFormat="1" x14ac:dyDescent="0.2">
      <c r="A14150" s="139"/>
      <c r="B14150" s="139"/>
      <c r="C14150" s="139"/>
      <c r="D14150" s="139"/>
      <c r="E14150" s="139"/>
      <c r="F14150" s="149"/>
      <c r="G14150" s="149"/>
    </row>
    <row r="14151" spans="1:7" s="144" customFormat="1" x14ac:dyDescent="0.2">
      <c r="A14151" s="139"/>
      <c r="B14151" s="139"/>
      <c r="C14151" s="139"/>
      <c r="D14151" s="139"/>
      <c r="E14151" s="139"/>
      <c r="F14151" s="149"/>
      <c r="G14151" s="149"/>
    </row>
    <row r="14152" spans="1:7" s="144" customFormat="1" x14ac:dyDescent="0.2">
      <c r="A14152" s="139"/>
      <c r="B14152" s="139"/>
      <c r="C14152" s="139"/>
      <c r="D14152" s="139"/>
      <c r="E14152" s="139"/>
      <c r="F14152" s="149"/>
      <c r="G14152" s="149"/>
    </row>
    <row r="14153" spans="1:7" s="144" customFormat="1" x14ac:dyDescent="0.2">
      <c r="A14153" s="139"/>
      <c r="B14153" s="139"/>
      <c r="C14153" s="139"/>
      <c r="D14153" s="139"/>
      <c r="E14153" s="139"/>
      <c r="F14153" s="149"/>
      <c r="G14153" s="149"/>
    </row>
    <row r="14154" spans="1:7" s="144" customFormat="1" x14ac:dyDescent="0.2">
      <c r="A14154" s="139"/>
      <c r="B14154" s="139"/>
      <c r="C14154" s="139"/>
      <c r="D14154" s="139"/>
      <c r="E14154" s="139"/>
      <c r="F14154" s="149"/>
      <c r="G14154" s="149"/>
    </row>
    <row r="14155" spans="1:7" s="144" customFormat="1" x14ac:dyDescent="0.2">
      <c r="A14155" s="139"/>
      <c r="B14155" s="139"/>
      <c r="C14155" s="139"/>
      <c r="D14155" s="139"/>
      <c r="E14155" s="139"/>
      <c r="F14155" s="149"/>
      <c r="G14155" s="149"/>
    </row>
    <row r="14156" spans="1:7" s="144" customFormat="1" x14ac:dyDescent="0.2">
      <c r="A14156" s="139"/>
      <c r="B14156" s="139"/>
      <c r="C14156" s="139"/>
      <c r="D14156" s="139"/>
      <c r="E14156" s="139"/>
      <c r="F14156" s="149"/>
      <c r="G14156" s="149"/>
    </row>
    <row r="14157" spans="1:7" s="144" customFormat="1" x14ac:dyDescent="0.2">
      <c r="A14157" s="139"/>
      <c r="B14157" s="139"/>
      <c r="C14157" s="139"/>
      <c r="D14157" s="139"/>
      <c r="E14157" s="139"/>
      <c r="F14157" s="149"/>
      <c r="G14157" s="149"/>
    </row>
    <row r="14158" spans="1:7" s="144" customFormat="1" x14ac:dyDescent="0.2">
      <c r="A14158" s="139"/>
      <c r="B14158" s="139"/>
      <c r="C14158" s="139"/>
      <c r="D14158" s="139"/>
      <c r="E14158" s="139"/>
      <c r="F14158" s="149"/>
      <c r="G14158" s="149"/>
    </row>
    <row r="14159" spans="1:7" s="144" customFormat="1" x14ac:dyDescent="0.2">
      <c r="A14159" s="139"/>
      <c r="B14159" s="139"/>
      <c r="C14159" s="139"/>
      <c r="D14159" s="139"/>
      <c r="E14159" s="139"/>
      <c r="F14159" s="149"/>
      <c r="G14159" s="149"/>
    </row>
    <row r="14160" spans="1:7" s="144" customFormat="1" x14ac:dyDescent="0.2">
      <c r="A14160" s="139"/>
      <c r="B14160" s="139"/>
      <c r="C14160" s="139"/>
      <c r="D14160" s="139"/>
      <c r="E14160" s="139"/>
      <c r="F14160" s="149"/>
      <c r="G14160" s="149"/>
    </row>
    <row r="14161" spans="1:7" s="144" customFormat="1" x14ac:dyDescent="0.2">
      <c r="A14161" s="139"/>
      <c r="B14161" s="139"/>
      <c r="C14161" s="139"/>
      <c r="D14161" s="139"/>
      <c r="E14161" s="139"/>
      <c r="F14161" s="149"/>
      <c r="G14161" s="149"/>
    </row>
    <row r="14162" spans="1:7" s="144" customFormat="1" x14ac:dyDescent="0.2">
      <c r="A14162" s="139"/>
      <c r="B14162" s="139"/>
      <c r="C14162" s="139"/>
      <c r="D14162" s="139"/>
      <c r="E14162" s="139"/>
      <c r="F14162" s="149"/>
      <c r="G14162" s="149"/>
    </row>
    <row r="14163" spans="1:7" s="144" customFormat="1" x14ac:dyDescent="0.2">
      <c r="A14163" s="139"/>
      <c r="B14163" s="139"/>
      <c r="C14163" s="139"/>
      <c r="D14163" s="139"/>
      <c r="E14163" s="139"/>
      <c r="F14163" s="149"/>
      <c r="G14163" s="149"/>
    </row>
    <row r="14164" spans="1:7" s="144" customFormat="1" x14ac:dyDescent="0.2">
      <c r="A14164" s="139"/>
      <c r="B14164" s="139"/>
      <c r="C14164" s="139"/>
      <c r="D14164" s="139"/>
      <c r="E14164" s="139"/>
      <c r="F14164" s="149"/>
      <c r="G14164" s="149"/>
    </row>
    <row r="14165" spans="1:7" s="144" customFormat="1" x14ac:dyDescent="0.2">
      <c r="A14165" s="139"/>
      <c r="B14165" s="139"/>
      <c r="C14165" s="139"/>
      <c r="D14165" s="139"/>
      <c r="E14165" s="139"/>
      <c r="F14165" s="149"/>
      <c r="G14165" s="149"/>
    </row>
    <row r="14166" spans="1:7" s="144" customFormat="1" x14ac:dyDescent="0.2">
      <c r="A14166" s="139"/>
      <c r="B14166" s="139"/>
      <c r="C14166" s="139"/>
      <c r="D14166" s="139"/>
      <c r="E14166" s="139"/>
      <c r="F14166" s="149"/>
      <c r="G14166" s="149"/>
    </row>
    <row r="14167" spans="1:7" s="144" customFormat="1" x14ac:dyDescent="0.2">
      <c r="A14167" s="139"/>
      <c r="B14167" s="139"/>
      <c r="C14167" s="139"/>
      <c r="D14167" s="139"/>
      <c r="E14167" s="139"/>
      <c r="F14167" s="149"/>
      <c r="G14167" s="149"/>
    </row>
    <row r="14168" spans="1:7" s="144" customFormat="1" x14ac:dyDescent="0.2">
      <c r="A14168" s="139"/>
      <c r="B14168" s="139"/>
      <c r="C14168" s="139"/>
      <c r="D14168" s="139"/>
      <c r="E14168" s="139"/>
      <c r="F14168" s="149"/>
      <c r="G14168" s="149"/>
    </row>
    <row r="14169" spans="1:7" s="144" customFormat="1" x14ac:dyDescent="0.2">
      <c r="A14169" s="139"/>
      <c r="B14169" s="139"/>
      <c r="C14169" s="139"/>
      <c r="D14169" s="139"/>
      <c r="E14169" s="139"/>
      <c r="F14169" s="149"/>
      <c r="G14169" s="149"/>
    </row>
    <row r="14170" spans="1:7" s="144" customFormat="1" x14ac:dyDescent="0.2">
      <c r="A14170" s="139"/>
      <c r="B14170" s="139"/>
      <c r="C14170" s="139"/>
      <c r="D14170" s="139"/>
      <c r="E14170" s="139"/>
      <c r="F14170" s="149"/>
      <c r="G14170" s="149"/>
    </row>
    <row r="14171" spans="1:7" s="144" customFormat="1" x14ac:dyDescent="0.2">
      <c r="A14171" s="139"/>
      <c r="B14171" s="139"/>
      <c r="C14171" s="139"/>
      <c r="D14171" s="139"/>
      <c r="E14171" s="139"/>
      <c r="F14171" s="149"/>
      <c r="G14171" s="149"/>
    </row>
    <row r="14172" spans="1:7" s="144" customFormat="1" x14ac:dyDescent="0.2">
      <c r="A14172" s="139"/>
      <c r="B14172" s="139"/>
      <c r="C14172" s="139"/>
      <c r="D14172" s="139"/>
      <c r="E14172" s="139"/>
      <c r="F14172" s="149"/>
      <c r="G14172" s="149"/>
    </row>
    <row r="14173" spans="1:7" s="144" customFormat="1" x14ac:dyDescent="0.2">
      <c r="A14173" s="139"/>
      <c r="B14173" s="139"/>
      <c r="C14173" s="139"/>
      <c r="D14173" s="139"/>
      <c r="E14173" s="139"/>
      <c r="F14173" s="149"/>
      <c r="G14173" s="149"/>
    </row>
    <row r="14174" spans="1:7" s="144" customFormat="1" x14ac:dyDescent="0.2">
      <c r="A14174" s="139"/>
      <c r="B14174" s="139"/>
      <c r="C14174" s="139"/>
      <c r="D14174" s="139"/>
      <c r="E14174" s="139"/>
      <c r="F14174" s="149"/>
      <c r="G14174" s="149"/>
    </row>
    <row r="14175" spans="1:7" s="144" customFormat="1" x14ac:dyDescent="0.2">
      <c r="A14175" s="139"/>
      <c r="B14175" s="139"/>
      <c r="C14175" s="139"/>
      <c r="D14175" s="139"/>
      <c r="E14175" s="139"/>
      <c r="F14175" s="149"/>
      <c r="G14175" s="149"/>
    </row>
    <row r="14176" spans="1:7" s="144" customFormat="1" x14ac:dyDescent="0.2">
      <c r="A14176" s="139"/>
      <c r="B14176" s="139"/>
      <c r="C14176" s="139"/>
      <c r="D14176" s="139"/>
      <c r="E14176" s="139"/>
      <c r="F14176" s="149"/>
      <c r="G14176" s="149"/>
    </row>
    <row r="14177" spans="1:7" s="144" customFormat="1" x14ac:dyDescent="0.2">
      <c r="A14177" s="139"/>
      <c r="B14177" s="139"/>
      <c r="C14177" s="139"/>
      <c r="D14177" s="139"/>
      <c r="E14177" s="139"/>
      <c r="F14177" s="149"/>
      <c r="G14177" s="149"/>
    </row>
    <row r="14178" spans="1:7" s="144" customFormat="1" x14ac:dyDescent="0.2">
      <c r="A14178" s="139"/>
      <c r="B14178" s="139"/>
      <c r="C14178" s="139"/>
      <c r="D14178" s="139"/>
      <c r="E14178" s="139"/>
      <c r="F14178" s="149"/>
      <c r="G14178" s="149"/>
    </row>
    <row r="14179" spans="1:7" s="144" customFormat="1" x14ac:dyDescent="0.2">
      <c r="A14179" s="139"/>
      <c r="B14179" s="139"/>
      <c r="C14179" s="139"/>
      <c r="D14179" s="139"/>
      <c r="E14179" s="139"/>
      <c r="F14179" s="149"/>
      <c r="G14179" s="149"/>
    </row>
    <row r="14180" spans="1:7" s="144" customFormat="1" x14ac:dyDescent="0.2">
      <c r="A14180" s="139"/>
      <c r="B14180" s="139"/>
      <c r="C14180" s="139"/>
      <c r="D14180" s="139"/>
      <c r="E14180" s="139"/>
      <c r="F14180" s="149"/>
      <c r="G14180" s="149"/>
    </row>
    <row r="14181" spans="1:7" s="144" customFormat="1" x14ac:dyDescent="0.2">
      <c r="A14181" s="139"/>
      <c r="B14181" s="139"/>
      <c r="C14181" s="139"/>
      <c r="D14181" s="139"/>
      <c r="E14181" s="139"/>
      <c r="F14181" s="149"/>
      <c r="G14181" s="149"/>
    </row>
    <row r="14182" spans="1:7" s="144" customFormat="1" x14ac:dyDescent="0.2">
      <c r="A14182" s="139"/>
      <c r="B14182" s="139"/>
      <c r="C14182" s="139"/>
      <c r="D14182" s="139"/>
      <c r="E14182" s="139"/>
      <c r="F14182" s="149"/>
      <c r="G14182" s="149"/>
    </row>
    <row r="14183" spans="1:7" s="144" customFormat="1" x14ac:dyDescent="0.2">
      <c r="A14183" s="139"/>
      <c r="B14183" s="139"/>
      <c r="C14183" s="139"/>
      <c r="D14183" s="139"/>
      <c r="E14183" s="139"/>
      <c r="F14183" s="149"/>
      <c r="G14183" s="149"/>
    </row>
    <row r="14184" spans="1:7" s="144" customFormat="1" x14ac:dyDescent="0.2">
      <c r="A14184" s="139"/>
      <c r="B14184" s="139"/>
      <c r="C14184" s="139"/>
      <c r="D14184" s="139"/>
      <c r="E14184" s="139"/>
      <c r="F14184" s="149"/>
      <c r="G14184" s="149"/>
    </row>
    <row r="14185" spans="1:7" s="144" customFormat="1" x14ac:dyDescent="0.2">
      <c r="A14185" s="139"/>
      <c r="B14185" s="139"/>
      <c r="C14185" s="139"/>
      <c r="D14185" s="139"/>
      <c r="E14185" s="139"/>
      <c r="F14185" s="149"/>
      <c r="G14185" s="149"/>
    </row>
    <row r="14186" spans="1:7" s="144" customFormat="1" x14ac:dyDescent="0.2">
      <c r="A14186" s="139"/>
      <c r="B14186" s="139"/>
      <c r="C14186" s="139"/>
      <c r="D14186" s="139"/>
      <c r="E14186" s="139"/>
      <c r="F14186" s="149"/>
      <c r="G14186" s="149"/>
    </row>
    <row r="14187" spans="1:7" s="144" customFormat="1" x14ac:dyDescent="0.2">
      <c r="A14187" s="139"/>
      <c r="B14187" s="139"/>
      <c r="C14187" s="139"/>
      <c r="D14187" s="139"/>
      <c r="E14187" s="139"/>
      <c r="F14187" s="149"/>
      <c r="G14187" s="149"/>
    </row>
    <row r="14188" spans="1:7" s="144" customFormat="1" x14ac:dyDescent="0.2">
      <c r="A14188" s="139"/>
      <c r="B14188" s="139"/>
      <c r="C14188" s="139"/>
      <c r="D14188" s="139"/>
      <c r="E14188" s="139"/>
      <c r="F14188" s="149"/>
      <c r="G14188" s="149"/>
    </row>
    <row r="14189" spans="1:7" s="144" customFormat="1" x14ac:dyDescent="0.2">
      <c r="A14189" s="139"/>
      <c r="B14189" s="139"/>
      <c r="C14189" s="139"/>
      <c r="D14189" s="139"/>
      <c r="E14189" s="139"/>
      <c r="F14189" s="149"/>
      <c r="G14189" s="149"/>
    </row>
    <row r="14190" spans="1:7" s="144" customFormat="1" x14ac:dyDescent="0.2">
      <c r="A14190" s="139"/>
      <c r="B14190" s="139"/>
      <c r="C14190" s="139"/>
      <c r="D14190" s="139"/>
      <c r="E14190" s="139"/>
      <c r="F14190" s="149"/>
      <c r="G14190" s="149"/>
    </row>
    <row r="14191" spans="1:7" s="144" customFormat="1" x14ac:dyDescent="0.2">
      <c r="A14191" s="139"/>
      <c r="B14191" s="139"/>
      <c r="C14191" s="139"/>
      <c r="D14191" s="139"/>
      <c r="E14191" s="139"/>
      <c r="F14191" s="149"/>
      <c r="G14191" s="149"/>
    </row>
    <row r="14192" spans="1:7" s="144" customFormat="1" x14ac:dyDescent="0.2">
      <c r="A14192" s="139"/>
      <c r="B14192" s="139"/>
      <c r="C14192" s="139"/>
      <c r="D14192" s="139"/>
      <c r="E14192" s="139"/>
      <c r="F14192" s="149"/>
      <c r="G14192" s="149"/>
    </row>
    <row r="14193" spans="1:7" s="144" customFormat="1" x14ac:dyDescent="0.2">
      <c r="A14193" s="139"/>
      <c r="B14193" s="139"/>
      <c r="C14193" s="139"/>
      <c r="D14193" s="139"/>
      <c r="E14193" s="139"/>
      <c r="F14193" s="149"/>
      <c r="G14193" s="149"/>
    </row>
    <row r="14194" spans="1:7" s="144" customFormat="1" x14ac:dyDescent="0.2">
      <c r="A14194" s="139"/>
      <c r="B14194" s="139"/>
      <c r="C14194" s="139"/>
      <c r="D14194" s="139"/>
      <c r="E14194" s="139"/>
      <c r="F14194" s="149"/>
      <c r="G14194" s="149"/>
    </row>
    <row r="14195" spans="1:7" s="144" customFormat="1" x14ac:dyDescent="0.2">
      <c r="A14195" s="139"/>
      <c r="B14195" s="139"/>
      <c r="C14195" s="139"/>
      <c r="D14195" s="139"/>
      <c r="E14195" s="139"/>
      <c r="F14195" s="149"/>
      <c r="G14195" s="149"/>
    </row>
    <row r="14196" spans="1:7" s="144" customFormat="1" x14ac:dyDescent="0.2">
      <c r="A14196" s="139"/>
      <c r="B14196" s="139"/>
      <c r="C14196" s="139"/>
      <c r="D14196" s="139"/>
      <c r="E14196" s="139"/>
      <c r="F14196" s="149"/>
      <c r="G14196" s="149"/>
    </row>
    <row r="14197" spans="1:7" s="144" customFormat="1" x14ac:dyDescent="0.2">
      <c r="A14197" s="139"/>
      <c r="B14197" s="139"/>
      <c r="C14197" s="139"/>
      <c r="D14197" s="139"/>
      <c r="E14197" s="139"/>
      <c r="F14197" s="149"/>
      <c r="G14197" s="149"/>
    </row>
    <row r="14198" spans="1:7" s="144" customFormat="1" x14ac:dyDescent="0.2">
      <c r="A14198" s="139"/>
      <c r="B14198" s="139"/>
      <c r="C14198" s="139"/>
      <c r="D14198" s="139"/>
      <c r="E14198" s="139"/>
      <c r="F14198" s="149"/>
      <c r="G14198" s="149"/>
    </row>
    <row r="14199" spans="1:7" s="144" customFormat="1" x14ac:dyDescent="0.2">
      <c r="A14199" s="139"/>
      <c r="B14199" s="139"/>
      <c r="C14199" s="139"/>
      <c r="D14199" s="139"/>
      <c r="E14199" s="139"/>
      <c r="F14199" s="149"/>
      <c r="G14199" s="149"/>
    </row>
    <row r="14200" spans="1:7" s="144" customFormat="1" x14ac:dyDescent="0.2">
      <c r="A14200" s="139"/>
      <c r="B14200" s="139"/>
      <c r="C14200" s="139"/>
      <c r="D14200" s="139"/>
      <c r="E14200" s="139"/>
      <c r="F14200" s="149"/>
      <c r="G14200" s="149"/>
    </row>
    <row r="14201" spans="1:7" s="144" customFormat="1" x14ac:dyDescent="0.2">
      <c r="A14201" s="139"/>
      <c r="B14201" s="139"/>
      <c r="C14201" s="139"/>
      <c r="D14201" s="139"/>
      <c r="E14201" s="139"/>
      <c r="F14201" s="149"/>
      <c r="G14201" s="149"/>
    </row>
    <row r="14202" spans="1:7" s="144" customFormat="1" x14ac:dyDescent="0.2">
      <c r="A14202" s="139"/>
      <c r="B14202" s="139"/>
      <c r="C14202" s="139"/>
      <c r="D14202" s="139"/>
      <c r="E14202" s="139"/>
      <c r="F14202" s="149"/>
      <c r="G14202" s="149"/>
    </row>
    <row r="14203" spans="1:7" s="144" customFormat="1" x14ac:dyDescent="0.2">
      <c r="A14203" s="139"/>
      <c r="B14203" s="139"/>
      <c r="C14203" s="139"/>
      <c r="D14203" s="139"/>
      <c r="E14203" s="139"/>
      <c r="F14203" s="149"/>
      <c r="G14203" s="149"/>
    </row>
    <row r="14204" spans="1:7" s="144" customFormat="1" x14ac:dyDescent="0.2">
      <c r="A14204" s="139"/>
      <c r="B14204" s="139"/>
      <c r="C14204" s="139"/>
      <c r="D14204" s="139"/>
      <c r="E14204" s="139"/>
      <c r="F14204" s="149"/>
      <c r="G14204" s="149"/>
    </row>
    <row r="14205" spans="1:7" s="144" customFormat="1" x14ac:dyDescent="0.2">
      <c r="A14205" s="139"/>
      <c r="B14205" s="139"/>
      <c r="C14205" s="139"/>
      <c r="D14205" s="139"/>
      <c r="E14205" s="139"/>
      <c r="F14205" s="149"/>
      <c r="G14205" s="149"/>
    </row>
    <row r="14206" spans="1:7" s="144" customFormat="1" x14ac:dyDescent="0.2">
      <c r="A14206" s="139"/>
      <c r="B14206" s="139"/>
      <c r="C14206" s="139"/>
      <c r="D14206" s="139"/>
      <c r="E14206" s="139"/>
      <c r="F14206" s="149"/>
      <c r="G14206" s="149"/>
    </row>
    <row r="14207" spans="1:7" s="144" customFormat="1" x14ac:dyDescent="0.2">
      <c r="A14207" s="139"/>
      <c r="B14207" s="139"/>
      <c r="C14207" s="139"/>
      <c r="D14207" s="139"/>
      <c r="E14207" s="139"/>
      <c r="F14207" s="149"/>
      <c r="G14207" s="149"/>
    </row>
    <row r="14208" spans="1:7" s="144" customFormat="1" x14ac:dyDescent="0.2">
      <c r="A14208" s="139"/>
      <c r="B14208" s="139"/>
      <c r="C14208" s="139"/>
      <c r="D14208" s="139"/>
      <c r="E14208" s="139"/>
      <c r="F14208" s="149"/>
      <c r="G14208" s="149"/>
    </row>
    <row r="14209" spans="1:7" s="144" customFormat="1" x14ac:dyDescent="0.2">
      <c r="A14209" s="139"/>
      <c r="B14209" s="139"/>
      <c r="C14209" s="139"/>
      <c r="D14209" s="139"/>
      <c r="E14209" s="139"/>
      <c r="F14209" s="149"/>
      <c r="G14209" s="149"/>
    </row>
    <row r="14210" spans="1:7" s="144" customFormat="1" x14ac:dyDescent="0.2">
      <c r="A14210" s="139"/>
      <c r="B14210" s="139"/>
      <c r="C14210" s="139"/>
      <c r="D14210" s="139"/>
      <c r="E14210" s="139"/>
      <c r="F14210" s="149"/>
      <c r="G14210" s="149"/>
    </row>
    <row r="14211" spans="1:7" s="144" customFormat="1" x14ac:dyDescent="0.2">
      <c r="A14211" s="139"/>
      <c r="B14211" s="139"/>
      <c r="C14211" s="139"/>
      <c r="D14211" s="139"/>
      <c r="E14211" s="139"/>
      <c r="F14211" s="149"/>
      <c r="G14211" s="149"/>
    </row>
    <row r="14212" spans="1:7" s="144" customFormat="1" x14ac:dyDescent="0.2">
      <c r="A14212" s="139"/>
      <c r="B14212" s="139"/>
      <c r="C14212" s="139"/>
      <c r="D14212" s="139"/>
      <c r="E14212" s="139"/>
      <c r="F14212" s="149"/>
      <c r="G14212" s="149"/>
    </row>
    <row r="14213" spans="1:7" s="144" customFormat="1" x14ac:dyDescent="0.2">
      <c r="A14213" s="139"/>
      <c r="B14213" s="139"/>
      <c r="C14213" s="139"/>
      <c r="D14213" s="139"/>
      <c r="E14213" s="139"/>
      <c r="F14213" s="149"/>
      <c r="G14213" s="149"/>
    </row>
    <row r="14214" spans="1:7" s="144" customFormat="1" x14ac:dyDescent="0.2">
      <c r="A14214" s="139"/>
      <c r="B14214" s="139"/>
      <c r="C14214" s="139"/>
      <c r="D14214" s="139"/>
      <c r="E14214" s="139"/>
      <c r="F14214" s="149"/>
      <c r="G14214" s="149"/>
    </row>
    <row r="14215" spans="1:7" s="144" customFormat="1" x14ac:dyDescent="0.2">
      <c r="A14215" s="139"/>
      <c r="B14215" s="139"/>
      <c r="C14215" s="139"/>
      <c r="D14215" s="139"/>
      <c r="E14215" s="139"/>
      <c r="F14215" s="149"/>
      <c r="G14215" s="149"/>
    </row>
    <row r="14216" spans="1:7" s="144" customFormat="1" x14ac:dyDescent="0.2">
      <c r="A14216" s="139"/>
      <c r="B14216" s="139"/>
      <c r="C14216" s="139"/>
      <c r="D14216" s="139"/>
      <c r="E14216" s="139"/>
      <c r="F14216" s="149"/>
      <c r="G14216" s="149"/>
    </row>
    <row r="14217" spans="1:7" s="144" customFormat="1" x14ac:dyDescent="0.2">
      <c r="A14217" s="139"/>
      <c r="B14217" s="139"/>
      <c r="C14217" s="139"/>
      <c r="D14217" s="139"/>
      <c r="E14217" s="139"/>
      <c r="F14217" s="149"/>
      <c r="G14217" s="149"/>
    </row>
    <row r="14218" spans="1:7" s="144" customFormat="1" x14ac:dyDescent="0.2">
      <c r="A14218" s="139"/>
      <c r="B14218" s="139"/>
      <c r="C14218" s="139"/>
      <c r="D14218" s="139"/>
      <c r="E14218" s="139"/>
      <c r="F14218" s="149"/>
      <c r="G14218" s="149"/>
    </row>
    <row r="14219" spans="1:7" s="144" customFormat="1" x14ac:dyDescent="0.2">
      <c r="A14219" s="139"/>
      <c r="B14219" s="139"/>
      <c r="C14219" s="139"/>
      <c r="D14219" s="139"/>
      <c r="E14219" s="139"/>
      <c r="F14219" s="149"/>
      <c r="G14219" s="149"/>
    </row>
    <row r="14220" spans="1:7" s="144" customFormat="1" x14ac:dyDescent="0.2">
      <c r="A14220" s="139"/>
      <c r="B14220" s="139"/>
      <c r="C14220" s="139"/>
      <c r="D14220" s="139"/>
      <c r="E14220" s="139"/>
      <c r="F14220" s="149"/>
      <c r="G14220" s="149"/>
    </row>
    <row r="14221" spans="1:7" s="144" customFormat="1" x14ac:dyDescent="0.2">
      <c r="A14221" s="139"/>
      <c r="B14221" s="139"/>
      <c r="C14221" s="139"/>
      <c r="D14221" s="139"/>
      <c r="E14221" s="139"/>
      <c r="F14221" s="149"/>
      <c r="G14221" s="149"/>
    </row>
    <row r="14222" spans="1:7" s="144" customFormat="1" x14ac:dyDescent="0.2">
      <c r="A14222" s="139"/>
      <c r="B14222" s="139"/>
      <c r="C14222" s="139"/>
      <c r="D14222" s="139"/>
      <c r="E14222" s="139"/>
      <c r="F14222" s="149"/>
      <c r="G14222" s="149"/>
    </row>
    <row r="14223" spans="1:7" s="144" customFormat="1" x14ac:dyDescent="0.2">
      <c r="A14223" s="139"/>
      <c r="B14223" s="139"/>
      <c r="C14223" s="139"/>
      <c r="D14223" s="139"/>
      <c r="E14223" s="139"/>
      <c r="F14223" s="149"/>
      <c r="G14223" s="149"/>
    </row>
    <row r="14224" spans="1:7" s="144" customFormat="1" x14ac:dyDescent="0.2">
      <c r="A14224" s="139"/>
      <c r="B14224" s="139"/>
      <c r="C14224" s="139"/>
      <c r="D14224" s="139"/>
      <c r="E14224" s="139"/>
      <c r="F14224" s="149"/>
      <c r="G14224" s="149"/>
    </row>
    <row r="14225" spans="1:7" s="144" customFormat="1" x14ac:dyDescent="0.2">
      <c r="A14225" s="139"/>
      <c r="B14225" s="139"/>
      <c r="C14225" s="139"/>
      <c r="D14225" s="139"/>
      <c r="E14225" s="139"/>
      <c r="F14225" s="149"/>
      <c r="G14225" s="149"/>
    </row>
    <row r="14226" spans="1:7" s="144" customFormat="1" x14ac:dyDescent="0.2">
      <c r="A14226" s="139"/>
      <c r="B14226" s="139"/>
      <c r="C14226" s="139"/>
      <c r="D14226" s="139"/>
      <c r="E14226" s="139"/>
      <c r="F14226" s="149"/>
      <c r="G14226" s="149"/>
    </row>
    <row r="14227" spans="1:7" s="144" customFormat="1" x14ac:dyDescent="0.2">
      <c r="A14227" s="139"/>
      <c r="B14227" s="139"/>
      <c r="C14227" s="139"/>
      <c r="D14227" s="139"/>
      <c r="E14227" s="139"/>
      <c r="F14227" s="149"/>
      <c r="G14227" s="149"/>
    </row>
    <row r="14228" spans="1:7" s="144" customFormat="1" x14ac:dyDescent="0.2">
      <c r="A14228" s="139"/>
      <c r="B14228" s="139"/>
      <c r="C14228" s="139"/>
      <c r="D14228" s="139"/>
      <c r="E14228" s="139"/>
      <c r="F14228" s="149"/>
      <c r="G14228" s="149"/>
    </row>
    <row r="14229" spans="1:7" s="144" customFormat="1" x14ac:dyDescent="0.2">
      <c r="A14229" s="139"/>
      <c r="B14229" s="139"/>
      <c r="C14229" s="139"/>
      <c r="D14229" s="139"/>
      <c r="E14229" s="139"/>
      <c r="F14229" s="149"/>
      <c r="G14229" s="149"/>
    </row>
    <row r="14230" spans="1:7" s="144" customFormat="1" x14ac:dyDescent="0.2">
      <c r="A14230" s="139"/>
      <c r="B14230" s="139"/>
      <c r="C14230" s="139"/>
      <c r="D14230" s="139"/>
      <c r="E14230" s="139"/>
      <c r="F14230" s="149"/>
      <c r="G14230" s="149"/>
    </row>
    <row r="14231" spans="1:7" s="144" customFormat="1" x14ac:dyDescent="0.2">
      <c r="A14231" s="139"/>
      <c r="B14231" s="139"/>
      <c r="C14231" s="139"/>
      <c r="D14231" s="139"/>
      <c r="E14231" s="139"/>
      <c r="F14231" s="149"/>
      <c r="G14231" s="149"/>
    </row>
    <row r="14232" spans="1:7" s="144" customFormat="1" x14ac:dyDescent="0.2">
      <c r="A14232" s="139"/>
      <c r="B14232" s="139"/>
      <c r="C14232" s="139"/>
      <c r="D14232" s="139"/>
      <c r="E14232" s="139"/>
      <c r="F14232" s="149"/>
      <c r="G14232" s="149"/>
    </row>
    <row r="14233" spans="1:7" s="144" customFormat="1" x14ac:dyDescent="0.2">
      <c r="A14233" s="139"/>
      <c r="B14233" s="139"/>
      <c r="C14233" s="139"/>
      <c r="D14233" s="139"/>
      <c r="E14233" s="139"/>
      <c r="F14233" s="149"/>
      <c r="G14233" s="149"/>
    </row>
    <row r="14234" spans="1:7" s="144" customFormat="1" x14ac:dyDescent="0.2">
      <c r="A14234" s="139"/>
      <c r="B14234" s="139"/>
      <c r="C14234" s="139"/>
      <c r="D14234" s="139"/>
      <c r="E14234" s="139"/>
      <c r="F14234" s="149"/>
      <c r="G14234" s="149"/>
    </row>
    <row r="14235" spans="1:7" s="144" customFormat="1" x14ac:dyDescent="0.2">
      <c r="A14235" s="139"/>
      <c r="B14235" s="139"/>
      <c r="C14235" s="139"/>
      <c r="D14235" s="139"/>
      <c r="E14235" s="139"/>
      <c r="F14235" s="149"/>
      <c r="G14235" s="149"/>
    </row>
    <row r="14236" spans="1:7" s="144" customFormat="1" x14ac:dyDescent="0.2">
      <c r="A14236" s="139"/>
      <c r="B14236" s="139"/>
      <c r="C14236" s="139"/>
      <c r="D14236" s="139"/>
      <c r="E14236" s="139"/>
      <c r="F14236" s="149"/>
      <c r="G14236" s="149"/>
    </row>
    <row r="14237" spans="1:7" s="144" customFormat="1" x14ac:dyDescent="0.2">
      <c r="A14237" s="139"/>
      <c r="B14237" s="139"/>
      <c r="C14237" s="139"/>
      <c r="D14237" s="139"/>
      <c r="E14237" s="139"/>
      <c r="F14237" s="149"/>
      <c r="G14237" s="149"/>
    </row>
    <row r="14238" spans="1:7" s="144" customFormat="1" x14ac:dyDescent="0.2">
      <c r="A14238" s="139"/>
      <c r="B14238" s="139"/>
      <c r="C14238" s="139"/>
      <c r="D14238" s="139"/>
      <c r="E14238" s="139"/>
      <c r="F14238" s="149"/>
      <c r="G14238" s="149"/>
    </row>
    <row r="14239" spans="1:7" s="144" customFormat="1" x14ac:dyDescent="0.2">
      <c r="A14239" s="139"/>
      <c r="B14239" s="139"/>
      <c r="C14239" s="139"/>
      <c r="D14239" s="139"/>
      <c r="E14239" s="139"/>
      <c r="F14239" s="149"/>
      <c r="G14239" s="149"/>
    </row>
    <row r="14240" spans="1:7" s="144" customFormat="1" x14ac:dyDescent="0.2">
      <c r="A14240" s="139"/>
      <c r="B14240" s="139"/>
      <c r="C14240" s="139"/>
      <c r="D14240" s="139"/>
      <c r="E14240" s="139"/>
      <c r="F14240" s="149"/>
      <c r="G14240" s="149"/>
    </row>
    <row r="14241" spans="1:7" s="144" customFormat="1" x14ac:dyDescent="0.2">
      <c r="A14241" s="139"/>
      <c r="B14241" s="139"/>
      <c r="C14241" s="139"/>
      <c r="D14241" s="139"/>
      <c r="E14241" s="139"/>
      <c r="F14241" s="149"/>
      <c r="G14241" s="149"/>
    </row>
    <row r="14242" spans="1:7" s="144" customFormat="1" x14ac:dyDescent="0.2">
      <c r="A14242" s="139"/>
      <c r="B14242" s="139"/>
      <c r="C14242" s="139"/>
      <c r="D14242" s="139"/>
      <c r="E14242" s="139"/>
      <c r="F14242" s="149"/>
      <c r="G14242" s="149"/>
    </row>
    <row r="14243" spans="1:7" s="144" customFormat="1" x14ac:dyDescent="0.2">
      <c r="A14243" s="139"/>
      <c r="B14243" s="139"/>
      <c r="C14243" s="139"/>
      <c r="D14243" s="139"/>
      <c r="E14243" s="139"/>
      <c r="F14243" s="149"/>
      <c r="G14243" s="149"/>
    </row>
    <row r="14244" spans="1:7" s="144" customFormat="1" x14ac:dyDescent="0.2">
      <c r="A14244" s="139"/>
      <c r="B14244" s="139"/>
      <c r="C14244" s="139"/>
      <c r="D14244" s="139"/>
      <c r="E14244" s="139"/>
      <c r="F14244" s="149"/>
      <c r="G14244" s="149"/>
    </row>
    <row r="14245" spans="1:7" s="144" customFormat="1" x14ac:dyDescent="0.2">
      <c r="A14245" s="139"/>
      <c r="B14245" s="139"/>
      <c r="C14245" s="139"/>
      <c r="D14245" s="139"/>
      <c r="E14245" s="139"/>
      <c r="F14245" s="149"/>
      <c r="G14245" s="149"/>
    </row>
    <row r="14246" spans="1:7" s="144" customFormat="1" x14ac:dyDescent="0.2">
      <c r="A14246" s="139"/>
      <c r="B14246" s="139"/>
      <c r="C14246" s="139"/>
      <c r="D14246" s="139"/>
      <c r="E14246" s="139"/>
      <c r="F14246" s="149"/>
      <c r="G14246" s="149"/>
    </row>
    <row r="14247" spans="1:7" s="144" customFormat="1" x14ac:dyDescent="0.2">
      <c r="A14247" s="139"/>
      <c r="B14247" s="139"/>
      <c r="C14247" s="139"/>
      <c r="D14247" s="139"/>
      <c r="E14247" s="139"/>
      <c r="F14247" s="149"/>
      <c r="G14247" s="149"/>
    </row>
    <row r="14248" spans="1:7" s="144" customFormat="1" x14ac:dyDescent="0.2">
      <c r="A14248" s="139"/>
      <c r="B14248" s="139"/>
      <c r="C14248" s="139"/>
      <c r="D14248" s="139"/>
      <c r="E14248" s="139"/>
      <c r="F14248" s="149"/>
      <c r="G14248" s="149"/>
    </row>
    <row r="14249" spans="1:7" s="144" customFormat="1" x14ac:dyDescent="0.2">
      <c r="A14249" s="139"/>
      <c r="B14249" s="139"/>
      <c r="C14249" s="139"/>
      <c r="D14249" s="139"/>
      <c r="E14249" s="139"/>
      <c r="F14249" s="149"/>
      <c r="G14249" s="149"/>
    </row>
    <row r="14250" spans="1:7" s="144" customFormat="1" x14ac:dyDescent="0.2">
      <c r="A14250" s="139"/>
      <c r="B14250" s="139"/>
      <c r="C14250" s="139"/>
      <c r="D14250" s="139"/>
      <c r="E14250" s="139"/>
      <c r="F14250" s="149"/>
      <c r="G14250" s="149"/>
    </row>
    <row r="14251" spans="1:7" s="144" customFormat="1" x14ac:dyDescent="0.2">
      <c r="A14251" s="139"/>
      <c r="B14251" s="139"/>
      <c r="C14251" s="139"/>
      <c r="D14251" s="139"/>
      <c r="E14251" s="139"/>
      <c r="F14251" s="149"/>
      <c r="G14251" s="149"/>
    </row>
    <row r="14252" spans="1:7" s="144" customFormat="1" x14ac:dyDescent="0.2">
      <c r="A14252" s="139"/>
      <c r="B14252" s="139"/>
      <c r="C14252" s="139"/>
      <c r="D14252" s="139"/>
      <c r="E14252" s="139"/>
      <c r="F14252" s="149"/>
      <c r="G14252" s="149"/>
    </row>
    <row r="14253" spans="1:7" s="144" customFormat="1" x14ac:dyDescent="0.2">
      <c r="A14253" s="139"/>
      <c r="B14253" s="139"/>
      <c r="C14253" s="139"/>
      <c r="D14253" s="139"/>
      <c r="E14253" s="139"/>
      <c r="F14253" s="149"/>
      <c r="G14253" s="149"/>
    </row>
    <row r="14254" spans="1:7" s="144" customFormat="1" x14ac:dyDescent="0.2">
      <c r="A14254" s="139"/>
      <c r="B14254" s="139"/>
      <c r="C14254" s="139"/>
      <c r="D14254" s="139"/>
      <c r="E14254" s="139"/>
      <c r="F14254" s="149"/>
      <c r="G14254" s="149"/>
    </row>
    <row r="14255" spans="1:7" s="144" customFormat="1" x14ac:dyDescent="0.2">
      <c r="A14255" s="139"/>
      <c r="B14255" s="139"/>
      <c r="C14255" s="139"/>
      <c r="D14255" s="139"/>
      <c r="E14255" s="139"/>
      <c r="F14255" s="149"/>
      <c r="G14255" s="149"/>
    </row>
    <row r="14256" spans="1:7" s="144" customFormat="1" x14ac:dyDescent="0.2">
      <c r="A14256" s="139"/>
      <c r="B14256" s="139"/>
      <c r="C14256" s="139"/>
      <c r="D14256" s="139"/>
      <c r="E14256" s="139"/>
      <c r="F14256" s="149"/>
      <c r="G14256" s="149"/>
    </row>
    <row r="14257" spans="1:7" s="144" customFormat="1" x14ac:dyDescent="0.2">
      <c r="A14257" s="139"/>
      <c r="B14257" s="139"/>
      <c r="C14257" s="139"/>
      <c r="D14257" s="139"/>
      <c r="E14257" s="139"/>
      <c r="F14257" s="149"/>
      <c r="G14257" s="149"/>
    </row>
    <row r="14258" spans="1:7" s="144" customFormat="1" x14ac:dyDescent="0.2">
      <c r="A14258" s="139"/>
      <c r="B14258" s="139"/>
      <c r="C14258" s="139"/>
      <c r="D14258" s="139"/>
      <c r="E14258" s="139"/>
      <c r="F14258" s="149"/>
      <c r="G14258" s="149"/>
    </row>
    <row r="14259" spans="1:7" s="144" customFormat="1" x14ac:dyDescent="0.2">
      <c r="A14259" s="139"/>
      <c r="B14259" s="139"/>
      <c r="C14259" s="139"/>
      <c r="D14259" s="139"/>
      <c r="E14259" s="139"/>
      <c r="F14259" s="149"/>
      <c r="G14259" s="149"/>
    </row>
    <row r="14260" spans="1:7" s="144" customFormat="1" x14ac:dyDescent="0.2">
      <c r="A14260" s="139"/>
      <c r="B14260" s="139"/>
      <c r="C14260" s="139"/>
      <c r="D14260" s="139"/>
      <c r="E14260" s="139"/>
      <c r="F14260" s="149"/>
      <c r="G14260" s="149"/>
    </row>
    <row r="14261" spans="1:7" s="144" customFormat="1" x14ac:dyDescent="0.2">
      <c r="A14261" s="139"/>
      <c r="B14261" s="139"/>
      <c r="C14261" s="139"/>
      <c r="D14261" s="139"/>
      <c r="E14261" s="139"/>
      <c r="F14261" s="149"/>
      <c r="G14261" s="149"/>
    </row>
    <row r="14262" spans="1:7" s="144" customFormat="1" x14ac:dyDescent="0.2">
      <c r="A14262" s="139"/>
      <c r="B14262" s="139"/>
      <c r="C14262" s="139"/>
      <c r="D14262" s="139"/>
      <c r="E14262" s="139"/>
      <c r="F14262" s="149"/>
      <c r="G14262" s="149"/>
    </row>
    <row r="14263" spans="1:7" s="144" customFormat="1" x14ac:dyDescent="0.2">
      <c r="A14263" s="139"/>
      <c r="B14263" s="139"/>
      <c r="C14263" s="139"/>
      <c r="D14263" s="139"/>
      <c r="E14263" s="139"/>
      <c r="F14263" s="149"/>
      <c r="G14263" s="149"/>
    </row>
    <row r="14264" spans="1:7" s="144" customFormat="1" x14ac:dyDescent="0.2">
      <c r="A14264" s="139"/>
      <c r="B14264" s="139"/>
      <c r="C14264" s="139"/>
      <c r="D14264" s="139"/>
      <c r="E14264" s="139"/>
      <c r="F14264" s="149"/>
      <c r="G14264" s="149"/>
    </row>
    <row r="14265" spans="1:7" s="144" customFormat="1" x14ac:dyDescent="0.2">
      <c r="A14265" s="139"/>
      <c r="B14265" s="139"/>
      <c r="C14265" s="139"/>
      <c r="D14265" s="139"/>
      <c r="E14265" s="139"/>
      <c r="F14265" s="149"/>
      <c r="G14265" s="149"/>
    </row>
    <row r="14266" spans="1:7" s="144" customFormat="1" x14ac:dyDescent="0.2">
      <c r="A14266" s="139"/>
      <c r="B14266" s="139"/>
      <c r="C14266" s="139"/>
      <c r="D14266" s="139"/>
      <c r="E14266" s="139"/>
      <c r="F14266" s="149"/>
      <c r="G14266" s="149"/>
    </row>
    <row r="14267" spans="1:7" s="144" customFormat="1" x14ac:dyDescent="0.2">
      <c r="A14267" s="139"/>
      <c r="B14267" s="139"/>
      <c r="C14267" s="139"/>
      <c r="D14267" s="139"/>
      <c r="E14267" s="139"/>
      <c r="F14267" s="149"/>
      <c r="G14267" s="149"/>
    </row>
    <row r="14268" spans="1:7" s="144" customFormat="1" x14ac:dyDescent="0.2">
      <c r="A14268" s="139"/>
      <c r="B14268" s="139"/>
      <c r="C14268" s="139"/>
      <c r="D14268" s="139"/>
      <c r="E14268" s="139"/>
      <c r="F14268" s="149"/>
      <c r="G14268" s="149"/>
    </row>
    <row r="14269" spans="1:7" s="144" customFormat="1" x14ac:dyDescent="0.2">
      <c r="A14269" s="139"/>
      <c r="B14269" s="139"/>
      <c r="C14269" s="139"/>
      <c r="D14269" s="139"/>
      <c r="E14269" s="139"/>
      <c r="F14269" s="149"/>
      <c r="G14269" s="149"/>
    </row>
    <row r="14270" spans="1:7" s="144" customFormat="1" x14ac:dyDescent="0.2">
      <c r="A14270" s="139"/>
      <c r="B14270" s="139"/>
      <c r="C14270" s="139"/>
      <c r="D14270" s="139"/>
      <c r="E14270" s="139"/>
      <c r="F14270" s="149"/>
      <c r="G14270" s="149"/>
    </row>
    <row r="14271" spans="1:7" s="144" customFormat="1" x14ac:dyDescent="0.2">
      <c r="A14271" s="139"/>
      <c r="B14271" s="139"/>
      <c r="C14271" s="139"/>
      <c r="D14271" s="139"/>
      <c r="E14271" s="139"/>
      <c r="F14271" s="149"/>
      <c r="G14271" s="149"/>
    </row>
    <row r="14272" spans="1:7" s="144" customFormat="1" x14ac:dyDescent="0.2">
      <c r="A14272" s="139"/>
      <c r="B14272" s="139"/>
      <c r="C14272" s="139"/>
      <c r="D14272" s="139"/>
      <c r="E14272" s="139"/>
      <c r="F14272" s="149"/>
      <c r="G14272" s="149"/>
    </row>
    <row r="14273" spans="1:7" s="144" customFormat="1" x14ac:dyDescent="0.2">
      <c r="A14273" s="139"/>
      <c r="B14273" s="139"/>
      <c r="C14273" s="139"/>
      <c r="D14273" s="139"/>
      <c r="E14273" s="139"/>
      <c r="F14273" s="149"/>
      <c r="G14273" s="149"/>
    </row>
    <row r="14274" spans="1:7" s="144" customFormat="1" x14ac:dyDescent="0.2">
      <c r="A14274" s="139"/>
      <c r="B14274" s="139"/>
      <c r="C14274" s="139"/>
      <c r="D14274" s="139"/>
      <c r="E14274" s="139"/>
      <c r="F14274" s="149"/>
      <c r="G14274" s="149"/>
    </row>
    <row r="14275" spans="1:7" s="144" customFormat="1" x14ac:dyDescent="0.2">
      <c r="A14275" s="139"/>
      <c r="B14275" s="139"/>
      <c r="C14275" s="139"/>
      <c r="D14275" s="139"/>
      <c r="E14275" s="139"/>
      <c r="F14275" s="149"/>
      <c r="G14275" s="149"/>
    </row>
    <row r="14276" spans="1:7" s="144" customFormat="1" x14ac:dyDescent="0.2">
      <c r="A14276" s="139"/>
      <c r="B14276" s="139"/>
      <c r="C14276" s="139"/>
      <c r="D14276" s="139"/>
      <c r="E14276" s="139"/>
      <c r="F14276" s="149"/>
      <c r="G14276" s="149"/>
    </row>
    <row r="14277" spans="1:7" s="144" customFormat="1" x14ac:dyDescent="0.2">
      <c r="A14277" s="139"/>
      <c r="B14277" s="139"/>
      <c r="C14277" s="139"/>
      <c r="D14277" s="139"/>
      <c r="E14277" s="139"/>
      <c r="F14277" s="149"/>
      <c r="G14277" s="149"/>
    </row>
    <row r="14278" spans="1:7" s="144" customFormat="1" x14ac:dyDescent="0.2">
      <c r="A14278" s="139"/>
      <c r="B14278" s="139"/>
      <c r="C14278" s="139"/>
      <c r="D14278" s="139"/>
      <c r="E14278" s="139"/>
      <c r="F14278" s="149"/>
      <c r="G14278" s="149"/>
    </row>
    <row r="14279" spans="1:7" s="144" customFormat="1" x14ac:dyDescent="0.2">
      <c r="A14279" s="139"/>
      <c r="B14279" s="139"/>
      <c r="C14279" s="139"/>
      <c r="D14279" s="139"/>
      <c r="E14279" s="139"/>
      <c r="F14279" s="149"/>
      <c r="G14279" s="149"/>
    </row>
    <row r="14280" spans="1:7" s="144" customFormat="1" x14ac:dyDescent="0.2">
      <c r="A14280" s="139"/>
      <c r="B14280" s="139"/>
      <c r="C14280" s="139"/>
      <c r="D14280" s="139"/>
      <c r="E14280" s="139"/>
      <c r="F14280" s="149"/>
      <c r="G14280" s="149"/>
    </row>
    <row r="14281" spans="1:7" s="144" customFormat="1" x14ac:dyDescent="0.2">
      <c r="A14281" s="139"/>
      <c r="B14281" s="139"/>
      <c r="C14281" s="139"/>
      <c r="D14281" s="139"/>
      <c r="E14281" s="139"/>
      <c r="F14281" s="149"/>
      <c r="G14281" s="149"/>
    </row>
    <row r="14282" spans="1:7" s="144" customFormat="1" x14ac:dyDescent="0.2">
      <c r="A14282" s="139"/>
      <c r="B14282" s="139"/>
      <c r="C14282" s="139"/>
      <c r="D14282" s="139"/>
      <c r="E14282" s="139"/>
      <c r="F14282" s="149"/>
      <c r="G14282" s="149"/>
    </row>
    <row r="14283" spans="1:7" s="144" customFormat="1" x14ac:dyDescent="0.2">
      <c r="A14283" s="139"/>
      <c r="B14283" s="139"/>
      <c r="C14283" s="139"/>
      <c r="D14283" s="139"/>
      <c r="E14283" s="139"/>
      <c r="F14283" s="149"/>
      <c r="G14283" s="149"/>
    </row>
    <row r="14284" spans="1:7" s="144" customFormat="1" x14ac:dyDescent="0.2">
      <c r="A14284" s="139"/>
      <c r="B14284" s="139"/>
      <c r="C14284" s="139"/>
      <c r="D14284" s="139"/>
      <c r="E14284" s="139"/>
      <c r="F14284" s="149"/>
      <c r="G14284" s="149"/>
    </row>
    <row r="14285" spans="1:7" s="144" customFormat="1" x14ac:dyDescent="0.2">
      <c r="A14285" s="139"/>
      <c r="B14285" s="139"/>
      <c r="C14285" s="139"/>
      <c r="D14285" s="139"/>
      <c r="E14285" s="139"/>
      <c r="F14285" s="149"/>
      <c r="G14285" s="149"/>
    </row>
    <row r="14286" spans="1:7" s="144" customFormat="1" x14ac:dyDescent="0.2">
      <c r="A14286" s="139"/>
      <c r="B14286" s="139"/>
      <c r="C14286" s="139"/>
      <c r="D14286" s="139"/>
      <c r="E14286" s="139"/>
      <c r="F14286" s="149"/>
      <c r="G14286" s="149"/>
    </row>
    <row r="14287" spans="1:7" s="144" customFormat="1" x14ac:dyDescent="0.2">
      <c r="A14287" s="139"/>
      <c r="B14287" s="139"/>
      <c r="C14287" s="139"/>
      <c r="D14287" s="139"/>
      <c r="E14287" s="139"/>
      <c r="F14287" s="149"/>
      <c r="G14287" s="149"/>
    </row>
    <row r="14288" spans="1:7" s="144" customFormat="1" x14ac:dyDescent="0.2">
      <c r="A14288" s="139"/>
      <c r="B14288" s="139"/>
      <c r="C14288" s="139"/>
      <c r="D14288" s="139"/>
      <c r="E14288" s="139"/>
      <c r="F14288" s="149"/>
      <c r="G14288" s="149"/>
    </row>
    <row r="14289" spans="1:7" s="144" customFormat="1" x14ac:dyDescent="0.2">
      <c r="A14289" s="139"/>
      <c r="B14289" s="139"/>
      <c r="C14289" s="139"/>
      <c r="D14289" s="139"/>
      <c r="E14289" s="139"/>
      <c r="F14289" s="149"/>
      <c r="G14289" s="149"/>
    </row>
    <row r="14290" spans="1:7" s="144" customFormat="1" x14ac:dyDescent="0.2">
      <c r="A14290" s="139"/>
      <c r="B14290" s="139"/>
      <c r="C14290" s="139"/>
      <c r="D14290" s="139"/>
      <c r="E14290" s="139"/>
      <c r="F14290" s="149"/>
      <c r="G14290" s="149"/>
    </row>
    <row r="14291" spans="1:7" s="144" customFormat="1" x14ac:dyDescent="0.2">
      <c r="A14291" s="139"/>
      <c r="B14291" s="139"/>
      <c r="C14291" s="139"/>
      <c r="D14291" s="139"/>
      <c r="E14291" s="139"/>
      <c r="F14291" s="149"/>
      <c r="G14291" s="149"/>
    </row>
    <row r="14292" spans="1:7" s="144" customFormat="1" x14ac:dyDescent="0.2">
      <c r="A14292" s="139"/>
      <c r="B14292" s="139"/>
      <c r="C14292" s="139"/>
      <c r="D14292" s="139"/>
      <c r="E14292" s="139"/>
      <c r="F14292" s="149"/>
      <c r="G14292" s="149"/>
    </row>
    <row r="14293" spans="1:7" s="144" customFormat="1" x14ac:dyDescent="0.2">
      <c r="A14293" s="139"/>
      <c r="B14293" s="139"/>
      <c r="C14293" s="139"/>
      <c r="D14293" s="139"/>
      <c r="E14293" s="139"/>
      <c r="F14293" s="149"/>
      <c r="G14293" s="149"/>
    </row>
    <row r="14294" spans="1:7" s="144" customFormat="1" x14ac:dyDescent="0.2">
      <c r="A14294" s="139"/>
      <c r="B14294" s="139"/>
      <c r="C14294" s="139"/>
      <c r="D14294" s="139"/>
      <c r="E14294" s="139"/>
      <c r="F14294" s="149"/>
      <c r="G14294" s="149"/>
    </row>
    <row r="14295" spans="1:7" s="144" customFormat="1" x14ac:dyDescent="0.2">
      <c r="A14295" s="139"/>
      <c r="B14295" s="139"/>
      <c r="C14295" s="139"/>
      <c r="D14295" s="139"/>
      <c r="E14295" s="139"/>
      <c r="F14295" s="149"/>
      <c r="G14295" s="149"/>
    </row>
    <row r="14296" spans="1:7" s="144" customFormat="1" x14ac:dyDescent="0.2">
      <c r="A14296" s="139"/>
      <c r="B14296" s="139"/>
      <c r="C14296" s="139"/>
      <c r="D14296" s="139"/>
      <c r="E14296" s="139"/>
      <c r="F14296" s="149"/>
      <c r="G14296" s="149"/>
    </row>
    <row r="14297" spans="1:7" s="144" customFormat="1" x14ac:dyDescent="0.2">
      <c r="A14297" s="139"/>
      <c r="B14297" s="139"/>
      <c r="C14297" s="139"/>
      <c r="D14297" s="139"/>
      <c r="E14297" s="139"/>
      <c r="F14297" s="149"/>
      <c r="G14297" s="149"/>
    </row>
    <row r="14298" spans="1:7" s="144" customFormat="1" x14ac:dyDescent="0.2">
      <c r="A14298" s="139"/>
      <c r="B14298" s="139"/>
      <c r="C14298" s="139"/>
      <c r="D14298" s="139"/>
      <c r="E14298" s="139"/>
      <c r="F14298" s="149"/>
      <c r="G14298" s="149"/>
    </row>
    <row r="14299" spans="1:7" s="144" customFormat="1" x14ac:dyDescent="0.2">
      <c r="A14299" s="139"/>
      <c r="B14299" s="139"/>
      <c r="C14299" s="139"/>
      <c r="D14299" s="139"/>
      <c r="E14299" s="139"/>
      <c r="F14299" s="149"/>
      <c r="G14299" s="149"/>
    </row>
    <row r="14300" spans="1:7" s="144" customFormat="1" x14ac:dyDescent="0.2">
      <c r="A14300" s="139"/>
      <c r="B14300" s="139"/>
      <c r="C14300" s="139"/>
      <c r="D14300" s="139"/>
      <c r="E14300" s="139"/>
      <c r="F14300" s="149"/>
      <c r="G14300" s="149"/>
    </row>
    <row r="14301" spans="1:7" s="144" customFormat="1" x14ac:dyDescent="0.2">
      <c r="A14301" s="139"/>
      <c r="B14301" s="139"/>
      <c r="C14301" s="139"/>
      <c r="D14301" s="139"/>
      <c r="E14301" s="139"/>
      <c r="F14301" s="149"/>
      <c r="G14301" s="149"/>
    </row>
    <row r="14302" spans="1:7" s="144" customFormat="1" x14ac:dyDescent="0.2">
      <c r="A14302" s="139"/>
      <c r="B14302" s="139"/>
      <c r="C14302" s="139"/>
      <c r="D14302" s="139"/>
      <c r="E14302" s="139"/>
      <c r="F14302" s="149"/>
      <c r="G14302" s="149"/>
    </row>
    <row r="14303" spans="1:7" s="144" customFormat="1" x14ac:dyDescent="0.2">
      <c r="A14303" s="139"/>
      <c r="B14303" s="139"/>
      <c r="C14303" s="139"/>
      <c r="D14303" s="139"/>
      <c r="E14303" s="139"/>
      <c r="F14303" s="149"/>
      <c r="G14303" s="149"/>
    </row>
    <row r="14304" spans="1:7" s="144" customFormat="1" x14ac:dyDescent="0.2">
      <c r="A14304" s="139"/>
      <c r="B14304" s="139"/>
      <c r="C14304" s="139"/>
      <c r="D14304" s="139"/>
      <c r="E14304" s="139"/>
      <c r="F14304" s="149"/>
      <c r="G14304" s="149"/>
    </row>
    <row r="14305" spans="1:7" s="144" customFormat="1" x14ac:dyDescent="0.2">
      <c r="A14305" s="139"/>
      <c r="B14305" s="139"/>
      <c r="C14305" s="139"/>
      <c r="D14305" s="139"/>
      <c r="E14305" s="139"/>
      <c r="F14305" s="149"/>
      <c r="G14305" s="149"/>
    </row>
    <row r="14306" spans="1:7" s="144" customFormat="1" x14ac:dyDescent="0.2">
      <c r="A14306" s="139"/>
      <c r="B14306" s="139"/>
      <c r="C14306" s="139"/>
      <c r="D14306" s="139"/>
      <c r="E14306" s="139"/>
      <c r="F14306" s="149"/>
      <c r="G14306" s="149"/>
    </row>
    <row r="14307" spans="1:7" s="144" customFormat="1" x14ac:dyDescent="0.2">
      <c r="A14307" s="139"/>
      <c r="B14307" s="139"/>
      <c r="C14307" s="139"/>
      <c r="D14307" s="139"/>
      <c r="E14307" s="139"/>
      <c r="F14307" s="149"/>
      <c r="G14307" s="149"/>
    </row>
    <row r="14308" spans="1:7" s="144" customFormat="1" x14ac:dyDescent="0.2">
      <c r="A14308" s="139"/>
      <c r="B14308" s="139"/>
      <c r="C14308" s="139"/>
      <c r="D14308" s="139"/>
      <c r="E14308" s="139"/>
      <c r="F14308" s="149"/>
      <c r="G14308" s="149"/>
    </row>
    <row r="14309" spans="1:7" s="144" customFormat="1" x14ac:dyDescent="0.2">
      <c r="A14309" s="139"/>
      <c r="B14309" s="139"/>
      <c r="C14309" s="139"/>
      <c r="D14309" s="139"/>
      <c r="E14309" s="139"/>
      <c r="F14309" s="149"/>
      <c r="G14309" s="149"/>
    </row>
    <row r="14310" spans="1:7" s="144" customFormat="1" x14ac:dyDescent="0.2">
      <c r="A14310" s="139"/>
      <c r="B14310" s="139"/>
      <c r="C14310" s="139"/>
      <c r="D14310" s="139"/>
      <c r="E14310" s="139"/>
      <c r="F14310" s="149"/>
      <c r="G14310" s="149"/>
    </row>
    <row r="14311" spans="1:7" s="144" customFormat="1" x14ac:dyDescent="0.2">
      <c r="A14311" s="139"/>
      <c r="B14311" s="139"/>
      <c r="C14311" s="139"/>
      <c r="D14311" s="139"/>
      <c r="E14311" s="139"/>
      <c r="F14311" s="149"/>
      <c r="G14311" s="149"/>
    </row>
    <row r="14312" spans="1:7" s="144" customFormat="1" x14ac:dyDescent="0.2">
      <c r="A14312" s="139"/>
      <c r="B14312" s="139"/>
      <c r="C14312" s="139"/>
      <c r="D14312" s="139"/>
      <c r="E14312" s="139"/>
      <c r="F14312" s="149"/>
      <c r="G14312" s="149"/>
    </row>
    <row r="14313" spans="1:7" s="144" customFormat="1" x14ac:dyDescent="0.2">
      <c r="A14313" s="139"/>
      <c r="B14313" s="139"/>
      <c r="C14313" s="139"/>
      <c r="D14313" s="139"/>
      <c r="E14313" s="139"/>
      <c r="F14313" s="149"/>
      <c r="G14313" s="149"/>
    </row>
    <row r="14314" spans="1:7" s="144" customFormat="1" x14ac:dyDescent="0.2">
      <c r="A14314" s="139"/>
      <c r="B14314" s="139"/>
      <c r="C14314" s="139"/>
      <c r="D14314" s="139"/>
      <c r="E14314" s="139"/>
      <c r="F14314" s="149"/>
      <c r="G14314" s="149"/>
    </row>
    <row r="14315" spans="1:7" s="144" customFormat="1" x14ac:dyDescent="0.2">
      <c r="A14315" s="139"/>
      <c r="B14315" s="139"/>
      <c r="C14315" s="139"/>
      <c r="D14315" s="139"/>
      <c r="E14315" s="139"/>
      <c r="F14315" s="149"/>
      <c r="G14315" s="149"/>
    </row>
    <row r="14316" spans="1:7" s="144" customFormat="1" x14ac:dyDescent="0.2">
      <c r="A14316" s="139"/>
      <c r="B14316" s="139"/>
      <c r="C14316" s="139"/>
      <c r="D14316" s="139"/>
      <c r="E14316" s="139"/>
      <c r="F14316" s="149"/>
      <c r="G14316" s="149"/>
    </row>
    <row r="14317" spans="1:7" s="144" customFormat="1" x14ac:dyDescent="0.2">
      <c r="A14317" s="139"/>
      <c r="B14317" s="139"/>
      <c r="C14317" s="139"/>
      <c r="D14317" s="139"/>
      <c r="E14317" s="139"/>
      <c r="F14317" s="149"/>
      <c r="G14317" s="149"/>
    </row>
    <row r="14318" spans="1:7" s="144" customFormat="1" x14ac:dyDescent="0.2">
      <c r="A14318" s="139"/>
      <c r="B14318" s="139"/>
      <c r="C14318" s="139"/>
      <c r="D14318" s="139"/>
      <c r="E14318" s="139"/>
      <c r="F14318" s="149"/>
      <c r="G14318" s="149"/>
    </row>
    <row r="14319" spans="1:7" s="144" customFormat="1" x14ac:dyDescent="0.2">
      <c r="A14319" s="139"/>
      <c r="B14319" s="139"/>
      <c r="C14319" s="139"/>
      <c r="D14319" s="139"/>
      <c r="E14319" s="139"/>
      <c r="F14319" s="149"/>
      <c r="G14319" s="149"/>
    </row>
    <row r="14320" spans="1:7" s="144" customFormat="1" x14ac:dyDescent="0.2">
      <c r="A14320" s="139"/>
      <c r="B14320" s="139"/>
      <c r="C14320" s="139"/>
      <c r="D14320" s="139"/>
      <c r="E14320" s="139"/>
      <c r="F14320" s="149"/>
      <c r="G14320" s="149"/>
    </row>
    <row r="14321" spans="1:7" s="144" customFormat="1" x14ac:dyDescent="0.2">
      <c r="A14321" s="139"/>
      <c r="B14321" s="139"/>
      <c r="C14321" s="139"/>
      <c r="D14321" s="139"/>
      <c r="E14321" s="139"/>
      <c r="F14321" s="149"/>
      <c r="G14321" s="149"/>
    </row>
    <row r="14322" spans="1:7" s="144" customFormat="1" x14ac:dyDescent="0.2">
      <c r="A14322" s="139"/>
      <c r="B14322" s="139"/>
      <c r="C14322" s="139"/>
      <c r="D14322" s="139"/>
      <c r="E14322" s="139"/>
      <c r="F14322" s="149"/>
      <c r="G14322" s="149"/>
    </row>
    <row r="14323" spans="1:7" s="144" customFormat="1" x14ac:dyDescent="0.2">
      <c r="A14323" s="139"/>
      <c r="B14323" s="139"/>
      <c r="C14323" s="139"/>
      <c r="D14323" s="139"/>
      <c r="E14323" s="139"/>
      <c r="F14323" s="149"/>
      <c r="G14323" s="149"/>
    </row>
    <row r="14324" spans="1:7" s="144" customFormat="1" x14ac:dyDescent="0.2">
      <c r="A14324" s="139"/>
      <c r="B14324" s="139"/>
      <c r="C14324" s="139"/>
      <c r="D14324" s="139"/>
      <c r="E14324" s="139"/>
      <c r="F14324" s="149"/>
      <c r="G14324" s="149"/>
    </row>
    <row r="14325" spans="1:7" s="144" customFormat="1" x14ac:dyDescent="0.2">
      <c r="A14325" s="139"/>
      <c r="B14325" s="139"/>
      <c r="C14325" s="139"/>
      <c r="D14325" s="139"/>
      <c r="E14325" s="139"/>
      <c r="F14325" s="149"/>
      <c r="G14325" s="149"/>
    </row>
    <row r="14326" spans="1:7" s="144" customFormat="1" x14ac:dyDescent="0.2">
      <c r="A14326" s="139"/>
      <c r="B14326" s="139"/>
      <c r="C14326" s="139"/>
      <c r="D14326" s="139"/>
      <c r="E14326" s="139"/>
      <c r="F14326" s="149"/>
      <c r="G14326" s="149"/>
    </row>
    <row r="14327" spans="1:7" s="144" customFormat="1" x14ac:dyDescent="0.2">
      <c r="A14327" s="139"/>
      <c r="B14327" s="139"/>
      <c r="C14327" s="139"/>
      <c r="D14327" s="139"/>
      <c r="E14327" s="139"/>
      <c r="F14327" s="149"/>
      <c r="G14327" s="149"/>
    </row>
    <row r="14328" spans="1:7" s="144" customFormat="1" x14ac:dyDescent="0.2">
      <c r="A14328" s="139"/>
      <c r="B14328" s="139"/>
      <c r="C14328" s="139"/>
      <c r="D14328" s="139"/>
      <c r="E14328" s="139"/>
      <c r="F14328" s="149"/>
      <c r="G14328" s="149"/>
    </row>
    <row r="14329" spans="1:7" s="144" customFormat="1" x14ac:dyDescent="0.2">
      <c r="A14329" s="139"/>
      <c r="B14329" s="139"/>
      <c r="C14329" s="139"/>
      <c r="D14329" s="139"/>
      <c r="E14329" s="139"/>
      <c r="F14329" s="149"/>
      <c r="G14329" s="149"/>
    </row>
    <row r="14330" spans="1:7" s="144" customFormat="1" x14ac:dyDescent="0.2">
      <c r="A14330" s="139"/>
      <c r="B14330" s="139"/>
      <c r="C14330" s="139"/>
      <c r="D14330" s="139"/>
      <c r="E14330" s="139"/>
      <c r="F14330" s="149"/>
      <c r="G14330" s="149"/>
    </row>
    <row r="14331" spans="1:7" s="144" customFormat="1" x14ac:dyDescent="0.2">
      <c r="A14331" s="139"/>
      <c r="B14331" s="139"/>
      <c r="C14331" s="139"/>
      <c r="D14331" s="139"/>
      <c r="E14331" s="139"/>
      <c r="F14331" s="149"/>
      <c r="G14331" s="149"/>
    </row>
    <row r="14332" spans="1:7" s="144" customFormat="1" x14ac:dyDescent="0.2">
      <c r="A14332" s="139"/>
      <c r="B14332" s="139"/>
      <c r="C14332" s="139"/>
      <c r="D14332" s="139"/>
      <c r="E14332" s="139"/>
      <c r="F14332" s="149"/>
      <c r="G14332" s="149"/>
    </row>
    <row r="14333" spans="1:7" s="144" customFormat="1" x14ac:dyDescent="0.2">
      <c r="A14333" s="139"/>
      <c r="B14333" s="139"/>
      <c r="C14333" s="139"/>
      <c r="D14333" s="139"/>
      <c r="E14333" s="139"/>
      <c r="F14333" s="149"/>
      <c r="G14333" s="149"/>
    </row>
    <row r="14334" spans="1:7" s="144" customFormat="1" x14ac:dyDescent="0.2">
      <c r="A14334" s="139"/>
      <c r="B14334" s="139"/>
      <c r="C14334" s="139"/>
      <c r="D14334" s="139"/>
      <c r="E14334" s="139"/>
      <c r="F14334" s="149"/>
      <c r="G14334" s="149"/>
    </row>
    <row r="14335" spans="1:7" s="144" customFormat="1" x14ac:dyDescent="0.2">
      <c r="A14335" s="139"/>
      <c r="B14335" s="139"/>
      <c r="C14335" s="139"/>
      <c r="D14335" s="139"/>
      <c r="E14335" s="139"/>
      <c r="F14335" s="149"/>
      <c r="G14335" s="149"/>
    </row>
    <row r="14336" spans="1:7" s="144" customFormat="1" x14ac:dyDescent="0.2">
      <c r="A14336" s="139"/>
      <c r="B14336" s="139"/>
      <c r="C14336" s="139"/>
      <c r="D14336" s="139"/>
      <c r="E14336" s="139"/>
      <c r="F14336" s="149"/>
      <c r="G14336" s="149"/>
    </row>
    <row r="14337" spans="1:7" s="144" customFormat="1" x14ac:dyDescent="0.2">
      <c r="A14337" s="139"/>
      <c r="B14337" s="139"/>
      <c r="C14337" s="139"/>
      <c r="D14337" s="139"/>
      <c r="E14337" s="139"/>
      <c r="F14337" s="149"/>
      <c r="G14337" s="149"/>
    </row>
    <row r="14338" spans="1:7" s="144" customFormat="1" x14ac:dyDescent="0.2">
      <c r="A14338" s="139"/>
      <c r="B14338" s="139"/>
      <c r="C14338" s="139"/>
      <c r="D14338" s="139"/>
      <c r="E14338" s="139"/>
      <c r="F14338" s="149"/>
      <c r="G14338" s="149"/>
    </row>
    <row r="14339" spans="1:7" s="144" customFormat="1" x14ac:dyDescent="0.2">
      <c r="A14339" s="139"/>
      <c r="B14339" s="139"/>
      <c r="C14339" s="139"/>
      <c r="D14339" s="139"/>
      <c r="E14339" s="139"/>
      <c r="F14339" s="149"/>
      <c r="G14339" s="149"/>
    </row>
    <row r="14340" spans="1:7" s="144" customFormat="1" x14ac:dyDescent="0.2">
      <c r="A14340" s="139"/>
      <c r="B14340" s="139"/>
      <c r="C14340" s="139"/>
      <c r="D14340" s="139"/>
      <c r="E14340" s="139"/>
      <c r="F14340" s="149"/>
      <c r="G14340" s="149"/>
    </row>
    <row r="14341" spans="1:7" s="144" customFormat="1" x14ac:dyDescent="0.2">
      <c r="A14341" s="139"/>
      <c r="B14341" s="139"/>
      <c r="C14341" s="139"/>
      <c r="D14341" s="139"/>
      <c r="E14341" s="139"/>
      <c r="F14341" s="149"/>
      <c r="G14341" s="149"/>
    </row>
    <row r="14342" spans="1:7" s="144" customFormat="1" x14ac:dyDescent="0.2">
      <c r="A14342" s="139"/>
      <c r="B14342" s="139"/>
      <c r="C14342" s="139"/>
      <c r="D14342" s="139"/>
      <c r="E14342" s="139"/>
      <c r="F14342" s="149"/>
      <c r="G14342" s="149"/>
    </row>
    <row r="14343" spans="1:7" s="144" customFormat="1" x14ac:dyDescent="0.2">
      <c r="A14343" s="139"/>
      <c r="B14343" s="139"/>
      <c r="C14343" s="139"/>
      <c r="D14343" s="139"/>
      <c r="E14343" s="139"/>
      <c r="F14343" s="149"/>
      <c r="G14343" s="149"/>
    </row>
    <row r="14344" spans="1:7" s="144" customFormat="1" x14ac:dyDescent="0.2">
      <c r="A14344" s="139"/>
      <c r="B14344" s="139"/>
      <c r="C14344" s="139"/>
      <c r="D14344" s="139"/>
      <c r="E14344" s="139"/>
      <c r="F14344" s="149"/>
      <c r="G14344" s="149"/>
    </row>
    <row r="14345" spans="1:7" s="144" customFormat="1" x14ac:dyDescent="0.2">
      <c r="A14345" s="139"/>
      <c r="B14345" s="139"/>
      <c r="C14345" s="139"/>
      <c r="D14345" s="139"/>
      <c r="E14345" s="139"/>
      <c r="F14345" s="149"/>
      <c r="G14345" s="149"/>
    </row>
    <row r="14346" spans="1:7" s="144" customFormat="1" x14ac:dyDescent="0.2">
      <c r="A14346" s="139"/>
      <c r="B14346" s="139"/>
      <c r="C14346" s="139"/>
      <c r="D14346" s="139"/>
      <c r="E14346" s="139"/>
      <c r="F14346" s="149"/>
      <c r="G14346" s="149"/>
    </row>
    <row r="14347" spans="1:7" s="144" customFormat="1" x14ac:dyDescent="0.2">
      <c r="A14347" s="139"/>
      <c r="B14347" s="139"/>
      <c r="C14347" s="139"/>
      <c r="D14347" s="139"/>
      <c r="E14347" s="139"/>
      <c r="F14347" s="149"/>
      <c r="G14347" s="149"/>
    </row>
    <row r="14348" spans="1:7" s="144" customFormat="1" x14ac:dyDescent="0.2">
      <c r="A14348" s="139"/>
      <c r="B14348" s="139"/>
      <c r="C14348" s="139"/>
      <c r="D14348" s="139"/>
      <c r="E14348" s="139"/>
      <c r="F14348" s="149"/>
      <c r="G14348" s="149"/>
    </row>
    <row r="14349" spans="1:7" s="144" customFormat="1" x14ac:dyDescent="0.2">
      <c r="A14349" s="139"/>
      <c r="B14349" s="139"/>
      <c r="C14349" s="139"/>
      <c r="D14349" s="139"/>
      <c r="E14349" s="139"/>
      <c r="F14349" s="149"/>
      <c r="G14349" s="149"/>
    </row>
    <row r="14350" spans="1:7" s="144" customFormat="1" x14ac:dyDescent="0.2">
      <c r="A14350" s="139"/>
      <c r="B14350" s="139"/>
      <c r="C14350" s="139"/>
      <c r="D14350" s="139"/>
      <c r="E14350" s="139"/>
      <c r="F14350" s="149"/>
      <c r="G14350" s="149"/>
    </row>
    <row r="14351" spans="1:7" s="144" customFormat="1" x14ac:dyDescent="0.2">
      <c r="A14351" s="139"/>
      <c r="B14351" s="139"/>
      <c r="C14351" s="139"/>
      <c r="D14351" s="139"/>
      <c r="E14351" s="139"/>
      <c r="F14351" s="149"/>
      <c r="G14351" s="149"/>
    </row>
    <row r="14352" spans="1:7" s="144" customFormat="1" x14ac:dyDescent="0.2">
      <c r="A14352" s="139"/>
      <c r="B14352" s="139"/>
      <c r="C14352" s="139"/>
      <c r="D14352" s="139"/>
      <c r="E14352" s="139"/>
      <c r="F14352" s="149"/>
      <c r="G14352" s="149"/>
    </row>
    <row r="14353" spans="1:7" s="144" customFormat="1" x14ac:dyDescent="0.2">
      <c r="A14353" s="139"/>
      <c r="B14353" s="139"/>
      <c r="C14353" s="139"/>
      <c r="D14353" s="139"/>
      <c r="E14353" s="139"/>
      <c r="F14353" s="149"/>
      <c r="G14353" s="149"/>
    </row>
    <row r="14354" spans="1:7" s="144" customFormat="1" x14ac:dyDescent="0.2">
      <c r="A14354" s="139"/>
      <c r="B14354" s="139"/>
      <c r="C14354" s="139"/>
      <c r="D14354" s="139"/>
      <c r="E14354" s="139"/>
      <c r="F14354" s="149"/>
      <c r="G14354" s="149"/>
    </row>
    <row r="14355" spans="1:7" s="144" customFormat="1" x14ac:dyDescent="0.2">
      <c r="A14355" s="139"/>
      <c r="B14355" s="139"/>
      <c r="C14355" s="139"/>
      <c r="D14355" s="139"/>
      <c r="E14355" s="139"/>
      <c r="F14355" s="149"/>
      <c r="G14355" s="149"/>
    </row>
    <row r="14356" spans="1:7" s="144" customFormat="1" x14ac:dyDescent="0.2">
      <c r="A14356" s="139"/>
      <c r="B14356" s="139"/>
      <c r="C14356" s="139"/>
      <c r="D14356" s="139"/>
      <c r="E14356" s="139"/>
      <c r="F14356" s="149"/>
      <c r="G14356" s="149"/>
    </row>
    <row r="14357" spans="1:7" s="144" customFormat="1" x14ac:dyDescent="0.2">
      <c r="A14357" s="139"/>
      <c r="B14357" s="139"/>
      <c r="C14357" s="139"/>
      <c r="D14357" s="139"/>
      <c r="E14357" s="139"/>
      <c r="F14357" s="149"/>
      <c r="G14357" s="149"/>
    </row>
    <row r="14358" spans="1:7" s="144" customFormat="1" x14ac:dyDescent="0.2">
      <c r="A14358" s="139"/>
      <c r="B14358" s="139"/>
      <c r="C14358" s="139"/>
      <c r="D14358" s="139"/>
      <c r="E14358" s="139"/>
      <c r="F14358" s="149"/>
      <c r="G14358" s="149"/>
    </row>
    <row r="14359" spans="1:7" s="144" customFormat="1" x14ac:dyDescent="0.2">
      <c r="A14359" s="139"/>
      <c r="B14359" s="139"/>
      <c r="C14359" s="139"/>
      <c r="D14359" s="139"/>
      <c r="E14359" s="139"/>
      <c r="F14359" s="149"/>
      <c r="G14359" s="149"/>
    </row>
    <row r="14360" spans="1:7" s="144" customFormat="1" x14ac:dyDescent="0.2">
      <c r="A14360" s="139"/>
      <c r="B14360" s="139"/>
      <c r="C14360" s="139"/>
      <c r="D14360" s="139"/>
      <c r="E14360" s="139"/>
      <c r="F14360" s="149"/>
      <c r="G14360" s="149"/>
    </row>
    <row r="14361" spans="1:7" s="144" customFormat="1" x14ac:dyDescent="0.2">
      <c r="A14361" s="139"/>
      <c r="B14361" s="139"/>
      <c r="C14361" s="139"/>
      <c r="D14361" s="139"/>
      <c r="E14361" s="139"/>
      <c r="F14361" s="149"/>
      <c r="G14361" s="149"/>
    </row>
    <row r="14362" spans="1:7" s="144" customFormat="1" x14ac:dyDescent="0.2">
      <c r="A14362" s="139"/>
      <c r="B14362" s="139"/>
      <c r="C14362" s="139"/>
      <c r="D14362" s="139"/>
      <c r="E14362" s="139"/>
      <c r="F14362" s="149"/>
      <c r="G14362" s="149"/>
    </row>
    <row r="14363" spans="1:7" s="144" customFormat="1" x14ac:dyDescent="0.2">
      <c r="A14363" s="139"/>
      <c r="B14363" s="139"/>
      <c r="C14363" s="139"/>
      <c r="D14363" s="139"/>
      <c r="E14363" s="139"/>
      <c r="F14363" s="149"/>
      <c r="G14363" s="149"/>
    </row>
    <row r="14364" spans="1:7" s="144" customFormat="1" x14ac:dyDescent="0.2">
      <c r="A14364" s="139"/>
      <c r="B14364" s="139"/>
      <c r="C14364" s="139"/>
      <c r="D14364" s="139"/>
      <c r="E14364" s="139"/>
      <c r="F14364" s="149"/>
      <c r="G14364" s="149"/>
    </row>
    <row r="14365" spans="1:7" s="144" customFormat="1" x14ac:dyDescent="0.2">
      <c r="A14365" s="139"/>
      <c r="B14365" s="139"/>
      <c r="C14365" s="139"/>
      <c r="D14365" s="139"/>
      <c r="E14365" s="139"/>
      <c r="F14365" s="149"/>
      <c r="G14365" s="149"/>
    </row>
    <row r="14366" spans="1:7" s="144" customFormat="1" x14ac:dyDescent="0.2">
      <c r="A14366" s="139"/>
      <c r="B14366" s="139"/>
      <c r="C14366" s="139"/>
      <c r="D14366" s="139"/>
      <c r="E14366" s="139"/>
      <c r="F14366" s="149"/>
      <c r="G14366" s="149"/>
    </row>
    <row r="14367" spans="1:7" s="144" customFormat="1" x14ac:dyDescent="0.2">
      <c r="A14367" s="139"/>
      <c r="B14367" s="139"/>
      <c r="C14367" s="139"/>
      <c r="D14367" s="139"/>
      <c r="E14367" s="139"/>
      <c r="F14367" s="149"/>
      <c r="G14367" s="149"/>
    </row>
    <row r="14368" spans="1:7" s="144" customFormat="1" x14ac:dyDescent="0.2">
      <c r="A14368" s="139"/>
      <c r="B14368" s="139"/>
      <c r="C14368" s="139"/>
      <c r="D14368" s="139"/>
      <c r="E14368" s="139"/>
      <c r="F14368" s="149"/>
      <c r="G14368" s="149"/>
    </row>
    <row r="14369" spans="1:7" s="144" customFormat="1" x14ac:dyDescent="0.2">
      <c r="A14369" s="139"/>
      <c r="B14369" s="139"/>
      <c r="C14369" s="139"/>
      <c r="D14369" s="139"/>
      <c r="E14369" s="139"/>
      <c r="F14369" s="149"/>
      <c r="G14369" s="149"/>
    </row>
    <row r="14370" spans="1:7" s="144" customFormat="1" x14ac:dyDescent="0.2">
      <c r="A14370" s="139"/>
      <c r="B14370" s="139"/>
      <c r="C14370" s="139"/>
      <c r="D14370" s="139"/>
      <c r="E14370" s="139"/>
      <c r="F14370" s="149"/>
      <c r="G14370" s="149"/>
    </row>
    <row r="14371" spans="1:7" s="144" customFormat="1" x14ac:dyDescent="0.2">
      <c r="A14371" s="139"/>
      <c r="B14371" s="139"/>
      <c r="C14371" s="139"/>
      <c r="D14371" s="139"/>
      <c r="E14371" s="139"/>
      <c r="F14371" s="149"/>
      <c r="G14371" s="149"/>
    </row>
    <row r="14372" spans="1:7" s="144" customFormat="1" x14ac:dyDescent="0.2">
      <c r="A14372" s="139"/>
      <c r="B14372" s="139"/>
      <c r="C14372" s="139"/>
      <c r="D14372" s="139"/>
      <c r="E14372" s="139"/>
      <c r="F14372" s="149"/>
      <c r="G14372" s="149"/>
    </row>
    <row r="14373" spans="1:7" s="144" customFormat="1" x14ac:dyDescent="0.2">
      <c r="A14373" s="139"/>
      <c r="B14373" s="139"/>
      <c r="C14373" s="139"/>
      <c r="D14373" s="139"/>
      <c r="E14373" s="139"/>
      <c r="F14373" s="149"/>
      <c r="G14373" s="149"/>
    </row>
    <row r="14374" spans="1:7" s="144" customFormat="1" x14ac:dyDescent="0.2">
      <c r="A14374" s="139"/>
      <c r="B14374" s="139"/>
      <c r="C14374" s="139"/>
      <c r="D14374" s="139"/>
      <c r="E14374" s="139"/>
      <c r="F14374" s="149"/>
      <c r="G14374" s="149"/>
    </row>
    <row r="14375" spans="1:7" s="144" customFormat="1" x14ac:dyDescent="0.2">
      <c r="A14375" s="139"/>
      <c r="B14375" s="139"/>
      <c r="C14375" s="139"/>
      <c r="D14375" s="139"/>
      <c r="E14375" s="139"/>
      <c r="F14375" s="149"/>
      <c r="G14375" s="149"/>
    </row>
    <row r="14376" spans="1:7" s="144" customFormat="1" x14ac:dyDescent="0.2">
      <c r="A14376" s="139"/>
      <c r="B14376" s="139"/>
      <c r="C14376" s="139"/>
      <c r="D14376" s="139"/>
      <c r="E14376" s="139"/>
      <c r="F14376" s="149"/>
      <c r="G14376" s="149"/>
    </row>
    <row r="14377" spans="1:7" s="144" customFormat="1" x14ac:dyDescent="0.2">
      <c r="A14377" s="139"/>
      <c r="B14377" s="139"/>
      <c r="C14377" s="139"/>
      <c r="D14377" s="139"/>
      <c r="E14377" s="139"/>
      <c r="F14377" s="149"/>
      <c r="G14377" s="149"/>
    </row>
    <row r="14378" spans="1:7" s="144" customFormat="1" x14ac:dyDescent="0.2">
      <c r="A14378" s="139"/>
      <c r="B14378" s="139"/>
      <c r="C14378" s="139"/>
      <c r="D14378" s="139"/>
      <c r="E14378" s="139"/>
      <c r="F14378" s="149"/>
      <c r="G14378" s="149"/>
    </row>
    <row r="14379" spans="1:7" s="144" customFormat="1" x14ac:dyDescent="0.2">
      <c r="A14379" s="139"/>
      <c r="B14379" s="139"/>
      <c r="C14379" s="139"/>
      <c r="D14379" s="139"/>
      <c r="E14379" s="139"/>
      <c r="F14379" s="149"/>
      <c r="G14379" s="149"/>
    </row>
    <row r="14380" spans="1:7" s="144" customFormat="1" x14ac:dyDescent="0.2">
      <c r="A14380" s="139"/>
      <c r="B14380" s="139"/>
      <c r="C14380" s="139"/>
      <c r="D14380" s="139"/>
      <c r="E14380" s="139"/>
      <c r="F14380" s="149"/>
      <c r="G14380" s="149"/>
    </row>
    <row r="14381" spans="1:7" s="144" customFormat="1" x14ac:dyDescent="0.2">
      <c r="A14381" s="139"/>
      <c r="B14381" s="139"/>
      <c r="C14381" s="139"/>
      <c r="D14381" s="139"/>
      <c r="E14381" s="139"/>
      <c r="F14381" s="149"/>
      <c r="G14381" s="149"/>
    </row>
    <row r="14382" spans="1:7" s="144" customFormat="1" x14ac:dyDescent="0.2">
      <c r="A14382" s="139"/>
      <c r="B14382" s="139"/>
      <c r="C14382" s="139"/>
      <c r="D14382" s="139"/>
      <c r="E14382" s="139"/>
      <c r="F14382" s="149"/>
      <c r="G14382" s="149"/>
    </row>
    <row r="14383" spans="1:7" s="144" customFormat="1" x14ac:dyDescent="0.2">
      <c r="A14383" s="139"/>
      <c r="B14383" s="139"/>
      <c r="C14383" s="139"/>
      <c r="D14383" s="139"/>
      <c r="E14383" s="139"/>
      <c r="F14383" s="149"/>
      <c r="G14383" s="149"/>
    </row>
    <row r="14384" spans="1:7" s="144" customFormat="1" x14ac:dyDescent="0.2">
      <c r="A14384" s="139"/>
      <c r="B14384" s="139"/>
      <c r="C14384" s="139"/>
      <c r="D14384" s="139"/>
      <c r="E14384" s="139"/>
      <c r="F14384" s="149"/>
      <c r="G14384" s="149"/>
    </row>
    <row r="14385" spans="1:7" s="144" customFormat="1" x14ac:dyDescent="0.2">
      <c r="A14385" s="139"/>
      <c r="B14385" s="139"/>
      <c r="C14385" s="139"/>
      <c r="D14385" s="139"/>
      <c r="E14385" s="139"/>
      <c r="F14385" s="149"/>
      <c r="G14385" s="149"/>
    </row>
    <row r="14386" spans="1:7" s="144" customFormat="1" x14ac:dyDescent="0.2">
      <c r="A14386" s="139"/>
      <c r="B14386" s="139"/>
      <c r="C14386" s="139"/>
      <c r="D14386" s="139"/>
      <c r="E14386" s="139"/>
      <c r="F14386" s="149"/>
      <c r="G14386" s="149"/>
    </row>
    <row r="14387" spans="1:7" s="144" customFormat="1" x14ac:dyDescent="0.2">
      <c r="A14387" s="139"/>
      <c r="B14387" s="139"/>
      <c r="C14387" s="139"/>
      <c r="D14387" s="139"/>
      <c r="E14387" s="139"/>
      <c r="F14387" s="149"/>
      <c r="G14387" s="149"/>
    </row>
    <row r="14388" spans="1:7" s="144" customFormat="1" x14ac:dyDescent="0.2">
      <c r="A14388" s="139"/>
      <c r="B14388" s="139"/>
      <c r="C14388" s="139"/>
      <c r="D14388" s="139"/>
      <c r="E14388" s="139"/>
      <c r="F14388" s="149"/>
      <c r="G14388" s="149"/>
    </row>
    <row r="14389" spans="1:7" s="144" customFormat="1" x14ac:dyDescent="0.2">
      <c r="A14389" s="139"/>
      <c r="B14389" s="139"/>
      <c r="C14389" s="139"/>
      <c r="D14389" s="139"/>
      <c r="E14389" s="139"/>
      <c r="F14389" s="149"/>
      <c r="G14389" s="149"/>
    </row>
    <row r="14390" spans="1:7" s="144" customFormat="1" x14ac:dyDescent="0.2">
      <c r="A14390" s="139"/>
      <c r="B14390" s="139"/>
      <c r="C14390" s="139"/>
      <c r="D14390" s="139"/>
      <c r="E14390" s="139"/>
      <c r="F14390" s="149"/>
      <c r="G14390" s="149"/>
    </row>
    <row r="14391" spans="1:7" s="144" customFormat="1" x14ac:dyDescent="0.2">
      <c r="A14391" s="139"/>
      <c r="B14391" s="139"/>
      <c r="C14391" s="139"/>
      <c r="D14391" s="139"/>
      <c r="E14391" s="139"/>
      <c r="F14391" s="149"/>
      <c r="G14391" s="149"/>
    </row>
    <row r="14392" spans="1:7" s="144" customFormat="1" x14ac:dyDescent="0.2">
      <c r="A14392" s="139"/>
      <c r="B14392" s="139"/>
      <c r="C14392" s="139"/>
      <c r="D14392" s="139"/>
      <c r="E14392" s="139"/>
      <c r="F14392" s="149"/>
      <c r="G14392" s="149"/>
    </row>
    <row r="14393" spans="1:7" s="144" customFormat="1" x14ac:dyDescent="0.2">
      <c r="A14393" s="139"/>
      <c r="B14393" s="139"/>
      <c r="C14393" s="139"/>
      <c r="D14393" s="139"/>
      <c r="E14393" s="139"/>
      <c r="F14393" s="149"/>
      <c r="G14393" s="149"/>
    </row>
    <row r="14394" spans="1:7" s="144" customFormat="1" x14ac:dyDescent="0.2">
      <c r="A14394" s="139"/>
      <c r="B14394" s="139"/>
      <c r="C14394" s="139"/>
      <c r="D14394" s="139"/>
      <c r="E14394" s="139"/>
      <c r="F14394" s="149"/>
      <c r="G14394" s="149"/>
    </row>
    <row r="14395" spans="1:7" s="144" customFormat="1" x14ac:dyDescent="0.2">
      <c r="A14395" s="139"/>
      <c r="B14395" s="139"/>
      <c r="C14395" s="139"/>
      <c r="D14395" s="139"/>
      <c r="E14395" s="139"/>
      <c r="F14395" s="149"/>
      <c r="G14395" s="149"/>
    </row>
    <row r="14396" spans="1:7" s="144" customFormat="1" x14ac:dyDescent="0.2">
      <c r="A14396" s="139"/>
      <c r="B14396" s="139"/>
      <c r="C14396" s="139"/>
      <c r="D14396" s="139"/>
      <c r="E14396" s="139"/>
      <c r="F14396" s="149"/>
      <c r="G14396" s="149"/>
    </row>
    <row r="14397" spans="1:7" s="144" customFormat="1" x14ac:dyDescent="0.2">
      <c r="A14397" s="139"/>
      <c r="B14397" s="139"/>
      <c r="C14397" s="139"/>
      <c r="D14397" s="139"/>
      <c r="E14397" s="139"/>
      <c r="F14397" s="149"/>
      <c r="G14397" s="149"/>
    </row>
    <row r="14398" spans="1:7" s="144" customFormat="1" x14ac:dyDescent="0.2">
      <c r="A14398" s="139"/>
      <c r="B14398" s="139"/>
      <c r="C14398" s="139"/>
      <c r="D14398" s="139"/>
      <c r="E14398" s="139"/>
      <c r="F14398" s="149"/>
      <c r="G14398" s="149"/>
    </row>
    <row r="14399" spans="1:7" s="144" customFormat="1" x14ac:dyDescent="0.2">
      <c r="A14399" s="139"/>
      <c r="B14399" s="139"/>
      <c r="C14399" s="139"/>
      <c r="D14399" s="139"/>
      <c r="E14399" s="139"/>
      <c r="F14399" s="149"/>
      <c r="G14399" s="149"/>
    </row>
    <row r="14400" spans="1:7" s="144" customFormat="1" x14ac:dyDescent="0.2">
      <c r="A14400" s="139"/>
      <c r="B14400" s="139"/>
      <c r="C14400" s="139"/>
      <c r="D14400" s="139"/>
      <c r="E14400" s="139"/>
      <c r="F14400" s="149"/>
      <c r="G14400" s="149"/>
    </row>
    <row r="14401" spans="1:7" s="144" customFormat="1" x14ac:dyDescent="0.2">
      <c r="A14401" s="139"/>
      <c r="B14401" s="139"/>
      <c r="C14401" s="139"/>
      <c r="D14401" s="139"/>
      <c r="E14401" s="139"/>
      <c r="F14401" s="149"/>
      <c r="G14401" s="149"/>
    </row>
    <row r="14402" spans="1:7" s="144" customFormat="1" x14ac:dyDescent="0.2">
      <c r="A14402" s="139"/>
      <c r="B14402" s="139"/>
      <c r="C14402" s="139"/>
      <c r="D14402" s="139"/>
      <c r="E14402" s="139"/>
      <c r="F14402" s="149"/>
      <c r="G14402" s="149"/>
    </row>
    <row r="14403" spans="1:7" s="144" customFormat="1" x14ac:dyDescent="0.2">
      <c r="A14403" s="139"/>
      <c r="B14403" s="139"/>
      <c r="C14403" s="139"/>
      <c r="D14403" s="139"/>
      <c r="E14403" s="139"/>
      <c r="F14403" s="149"/>
      <c r="G14403" s="149"/>
    </row>
    <row r="14404" spans="1:7" s="144" customFormat="1" x14ac:dyDescent="0.2">
      <c r="A14404" s="139"/>
      <c r="B14404" s="139"/>
      <c r="C14404" s="139"/>
      <c r="D14404" s="139"/>
      <c r="E14404" s="139"/>
      <c r="F14404" s="149"/>
      <c r="G14404" s="149"/>
    </row>
    <row r="14405" spans="1:7" s="144" customFormat="1" x14ac:dyDescent="0.2">
      <c r="A14405" s="139"/>
      <c r="B14405" s="139"/>
      <c r="C14405" s="139"/>
      <c r="D14405" s="139"/>
      <c r="E14405" s="139"/>
      <c r="F14405" s="149"/>
      <c r="G14405" s="149"/>
    </row>
    <row r="14406" spans="1:7" s="144" customFormat="1" x14ac:dyDescent="0.2">
      <c r="A14406" s="139"/>
      <c r="B14406" s="139"/>
      <c r="C14406" s="139"/>
      <c r="D14406" s="139"/>
      <c r="E14406" s="139"/>
      <c r="F14406" s="149"/>
      <c r="G14406" s="149"/>
    </row>
    <row r="14407" spans="1:7" s="144" customFormat="1" x14ac:dyDescent="0.2">
      <c r="A14407" s="139"/>
      <c r="B14407" s="139"/>
      <c r="C14407" s="139"/>
      <c r="D14407" s="139"/>
      <c r="E14407" s="139"/>
      <c r="F14407" s="149"/>
      <c r="G14407" s="149"/>
    </row>
    <row r="14408" spans="1:7" s="144" customFormat="1" x14ac:dyDescent="0.2">
      <c r="A14408" s="139"/>
      <c r="B14408" s="139"/>
      <c r="C14408" s="139"/>
      <c r="D14408" s="139"/>
      <c r="E14408" s="139"/>
      <c r="F14408" s="149"/>
      <c r="G14408" s="149"/>
    </row>
    <row r="14409" spans="1:7" s="144" customFormat="1" x14ac:dyDescent="0.2">
      <c r="A14409" s="139"/>
      <c r="B14409" s="139"/>
      <c r="C14409" s="139"/>
      <c r="D14409" s="139"/>
      <c r="E14409" s="139"/>
      <c r="F14409" s="149"/>
      <c r="G14409" s="149"/>
    </row>
    <row r="14410" spans="1:7" s="144" customFormat="1" x14ac:dyDescent="0.2">
      <c r="A14410" s="139"/>
      <c r="B14410" s="139"/>
      <c r="C14410" s="139"/>
      <c r="D14410" s="139"/>
      <c r="E14410" s="139"/>
      <c r="F14410" s="149"/>
      <c r="G14410" s="149"/>
    </row>
    <row r="14411" spans="1:7" s="144" customFormat="1" x14ac:dyDescent="0.2">
      <c r="A14411" s="139"/>
      <c r="B14411" s="139"/>
      <c r="C14411" s="139"/>
      <c r="D14411" s="139"/>
      <c r="E14411" s="139"/>
      <c r="F14411" s="149"/>
      <c r="G14411" s="149"/>
    </row>
    <row r="14412" spans="1:7" s="144" customFormat="1" x14ac:dyDescent="0.2">
      <c r="A14412" s="139"/>
      <c r="B14412" s="139"/>
      <c r="C14412" s="139"/>
      <c r="D14412" s="139"/>
      <c r="E14412" s="139"/>
      <c r="F14412" s="149"/>
      <c r="G14412" s="149"/>
    </row>
    <row r="14413" spans="1:7" s="144" customFormat="1" x14ac:dyDescent="0.2">
      <c r="A14413" s="139"/>
      <c r="B14413" s="139"/>
      <c r="C14413" s="139"/>
      <c r="D14413" s="139"/>
      <c r="E14413" s="139"/>
      <c r="F14413" s="149"/>
      <c r="G14413" s="149"/>
    </row>
    <row r="14414" spans="1:7" s="144" customFormat="1" x14ac:dyDescent="0.2">
      <c r="A14414" s="139"/>
      <c r="B14414" s="139"/>
      <c r="C14414" s="139"/>
      <c r="D14414" s="139"/>
      <c r="E14414" s="139"/>
      <c r="F14414" s="149"/>
      <c r="G14414" s="149"/>
    </row>
    <row r="14415" spans="1:7" s="144" customFormat="1" x14ac:dyDescent="0.2">
      <c r="A14415" s="139"/>
      <c r="B14415" s="139"/>
      <c r="C14415" s="139"/>
      <c r="D14415" s="139"/>
      <c r="E14415" s="139"/>
      <c r="F14415" s="149"/>
      <c r="G14415" s="149"/>
    </row>
    <row r="14416" spans="1:7" s="144" customFormat="1" x14ac:dyDescent="0.2">
      <c r="A14416" s="139"/>
      <c r="B14416" s="139"/>
      <c r="C14416" s="139"/>
      <c r="D14416" s="139"/>
      <c r="E14416" s="139"/>
      <c r="F14416" s="149"/>
      <c r="G14416" s="149"/>
    </row>
    <row r="14417" spans="1:7" s="144" customFormat="1" x14ac:dyDescent="0.2">
      <c r="A14417" s="139"/>
      <c r="B14417" s="139"/>
      <c r="C14417" s="139"/>
      <c r="D14417" s="139"/>
      <c r="E14417" s="139"/>
      <c r="F14417" s="149"/>
      <c r="G14417" s="149"/>
    </row>
    <row r="14418" spans="1:7" s="144" customFormat="1" x14ac:dyDescent="0.2">
      <c r="A14418" s="139"/>
      <c r="B14418" s="139"/>
      <c r="C14418" s="139"/>
      <c r="D14418" s="139"/>
      <c r="E14418" s="139"/>
      <c r="F14418" s="149"/>
      <c r="G14418" s="149"/>
    </row>
    <row r="14419" spans="1:7" s="144" customFormat="1" x14ac:dyDescent="0.2">
      <c r="A14419" s="139"/>
      <c r="B14419" s="139"/>
      <c r="C14419" s="139"/>
      <c r="D14419" s="139"/>
      <c r="E14419" s="139"/>
      <c r="F14419" s="149"/>
      <c r="G14419" s="149"/>
    </row>
    <row r="14420" spans="1:7" s="144" customFormat="1" x14ac:dyDescent="0.2">
      <c r="A14420" s="139"/>
      <c r="B14420" s="139"/>
      <c r="C14420" s="139"/>
      <c r="D14420" s="139"/>
      <c r="E14420" s="139"/>
      <c r="F14420" s="149"/>
      <c r="G14420" s="149"/>
    </row>
    <row r="14421" spans="1:7" s="144" customFormat="1" x14ac:dyDescent="0.2">
      <c r="A14421" s="139"/>
      <c r="B14421" s="139"/>
      <c r="C14421" s="139"/>
      <c r="D14421" s="139"/>
      <c r="E14421" s="139"/>
      <c r="F14421" s="149"/>
      <c r="G14421" s="149"/>
    </row>
    <row r="14422" spans="1:7" s="144" customFormat="1" x14ac:dyDescent="0.2">
      <c r="A14422" s="139"/>
      <c r="B14422" s="139"/>
      <c r="C14422" s="139"/>
      <c r="D14422" s="139"/>
      <c r="E14422" s="139"/>
      <c r="F14422" s="149"/>
      <c r="G14422" s="149"/>
    </row>
    <row r="14423" spans="1:7" s="144" customFormat="1" x14ac:dyDescent="0.2">
      <c r="A14423" s="139"/>
      <c r="B14423" s="139"/>
      <c r="C14423" s="139"/>
      <c r="D14423" s="139"/>
      <c r="E14423" s="139"/>
      <c r="F14423" s="149"/>
      <c r="G14423" s="149"/>
    </row>
    <row r="14424" spans="1:7" s="144" customFormat="1" x14ac:dyDescent="0.2">
      <c r="A14424" s="139"/>
      <c r="B14424" s="139"/>
      <c r="C14424" s="139"/>
      <c r="D14424" s="139"/>
      <c r="E14424" s="139"/>
      <c r="F14424" s="149"/>
      <c r="G14424" s="149"/>
    </row>
    <row r="14425" spans="1:7" s="144" customFormat="1" x14ac:dyDescent="0.2">
      <c r="A14425" s="139"/>
      <c r="B14425" s="139"/>
      <c r="C14425" s="139"/>
      <c r="D14425" s="139"/>
      <c r="E14425" s="139"/>
      <c r="F14425" s="149"/>
      <c r="G14425" s="149"/>
    </row>
    <row r="14426" spans="1:7" s="144" customFormat="1" x14ac:dyDescent="0.2">
      <c r="A14426" s="139"/>
      <c r="B14426" s="139"/>
      <c r="C14426" s="139"/>
      <c r="D14426" s="139"/>
      <c r="E14426" s="139"/>
      <c r="F14426" s="149"/>
      <c r="G14426" s="149"/>
    </row>
    <row r="14427" spans="1:7" s="144" customFormat="1" x14ac:dyDescent="0.2">
      <c r="A14427" s="139"/>
      <c r="B14427" s="139"/>
      <c r="C14427" s="139"/>
      <c r="D14427" s="139"/>
      <c r="E14427" s="139"/>
      <c r="F14427" s="149"/>
      <c r="G14427" s="149"/>
    </row>
    <row r="14428" spans="1:7" s="144" customFormat="1" x14ac:dyDescent="0.2">
      <c r="A14428" s="139"/>
      <c r="B14428" s="139"/>
      <c r="C14428" s="139"/>
      <c r="D14428" s="139"/>
      <c r="E14428" s="139"/>
      <c r="F14428" s="149"/>
      <c r="G14428" s="149"/>
    </row>
    <row r="14429" spans="1:7" s="144" customFormat="1" x14ac:dyDescent="0.2">
      <c r="A14429" s="139"/>
      <c r="B14429" s="139"/>
      <c r="C14429" s="139"/>
      <c r="D14429" s="139"/>
      <c r="E14429" s="139"/>
      <c r="F14429" s="149"/>
      <c r="G14429" s="149"/>
    </row>
    <row r="14430" spans="1:7" s="144" customFormat="1" x14ac:dyDescent="0.2">
      <c r="A14430" s="139"/>
      <c r="B14430" s="139"/>
      <c r="C14430" s="139"/>
      <c r="D14430" s="139"/>
      <c r="E14430" s="139"/>
      <c r="F14430" s="149"/>
      <c r="G14430" s="149"/>
    </row>
    <row r="14431" spans="1:7" s="144" customFormat="1" x14ac:dyDescent="0.2">
      <c r="A14431" s="139"/>
      <c r="B14431" s="139"/>
      <c r="C14431" s="139"/>
      <c r="D14431" s="139"/>
      <c r="E14431" s="139"/>
      <c r="F14431" s="149"/>
      <c r="G14431" s="149"/>
    </row>
    <row r="14432" spans="1:7" s="144" customFormat="1" x14ac:dyDescent="0.2">
      <c r="A14432" s="139"/>
      <c r="B14432" s="139"/>
      <c r="C14432" s="139"/>
      <c r="D14432" s="139"/>
      <c r="E14432" s="139"/>
      <c r="F14432" s="149"/>
      <c r="G14432" s="149"/>
    </row>
    <row r="14433" spans="1:7" s="144" customFormat="1" x14ac:dyDescent="0.2">
      <c r="A14433" s="139"/>
      <c r="B14433" s="139"/>
      <c r="C14433" s="139"/>
      <c r="D14433" s="139"/>
      <c r="E14433" s="139"/>
      <c r="F14433" s="149"/>
      <c r="G14433" s="149"/>
    </row>
    <row r="14434" spans="1:7" s="144" customFormat="1" x14ac:dyDescent="0.2">
      <c r="A14434" s="139"/>
      <c r="B14434" s="139"/>
      <c r="C14434" s="139"/>
      <c r="D14434" s="139"/>
      <c r="E14434" s="139"/>
      <c r="F14434" s="149"/>
      <c r="G14434" s="149"/>
    </row>
    <row r="14435" spans="1:7" s="144" customFormat="1" x14ac:dyDescent="0.2">
      <c r="A14435" s="139"/>
      <c r="B14435" s="139"/>
      <c r="C14435" s="139"/>
      <c r="D14435" s="139"/>
      <c r="E14435" s="139"/>
      <c r="F14435" s="149"/>
      <c r="G14435" s="149"/>
    </row>
    <row r="14436" spans="1:7" s="144" customFormat="1" x14ac:dyDescent="0.2">
      <c r="A14436" s="139"/>
      <c r="B14436" s="139"/>
      <c r="C14436" s="139"/>
      <c r="D14436" s="139"/>
      <c r="E14436" s="139"/>
      <c r="F14436" s="149"/>
      <c r="G14436" s="149"/>
    </row>
    <row r="14437" spans="1:7" s="144" customFormat="1" x14ac:dyDescent="0.2">
      <c r="A14437" s="139"/>
      <c r="B14437" s="139"/>
      <c r="C14437" s="139"/>
      <c r="D14437" s="139"/>
      <c r="E14437" s="139"/>
      <c r="F14437" s="149"/>
      <c r="G14437" s="149"/>
    </row>
    <row r="14438" spans="1:7" s="144" customFormat="1" x14ac:dyDescent="0.2">
      <c r="A14438" s="139"/>
      <c r="B14438" s="139"/>
      <c r="C14438" s="139"/>
      <c r="D14438" s="139"/>
      <c r="E14438" s="139"/>
      <c r="F14438" s="149"/>
      <c r="G14438" s="149"/>
    </row>
    <row r="14439" spans="1:7" s="144" customFormat="1" x14ac:dyDescent="0.2">
      <c r="A14439" s="139"/>
      <c r="B14439" s="139"/>
      <c r="C14439" s="139"/>
      <c r="D14439" s="139"/>
      <c r="E14439" s="139"/>
      <c r="F14439" s="149"/>
      <c r="G14439" s="149"/>
    </row>
    <row r="14440" spans="1:7" s="144" customFormat="1" x14ac:dyDescent="0.2">
      <c r="A14440" s="139"/>
      <c r="B14440" s="139"/>
      <c r="C14440" s="139"/>
      <c r="D14440" s="139"/>
      <c r="E14440" s="139"/>
      <c r="F14440" s="149"/>
      <c r="G14440" s="149"/>
    </row>
    <row r="14441" spans="1:7" s="144" customFormat="1" x14ac:dyDescent="0.2">
      <c r="A14441" s="139"/>
      <c r="B14441" s="139"/>
      <c r="C14441" s="139"/>
      <c r="D14441" s="139"/>
      <c r="E14441" s="139"/>
      <c r="F14441" s="149"/>
      <c r="G14441" s="149"/>
    </row>
    <row r="14442" spans="1:7" s="144" customFormat="1" x14ac:dyDescent="0.2">
      <c r="A14442" s="139"/>
      <c r="B14442" s="139"/>
      <c r="C14442" s="139"/>
      <c r="D14442" s="139"/>
      <c r="E14442" s="139"/>
      <c r="F14442" s="149"/>
      <c r="G14442" s="149"/>
    </row>
    <row r="14443" spans="1:7" s="144" customFormat="1" x14ac:dyDescent="0.2">
      <c r="A14443" s="139"/>
      <c r="B14443" s="139"/>
      <c r="C14443" s="139"/>
      <c r="D14443" s="139"/>
      <c r="E14443" s="139"/>
      <c r="F14443" s="149"/>
      <c r="G14443" s="149"/>
    </row>
    <row r="14444" spans="1:7" s="144" customFormat="1" x14ac:dyDescent="0.2">
      <c r="A14444" s="139"/>
      <c r="B14444" s="139"/>
      <c r="C14444" s="139"/>
      <c r="D14444" s="139"/>
      <c r="E14444" s="139"/>
      <c r="F14444" s="149"/>
      <c r="G14444" s="149"/>
    </row>
    <row r="14445" spans="1:7" s="144" customFormat="1" x14ac:dyDescent="0.2">
      <c r="A14445" s="139"/>
      <c r="B14445" s="139"/>
      <c r="C14445" s="139"/>
      <c r="D14445" s="139"/>
      <c r="E14445" s="139"/>
      <c r="F14445" s="149"/>
      <c r="G14445" s="149"/>
    </row>
    <row r="14446" spans="1:7" s="144" customFormat="1" x14ac:dyDescent="0.2">
      <c r="A14446" s="139"/>
      <c r="B14446" s="139"/>
      <c r="C14446" s="139"/>
      <c r="D14446" s="139"/>
      <c r="E14446" s="139"/>
      <c r="F14446" s="149"/>
      <c r="G14446" s="149"/>
    </row>
    <row r="14447" spans="1:7" s="144" customFormat="1" x14ac:dyDescent="0.2">
      <c r="A14447" s="139"/>
      <c r="B14447" s="139"/>
      <c r="C14447" s="139"/>
      <c r="D14447" s="139"/>
      <c r="E14447" s="139"/>
      <c r="F14447" s="149"/>
      <c r="G14447" s="149"/>
    </row>
    <row r="14448" spans="1:7" s="144" customFormat="1" x14ac:dyDescent="0.2">
      <c r="A14448" s="139"/>
      <c r="B14448" s="139"/>
      <c r="C14448" s="139"/>
      <c r="D14448" s="139"/>
      <c r="E14448" s="139"/>
      <c r="F14448" s="149"/>
      <c r="G14448" s="149"/>
    </row>
    <row r="14449" spans="1:7" s="144" customFormat="1" x14ac:dyDescent="0.2">
      <c r="A14449" s="139"/>
      <c r="B14449" s="139"/>
      <c r="C14449" s="139"/>
      <c r="D14449" s="139"/>
      <c r="E14449" s="139"/>
      <c r="F14449" s="149"/>
      <c r="G14449" s="149"/>
    </row>
    <row r="14450" spans="1:7" s="144" customFormat="1" x14ac:dyDescent="0.2">
      <c r="A14450" s="139"/>
      <c r="B14450" s="139"/>
      <c r="C14450" s="139"/>
      <c r="D14450" s="139"/>
      <c r="E14450" s="139"/>
      <c r="F14450" s="149"/>
      <c r="G14450" s="149"/>
    </row>
    <row r="14451" spans="1:7" s="144" customFormat="1" x14ac:dyDescent="0.2">
      <c r="A14451" s="139"/>
      <c r="B14451" s="139"/>
      <c r="C14451" s="139"/>
      <c r="D14451" s="139"/>
      <c r="E14451" s="139"/>
      <c r="F14451" s="149"/>
      <c r="G14451" s="149"/>
    </row>
    <row r="14452" spans="1:7" s="144" customFormat="1" x14ac:dyDescent="0.2">
      <c r="A14452" s="139"/>
      <c r="B14452" s="139"/>
      <c r="C14452" s="139"/>
      <c r="D14452" s="139"/>
      <c r="E14452" s="139"/>
      <c r="F14452" s="149"/>
      <c r="G14452" s="149"/>
    </row>
    <row r="14453" spans="1:7" s="144" customFormat="1" x14ac:dyDescent="0.2">
      <c r="A14453" s="139"/>
      <c r="B14453" s="139"/>
      <c r="C14453" s="139"/>
      <c r="D14453" s="139"/>
      <c r="E14453" s="139"/>
      <c r="F14453" s="149"/>
      <c r="G14453" s="149"/>
    </row>
    <row r="14454" spans="1:7" s="144" customFormat="1" x14ac:dyDescent="0.2">
      <c r="A14454" s="139"/>
      <c r="B14454" s="139"/>
      <c r="C14454" s="139"/>
      <c r="D14454" s="139"/>
      <c r="E14454" s="139"/>
      <c r="F14454" s="149"/>
      <c r="G14454" s="149"/>
    </row>
    <row r="14455" spans="1:7" s="144" customFormat="1" x14ac:dyDescent="0.2">
      <c r="A14455" s="139"/>
      <c r="B14455" s="139"/>
      <c r="C14455" s="139"/>
      <c r="D14455" s="139"/>
      <c r="E14455" s="139"/>
      <c r="F14455" s="149"/>
      <c r="G14455" s="149"/>
    </row>
    <row r="14456" spans="1:7" s="144" customFormat="1" x14ac:dyDescent="0.2">
      <c r="A14456" s="139"/>
      <c r="B14456" s="139"/>
      <c r="C14456" s="139"/>
      <c r="D14456" s="139"/>
      <c r="E14456" s="139"/>
      <c r="F14456" s="149"/>
      <c r="G14456" s="149"/>
    </row>
    <row r="14457" spans="1:7" s="144" customFormat="1" x14ac:dyDescent="0.2">
      <c r="A14457" s="139"/>
      <c r="B14457" s="139"/>
      <c r="C14457" s="139"/>
      <c r="D14457" s="139"/>
      <c r="E14457" s="139"/>
      <c r="F14457" s="149"/>
      <c r="G14457" s="149"/>
    </row>
    <row r="14458" spans="1:7" s="144" customFormat="1" x14ac:dyDescent="0.2">
      <c r="A14458" s="139"/>
      <c r="B14458" s="139"/>
      <c r="C14458" s="139"/>
      <c r="D14458" s="139"/>
      <c r="E14458" s="139"/>
      <c r="F14458" s="149"/>
      <c r="G14458" s="149"/>
    </row>
    <row r="14459" spans="1:7" s="144" customFormat="1" x14ac:dyDescent="0.2">
      <c r="A14459" s="139"/>
      <c r="B14459" s="139"/>
      <c r="C14459" s="139"/>
      <c r="D14459" s="139"/>
      <c r="E14459" s="139"/>
      <c r="F14459" s="149"/>
      <c r="G14459" s="149"/>
    </row>
    <row r="14460" spans="1:7" s="144" customFormat="1" x14ac:dyDescent="0.2">
      <c r="A14460" s="139"/>
      <c r="B14460" s="139"/>
      <c r="C14460" s="139"/>
      <c r="D14460" s="139"/>
      <c r="E14460" s="139"/>
      <c r="F14460" s="149"/>
      <c r="G14460" s="149"/>
    </row>
    <row r="14461" spans="1:7" s="144" customFormat="1" x14ac:dyDescent="0.2">
      <c r="A14461" s="139"/>
      <c r="B14461" s="139"/>
      <c r="C14461" s="139"/>
      <c r="D14461" s="139"/>
      <c r="E14461" s="139"/>
      <c r="F14461" s="149"/>
      <c r="G14461" s="149"/>
    </row>
    <row r="14462" spans="1:7" s="144" customFormat="1" x14ac:dyDescent="0.2">
      <c r="A14462" s="139"/>
      <c r="B14462" s="139"/>
      <c r="C14462" s="139"/>
      <c r="D14462" s="139"/>
      <c r="E14462" s="139"/>
      <c r="F14462" s="149"/>
      <c r="G14462" s="149"/>
    </row>
    <row r="14463" spans="1:7" s="144" customFormat="1" x14ac:dyDescent="0.2">
      <c r="A14463" s="139"/>
      <c r="B14463" s="139"/>
      <c r="C14463" s="139"/>
      <c r="D14463" s="139"/>
      <c r="E14463" s="139"/>
      <c r="F14463" s="149"/>
      <c r="G14463" s="149"/>
    </row>
    <row r="14464" spans="1:7" s="144" customFormat="1" x14ac:dyDescent="0.2">
      <c r="A14464" s="139"/>
      <c r="B14464" s="139"/>
      <c r="C14464" s="139"/>
      <c r="D14464" s="139"/>
      <c r="E14464" s="139"/>
      <c r="F14464" s="149"/>
      <c r="G14464" s="149"/>
    </row>
    <row r="14465" spans="1:7" s="144" customFormat="1" x14ac:dyDescent="0.2">
      <c r="A14465" s="139"/>
      <c r="B14465" s="139"/>
      <c r="C14465" s="139"/>
      <c r="D14465" s="139"/>
      <c r="E14465" s="139"/>
      <c r="F14465" s="149"/>
      <c r="G14465" s="149"/>
    </row>
    <row r="14466" spans="1:7" s="144" customFormat="1" x14ac:dyDescent="0.2">
      <c r="A14466" s="139"/>
      <c r="B14466" s="139"/>
      <c r="C14466" s="139"/>
      <c r="D14466" s="139"/>
      <c r="E14466" s="139"/>
      <c r="F14466" s="149"/>
      <c r="G14466" s="149"/>
    </row>
    <row r="14467" spans="1:7" s="144" customFormat="1" x14ac:dyDescent="0.2">
      <c r="A14467" s="139"/>
      <c r="B14467" s="139"/>
      <c r="C14467" s="139"/>
      <c r="D14467" s="139"/>
      <c r="E14467" s="139"/>
      <c r="F14467" s="149"/>
      <c r="G14467" s="149"/>
    </row>
    <row r="14468" spans="1:7" s="144" customFormat="1" x14ac:dyDescent="0.2">
      <c r="A14468" s="139"/>
      <c r="B14468" s="139"/>
      <c r="C14468" s="139"/>
      <c r="D14468" s="139"/>
      <c r="E14468" s="139"/>
      <c r="F14468" s="149"/>
      <c r="G14468" s="149"/>
    </row>
    <row r="14469" spans="1:7" s="144" customFormat="1" x14ac:dyDescent="0.2">
      <c r="A14469" s="139"/>
      <c r="B14469" s="139"/>
      <c r="C14469" s="139"/>
      <c r="D14469" s="139"/>
      <c r="E14469" s="139"/>
      <c r="F14469" s="149"/>
      <c r="G14469" s="149"/>
    </row>
    <row r="14470" spans="1:7" s="144" customFormat="1" x14ac:dyDescent="0.2">
      <c r="A14470" s="139"/>
      <c r="B14470" s="139"/>
      <c r="C14470" s="139"/>
      <c r="D14470" s="139"/>
      <c r="E14470" s="139"/>
      <c r="F14470" s="149"/>
      <c r="G14470" s="149"/>
    </row>
    <row r="14471" spans="1:7" s="144" customFormat="1" x14ac:dyDescent="0.2">
      <c r="A14471" s="139"/>
      <c r="B14471" s="139"/>
      <c r="C14471" s="139"/>
      <c r="D14471" s="139"/>
      <c r="E14471" s="139"/>
      <c r="F14471" s="149"/>
      <c r="G14471" s="149"/>
    </row>
    <row r="14472" spans="1:7" s="144" customFormat="1" x14ac:dyDescent="0.2">
      <c r="A14472" s="139"/>
      <c r="B14472" s="139"/>
      <c r="C14472" s="139"/>
      <c r="D14472" s="139"/>
      <c r="E14472" s="139"/>
      <c r="F14472" s="149"/>
      <c r="G14472" s="149"/>
    </row>
    <row r="14473" spans="1:7" s="144" customFormat="1" x14ac:dyDescent="0.2">
      <c r="A14473" s="139"/>
      <c r="B14473" s="139"/>
      <c r="C14473" s="139"/>
      <c r="D14473" s="139"/>
      <c r="E14473" s="139"/>
      <c r="F14473" s="149"/>
      <c r="G14473" s="149"/>
    </row>
    <row r="14474" spans="1:7" s="144" customFormat="1" x14ac:dyDescent="0.2">
      <c r="A14474" s="139"/>
      <c r="B14474" s="139"/>
      <c r="C14474" s="139"/>
      <c r="D14474" s="139"/>
      <c r="E14474" s="139"/>
      <c r="F14474" s="149"/>
      <c r="G14474" s="149"/>
    </row>
    <row r="14475" spans="1:7" s="144" customFormat="1" x14ac:dyDescent="0.2">
      <c r="A14475" s="139"/>
      <c r="B14475" s="139"/>
      <c r="C14475" s="139"/>
      <c r="D14475" s="139"/>
      <c r="E14475" s="139"/>
      <c r="F14475" s="149"/>
      <c r="G14475" s="149"/>
    </row>
    <row r="14476" spans="1:7" s="144" customFormat="1" x14ac:dyDescent="0.2">
      <c r="A14476" s="139"/>
      <c r="B14476" s="139"/>
      <c r="C14476" s="139"/>
      <c r="D14476" s="139"/>
      <c r="E14476" s="139"/>
      <c r="F14476" s="149"/>
      <c r="G14476" s="149"/>
    </row>
    <row r="14477" spans="1:7" s="144" customFormat="1" x14ac:dyDescent="0.2">
      <c r="A14477" s="139"/>
      <c r="B14477" s="139"/>
      <c r="C14477" s="139"/>
      <c r="D14477" s="139"/>
      <c r="E14477" s="139"/>
      <c r="F14477" s="149"/>
      <c r="G14477" s="149"/>
    </row>
    <row r="14478" spans="1:7" s="144" customFormat="1" x14ac:dyDescent="0.2">
      <c r="A14478" s="139"/>
      <c r="B14478" s="139"/>
      <c r="C14478" s="139"/>
      <c r="D14478" s="139"/>
      <c r="E14478" s="139"/>
      <c r="F14478" s="149"/>
      <c r="G14478" s="149"/>
    </row>
    <row r="14479" spans="1:7" s="144" customFormat="1" x14ac:dyDescent="0.2">
      <c r="A14479" s="139"/>
      <c r="B14479" s="139"/>
      <c r="C14479" s="139"/>
      <c r="D14479" s="139"/>
      <c r="E14479" s="139"/>
      <c r="F14479" s="149"/>
      <c r="G14479" s="149"/>
    </row>
    <row r="14480" spans="1:7" s="144" customFormat="1" x14ac:dyDescent="0.2">
      <c r="A14480" s="139"/>
      <c r="B14480" s="139"/>
      <c r="C14480" s="139"/>
      <c r="D14480" s="139"/>
      <c r="E14480" s="139"/>
      <c r="F14480" s="149"/>
      <c r="G14480" s="149"/>
    </row>
    <row r="14481" spans="1:7" s="144" customFormat="1" x14ac:dyDescent="0.2">
      <c r="A14481" s="139"/>
      <c r="B14481" s="139"/>
      <c r="C14481" s="139"/>
      <c r="D14481" s="139"/>
      <c r="E14481" s="139"/>
      <c r="F14481" s="149"/>
      <c r="G14481" s="149"/>
    </row>
    <row r="14482" spans="1:7" s="144" customFormat="1" x14ac:dyDescent="0.2">
      <c r="A14482" s="139"/>
      <c r="B14482" s="139"/>
      <c r="C14482" s="139"/>
      <c r="D14482" s="139"/>
      <c r="E14482" s="139"/>
      <c r="F14482" s="149"/>
      <c r="G14482" s="149"/>
    </row>
    <row r="14483" spans="1:7" s="144" customFormat="1" x14ac:dyDescent="0.2">
      <c r="A14483" s="139"/>
      <c r="B14483" s="139"/>
      <c r="C14483" s="139"/>
      <c r="D14483" s="139"/>
      <c r="E14483" s="139"/>
      <c r="F14483" s="149"/>
      <c r="G14483" s="149"/>
    </row>
    <row r="14484" spans="1:7" s="144" customFormat="1" x14ac:dyDescent="0.2">
      <c r="A14484" s="139"/>
      <c r="B14484" s="139"/>
      <c r="C14484" s="139"/>
      <c r="D14484" s="139"/>
      <c r="E14484" s="139"/>
      <c r="F14484" s="149"/>
      <c r="G14484" s="149"/>
    </row>
    <row r="14485" spans="1:7" s="144" customFormat="1" x14ac:dyDescent="0.2">
      <c r="A14485" s="139"/>
      <c r="B14485" s="139"/>
      <c r="C14485" s="139"/>
      <c r="D14485" s="139"/>
      <c r="E14485" s="139"/>
      <c r="F14485" s="149"/>
      <c r="G14485" s="149"/>
    </row>
    <row r="14486" spans="1:7" s="144" customFormat="1" x14ac:dyDescent="0.2">
      <c r="A14486" s="139"/>
      <c r="B14486" s="139"/>
      <c r="C14486" s="139"/>
      <c r="D14486" s="139"/>
      <c r="E14486" s="139"/>
      <c r="F14486" s="149"/>
      <c r="G14486" s="149"/>
    </row>
    <row r="14487" spans="1:7" s="144" customFormat="1" x14ac:dyDescent="0.2">
      <c r="A14487" s="139"/>
      <c r="B14487" s="139"/>
      <c r="C14487" s="139"/>
      <c r="D14487" s="139"/>
      <c r="E14487" s="139"/>
      <c r="F14487" s="149"/>
      <c r="G14487" s="149"/>
    </row>
    <row r="14488" spans="1:7" s="144" customFormat="1" x14ac:dyDescent="0.2">
      <c r="A14488" s="139"/>
      <c r="B14488" s="139"/>
      <c r="C14488" s="139"/>
      <c r="D14488" s="139"/>
      <c r="E14488" s="139"/>
      <c r="F14488" s="149"/>
      <c r="G14488" s="149"/>
    </row>
    <row r="14489" spans="1:7" s="144" customFormat="1" x14ac:dyDescent="0.2">
      <c r="A14489" s="139"/>
      <c r="B14489" s="139"/>
      <c r="C14489" s="139"/>
      <c r="D14489" s="139"/>
      <c r="E14489" s="139"/>
      <c r="F14489" s="149"/>
      <c r="G14489" s="149"/>
    </row>
    <row r="14490" spans="1:7" s="144" customFormat="1" x14ac:dyDescent="0.2">
      <c r="A14490" s="139"/>
      <c r="B14490" s="139"/>
      <c r="C14490" s="139"/>
      <c r="D14490" s="139"/>
      <c r="E14490" s="139"/>
      <c r="F14490" s="149"/>
      <c r="G14490" s="149"/>
    </row>
    <row r="14491" spans="1:7" s="144" customFormat="1" x14ac:dyDescent="0.2">
      <c r="A14491" s="139"/>
      <c r="B14491" s="139"/>
      <c r="C14491" s="139"/>
      <c r="D14491" s="139"/>
      <c r="E14491" s="139"/>
      <c r="F14491" s="149"/>
      <c r="G14491" s="149"/>
    </row>
    <row r="14492" spans="1:7" s="144" customFormat="1" x14ac:dyDescent="0.2">
      <c r="A14492" s="139"/>
      <c r="B14492" s="139"/>
      <c r="C14492" s="139"/>
      <c r="D14492" s="139"/>
      <c r="E14492" s="139"/>
      <c r="F14492" s="149"/>
      <c r="G14492" s="149"/>
    </row>
    <row r="14493" spans="1:7" s="144" customFormat="1" x14ac:dyDescent="0.2">
      <c r="A14493" s="139"/>
      <c r="B14493" s="139"/>
      <c r="C14493" s="139"/>
      <c r="D14493" s="139"/>
      <c r="E14493" s="139"/>
      <c r="F14493" s="149"/>
      <c r="G14493" s="149"/>
    </row>
    <row r="14494" spans="1:7" s="144" customFormat="1" x14ac:dyDescent="0.2">
      <c r="A14494" s="139"/>
      <c r="B14494" s="139"/>
      <c r="C14494" s="139"/>
      <c r="D14494" s="139"/>
      <c r="E14494" s="139"/>
      <c r="F14494" s="149"/>
      <c r="G14494" s="149"/>
    </row>
    <row r="14495" spans="1:7" s="144" customFormat="1" x14ac:dyDescent="0.2">
      <c r="A14495" s="139"/>
      <c r="B14495" s="139"/>
      <c r="C14495" s="139"/>
      <c r="D14495" s="139"/>
      <c r="E14495" s="139"/>
      <c r="F14495" s="149"/>
      <c r="G14495" s="149"/>
    </row>
    <row r="14496" spans="1:7" s="144" customFormat="1" x14ac:dyDescent="0.2">
      <c r="A14496" s="139"/>
      <c r="B14496" s="139"/>
      <c r="C14496" s="139"/>
      <c r="D14496" s="139"/>
      <c r="E14496" s="139"/>
      <c r="F14496" s="149"/>
      <c r="G14496" s="149"/>
    </row>
    <row r="14497" spans="1:7" s="144" customFormat="1" x14ac:dyDescent="0.2">
      <c r="A14497" s="139"/>
      <c r="B14497" s="139"/>
      <c r="C14497" s="139"/>
      <c r="D14497" s="139"/>
      <c r="E14497" s="139"/>
      <c r="F14497" s="149"/>
      <c r="G14497" s="149"/>
    </row>
    <row r="14498" spans="1:7" s="144" customFormat="1" x14ac:dyDescent="0.2">
      <c r="A14498" s="139"/>
      <c r="B14498" s="139"/>
      <c r="C14498" s="139"/>
      <c r="D14498" s="139"/>
      <c r="E14498" s="139"/>
      <c r="F14498" s="149"/>
      <c r="G14498" s="149"/>
    </row>
    <row r="14499" spans="1:7" s="144" customFormat="1" x14ac:dyDescent="0.2">
      <c r="A14499" s="139"/>
      <c r="B14499" s="139"/>
      <c r="C14499" s="139"/>
      <c r="D14499" s="139"/>
      <c r="E14499" s="139"/>
      <c r="F14499" s="149"/>
      <c r="G14499" s="149"/>
    </row>
    <row r="14500" spans="1:7" s="144" customFormat="1" x14ac:dyDescent="0.2">
      <c r="A14500" s="139"/>
      <c r="B14500" s="139"/>
      <c r="C14500" s="139"/>
      <c r="D14500" s="139"/>
      <c r="E14500" s="139"/>
      <c r="F14500" s="149"/>
      <c r="G14500" s="149"/>
    </row>
    <row r="14501" spans="1:7" s="144" customFormat="1" x14ac:dyDescent="0.2">
      <c r="A14501" s="139"/>
      <c r="B14501" s="139"/>
      <c r="C14501" s="139"/>
      <c r="D14501" s="139"/>
      <c r="E14501" s="139"/>
      <c r="F14501" s="149"/>
      <c r="G14501" s="149"/>
    </row>
    <row r="14502" spans="1:7" s="144" customFormat="1" x14ac:dyDescent="0.2">
      <c r="A14502" s="139"/>
      <c r="B14502" s="139"/>
      <c r="C14502" s="139"/>
      <c r="D14502" s="139"/>
      <c r="E14502" s="139"/>
      <c r="F14502" s="149"/>
      <c r="G14502" s="149"/>
    </row>
    <row r="14503" spans="1:7" s="144" customFormat="1" x14ac:dyDescent="0.2">
      <c r="A14503" s="139"/>
      <c r="B14503" s="139"/>
      <c r="C14503" s="139"/>
      <c r="D14503" s="139"/>
      <c r="E14503" s="139"/>
      <c r="F14503" s="149"/>
      <c r="G14503" s="149"/>
    </row>
    <row r="14504" spans="1:7" s="144" customFormat="1" x14ac:dyDescent="0.2">
      <c r="A14504" s="139"/>
      <c r="B14504" s="139"/>
      <c r="C14504" s="139"/>
      <c r="D14504" s="139"/>
      <c r="E14504" s="139"/>
      <c r="F14504" s="149"/>
      <c r="G14504" s="149"/>
    </row>
    <row r="14505" spans="1:7" s="144" customFormat="1" x14ac:dyDescent="0.2">
      <c r="A14505" s="139"/>
      <c r="B14505" s="139"/>
      <c r="C14505" s="139"/>
      <c r="D14505" s="139"/>
      <c r="E14505" s="139"/>
      <c r="F14505" s="149"/>
      <c r="G14505" s="149"/>
    </row>
    <row r="14506" spans="1:7" s="144" customFormat="1" x14ac:dyDescent="0.2">
      <c r="A14506" s="139"/>
      <c r="B14506" s="139"/>
      <c r="C14506" s="139"/>
      <c r="D14506" s="139"/>
      <c r="E14506" s="139"/>
      <c r="F14506" s="149"/>
      <c r="G14506" s="149"/>
    </row>
    <row r="14507" spans="1:7" s="144" customFormat="1" x14ac:dyDescent="0.2">
      <c r="A14507" s="139"/>
      <c r="B14507" s="139"/>
      <c r="C14507" s="139"/>
      <c r="D14507" s="139"/>
      <c r="E14507" s="139"/>
      <c r="F14507" s="149"/>
      <c r="G14507" s="149"/>
    </row>
    <row r="14508" spans="1:7" s="144" customFormat="1" x14ac:dyDescent="0.2">
      <c r="A14508" s="139"/>
      <c r="B14508" s="139"/>
      <c r="C14508" s="139"/>
      <c r="D14508" s="139"/>
      <c r="E14508" s="139"/>
      <c r="F14508" s="149"/>
      <c r="G14508" s="149"/>
    </row>
    <row r="14509" spans="1:7" s="144" customFormat="1" x14ac:dyDescent="0.2">
      <c r="A14509" s="139"/>
      <c r="B14509" s="139"/>
      <c r="C14509" s="139"/>
      <c r="D14509" s="139"/>
      <c r="E14509" s="139"/>
      <c r="F14509" s="149"/>
      <c r="G14509" s="149"/>
    </row>
    <row r="14510" spans="1:7" s="144" customFormat="1" x14ac:dyDescent="0.2">
      <c r="A14510" s="139"/>
      <c r="B14510" s="139"/>
      <c r="C14510" s="139"/>
      <c r="D14510" s="139"/>
      <c r="E14510" s="139"/>
      <c r="F14510" s="149"/>
      <c r="G14510" s="149"/>
    </row>
    <row r="14511" spans="1:7" s="144" customFormat="1" x14ac:dyDescent="0.2">
      <c r="A14511" s="139"/>
      <c r="B14511" s="139"/>
      <c r="C14511" s="139"/>
      <c r="D14511" s="139"/>
      <c r="E14511" s="139"/>
      <c r="F14511" s="149"/>
      <c r="G14511" s="149"/>
    </row>
    <row r="14512" spans="1:7" s="144" customFormat="1" x14ac:dyDescent="0.2">
      <c r="A14512" s="139"/>
      <c r="B14512" s="139"/>
      <c r="C14512" s="139"/>
      <c r="D14512" s="139"/>
      <c r="E14512" s="139"/>
      <c r="F14512" s="149"/>
      <c r="G14512" s="149"/>
    </row>
    <row r="14513" spans="1:7" s="144" customFormat="1" x14ac:dyDescent="0.2">
      <c r="A14513" s="139"/>
      <c r="B14513" s="139"/>
      <c r="C14513" s="139"/>
      <c r="D14513" s="139"/>
      <c r="E14513" s="139"/>
      <c r="F14513" s="149"/>
      <c r="G14513" s="149"/>
    </row>
    <row r="14514" spans="1:7" s="144" customFormat="1" x14ac:dyDescent="0.2">
      <c r="A14514" s="139"/>
      <c r="B14514" s="139"/>
      <c r="C14514" s="139"/>
      <c r="D14514" s="139"/>
      <c r="E14514" s="139"/>
      <c r="F14514" s="149"/>
      <c r="G14514" s="149"/>
    </row>
    <row r="14515" spans="1:7" s="144" customFormat="1" x14ac:dyDescent="0.2">
      <c r="A14515" s="139"/>
      <c r="B14515" s="139"/>
      <c r="C14515" s="139"/>
      <c r="D14515" s="139"/>
      <c r="E14515" s="139"/>
      <c r="F14515" s="149"/>
      <c r="G14515" s="149"/>
    </row>
    <row r="14516" spans="1:7" s="144" customFormat="1" x14ac:dyDescent="0.2">
      <c r="A14516" s="139"/>
      <c r="B14516" s="139"/>
      <c r="C14516" s="139"/>
      <c r="D14516" s="139"/>
      <c r="E14516" s="139"/>
      <c r="F14516" s="149"/>
      <c r="G14516" s="149"/>
    </row>
    <row r="14517" spans="1:7" s="144" customFormat="1" x14ac:dyDescent="0.2">
      <c r="A14517" s="139"/>
      <c r="B14517" s="139"/>
      <c r="C14517" s="139"/>
      <c r="D14517" s="139"/>
      <c r="E14517" s="139"/>
      <c r="F14517" s="149"/>
      <c r="G14517" s="149"/>
    </row>
    <row r="14518" spans="1:7" s="144" customFormat="1" x14ac:dyDescent="0.2">
      <c r="A14518" s="139"/>
      <c r="B14518" s="139"/>
      <c r="C14518" s="139"/>
      <c r="D14518" s="139"/>
      <c r="E14518" s="139"/>
      <c r="F14518" s="149"/>
      <c r="G14518" s="149"/>
    </row>
    <row r="14519" spans="1:7" s="144" customFormat="1" x14ac:dyDescent="0.2">
      <c r="A14519" s="139"/>
      <c r="B14519" s="139"/>
      <c r="C14519" s="139"/>
      <c r="D14519" s="139"/>
      <c r="E14519" s="139"/>
      <c r="F14519" s="149"/>
      <c r="G14519" s="149"/>
    </row>
    <row r="14520" spans="1:7" s="144" customFormat="1" x14ac:dyDescent="0.2">
      <c r="A14520" s="139"/>
      <c r="B14520" s="139"/>
      <c r="C14520" s="139"/>
      <c r="D14520" s="139"/>
      <c r="E14520" s="139"/>
      <c r="F14520" s="149"/>
      <c r="G14520" s="149"/>
    </row>
    <row r="14521" spans="1:7" s="144" customFormat="1" x14ac:dyDescent="0.2">
      <c r="A14521" s="139"/>
      <c r="B14521" s="139"/>
      <c r="C14521" s="139"/>
      <c r="D14521" s="139"/>
      <c r="E14521" s="139"/>
      <c r="F14521" s="149"/>
      <c r="G14521" s="149"/>
    </row>
    <row r="14522" spans="1:7" s="144" customFormat="1" x14ac:dyDescent="0.2">
      <c r="A14522" s="139"/>
      <c r="B14522" s="139"/>
      <c r="C14522" s="139"/>
      <c r="D14522" s="139"/>
      <c r="E14522" s="139"/>
      <c r="F14522" s="149"/>
      <c r="G14522" s="149"/>
    </row>
    <row r="14523" spans="1:7" s="144" customFormat="1" x14ac:dyDescent="0.2">
      <c r="A14523" s="139"/>
      <c r="B14523" s="139"/>
      <c r="C14523" s="139"/>
      <c r="D14523" s="139"/>
      <c r="E14523" s="139"/>
      <c r="F14523" s="149"/>
      <c r="G14523" s="149"/>
    </row>
    <row r="14524" spans="1:7" s="144" customFormat="1" x14ac:dyDescent="0.2">
      <c r="A14524" s="139"/>
      <c r="B14524" s="139"/>
      <c r="C14524" s="139"/>
      <c r="D14524" s="139"/>
      <c r="E14524" s="139"/>
      <c r="F14524" s="149"/>
      <c r="G14524" s="149"/>
    </row>
    <row r="14525" spans="1:7" s="144" customFormat="1" x14ac:dyDescent="0.2">
      <c r="A14525" s="139"/>
      <c r="B14525" s="139"/>
      <c r="C14525" s="139"/>
      <c r="D14525" s="139"/>
      <c r="E14525" s="139"/>
      <c r="F14525" s="149"/>
      <c r="G14525" s="149"/>
    </row>
    <row r="14526" spans="1:7" s="144" customFormat="1" x14ac:dyDescent="0.2">
      <c r="A14526" s="139"/>
      <c r="B14526" s="139"/>
      <c r="C14526" s="139"/>
      <c r="D14526" s="139"/>
      <c r="E14526" s="139"/>
      <c r="F14526" s="149"/>
      <c r="G14526" s="149"/>
    </row>
    <row r="14527" spans="1:7" s="144" customFormat="1" x14ac:dyDescent="0.2">
      <c r="A14527" s="139"/>
      <c r="B14527" s="139"/>
      <c r="C14527" s="139"/>
      <c r="D14527" s="139"/>
      <c r="E14527" s="139"/>
      <c r="F14527" s="149"/>
      <c r="G14527" s="149"/>
    </row>
    <row r="14528" spans="1:7" s="144" customFormat="1" x14ac:dyDescent="0.2">
      <c r="A14528" s="139"/>
      <c r="B14528" s="139"/>
      <c r="C14528" s="139"/>
      <c r="D14528" s="139"/>
      <c r="E14528" s="139"/>
      <c r="F14528" s="149"/>
      <c r="G14528" s="149"/>
    </row>
    <row r="14529" spans="1:7" s="144" customFormat="1" x14ac:dyDescent="0.2">
      <c r="A14529" s="139"/>
      <c r="B14529" s="139"/>
      <c r="C14529" s="139"/>
      <c r="D14529" s="139"/>
      <c r="E14529" s="139"/>
      <c r="F14529" s="149"/>
      <c r="G14529" s="149"/>
    </row>
    <row r="14530" spans="1:7" s="144" customFormat="1" x14ac:dyDescent="0.2">
      <c r="A14530" s="139"/>
      <c r="B14530" s="139"/>
      <c r="C14530" s="139"/>
      <c r="D14530" s="139"/>
      <c r="E14530" s="139"/>
      <c r="F14530" s="149"/>
      <c r="G14530" s="149"/>
    </row>
    <row r="14531" spans="1:7" s="144" customFormat="1" x14ac:dyDescent="0.2">
      <c r="A14531" s="139"/>
      <c r="B14531" s="139"/>
      <c r="C14531" s="139"/>
      <c r="D14531" s="139"/>
      <c r="E14531" s="139"/>
      <c r="F14531" s="149"/>
      <c r="G14531" s="149"/>
    </row>
    <row r="14532" spans="1:7" s="144" customFormat="1" x14ac:dyDescent="0.2">
      <c r="A14532" s="139"/>
      <c r="B14532" s="139"/>
      <c r="C14532" s="139"/>
      <c r="D14532" s="139"/>
      <c r="E14532" s="139"/>
      <c r="F14532" s="149"/>
      <c r="G14532" s="149"/>
    </row>
    <row r="14533" spans="1:7" s="144" customFormat="1" x14ac:dyDescent="0.2">
      <c r="A14533" s="139"/>
      <c r="B14533" s="139"/>
      <c r="C14533" s="139"/>
      <c r="D14533" s="139"/>
      <c r="E14533" s="139"/>
      <c r="F14533" s="149"/>
      <c r="G14533" s="149"/>
    </row>
    <row r="14534" spans="1:7" s="144" customFormat="1" x14ac:dyDescent="0.2">
      <c r="A14534" s="139"/>
      <c r="B14534" s="139"/>
      <c r="C14534" s="139"/>
      <c r="D14534" s="139"/>
      <c r="E14534" s="139"/>
      <c r="F14534" s="149"/>
      <c r="G14534" s="149"/>
    </row>
    <row r="14535" spans="1:7" s="144" customFormat="1" x14ac:dyDescent="0.2">
      <c r="A14535" s="139"/>
      <c r="B14535" s="139"/>
      <c r="C14535" s="139"/>
      <c r="D14535" s="139"/>
      <c r="E14535" s="139"/>
      <c r="F14535" s="149"/>
      <c r="G14535" s="149"/>
    </row>
    <row r="14536" spans="1:7" s="144" customFormat="1" x14ac:dyDescent="0.2">
      <c r="A14536" s="139"/>
      <c r="B14536" s="139"/>
      <c r="C14536" s="139"/>
      <c r="D14536" s="139"/>
      <c r="E14536" s="139"/>
      <c r="F14536" s="149"/>
      <c r="G14536" s="149"/>
    </row>
    <row r="14537" spans="1:7" s="144" customFormat="1" x14ac:dyDescent="0.2">
      <c r="A14537" s="139"/>
      <c r="B14537" s="139"/>
      <c r="C14537" s="139"/>
      <c r="D14537" s="139"/>
      <c r="E14537" s="139"/>
      <c r="F14537" s="149"/>
      <c r="G14537" s="149"/>
    </row>
    <row r="14538" spans="1:7" s="144" customFormat="1" x14ac:dyDescent="0.2">
      <c r="A14538" s="139"/>
      <c r="B14538" s="139"/>
      <c r="C14538" s="139"/>
      <c r="D14538" s="139"/>
      <c r="E14538" s="139"/>
      <c r="F14538" s="149"/>
      <c r="G14538" s="149"/>
    </row>
    <row r="14539" spans="1:7" s="144" customFormat="1" x14ac:dyDescent="0.2">
      <c r="A14539" s="139"/>
      <c r="B14539" s="139"/>
      <c r="C14539" s="139"/>
      <c r="D14539" s="139"/>
      <c r="E14539" s="139"/>
      <c r="F14539" s="149"/>
      <c r="G14539" s="149"/>
    </row>
    <row r="14540" spans="1:7" s="144" customFormat="1" x14ac:dyDescent="0.2">
      <c r="A14540" s="139"/>
      <c r="B14540" s="139"/>
      <c r="C14540" s="139"/>
      <c r="D14540" s="139"/>
      <c r="E14540" s="139"/>
      <c r="F14540" s="149"/>
      <c r="G14540" s="149"/>
    </row>
    <row r="14541" spans="1:7" s="144" customFormat="1" x14ac:dyDescent="0.2">
      <c r="A14541" s="139"/>
      <c r="B14541" s="139"/>
      <c r="C14541" s="139"/>
      <c r="D14541" s="139"/>
      <c r="E14541" s="139"/>
      <c r="F14541" s="149"/>
      <c r="G14541" s="149"/>
    </row>
    <row r="14542" spans="1:7" s="144" customFormat="1" x14ac:dyDescent="0.2">
      <c r="A14542" s="139"/>
      <c r="B14542" s="139"/>
      <c r="C14542" s="139"/>
      <c r="D14542" s="139"/>
      <c r="E14542" s="139"/>
      <c r="F14542" s="149"/>
      <c r="G14542" s="149"/>
    </row>
    <row r="14543" spans="1:7" s="144" customFormat="1" x14ac:dyDescent="0.2">
      <c r="A14543" s="139"/>
      <c r="B14543" s="139"/>
      <c r="C14543" s="139"/>
      <c r="D14543" s="139"/>
      <c r="E14543" s="139"/>
      <c r="F14543" s="149"/>
      <c r="G14543" s="149"/>
    </row>
    <row r="14544" spans="1:7" s="144" customFormat="1" x14ac:dyDescent="0.2">
      <c r="A14544" s="139"/>
      <c r="B14544" s="139"/>
      <c r="C14544" s="139"/>
      <c r="D14544" s="139"/>
      <c r="E14544" s="139"/>
      <c r="F14544" s="149"/>
      <c r="G14544" s="149"/>
    </row>
    <row r="14545" spans="1:7" s="144" customFormat="1" x14ac:dyDescent="0.2">
      <c r="A14545" s="139"/>
      <c r="B14545" s="139"/>
      <c r="C14545" s="139"/>
      <c r="D14545" s="139"/>
      <c r="E14545" s="139"/>
      <c r="F14545" s="149"/>
      <c r="G14545" s="149"/>
    </row>
    <row r="14546" spans="1:7" s="144" customFormat="1" x14ac:dyDescent="0.2">
      <c r="A14546" s="139"/>
      <c r="B14546" s="139"/>
      <c r="C14546" s="139"/>
      <c r="D14546" s="139"/>
      <c r="E14546" s="139"/>
      <c r="F14546" s="149"/>
      <c r="G14546" s="149"/>
    </row>
    <row r="14547" spans="1:7" s="144" customFormat="1" x14ac:dyDescent="0.2">
      <c r="A14547" s="139"/>
      <c r="B14547" s="139"/>
      <c r="C14547" s="139"/>
      <c r="D14547" s="139"/>
      <c r="E14547" s="139"/>
      <c r="F14547" s="149"/>
      <c r="G14547" s="149"/>
    </row>
    <row r="14548" spans="1:7" s="144" customFormat="1" x14ac:dyDescent="0.2">
      <c r="A14548" s="139"/>
      <c r="B14548" s="139"/>
      <c r="C14548" s="139"/>
      <c r="D14548" s="139"/>
      <c r="E14548" s="139"/>
      <c r="F14548" s="149"/>
      <c r="G14548" s="149"/>
    </row>
    <row r="14549" spans="1:7" s="144" customFormat="1" x14ac:dyDescent="0.2">
      <c r="A14549" s="139"/>
      <c r="B14549" s="139"/>
      <c r="C14549" s="139"/>
      <c r="D14549" s="139"/>
      <c r="E14549" s="139"/>
      <c r="F14549" s="149"/>
      <c r="G14549" s="149"/>
    </row>
    <row r="14550" spans="1:7" s="144" customFormat="1" x14ac:dyDescent="0.2">
      <c r="A14550" s="139"/>
      <c r="B14550" s="139"/>
      <c r="C14550" s="139"/>
      <c r="D14550" s="139"/>
      <c r="E14550" s="139"/>
      <c r="F14550" s="149"/>
      <c r="G14550" s="149"/>
    </row>
    <row r="14551" spans="1:7" s="144" customFormat="1" x14ac:dyDescent="0.2">
      <c r="A14551" s="139"/>
      <c r="B14551" s="139"/>
      <c r="C14551" s="139"/>
      <c r="D14551" s="139"/>
      <c r="E14551" s="139"/>
      <c r="F14551" s="149"/>
      <c r="G14551" s="149"/>
    </row>
    <row r="14552" spans="1:7" s="144" customFormat="1" x14ac:dyDescent="0.2">
      <c r="A14552" s="139"/>
      <c r="B14552" s="139"/>
      <c r="C14552" s="139"/>
      <c r="D14552" s="139"/>
      <c r="E14552" s="139"/>
      <c r="F14552" s="149"/>
      <c r="G14552" s="149"/>
    </row>
    <row r="14553" spans="1:7" s="144" customFormat="1" x14ac:dyDescent="0.2">
      <c r="A14553" s="139"/>
      <c r="B14553" s="139"/>
      <c r="C14553" s="139"/>
      <c r="D14553" s="139"/>
      <c r="E14553" s="139"/>
      <c r="F14553" s="149"/>
      <c r="G14553" s="149"/>
    </row>
    <row r="14554" spans="1:7" s="144" customFormat="1" x14ac:dyDescent="0.2">
      <c r="A14554" s="139"/>
      <c r="B14554" s="139"/>
      <c r="C14554" s="139"/>
      <c r="D14554" s="139"/>
      <c r="E14554" s="139"/>
      <c r="F14554" s="149"/>
      <c r="G14554" s="149"/>
    </row>
    <row r="14555" spans="1:7" s="144" customFormat="1" x14ac:dyDescent="0.2">
      <c r="A14555" s="139"/>
      <c r="B14555" s="139"/>
      <c r="C14555" s="139"/>
      <c r="D14555" s="139"/>
      <c r="E14555" s="139"/>
      <c r="F14555" s="149"/>
      <c r="G14555" s="149"/>
    </row>
    <row r="14556" spans="1:7" s="144" customFormat="1" x14ac:dyDescent="0.2">
      <c r="A14556" s="139"/>
      <c r="B14556" s="139"/>
      <c r="C14556" s="139"/>
      <c r="D14556" s="139"/>
      <c r="E14556" s="139"/>
      <c r="F14556" s="149"/>
      <c r="G14556" s="149"/>
    </row>
    <row r="14557" spans="1:7" s="144" customFormat="1" x14ac:dyDescent="0.2">
      <c r="A14557" s="139"/>
      <c r="B14557" s="139"/>
      <c r="C14557" s="139"/>
      <c r="D14557" s="139"/>
      <c r="E14557" s="139"/>
      <c r="F14557" s="149"/>
      <c r="G14557" s="149"/>
    </row>
    <row r="14558" spans="1:7" s="144" customFormat="1" x14ac:dyDescent="0.2">
      <c r="A14558" s="139"/>
      <c r="B14558" s="139"/>
      <c r="C14558" s="139"/>
      <c r="D14558" s="139"/>
      <c r="E14558" s="139"/>
      <c r="F14558" s="149"/>
      <c r="G14558" s="149"/>
    </row>
    <row r="14559" spans="1:7" s="144" customFormat="1" x14ac:dyDescent="0.2">
      <c r="A14559" s="139"/>
      <c r="B14559" s="139"/>
      <c r="C14559" s="139"/>
      <c r="D14559" s="139"/>
      <c r="E14559" s="139"/>
      <c r="F14559" s="149"/>
      <c r="G14559" s="149"/>
    </row>
    <row r="14560" spans="1:7" s="144" customFormat="1" x14ac:dyDescent="0.2">
      <c r="A14560" s="139"/>
      <c r="B14560" s="139"/>
      <c r="C14560" s="139"/>
      <c r="D14560" s="139"/>
      <c r="E14560" s="139"/>
      <c r="F14560" s="149"/>
      <c r="G14560" s="149"/>
    </row>
    <row r="14561" spans="1:7" s="144" customFormat="1" x14ac:dyDescent="0.2">
      <c r="A14561" s="139"/>
      <c r="B14561" s="139"/>
      <c r="C14561" s="139"/>
      <c r="D14561" s="139"/>
      <c r="E14561" s="139"/>
      <c r="F14561" s="149"/>
      <c r="G14561" s="149"/>
    </row>
    <row r="14562" spans="1:7" s="144" customFormat="1" x14ac:dyDescent="0.2">
      <c r="A14562" s="139"/>
      <c r="B14562" s="139"/>
      <c r="C14562" s="139"/>
      <c r="D14562" s="139"/>
      <c r="E14562" s="139"/>
      <c r="F14562" s="149"/>
      <c r="G14562" s="149"/>
    </row>
    <row r="14563" spans="1:7" s="144" customFormat="1" x14ac:dyDescent="0.2">
      <c r="A14563" s="139"/>
      <c r="B14563" s="139"/>
      <c r="C14563" s="139"/>
      <c r="D14563" s="139"/>
      <c r="E14563" s="139"/>
      <c r="F14563" s="149"/>
      <c r="G14563" s="149"/>
    </row>
    <row r="14564" spans="1:7" s="144" customFormat="1" x14ac:dyDescent="0.2">
      <c r="A14564" s="139"/>
      <c r="B14564" s="139"/>
      <c r="C14564" s="139"/>
      <c r="D14564" s="139"/>
      <c r="E14564" s="139"/>
      <c r="F14564" s="149"/>
      <c r="G14564" s="149"/>
    </row>
    <row r="14565" spans="1:7" s="144" customFormat="1" x14ac:dyDescent="0.2">
      <c r="A14565" s="139"/>
      <c r="B14565" s="139"/>
      <c r="C14565" s="139"/>
      <c r="D14565" s="139"/>
      <c r="E14565" s="139"/>
      <c r="F14565" s="149"/>
      <c r="G14565" s="149"/>
    </row>
    <row r="14566" spans="1:7" s="144" customFormat="1" x14ac:dyDescent="0.2">
      <c r="A14566" s="139"/>
      <c r="B14566" s="139"/>
      <c r="C14566" s="139"/>
      <c r="D14566" s="139"/>
      <c r="E14566" s="139"/>
      <c r="F14566" s="149"/>
      <c r="G14566" s="149"/>
    </row>
    <row r="14567" spans="1:7" s="144" customFormat="1" x14ac:dyDescent="0.2">
      <c r="A14567" s="139"/>
      <c r="B14567" s="139"/>
      <c r="C14567" s="139"/>
      <c r="D14567" s="139"/>
      <c r="E14567" s="139"/>
      <c r="F14567" s="149"/>
      <c r="G14567" s="149"/>
    </row>
    <row r="14568" spans="1:7" s="144" customFormat="1" x14ac:dyDescent="0.2">
      <c r="A14568" s="139"/>
      <c r="B14568" s="139"/>
      <c r="C14568" s="139"/>
      <c r="D14568" s="139"/>
      <c r="E14568" s="139"/>
      <c r="F14568" s="149"/>
      <c r="G14568" s="149"/>
    </row>
    <row r="14569" spans="1:7" s="144" customFormat="1" x14ac:dyDescent="0.2">
      <c r="A14569" s="139"/>
      <c r="B14569" s="139"/>
      <c r="C14569" s="139"/>
      <c r="D14569" s="139"/>
      <c r="E14569" s="139"/>
      <c r="F14569" s="149"/>
      <c r="G14569" s="149"/>
    </row>
    <row r="14570" spans="1:7" s="144" customFormat="1" x14ac:dyDescent="0.2">
      <c r="A14570" s="139"/>
      <c r="B14570" s="139"/>
      <c r="C14570" s="139"/>
      <c r="D14570" s="139"/>
      <c r="E14570" s="139"/>
      <c r="F14570" s="149"/>
      <c r="G14570" s="149"/>
    </row>
    <row r="14571" spans="1:7" s="144" customFormat="1" x14ac:dyDescent="0.2">
      <c r="A14571" s="139"/>
      <c r="B14571" s="139"/>
      <c r="C14571" s="139"/>
      <c r="D14571" s="139"/>
      <c r="E14571" s="139"/>
      <c r="F14571" s="149"/>
      <c r="G14571" s="149"/>
    </row>
    <row r="14572" spans="1:7" s="144" customFormat="1" x14ac:dyDescent="0.2">
      <c r="A14572" s="139"/>
      <c r="B14572" s="139"/>
      <c r="C14572" s="139"/>
      <c r="D14572" s="139"/>
      <c r="E14572" s="139"/>
      <c r="F14572" s="149"/>
      <c r="G14572" s="149"/>
    </row>
    <row r="14573" spans="1:7" s="144" customFormat="1" x14ac:dyDescent="0.2">
      <c r="A14573" s="139"/>
      <c r="B14573" s="139"/>
      <c r="C14573" s="139"/>
      <c r="D14573" s="139"/>
      <c r="E14573" s="139"/>
      <c r="F14573" s="149"/>
      <c r="G14573" s="149"/>
    </row>
    <row r="14574" spans="1:7" s="144" customFormat="1" x14ac:dyDescent="0.2">
      <c r="A14574" s="139"/>
      <c r="B14574" s="139"/>
      <c r="C14574" s="139"/>
      <c r="D14574" s="139"/>
      <c r="E14574" s="139"/>
      <c r="F14574" s="149"/>
      <c r="G14574" s="149"/>
    </row>
    <row r="14575" spans="1:7" s="144" customFormat="1" x14ac:dyDescent="0.2">
      <c r="A14575" s="139"/>
      <c r="B14575" s="139"/>
      <c r="C14575" s="139"/>
      <c r="D14575" s="139"/>
      <c r="E14575" s="139"/>
      <c r="F14575" s="149"/>
      <c r="G14575" s="149"/>
    </row>
    <row r="14576" spans="1:7" s="144" customFormat="1" x14ac:dyDescent="0.2">
      <c r="A14576" s="139"/>
      <c r="B14576" s="139"/>
      <c r="C14576" s="139"/>
      <c r="D14576" s="139"/>
      <c r="E14576" s="139"/>
      <c r="F14576" s="149"/>
      <c r="G14576" s="149"/>
    </row>
    <row r="14577" spans="1:7" s="144" customFormat="1" x14ac:dyDescent="0.2">
      <c r="A14577" s="139"/>
      <c r="B14577" s="139"/>
      <c r="C14577" s="139"/>
      <c r="D14577" s="139"/>
      <c r="E14577" s="139"/>
      <c r="F14577" s="149"/>
      <c r="G14577" s="149"/>
    </row>
    <row r="14578" spans="1:7" s="144" customFormat="1" x14ac:dyDescent="0.2">
      <c r="A14578" s="139"/>
      <c r="B14578" s="139"/>
      <c r="C14578" s="139"/>
      <c r="D14578" s="139"/>
      <c r="E14578" s="139"/>
      <c r="F14578" s="149"/>
      <c r="G14578" s="149"/>
    </row>
    <row r="14579" spans="1:7" s="144" customFormat="1" x14ac:dyDescent="0.2">
      <c r="A14579" s="139"/>
      <c r="B14579" s="139"/>
      <c r="C14579" s="139"/>
      <c r="D14579" s="139"/>
      <c r="E14579" s="139"/>
      <c r="F14579" s="149"/>
      <c r="G14579" s="149"/>
    </row>
    <row r="14580" spans="1:7" s="144" customFormat="1" x14ac:dyDescent="0.2">
      <c r="A14580" s="139"/>
      <c r="B14580" s="139"/>
      <c r="C14580" s="139"/>
      <c r="D14580" s="139"/>
      <c r="E14580" s="139"/>
      <c r="F14580" s="149"/>
      <c r="G14580" s="149"/>
    </row>
    <row r="14581" spans="1:7" s="144" customFormat="1" x14ac:dyDescent="0.2">
      <c r="A14581" s="139"/>
      <c r="B14581" s="139"/>
      <c r="C14581" s="139"/>
      <c r="D14581" s="139"/>
      <c r="E14581" s="139"/>
      <c r="F14581" s="149"/>
      <c r="G14581" s="149"/>
    </row>
    <row r="14582" spans="1:7" s="144" customFormat="1" x14ac:dyDescent="0.2">
      <c r="A14582" s="139"/>
      <c r="B14582" s="139"/>
      <c r="C14582" s="139"/>
      <c r="D14582" s="139"/>
      <c r="E14582" s="139"/>
      <c r="F14582" s="149"/>
      <c r="G14582" s="149"/>
    </row>
    <row r="14583" spans="1:7" s="144" customFormat="1" x14ac:dyDescent="0.2">
      <c r="A14583" s="139"/>
      <c r="B14583" s="139"/>
      <c r="C14583" s="139"/>
      <c r="D14583" s="139"/>
      <c r="E14583" s="139"/>
      <c r="F14583" s="149"/>
      <c r="G14583" s="149"/>
    </row>
    <row r="14584" spans="1:7" s="144" customFormat="1" x14ac:dyDescent="0.2">
      <c r="A14584" s="139"/>
      <c r="B14584" s="139"/>
      <c r="C14584" s="139"/>
      <c r="D14584" s="139"/>
      <c r="E14584" s="139"/>
      <c r="F14584" s="149"/>
      <c r="G14584" s="149"/>
    </row>
    <row r="14585" spans="1:7" s="144" customFormat="1" x14ac:dyDescent="0.2">
      <c r="A14585" s="139"/>
      <c r="B14585" s="139"/>
      <c r="C14585" s="139"/>
      <c r="D14585" s="139"/>
      <c r="E14585" s="139"/>
      <c r="F14585" s="149"/>
      <c r="G14585" s="149"/>
    </row>
    <row r="14586" spans="1:7" s="144" customFormat="1" x14ac:dyDescent="0.2">
      <c r="A14586" s="139"/>
      <c r="B14586" s="139"/>
      <c r="C14586" s="139"/>
      <c r="D14586" s="139"/>
      <c r="E14586" s="139"/>
      <c r="F14586" s="149"/>
      <c r="G14586" s="149"/>
    </row>
    <row r="14587" spans="1:7" s="144" customFormat="1" x14ac:dyDescent="0.2">
      <c r="A14587" s="139"/>
      <c r="B14587" s="139"/>
      <c r="C14587" s="139"/>
      <c r="D14587" s="139"/>
      <c r="E14587" s="139"/>
      <c r="F14587" s="149"/>
      <c r="G14587" s="149"/>
    </row>
    <row r="14588" spans="1:7" s="144" customFormat="1" x14ac:dyDescent="0.2">
      <c r="A14588" s="139"/>
      <c r="B14588" s="139"/>
      <c r="C14588" s="139"/>
      <c r="D14588" s="139"/>
      <c r="E14588" s="139"/>
      <c r="F14588" s="149"/>
      <c r="G14588" s="149"/>
    </row>
    <row r="14589" spans="1:7" s="144" customFormat="1" x14ac:dyDescent="0.2">
      <c r="A14589" s="139"/>
      <c r="B14589" s="139"/>
      <c r="C14589" s="139"/>
      <c r="D14589" s="139"/>
      <c r="E14589" s="139"/>
      <c r="F14589" s="149"/>
      <c r="G14589" s="149"/>
    </row>
    <row r="14590" spans="1:7" s="144" customFormat="1" x14ac:dyDescent="0.2">
      <c r="A14590" s="139"/>
      <c r="B14590" s="139"/>
      <c r="C14590" s="139"/>
      <c r="D14590" s="139"/>
      <c r="E14590" s="139"/>
      <c r="F14590" s="149"/>
      <c r="G14590" s="149"/>
    </row>
    <row r="14591" spans="1:7" s="144" customFormat="1" x14ac:dyDescent="0.2">
      <c r="A14591" s="139"/>
      <c r="B14591" s="139"/>
      <c r="C14591" s="139"/>
      <c r="D14591" s="139"/>
      <c r="E14591" s="139"/>
      <c r="F14591" s="149"/>
      <c r="G14591" s="149"/>
    </row>
    <row r="14592" spans="1:7" s="144" customFormat="1" x14ac:dyDescent="0.2">
      <c r="A14592" s="139"/>
      <c r="B14592" s="139"/>
      <c r="C14592" s="139"/>
      <c r="D14592" s="139"/>
      <c r="E14592" s="139"/>
      <c r="F14592" s="149"/>
      <c r="G14592" s="149"/>
    </row>
    <row r="14593" spans="1:7" s="144" customFormat="1" x14ac:dyDescent="0.2">
      <c r="A14593" s="139"/>
      <c r="B14593" s="139"/>
      <c r="C14593" s="139"/>
      <c r="D14593" s="139"/>
      <c r="E14593" s="139"/>
      <c r="F14593" s="149"/>
      <c r="G14593" s="149"/>
    </row>
    <row r="14594" spans="1:7" s="144" customFormat="1" x14ac:dyDescent="0.2">
      <c r="A14594" s="139"/>
      <c r="B14594" s="139"/>
      <c r="C14594" s="139"/>
      <c r="D14594" s="139"/>
      <c r="E14594" s="139"/>
      <c r="F14594" s="149"/>
      <c r="G14594" s="149"/>
    </row>
    <row r="14595" spans="1:7" s="144" customFormat="1" x14ac:dyDescent="0.2">
      <c r="A14595" s="139"/>
      <c r="B14595" s="139"/>
      <c r="C14595" s="139"/>
      <c r="D14595" s="139"/>
      <c r="E14595" s="139"/>
      <c r="F14595" s="149"/>
      <c r="G14595" s="149"/>
    </row>
    <row r="14596" spans="1:7" s="144" customFormat="1" x14ac:dyDescent="0.2">
      <c r="A14596" s="139"/>
      <c r="B14596" s="139"/>
      <c r="C14596" s="139"/>
      <c r="D14596" s="139"/>
      <c r="E14596" s="139"/>
      <c r="F14596" s="149"/>
      <c r="G14596" s="149"/>
    </row>
    <row r="14597" spans="1:7" s="144" customFormat="1" x14ac:dyDescent="0.2">
      <c r="A14597" s="139"/>
      <c r="B14597" s="139"/>
      <c r="C14597" s="139"/>
      <c r="D14597" s="139"/>
      <c r="E14597" s="139"/>
      <c r="F14597" s="149"/>
      <c r="G14597" s="149"/>
    </row>
    <row r="14598" spans="1:7" s="144" customFormat="1" x14ac:dyDescent="0.2">
      <c r="A14598" s="139"/>
      <c r="B14598" s="139"/>
      <c r="C14598" s="139"/>
      <c r="D14598" s="139"/>
      <c r="E14598" s="139"/>
      <c r="F14598" s="149"/>
      <c r="G14598" s="149"/>
    </row>
    <row r="14599" spans="1:7" s="144" customFormat="1" x14ac:dyDescent="0.2">
      <c r="A14599" s="139"/>
      <c r="B14599" s="139"/>
      <c r="C14599" s="139"/>
      <c r="D14599" s="139"/>
      <c r="E14599" s="139"/>
      <c r="F14599" s="149"/>
      <c r="G14599" s="149"/>
    </row>
    <row r="14600" spans="1:7" s="144" customFormat="1" x14ac:dyDescent="0.2">
      <c r="A14600" s="139"/>
      <c r="B14600" s="139"/>
      <c r="C14600" s="139"/>
      <c r="D14600" s="139"/>
      <c r="E14600" s="139"/>
      <c r="F14600" s="149"/>
      <c r="G14600" s="149"/>
    </row>
    <row r="14601" spans="1:7" s="144" customFormat="1" x14ac:dyDescent="0.2">
      <c r="A14601" s="139"/>
      <c r="B14601" s="139"/>
      <c r="C14601" s="139"/>
      <c r="D14601" s="139"/>
      <c r="E14601" s="139"/>
      <c r="F14601" s="149"/>
      <c r="G14601" s="149"/>
    </row>
    <row r="14602" spans="1:7" s="144" customFormat="1" x14ac:dyDescent="0.2">
      <c r="A14602" s="139"/>
      <c r="B14602" s="139"/>
      <c r="C14602" s="139"/>
      <c r="D14602" s="139"/>
      <c r="E14602" s="139"/>
      <c r="F14602" s="149"/>
      <c r="G14602" s="149"/>
    </row>
    <row r="14603" spans="1:7" s="144" customFormat="1" x14ac:dyDescent="0.2">
      <c r="A14603" s="139"/>
      <c r="B14603" s="139"/>
      <c r="C14603" s="139"/>
      <c r="D14603" s="139"/>
      <c r="E14603" s="139"/>
      <c r="F14603" s="149"/>
      <c r="G14603" s="149"/>
    </row>
    <row r="14604" spans="1:7" s="144" customFormat="1" x14ac:dyDescent="0.2">
      <c r="A14604" s="139"/>
      <c r="B14604" s="139"/>
      <c r="C14604" s="139"/>
      <c r="D14604" s="139"/>
      <c r="E14604" s="139"/>
      <c r="F14604" s="149"/>
      <c r="G14604" s="149"/>
    </row>
    <row r="14605" spans="1:7" s="144" customFormat="1" x14ac:dyDescent="0.2">
      <c r="A14605" s="139"/>
      <c r="B14605" s="139"/>
      <c r="C14605" s="139"/>
      <c r="D14605" s="139"/>
      <c r="E14605" s="139"/>
      <c r="F14605" s="149"/>
      <c r="G14605" s="149"/>
    </row>
    <row r="14606" spans="1:7" s="144" customFormat="1" x14ac:dyDescent="0.2">
      <c r="A14606" s="139"/>
      <c r="B14606" s="139"/>
      <c r="C14606" s="139"/>
      <c r="D14606" s="139"/>
      <c r="E14606" s="139"/>
      <c r="F14606" s="149"/>
      <c r="G14606" s="149"/>
    </row>
    <row r="14607" spans="1:7" s="144" customFormat="1" x14ac:dyDescent="0.2">
      <c r="A14607" s="139"/>
      <c r="B14607" s="139"/>
      <c r="C14607" s="139"/>
      <c r="D14607" s="139"/>
      <c r="E14607" s="139"/>
      <c r="F14607" s="149"/>
      <c r="G14607" s="149"/>
    </row>
    <row r="14608" spans="1:7" s="144" customFormat="1" x14ac:dyDescent="0.2">
      <c r="A14608" s="139"/>
      <c r="B14608" s="139"/>
      <c r="C14608" s="139"/>
      <c r="D14608" s="139"/>
      <c r="E14608" s="139"/>
      <c r="F14608" s="149"/>
      <c r="G14608" s="149"/>
    </row>
    <row r="14609" spans="1:7" s="144" customFormat="1" x14ac:dyDescent="0.2">
      <c r="A14609" s="139"/>
      <c r="B14609" s="139"/>
      <c r="C14609" s="139"/>
      <c r="D14609" s="139"/>
      <c r="E14609" s="139"/>
      <c r="F14609" s="149"/>
      <c r="G14609" s="149"/>
    </row>
    <row r="14610" spans="1:7" s="144" customFormat="1" x14ac:dyDescent="0.2">
      <c r="A14610" s="139"/>
      <c r="B14610" s="139"/>
      <c r="C14610" s="139"/>
      <c r="D14610" s="139"/>
      <c r="E14610" s="139"/>
      <c r="F14610" s="149"/>
      <c r="G14610" s="149"/>
    </row>
    <row r="14611" spans="1:7" s="144" customFormat="1" x14ac:dyDescent="0.2">
      <c r="A14611" s="139"/>
      <c r="B14611" s="139"/>
      <c r="C14611" s="139"/>
      <c r="D14611" s="139"/>
      <c r="E14611" s="139"/>
      <c r="F14611" s="149"/>
      <c r="G14611" s="149"/>
    </row>
    <row r="14612" spans="1:7" s="144" customFormat="1" x14ac:dyDescent="0.2">
      <c r="A14612" s="139"/>
      <c r="B14612" s="139"/>
      <c r="C14612" s="139"/>
      <c r="D14612" s="139"/>
      <c r="E14612" s="139"/>
      <c r="F14612" s="149"/>
      <c r="G14612" s="149"/>
    </row>
    <row r="14613" spans="1:7" s="144" customFormat="1" x14ac:dyDescent="0.2">
      <c r="A14613" s="139"/>
      <c r="B14613" s="139"/>
      <c r="C14613" s="139"/>
      <c r="D14613" s="139"/>
      <c r="E14613" s="139"/>
      <c r="F14613" s="149"/>
      <c r="G14613" s="149"/>
    </row>
    <row r="14614" spans="1:7" s="144" customFormat="1" x14ac:dyDescent="0.2">
      <c r="A14614" s="139"/>
      <c r="B14614" s="139"/>
      <c r="C14614" s="139"/>
      <c r="D14614" s="139"/>
      <c r="E14614" s="139"/>
      <c r="F14614" s="149"/>
      <c r="G14614" s="149"/>
    </row>
    <row r="14615" spans="1:7" s="144" customFormat="1" x14ac:dyDescent="0.2">
      <c r="A14615" s="139"/>
      <c r="B14615" s="139"/>
      <c r="C14615" s="139"/>
      <c r="D14615" s="139"/>
      <c r="E14615" s="139"/>
      <c r="F14615" s="149"/>
      <c r="G14615" s="149"/>
    </row>
    <row r="14616" spans="1:7" s="144" customFormat="1" x14ac:dyDescent="0.2">
      <c r="A14616" s="139"/>
      <c r="B14616" s="139"/>
      <c r="C14616" s="139"/>
      <c r="D14616" s="139"/>
      <c r="E14616" s="139"/>
      <c r="F14616" s="149"/>
      <c r="G14616" s="149"/>
    </row>
    <row r="14617" spans="1:7" s="144" customFormat="1" x14ac:dyDescent="0.2">
      <c r="A14617" s="139"/>
      <c r="B14617" s="139"/>
      <c r="C14617" s="139"/>
      <c r="D14617" s="139"/>
      <c r="E14617" s="139"/>
      <c r="F14617" s="149"/>
      <c r="G14617" s="149"/>
    </row>
    <row r="14618" spans="1:7" s="144" customFormat="1" x14ac:dyDescent="0.2">
      <c r="A14618" s="139"/>
      <c r="B14618" s="139"/>
      <c r="C14618" s="139"/>
      <c r="D14618" s="139"/>
      <c r="E14618" s="139"/>
      <c r="F14618" s="149"/>
      <c r="G14618" s="149"/>
    </row>
    <row r="14619" spans="1:7" s="144" customFormat="1" x14ac:dyDescent="0.2">
      <c r="A14619" s="139"/>
      <c r="B14619" s="139"/>
      <c r="C14619" s="139"/>
      <c r="D14619" s="139"/>
      <c r="E14619" s="139"/>
      <c r="F14619" s="149"/>
      <c r="G14619" s="149"/>
    </row>
    <row r="14620" spans="1:7" s="144" customFormat="1" x14ac:dyDescent="0.2">
      <c r="A14620" s="139"/>
      <c r="B14620" s="139"/>
      <c r="C14620" s="139"/>
      <c r="D14620" s="139"/>
      <c r="E14620" s="139"/>
      <c r="F14620" s="149"/>
      <c r="G14620" s="149"/>
    </row>
    <row r="14621" spans="1:7" s="144" customFormat="1" x14ac:dyDescent="0.2">
      <c r="A14621" s="139"/>
      <c r="B14621" s="139"/>
      <c r="C14621" s="139"/>
      <c r="D14621" s="139"/>
      <c r="E14621" s="139"/>
      <c r="F14621" s="149"/>
      <c r="G14621" s="149"/>
    </row>
    <row r="14622" spans="1:7" s="144" customFormat="1" x14ac:dyDescent="0.2">
      <c r="A14622" s="139"/>
      <c r="B14622" s="139"/>
      <c r="C14622" s="139"/>
      <c r="D14622" s="139"/>
      <c r="E14622" s="139"/>
      <c r="F14622" s="149"/>
      <c r="G14622" s="149"/>
    </row>
    <row r="14623" spans="1:7" s="144" customFormat="1" x14ac:dyDescent="0.2">
      <c r="A14623" s="139"/>
      <c r="B14623" s="139"/>
      <c r="C14623" s="139"/>
      <c r="D14623" s="139"/>
      <c r="E14623" s="139"/>
      <c r="F14623" s="149"/>
      <c r="G14623" s="149"/>
    </row>
    <row r="14624" spans="1:7" s="144" customFormat="1" x14ac:dyDescent="0.2">
      <c r="A14624" s="139"/>
      <c r="B14624" s="139"/>
      <c r="C14624" s="139"/>
      <c r="D14624" s="139"/>
      <c r="E14624" s="139"/>
      <c r="F14624" s="149"/>
      <c r="G14624" s="149"/>
    </row>
    <row r="14625" spans="1:7" s="144" customFormat="1" x14ac:dyDescent="0.2">
      <c r="A14625" s="139"/>
      <c r="B14625" s="139"/>
      <c r="C14625" s="139"/>
      <c r="D14625" s="139"/>
      <c r="E14625" s="139"/>
      <c r="F14625" s="149"/>
      <c r="G14625" s="149"/>
    </row>
    <row r="14626" spans="1:7" s="144" customFormat="1" x14ac:dyDescent="0.2">
      <c r="A14626" s="139"/>
      <c r="B14626" s="139"/>
      <c r="C14626" s="139"/>
      <c r="D14626" s="139"/>
      <c r="E14626" s="139"/>
      <c r="F14626" s="149"/>
      <c r="G14626" s="149"/>
    </row>
    <row r="14627" spans="1:7" s="144" customFormat="1" x14ac:dyDescent="0.2">
      <c r="A14627" s="139"/>
      <c r="B14627" s="139"/>
      <c r="C14627" s="139"/>
      <c r="D14627" s="139"/>
      <c r="E14627" s="139"/>
      <c r="F14627" s="149"/>
      <c r="G14627" s="149"/>
    </row>
    <row r="14628" spans="1:7" s="144" customFormat="1" x14ac:dyDescent="0.2">
      <c r="A14628" s="139"/>
      <c r="B14628" s="139"/>
      <c r="C14628" s="139"/>
      <c r="D14628" s="139"/>
      <c r="E14628" s="139"/>
      <c r="F14628" s="149"/>
      <c r="G14628" s="149"/>
    </row>
    <row r="14629" spans="1:7" s="144" customFormat="1" x14ac:dyDescent="0.2">
      <c r="A14629" s="139"/>
      <c r="B14629" s="139"/>
      <c r="C14629" s="139"/>
      <c r="D14629" s="139"/>
      <c r="E14629" s="139"/>
      <c r="F14629" s="149"/>
      <c r="G14629" s="149"/>
    </row>
    <row r="14630" spans="1:7" s="144" customFormat="1" x14ac:dyDescent="0.2">
      <c r="A14630" s="139"/>
      <c r="B14630" s="139"/>
      <c r="C14630" s="139"/>
      <c r="D14630" s="139"/>
      <c r="E14630" s="139"/>
      <c r="F14630" s="149"/>
      <c r="G14630" s="149"/>
    </row>
    <row r="14631" spans="1:7" s="144" customFormat="1" x14ac:dyDescent="0.2">
      <c r="A14631" s="139"/>
      <c r="B14631" s="139"/>
      <c r="C14631" s="139"/>
      <c r="D14631" s="139"/>
      <c r="E14631" s="139"/>
      <c r="F14631" s="149"/>
      <c r="G14631" s="149"/>
    </row>
    <row r="14632" spans="1:7" s="144" customFormat="1" x14ac:dyDescent="0.2">
      <c r="A14632" s="139"/>
      <c r="B14632" s="139"/>
      <c r="C14632" s="139"/>
      <c r="D14632" s="139"/>
      <c r="E14632" s="139"/>
      <c r="F14632" s="149"/>
      <c r="G14632" s="149"/>
    </row>
    <row r="14633" spans="1:7" s="144" customFormat="1" x14ac:dyDescent="0.2">
      <c r="A14633" s="139"/>
      <c r="B14633" s="139"/>
      <c r="C14633" s="139"/>
      <c r="D14633" s="139"/>
      <c r="E14633" s="139"/>
      <c r="F14633" s="149"/>
      <c r="G14633" s="149"/>
    </row>
    <row r="14634" spans="1:7" s="144" customFormat="1" x14ac:dyDescent="0.2">
      <c r="A14634" s="139"/>
      <c r="B14634" s="139"/>
      <c r="C14634" s="139"/>
      <c r="D14634" s="139"/>
      <c r="E14634" s="139"/>
      <c r="F14634" s="149"/>
      <c r="G14634" s="149"/>
    </row>
    <row r="14635" spans="1:7" s="144" customFormat="1" x14ac:dyDescent="0.2">
      <c r="A14635" s="139"/>
      <c r="B14635" s="139"/>
      <c r="C14635" s="139"/>
      <c r="D14635" s="139"/>
      <c r="E14635" s="139"/>
      <c r="F14635" s="149"/>
      <c r="G14635" s="149"/>
    </row>
    <row r="14636" spans="1:7" s="144" customFormat="1" x14ac:dyDescent="0.2">
      <c r="A14636" s="139"/>
      <c r="B14636" s="139"/>
      <c r="C14636" s="139"/>
      <c r="D14636" s="139"/>
      <c r="E14636" s="139"/>
      <c r="F14636" s="149"/>
      <c r="G14636" s="149"/>
    </row>
    <row r="14637" spans="1:7" s="144" customFormat="1" x14ac:dyDescent="0.2">
      <c r="A14637" s="139"/>
      <c r="B14637" s="139"/>
      <c r="C14637" s="139"/>
      <c r="D14637" s="139"/>
      <c r="E14637" s="139"/>
      <c r="F14637" s="149"/>
      <c r="G14637" s="149"/>
    </row>
    <row r="14638" spans="1:7" s="144" customFormat="1" x14ac:dyDescent="0.2">
      <c r="A14638" s="139"/>
      <c r="B14638" s="139"/>
      <c r="C14638" s="139"/>
      <c r="D14638" s="139"/>
      <c r="E14638" s="139"/>
      <c r="F14638" s="149"/>
      <c r="G14638" s="149"/>
    </row>
    <row r="14639" spans="1:7" s="144" customFormat="1" x14ac:dyDescent="0.2">
      <c r="A14639" s="139"/>
      <c r="B14639" s="139"/>
      <c r="C14639" s="139"/>
      <c r="D14639" s="139"/>
      <c r="E14639" s="139"/>
      <c r="F14639" s="149"/>
      <c r="G14639" s="149"/>
    </row>
    <row r="14640" spans="1:7" s="144" customFormat="1" x14ac:dyDescent="0.2">
      <c r="A14640" s="139"/>
      <c r="B14640" s="139"/>
      <c r="C14640" s="139"/>
      <c r="D14640" s="139"/>
      <c r="E14640" s="139"/>
      <c r="F14640" s="149"/>
      <c r="G14640" s="149"/>
    </row>
    <row r="14641" spans="1:7" s="144" customFormat="1" x14ac:dyDescent="0.2">
      <c r="A14641" s="139"/>
      <c r="B14641" s="139"/>
      <c r="C14641" s="139"/>
      <c r="D14641" s="139"/>
      <c r="E14641" s="139"/>
      <c r="F14641" s="149"/>
      <c r="G14641" s="149"/>
    </row>
    <row r="14642" spans="1:7" s="144" customFormat="1" x14ac:dyDescent="0.2">
      <c r="A14642" s="139"/>
      <c r="B14642" s="139"/>
      <c r="C14642" s="139"/>
      <c r="D14642" s="139"/>
      <c r="E14642" s="139"/>
      <c r="F14642" s="149"/>
      <c r="G14642" s="149"/>
    </row>
    <row r="14643" spans="1:7" s="144" customFormat="1" x14ac:dyDescent="0.2">
      <c r="A14643" s="139"/>
      <c r="B14643" s="139"/>
      <c r="C14643" s="139"/>
      <c r="D14643" s="139"/>
      <c r="E14643" s="139"/>
      <c r="F14643" s="149"/>
      <c r="G14643" s="149"/>
    </row>
    <row r="14644" spans="1:7" s="144" customFormat="1" x14ac:dyDescent="0.2">
      <c r="A14644" s="139"/>
      <c r="B14644" s="139"/>
      <c r="C14644" s="139"/>
      <c r="D14644" s="139"/>
      <c r="E14644" s="139"/>
      <c r="F14644" s="149"/>
      <c r="G14644" s="149"/>
    </row>
    <row r="14645" spans="1:7" s="144" customFormat="1" x14ac:dyDescent="0.2">
      <c r="A14645" s="139"/>
      <c r="B14645" s="139"/>
      <c r="C14645" s="139"/>
      <c r="D14645" s="139"/>
      <c r="E14645" s="139"/>
      <c r="F14645" s="149"/>
      <c r="G14645" s="149"/>
    </row>
    <row r="14646" spans="1:7" s="144" customFormat="1" x14ac:dyDescent="0.2">
      <c r="A14646" s="139"/>
      <c r="B14646" s="139"/>
      <c r="C14646" s="139"/>
      <c r="D14646" s="139"/>
      <c r="E14646" s="139"/>
      <c r="F14646" s="149"/>
      <c r="G14646" s="149"/>
    </row>
    <row r="14647" spans="1:7" s="144" customFormat="1" x14ac:dyDescent="0.2">
      <c r="A14647" s="139"/>
      <c r="B14647" s="139"/>
      <c r="C14647" s="139"/>
      <c r="D14647" s="139"/>
      <c r="E14647" s="139"/>
      <c r="F14647" s="149"/>
      <c r="G14647" s="149"/>
    </row>
    <row r="14648" spans="1:7" s="144" customFormat="1" x14ac:dyDescent="0.2">
      <c r="A14648" s="139"/>
      <c r="B14648" s="139"/>
      <c r="C14648" s="139"/>
      <c r="D14648" s="139"/>
      <c r="E14648" s="139"/>
      <c r="F14648" s="149"/>
      <c r="G14648" s="149"/>
    </row>
    <row r="14649" spans="1:7" s="144" customFormat="1" x14ac:dyDescent="0.2">
      <c r="A14649" s="139"/>
      <c r="B14649" s="139"/>
      <c r="C14649" s="139"/>
      <c r="D14649" s="139"/>
      <c r="E14649" s="139"/>
      <c r="F14649" s="149"/>
      <c r="G14649" s="149"/>
    </row>
    <row r="14650" spans="1:7" s="144" customFormat="1" x14ac:dyDescent="0.2">
      <c r="A14650" s="139"/>
      <c r="B14650" s="139"/>
      <c r="C14650" s="139"/>
      <c r="D14650" s="139"/>
      <c r="E14650" s="139"/>
      <c r="F14650" s="149"/>
      <c r="G14650" s="149"/>
    </row>
    <row r="14651" spans="1:7" s="144" customFormat="1" x14ac:dyDescent="0.2">
      <c r="A14651" s="139"/>
      <c r="B14651" s="139"/>
      <c r="C14651" s="139"/>
      <c r="D14651" s="139"/>
      <c r="E14651" s="139"/>
      <c r="F14651" s="149"/>
      <c r="G14651" s="149"/>
    </row>
    <row r="14652" spans="1:7" s="144" customFormat="1" x14ac:dyDescent="0.2">
      <c r="A14652" s="139"/>
      <c r="B14652" s="139"/>
      <c r="C14652" s="139"/>
      <c r="D14652" s="139"/>
      <c r="E14652" s="139"/>
      <c r="F14652" s="149"/>
      <c r="G14652" s="149"/>
    </row>
    <row r="14653" spans="1:7" s="144" customFormat="1" x14ac:dyDescent="0.2">
      <c r="A14653" s="139"/>
      <c r="B14653" s="139"/>
      <c r="C14653" s="139"/>
      <c r="D14653" s="139"/>
      <c r="E14653" s="139"/>
      <c r="F14653" s="149"/>
      <c r="G14653" s="149"/>
    </row>
    <row r="14654" spans="1:7" s="144" customFormat="1" x14ac:dyDescent="0.2">
      <c r="A14654" s="139"/>
      <c r="B14654" s="139"/>
      <c r="C14654" s="139"/>
      <c r="D14654" s="139"/>
      <c r="E14654" s="139"/>
      <c r="F14654" s="149"/>
      <c r="G14654" s="149"/>
    </row>
    <row r="14655" spans="1:7" s="144" customFormat="1" x14ac:dyDescent="0.2">
      <c r="A14655" s="139"/>
      <c r="B14655" s="139"/>
      <c r="C14655" s="139"/>
      <c r="D14655" s="139"/>
      <c r="E14655" s="139"/>
      <c r="F14655" s="149"/>
      <c r="G14655" s="149"/>
    </row>
    <row r="14656" spans="1:7" s="144" customFormat="1" x14ac:dyDescent="0.2">
      <c r="A14656" s="139"/>
      <c r="B14656" s="139"/>
      <c r="C14656" s="139"/>
      <c r="D14656" s="139"/>
      <c r="E14656" s="139"/>
      <c r="F14656" s="149"/>
      <c r="G14656" s="149"/>
    </row>
    <row r="14657" spans="1:7" s="144" customFormat="1" x14ac:dyDescent="0.2">
      <c r="A14657" s="139"/>
      <c r="B14657" s="139"/>
      <c r="C14657" s="139"/>
      <c r="D14657" s="139"/>
      <c r="E14657" s="139"/>
      <c r="F14657" s="149"/>
      <c r="G14657" s="149"/>
    </row>
    <row r="14658" spans="1:7" s="144" customFormat="1" x14ac:dyDescent="0.2">
      <c r="A14658" s="139"/>
      <c r="B14658" s="139"/>
      <c r="C14658" s="139"/>
      <c r="D14658" s="139"/>
      <c r="E14658" s="139"/>
      <c r="F14658" s="149"/>
      <c r="G14658" s="149"/>
    </row>
    <row r="14659" spans="1:7" s="144" customFormat="1" x14ac:dyDescent="0.2">
      <c r="A14659" s="139"/>
      <c r="B14659" s="139"/>
      <c r="C14659" s="139"/>
      <c r="D14659" s="139"/>
      <c r="E14659" s="139"/>
      <c r="F14659" s="149"/>
      <c r="G14659" s="149"/>
    </row>
    <row r="14660" spans="1:7" s="144" customFormat="1" x14ac:dyDescent="0.2">
      <c r="A14660" s="139"/>
      <c r="B14660" s="139"/>
      <c r="C14660" s="139"/>
      <c r="D14660" s="139"/>
      <c r="E14660" s="139"/>
      <c r="F14660" s="149"/>
      <c r="G14660" s="149"/>
    </row>
    <row r="14661" spans="1:7" s="144" customFormat="1" x14ac:dyDescent="0.2">
      <c r="A14661" s="139"/>
      <c r="B14661" s="139"/>
      <c r="C14661" s="139"/>
      <c r="D14661" s="139"/>
      <c r="E14661" s="139"/>
      <c r="F14661" s="149"/>
      <c r="G14661" s="149"/>
    </row>
    <row r="14662" spans="1:7" s="144" customFormat="1" x14ac:dyDescent="0.2">
      <c r="A14662" s="139"/>
      <c r="B14662" s="139"/>
      <c r="C14662" s="139"/>
      <c r="D14662" s="139"/>
      <c r="E14662" s="139"/>
      <c r="F14662" s="149"/>
      <c r="G14662" s="149"/>
    </row>
    <row r="14663" spans="1:7" s="144" customFormat="1" x14ac:dyDescent="0.2">
      <c r="A14663" s="139"/>
      <c r="B14663" s="139"/>
      <c r="C14663" s="139"/>
      <c r="D14663" s="139"/>
      <c r="E14663" s="139"/>
      <c r="F14663" s="149"/>
      <c r="G14663" s="149"/>
    </row>
    <row r="14664" spans="1:7" s="144" customFormat="1" x14ac:dyDescent="0.2">
      <c r="A14664" s="139"/>
      <c r="B14664" s="139"/>
      <c r="C14664" s="139"/>
      <c r="D14664" s="139"/>
      <c r="E14664" s="139"/>
      <c r="F14664" s="149"/>
      <c r="G14664" s="149"/>
    </row>
    <row r="14665" spans="1:7" s="144" customFormat="1" x14ac:dyDescent="0.2">
      <c r="A14665" s="139"/>
      <c r="B14665" s="139"/>
      <c r="C14665" s="139"/>
      <c r="D14665" s="139"/>
      <c r="E14665" s="139"/>
      <c r="F14665" s="149"/>
      <c r="G14665" s="149"/>
    </row>
    <row r="14666" spans="1:7" s="144" customFormat="1" x14ac:dyDescent="0.2">
      <c r="A14666" s="139"/>
      <c r="B14666" s="139"/>
      <c r="C14666" s="139"/>
      <c r="D14666" s="139"/>
      <c r="E14666" s="139"/>
      <c r="F14666" s="149"/>
      <c r="G14666" s="149"/>
    </row>
    <row r="14667" spans="1:7" s="144" customFormat="1" x14ac:dyDescent="0.2">
      <c r="A14667" s="139"/>
      <c r="B14667" s="139"/>
      <c r="C14667" s="139"/>
      <c r="D14667" s="139"/>
      <c r="E14667" s="139"/>
      <c r="F14667" s="149"/>
      <c r="G14667" s="149"/>
    </row>
    <row r="14668" spans="1:7" s="144" customFormat="1" x14ac:dyDescent="0.2">
      <c r="A14668" s="139"/>
      <c r="B14668" s="139"/>
      <c r="C14668" s="139"/>
      <c r="D14668" s="139"/>
      <c r="E14668" s="139"/>
      <c r="F14668" s="149"/>
      <c r="G14668" s="149"/>
    </row>
    <row r="14669" spans="1:7" s="144" customFormat="1" x14ac:dyDescent="0.2">
      <c r="A14669" s="139"/>
      <c r="B14669" s="139"/>
      <c r="C14669" s="139"/>
      <c r="D14669" s="139"/>
      <c r="E14669" s="139"/>
      <c r="F14669" s="149"/>
      <c r="G14669" s="149"/>
    </row>
    <row r="14670" spans="1:7" s="144" customFormat="1" x14ac:dyDescent="0.2">
      <c r="A14670" s="139"/>
      <c r="B14670" s="139"/>
      <c r="C14670" s="139"/>
      <c r="D14670" s="139"/>
      <c r="E14670" s="139"/>
      <c r="F14670" s="149"/>
      <c r="G14670" s="149"/>
    </row>
    <row r="14671" spans="1:7" s="144" customFormat="1" x14ac:dyDescent="0.2">
      <c r="A14671" s="139"/>
      <c r="B14671" s="139"/>
      <c r="C14671" s="139"/>
      <c r="D14671" s="139"/>
      <c r="E14671" s="139"/>
      <c r="F14671" s="149"/>
      <c r="G14671" s="149"/>
    </row>
    <row r="14672" spans="1:7" s="144" customFormat="1" x14ac:dyDescent="0.2">
      <c r="A14672" s="139"/>
      <c r="B14672" s="139"/>
      <c r="C14672" s="139"/>
      <c r="D14672" s="139"/>
      <c r="E14672" s="139"/>
      <c r="F14672" s="149"/>
      <c r="G14672" s="149"/>
    </row>
    <row r="14673" spans="1:7" s="144" customFormat="1" x14ac:dyDescent="0.2">
      <c r="A14673" s="139"/>
      <c r="B14673" s="139"/>
      <c r="C14673" s="139"/>
      <c r="D14673" s="139"/>
      <c r="E14673" s="139"/>
      <c r="F14673" s="149"/>
      <c r="G14673" s="149"/>
    </row>
    <row r="14674" spans="1:7" s="144" customFormat="1" x14ac:dyDescent="0.2">
      <c r="A14674" s="139"/>
      <c r="B14674" s="139"/>
      <c r="C14674" s="139"/>
      <c r="D14674" s="139"/>
      <c r="E14674" s="139"/>
      <c r="F14674" s="149"/>
      <c r="G14674" s="149"/>
    </row>
    <row r="14675" spans="1:7" s="144" customFormat="1" x14ac:dyDescent="0.2">
      <c r="A14675" s="139"/>
      <c r="B14675" s="139"/>
      <c r="C14675" s="139"/>
      <c r="D14675" s="139"/>
      <c r="E14675" s="139"/>
      <c r="F14675" s="149"/>
      <c r="G14675" s="149"/>
    </row>
    <row r="14676" spans="1:7" s="144" customFormat="1" x14ac:dyDescent="0.2">
      <c r="A14676" s="139"/>
      <c r="B14676" s="139"/>
      <c r="C14676" s="139"/>
      <c r="D14676" s="139"/>
      <c r="E14676" s="139"/>
      <c r="F14676" s="149"/>
      <c r="G14676" s="149"/>
    </row>
    <row r="14677" spans="1:7" s="144" customFormat="1" x14ac:dyDescent="0.2">
      <c r="A14677" s="139"/>
      <c r="B14677" s="139"/>
      <c r="C14677" s="139"/>
      <c r="D14677" s="139"/>
      <c r="E14677" s="139"/>
      <c r="F14677" s="149"/>
      <c r="G14677" s="149"/>
    </row>
    <row r="14678" spans="1:7" s="144" customFormat="1" x14ac:dyDescent="0.2">
      <c r="A14678" s="139"/>
      <c r="B14678" s="139"/>
      <c r="C14678" s="139"/>
      <c r="D14678" s="139"/>
      <c r="E14678" s="139"/>
      <c r="F14678" s="149"/>
      <c r="G14678" s="149"/>
    </row>
    <row r="14679" spans="1:7" s="144" customFormat="1" x14ac:dyDescent="0.2">
      <c r="A14679" s="139"/>
      <c r="B14679" s="139"/>
      <c r="C14679" s="139"/>
      <c r="D14679" s="139"/>
      <c r="E14679" s="139"/>
      <c r="F14679" s="149"/>
      <c r="G14679" s="149"/>
    </row>
    <row r="14680" spans="1:7" s="144" customFormat="1" x14ac:dyDescent="0.2">
      <c r="A14680" s="139"/>
      <c r="B14680" s="139"/>
      <c r="C14680" s="139"/>
      <c r="D14680" s="139"/>
      <c r="E14680" s="139"/>
      <c r="F14680" s="149"/>
      <c r="G14680" s="149"/>
    </row>
    <row r="14681" spans="1:7" s="144" customFormat="1" x14ac:dyDescent="0.2">
      <c r="A14681" s="139"/>
      <c r="B14681" s="139"/>
      <c r="C14681" s="139"/>
      <c r="D14681" s="139"/>
      <c r="E14681" s="139"/>
      <c r="F14681" s="149"/>
      <c r="G14681" s="149"/>
    </row>
    <row r="14682" spans="1:7" s="144" customFormat="1" x14ac:dyDescent="0.2">
      <c r="A14682" s="139"/>
      <c r="B14682" s="139"/>
      <c r="C14682" s="139"/>
      <c r="D14682" s="139"/>
      <c r="E14682" s="139"/>
      <c r="F14682" s="149"/>
      <c r="G14682" s="149"/>
    </row>
    <row r="14683" spans="1:7" s="144" customFormat="1" x14ac:dyDescent="0.2">
      <c r="A14683" s="139"/>
      <c r="B14683" s="139"/>
      <c r="C14683" s="139"/>
      <c r="D14683" s="139"/>
      <c r="E14683" s="139"/>
      <c r="F14683" s="149"/>
      <c r="G14683" s="149"/>
    </row>
    <row r="14684" spans="1:7" s="144" customFormat="1" x14ac:dyDescent="0.2">
      <c r="A14684" s="139"/>
      <c r="B14684" s="139"/>
      <c r="C14684" s="139"/>
      <c r="D14684" s="139"/>
      <c r="E14684" s="139"/>
      <c r="F14684" s="149"/>
      <c r="G14684" s="149"/>
    </row>
    <row r="14685" spans="1:7" s="144" customFormat="1" x14ac:dyDescent="0.2">
      <c r="A14685" s="139"/>
      <c r="B14685" s="139"/>
      <c r="C14685" s="139"/>
      <c r="D14685" s="139"/>
      <c r="E14685" s="139"/>
      <c r="F14685" s="149"/>
      <c r="G14685" s="149"/>
    </row>
    <row r="14686" spans="1:7" s="144" customFormat="1" x14ac:dyDescent="0.2">
      <c r="A14686" s="139"/>
      <c r="B14686" s="139"/>
      <c r="C14686" s="139"/>
      <c r="D14686" s="139"/>
      <c r="E14686" s="139"/>
      <c r="F14686" s="149"/>
      <c r="G14686" s="149"/>
    </row>
    <row r="14687" spans="1:7" s="144" customFormat="1" x14ac:dyDescent="0.2">
      <c r="A14687" s="139"/>
      <c r="B14687" s="139"/>
      <c r="C14687" s="139"/>
      <c r="D14687" s="139"/>
      <c r="E14687" s="139"/>
      <c r="F14687" s="149"/>
      <c r="G14687" s="149"/>
    </row>
    <row r="14688" spans="1:7" s="144" customFormat="1" x14ac:dyDescent="0.2">
      <c r="A14688" s="139"/>
      <c r="B14688" s="139"/>
      <c r="C14688" s="139"/>
      <c r="D14688" s="139"/>
      <c r="E14688" s="139"/>
      <c r="F14688" s="149"/>
      <c r="G14688" s="149"/>
    </row>
    <row r="14689" spans="1:7" s="144" customFormat="1" x14ac:dyDescent="0.2">
      <c r="A14689" s="139"/>
      <c r="B14689" s="139"/>
      <c r="C14689" s="139"/>
      <c r="D14689" s="139"/>
      <c r="E14689" s="139"/>
      <c r="F14689" s="149"/>
      <c r="G14689" s="149"/>
    </row>
    <row r="14690" spans="1:7" s="144" customFormat="1" x14ac:dyDescent="0.2">
      <c r="A14690" s="139"/>
      <c r="B14690" s="139"/>
      <c r="C14690" s="139"/>
      <c r="D14690" s="139"/>
      <c r="E14690" s="139"/>
      <c r="F14690" s="149"/>
      <c r="G14690" s="149"/>
    </row>
    <row r="14691" spans="1:7" s="144" customFormat="1" x14ac:dyDescent="0.2">
      <c r="A14691" s="139"/>
      <c r="B14691" s="139"/>
      <c r="C14691" s="139"/>
      <c r="D14691" s="139"/>
      <c r="E14691" s="139"/>
      <c r="F14691" s="149"/>
      <c r="G14691" s="149"/>
    </row>
    <row r="14692" spans="1:7" s="144" customFormat="1" x14ac:dyDescent="0.2">
      <c r="A14692" s="139"/>
      <c r="B14692" s="139"/>
      <c r="C14692" s="139"/>
      <c r="D14692" s="139"/>
      <c r="E14692" s="139"/>
      <c r="F14692" s="149"/>
      <c r="G14692" s="149"/>
    </row>
    <row r="14693" spans="1:7" s="144" customFormat="1" x14ac:dyDescent="0.2">
      <c r="A14693" s="139"/>
      <c r="B14693" s="139"/>
      <c r="C14693" s="139"/>
      <c r="D14693" s="139"/>
      <c r="E14693" s="139"/>
      <c r="F14693" s="149"/>
      <c r="G14693" s="149"/>
    </row>
    <row r="14694" spans="1:7" s="144" customFormat="1" x14ac:dyDescent="0.2">
      <c r="A14694" s="139"/>
      <c r="B14694" s="139"/>
      <c r="C14694" s="139"/>
      <c r="D14694" s="139"/>
      <c r="E14694" s="139"/>
      <c r="F14694" s="149"/>
      <c r="G14694" s="149"/>
    </row>
    <row r="14695" spans="1:7" s="144" customFormat="1" x14ac:dyDescent="0.2">
      <c r="A14695" s="139"/>
      <c r="B14695" s="139"/>
      <c r="C14695" s="139"/>
      <c r="D14695" s="139"/>
      <c r="E14695" s="139"/>
      <c r="F14695" s="149"/>
      <c r="G14695" s="149"/>
    </row>
    <row r="14696" spans="1:7" s="144" customFormat="1" x14ac:dyDescent="0.2">
      <c r="A14696" s="139"/>
      <c r="B14696" s="139"/>
      <c r="C14696" s="139"/>
      <c r="D14696" s="139"/>
      <c r="E14696" s="139"/>
      <c r="F14696" s="149"/>
      <c r="G14696" s="149"/>
    </row>
    <row r="14697" spans="1:7" s="144" customFormat="1" x14ac:dyDescent="0.2">
      <c r="A14697" s="139"/>
      <c r="B14697" s="139"/>
      <c r="C14697" s="139"/>
      <c r="D14697" s="139"/>
      <c r="E14697" s="139"/>
      <c r="F14697" s="149"/>
      <c r="G14697" s="149"/>
    </row>
    <row r="14698" spans="1:7" s="144" customFormat="1" x14ac:dyDescent="0.2">
      <c r="A14698" s="139"/>
      <c r="B14698" s="139"/>
      <c r="C14698" s="139"/>
      <c r="D14698" s="139"/>
      <c r="E14698" s="139"/>
      <c r="F14698" s="149"/>
      <c r="G14698" s="149"/>
    </row>
    <row r="14699" spans="1:7" s="144" customFormat="1" x14ac:dyDescent="0.2">
      <c r="A14699" s="139"/>
      <c r="B14699" s="139"/>
      <c r="C14699" s="139"/>
      <c r="D14699" s="139"/>
      <c r="E14699" s="139"/>
      <c r="F14699" s="149"/>
      <c r="G14699" s="149"/>
    </row>
    <row r="14700" spans="1:7" s="144" customFormat="1" x14ac:dyDescent="0.2">
      <c r="A14700" s="139"/>
      <c r="B14700" s="139"/>
      <c r="C14700" s="139"/>
      <c r="D14700" s="139"/>
      <c r="E14700" s="139"/>
      <c r="F14700" s="149"/>
      <c r="G14700" s="149"/>
    </row>
    <row r="14701" spans="1:7" s="144" customFormat="1" x14ac:dyDescent="0.2">
      <c r="A14701" s="139"/>
      <c r="B14701" s="139"/>
      <c r="C14701" s="139"/>
      <c r="D14701" s="139"/>
      <c r="E14701" s="139"/>
      <c r="F14701" s="149"/>
      <c r="G14701" s="149"/>
    </row>
    <row r="14702" spans="1:7" s="144" customFormat="1" x14ac:dyDescent="0.2">
      <c r="A14702" s="139"/>
      <c r="B14702" s="139"/>
      <c r="C14702" s="139"/>
      <c r="D14702" s="139"/>
      <c r="E14702" s="139"/>
      <c r="F14702" s="149"/>
      <c r="G14702" s="149"/>
    </row>
    <row r="14703" spans="1:7" s="144" customFormat="1" x14ac:dyDescent="0.2">
      <c r="A14703" s="139"/>
      <c r="B14703" s="139"/>
      <c r="C14703" s="139"/>
      <c r="D14703" s="139"/>
      <c r="E14703" s="139"/>
      <c r="F14703" s="149"/>
      <c r="G14703" s="149"/>
    </row>
    <row r="14704" spans="1:7" s="144" customFormat="1" x14ac:dyDescent="0.2">
      <c r="A14704" s="139"/>
      <c r="B14704" s="139"/>
      <c r="C14704" s="139"/>
      <c r="D14704" s="139"/>
      <c r="E14704" s="139"/>
      <c r="F14704" s="149"/>
      <c r="G14704" s="149"/>
    </row>
    <row r="14705" spans="1:7" s="144" customFormat="1" x14ac:dyDescent="0.2">
      <c r="A14705" s="139"/>
      <c r="B14705" s="139"/>
      <c r="C14705" s="139"/>
      <c r="D14705" s="139"/>
      <c r="E14705" s="139"/>
      <c r="F14705" s="149"/>
      <c r="G14705" s="149"/>
    </row>
    <row r="14706" spans="1:7" s="144" customFormat="1" x14ac:dyDescent="0.2">
      <c r="A14706" s="139"/>
      <c r="B14706" s="139"/>
      <c r="C14706" s="139"/>
      <c r="D14706" s="139"/>
      <c r="E14706" s="139"/>
      <c r="F14706" s="149"/>
      <c r="G14706" s="149"/>
    </row>
    <row r="14707" spans="1:7" s="144" customFormat="1" x14ac:dyDescent="0.2">
      <c r="A14707" s="139"/>
      <c r="B14707" s="139"/>
      <c r="C14707" s="139"/>
      <c r="D14707" s="139"/>
      <c r="E14707" s="139"/>
      <c r="F14707" s="149"/>
      <c r="G14707" s="149"/>
    </row>
    <row r="14708" spans="1:7" s="144" customFormat="1" x14ac:dyDescent="0.2">
      <c r="A14708" s="139"/>
      <c r="B14708" s="139"/>
      <c r="C14708" s="139"/>
      <c r="D14708" s="139"/>
      <c r="E14708" s="139"/>
      <c r="F14708" s="149"/>
      <c r="G14708" s="149"/>
    </row>
    <row r="14709" spans="1:7" s="144" customFormat="1" x14ac:dyDescent="0.2">
      <c r="A14709" s="139"/>
      <c r="B14709" s="139"/>
      <c r="C14709" s="139"/>
      <c r="D14709" s="139"/>
      <c r="E14709" s="139"/>
      <c r="F14709" s="149"/>
      <c r="G14709" s="149"/>
    </row>
    <row r="14710" spans="1:7" s="144" customFormat="1" x14ac:dyDescent="0.2">
      <c r="A14710" s="139"/>
      <c r="B14710" s="139"/>
      <c r="C14710" s="139"/>
      <c r="D14710" s="139"/>
      <c r="E14710" s="139"/>
      <c r="F14710" s="149"/>
      <c r="G14710" s="149"/>
    </row>
    <row r="14711" spans="1:7" s="144" customFormat="1" x14ac:dyDescent="0.2">
      <c r="A14711" s="139"/>
      <c r="B14711" s="139"/>
      <c r="C14711" s="139"/>
      <c r="D14711" s="139"/>
      <c r="E14711" s="139"/>
      <c r="F14711" s="149"/>
      <c r="G14711" s="149"/>
    </row>
    <row r="14712" spans="1:7" s="144" customFormat="1" x14ac:dyDescent="0.2">
      <c r="A14712" s="139"/>
      <c r="B14712" s="139"/>
      <c r="C14712" s="139"/>
      <c r="D14712" s="139"/>
      <c r="E14712" s="139"/>
      <c r="F14712" s="149"/>
      <c r="G14712" s="149"/>
    </row>
    <row r="14713" spans="1:7" s="144" customFormat="1" x14ac:dyDescent="0.2">
      <c r="A14713" s="139"/>
      <c r="B14713" s="139"/>
      <c r="C14713" s="139"/>
      <c r="D14713" s="139"/>
      <c r="E14713" s="139"/>
      <c r="F14713" s="149"/>
      <c r="G14713" s="149"/>
    </row>
    <row r="14714" spans="1:7" s="144" customFormat="1" x14ac:dyDescent="0.2">
      <c r="A14714" s="139"/>
      <c r="B14714" s="139"/>
      <c r="C14714" s="139"/>
      <c r="D14714" s="139"/>
      <c r="E14714" s="139"/>
      <c r="F14714" s="149"/>
      <c r="G14714" s="149"/>
    </row>
    <row r="14715" spans="1:7" s="144" customFormat="1" x14ac:dyDescent="0.2">
      <c r="A14715" s="139"/>
      <c r="B14715" s="139"/>
      <c r="C14715" s="139"/>
      <c r="D14715" s="139"/>
      <c r="E14715" s="139"/>
      <c r="F14715" s="149"/>
      <c r="G14715" s="149"/>
    </row>
    <row r="14716" spans="1:7" s="144" customFormat="1" x14ac:dyDescent="0.2">
      <c r="A14716" s="139"/>
      <c r="B14716" s="139"/>
      <c r="C14716" s="139"/>
      <c r="D14716" s="139"/>
      <c r="E14716" s="139"/>
      <c r="F14716" s="149"/>
      <c r="G14716" s="149"/>
    </row>
    <row r="14717" spans="1:7" s="144" customFormat="1" x14ac:dyDescent="0.2">
      <c r="A14717" s="139"/>
      <c r="B14717" s="139"/>
      <c r="C14717" s="139"/>
      <c r="D14717" s="139"/>
      <c r="E14717" s="139"/>
      <c r="F14717" s="149"/>
      <c r="G14717" s="149"/>
    </row>
    <row r="14718" spans="1:7" s="144" customFormat="1" x14ac:dyDescent="0.2">
      <c r="A14718" s="139"/>
      <c r="B14718" s="139"/>
      <c r="C14718" s="139"/>
      <c r="D14718" s="139"/>
      <c r="E14718" s="139"/>
      <c r="F14718" s="149"/>
      <c r="G14718" s="149"/>
    </row>
    <row r="14719" spans="1:7" s="144" customFormat="1" x14ac:dyDescent="0.2">
      <c r="A14719" s="139"/>
      <c r="B14719" s="139"/>
      <c r="C14719" s="139"/>
      <c r="D14719" s="139"/>
      <c r="E14719" s="139"/>
      <c r="F14719" s="149"/>
      <c r="G14719" s="149"/>
    </row>
    <row r="14720" spans="1:7" s="144" customFormat="1" x14ac:dyDescent="0.2">
      <c r="A14720" s="139"/>
      <c r="B14720" s="139"/>
      <c r="C14720" s="139"/>
      <c r="D14720" s="139"/>
      <c r="E14720" s="139"/>
      <c r="F14720" s="149"/>
      <c r="G14720" s="149"/>
    </row>
    <row r="14721" spans="1:7" s="144" customFormat="1" x14ac:dyDescent="0.2">
      <c r="A14721" s="139"/>
      <c r="B14721" s="139"/>
      <c r="C14721" s="139"/>
      <c r="D14721" s="139"/>
      <c r="E14721" s="139"/>
      <c r="F14721" s="149"/>
      <c r="G14721" s="149"/>
    </row>
    <row r="14722" spans="1:7" s="144" customFormat="1" x14ac:dyDescent="0.2">
      <c r="A14722" s="139"/>
      <c r="B14722" s="139"/>
      <c r="C14722" s="139"/>
      <c r="D14722" s="139"/>
      <c r="E14722" s="139"/>
      <c r="F14722" s="149"/>
      <c r="G14722" s="149"/>
    </row>
    <row r="14723" spans="1:7" s="144" customFormat="1" x14ac:dyDescent="0.2">
      <c r="A14723" s="139"/>
      <c r="B14723" s="139"/>
      <c r="C14723" s="139"/>
      <c r="D14723" s="139"/>
      <c r="E14723" s="139"/>
      <c r="F14723" s="149"/>
      <c r="G14723" s="149"/>
    </row>
    <row r="14724" spans="1:7" s="144" customFormat="1" x14ac:dyDescent="0.2">
      <c r="A14724" s="139"/>
      <c r="B14724" s="139"/>
      <c r="C14724" s="139"/>
      <c r="D14724" s="139"/>
      <c r="E14724" s="139"/>
      <c r="F14724" s="149"/>
      <c r="G14724" s="149"/>
    </row>
    <row r="14725" spans="1:7" s="144" customFormat="1" x14ac:dyDescent="0.2">
      <c r="A14725" s="139"/>
      <c r="B14725" s="139"/>
      <c r="C14725" s="139"/>
      <c r="D14725" s="139"/>
      <c r="E14725" s="139"/>
      <c r="F14725" s="149"/>
      <c r="G14725" s="149"/>
    </row>
    <row r="14726" spans="1:7" s="144" customFormat="1" x14ac:dyDescent="0.2">
      <c r="A14726" s="139"/>
      <c r="B14726" s="139"/>
      <c r="C14726" s="139"/>
      <c r="D14726" s="139"/>
      <c r="E14726" s="139"/>
      <c r="F14726" s="149"/>
      <c r="G14726" s="149"/>
    </row>
    <row r="14727" spans="1:7" s="144" customFormat="1" x14ac:dyDescent="0.2">
      <c r="A14727" s="139"/>
      <c r="B14727" s="139"/>
      <c r="C14727" s="139"/>
      <c r="D14727" s="139"/>
      <c r="E14727" s="139"/>
      <c r="F14727" s="149"/>
      <c r="G14727" s="149"/>
    </row>
    <row r="14728" spans="1:7" s="144" customFormat="1" x14ac:dyDescent="0.2">
      <c r="A14728" s="139"/>
      <c r="B14728" s="139"/>
      <c r="C14728" s="139"/>
      <c r="D14728" s="139"/>
      <c r="E14728" s="139"/>
      <c r="F14728" s="149"/>
      <c r="G14728" s="149"/>
    </row>
    <row r="14729" spans="1:7" s="144" customFormat="1" x14ac:dyDescent="0.2">
      <c r="A14729" s="139"/>
      <c r="B14729" s="139"/>
      <c r="C14729" s="139"/>
      <c r="D14729" s="139"/>
      <c r="E14729" s="139"/>
      <c r="F14729" s="149"/>
      <c r="G14729" s="149"/>
    </row>
    <row r="14730" spans="1:7" s="144" customFormat="1" x14ac:dyDescent="0.2">
      <c r="A14730" s="139"/>
      <c r="B14730" s="139"/>
      <c r="C14730" s="139"/>
      <c r="D14730" s="139"/>
      <c r="E14730" s="139"/>
      <c r="F14730" s="149"/>
      <c r="G14730" s="149"/>
    </row>
    <row r="14731" spans="1:7" s="144" customFormat="1" x14ac:dyDescent="0.2">
      <c r="A14731" s="139"/>
      <c r="B14731" s="139"/>
      <c r="C14731" s="139"/>
      <c r="D14731" s="139"/>
      <c r="E14731" s="139"/>
      <c r="F14731" s="149"/>
      <c r="G14731" s="149"/>
    </row>
    <row r="14732" spans="1:7" s="144" customFormat="1" x14ac:dyDescent="0.2">
      <c r="A14732" s="139"/>
      <c r="B14732" s="139"/>
      <c r="C14732" s="139"/>
      <c r="D14732" s="139"/>
      <c r="E14732" s="139"/>
      <c r="F14732" s="149"/>
      <c r="G14732" s="149"/>
    </row>
    <row r="14733" spans="1:7" s="144" customFormat="1" x14ac:dyDescent="0.2">
      <c r="A14733" s="139"/>
      <c r="B14733" s="139"/>
      <c r="C14733" s="139"/>
      <c r="D14733" s="139"/>
      <c r="E14733" s="139"/>
      <c r="F14733" s="149"/>
      <c r="G14733" s="149"/>
    </row>
    <row r="14734" spans="1:7" s="144" customFormat="1" x14ac:dyDescent="0.2">
      <c r="A14734" s="139"/>
      <c r="B14734" s="139"/>
      <c r="C14734" s="139"/>
      <c r="D14734" s="139"/>
      <c r="E14734" s="139"/>
      <c r="F14734" s="149"/>
      <c r="G14734" s="149"/>
    </row>
    <row r="14735" spans="1:7" s="144" customFormat="1" x14ac:dyDescent="0.2">
      <c r="A14735" s="139"/>
      <c r="B14735" s="139"/>
      <c r="C14735" s="139"/>
      <c r="D14735" s="139"/>
      <c r="E14735" s="139"/>
      <c r="F14735" s="149"/>
      <c r="G14735" s="149"/>
    </row>
    <row r="14736" spans="1:7" s="144" customFormat="1" x14ac:dyDescent="0.2">
      <c r="A14736" s="139"/>
      <c r="B14736" s="139"/>
      <c r="C14736" s="139"/>
      <c r="D14736" s="139"/>
      <c r="E14736" s="139"/>
      <c r="F14736" s="149"/>
      <c r="G14736" s="149"/>
    </row>
    <row r="14737" spans="1:7" s="144" customFormat="1" x14ac:dyDescent="0.2">
      <c r="A14737" s="139"/>
      <c r="B14737" s="139"/>
      <c r="C14737" s="139"/>
      <c r="D14737" s="139"/>
      <c r="E14737" s="139"/>
      <c r="F14737" s="149"/>
      <c r="G14737" s="149"/>
    </row>
    <row r="14738" spans="1:7" s="144" customFormat="1" x14ac:dyDescent="0.2">
      <c r="A14738" s="139"/>
      <c r="B14738" s="139"/>
      <c r="C14738" s="139"/>
      <c r="D14738" s="139"/>
      <c r="E14738" s="139"/>
      <c r="F14738" s="149"/>
      <c r="G14738" s="149"/>
    </row>
    <row r="14739" spans="1:7" s="144" customFormat="1" x14ac:dyDescent="0.2">
      <c r="A14739" s="139"/>
      <c r="B14739" s="139"/>
      <c r="C14739" s="139"/>
      <c r="D14739" s="139"/>
      <c r="E14739" s="139"/>
      <c r="F14739" s="149"/>
      <c r="G14739" s="149"/>
    </row>
    <row r="14740" spans="1:7" s="144" customFormat="1" x14ac:dyDescent="0.2">
      <c r="A14740" s="139"/>
      <c r="B14740" s="139"/>
      <c r="C14740" s="139"/>
      <c r="D14740" s="139"/>
      <c r="E14740" s="139"/>
      <c r="F14740" s="149"/>
      <c r="G14740" s="149"/>
    </row>
    <row r="14741" spans="1:7" s="144" customFormat="1" x14ac:dyDescent="0.2">
      <c r="A14741" s="139"/>
      <c r="B14741" s="139"/>
      <c r="C14741" s="139"/>
      <c r="D14741" s="139"/>
      <c r="E14741" s="139"/>
      <c r="F14741" s="149"/>
      <c r="G14741" s="149"/>
    </row>
    <row r="14742" spans="1:7" s="144" customFormat="1" x14ac:dyDescent="0.2">
      <c r="A14742" s="139"/>
      <c r="B14742" s="139"/>
      <c r="C14742" s="139"/>
      <c r="D14742" s="139"/>
      <c r="E14742" s="139"/>
      <c r="F14742" s="149"/>
      <c r="G14742" s="149"/>
    </row>
    <row r="14743" spans="1:7" s="144" customFormat="1" x14ac:dyDescent="0.2">
      <c r="A14743" s="139"/>
      <c r="B14743" s="139"/>
      <c r="C14743" s="139"/>
      <c r="D14743" s="139"/>
      <c r="E14743" s="139"/>
      <c r="F14743" s="149"/>
      <c r="G14743" s="149"/>
    </row>
    <row r="14744" spans="1:7" s="144" customFormat="1" x14ac:dyDescent="0.2">
      <c r="A14744" s="139"/>
      <c r="B14744" s="139"/>
      <c r="C14744" s="139"/>
      <c r="D14744" s="139"/>
      <c r="E14744" s="139"/>
      <c r="F14744" s="149"/>
      <c r="G14744" s="149"/>
    </row>
    <row r="14745" spans="1:7" s="144" customFormat="1" x14ac:dyDescent="0.2">
      <c r="A14745" s="139"/>
      <c r="B14745" s="139"/>
      <c r="C14745" s="139"/>
      <c r="D14745" s="139"/>
      <c r="E14745" s="139"/>
      <c r="F14745" s="149"/>
      <c r="G14745" s="149"/>
    </row>
    <row r="14746" spans="1:7" s="144" customFormat="1" x14ac:dyDescent="0.2">
      <c r="A14746" s="139"/>
      <c r="B14746" s="139"/>
      <c r="C14746" s="139"/>
      <c r="D14746" s="139"/>
      <c r="E14746" s="139"/>
      <c r="F14746" s="149"/>
      <c r="G14746" s="149"/>
    </row>
    <row r="14747" spans="1:7" s="144" customFormat="1" x14ac:dyDescent="0.2">
      <c r="A14747" s="139"/>
      <c r="B14747" s="139"/>
      <c r="C14747" s="139"/>
      <c r="D14747" s="139"/>
      <c r="E14747" s="139"/>
      <c r="F14747" s="149"/>
      <c r="G14747" s="149"/>
    </row>
    <row r="14748" spans="1:7" s="144" customFormat="1" x14ac:dyDescent="0.2">
      <c r="A14748" s="139"/>
      <c r="B14748" s="139"/>
      <c r="C14748" s="139"/>
      <c r="D14748" s="139"/>
      <c r="E14748" s="139"/>
      <c r="F14748" s="149"/>
      <c r="G14748" s="149"/>
    </row>
    <row r="14749" spans="1:7" s="144" customFormat="1" x14ac:dyDescent="0.2">
      <c r="A14749" s="139"/>
      <c r="B14749" s="139"/>
      <c r="C14749" s="139"/>
      <c r="D14749" s="139"/>
      <c r="E14749" s="139"/>
      <c r="F14749" s="149"/>
      <c r="G14749" s="149"/>
    </row>
    <row r="14750" spans="1:7" s="144" customFormat="1" x14ac:dyDescent="0.2">
      <c r="A14750" s="139"/>
      <c r="B14750" s="139"/>
      <c r="C14750" s="139"/>
      <c r="D14750" s="139"/>
      <c r="E14750" s="139"/>
      <c r="F14750" s="149"/>
      <c r="G14750" s="149"/>
    </row>
    <row r="14751" spans="1:7" s="144" customFormat="1" x14ac:dyDescent="0.2">
      <c r="A14751" s="139"/>
      <c r="B14751" s="139"/>
      <c r="C14751" s="139"/>
      <c r="D14751" s="139"/>
      <c r="E14751" s="139"/>
      <c r="F14751" s="149"/>
      <c r="G14751" s="149"/>
    </row>
    <row r="14752" spans="1:7" s="144" customFormat="1" x14ac:dyDescent="0.2">
      <c r="A14752" s="139"/>
      <c r="B14752" s="139"/>
      <c r="C14752" s="139"/>
      <c r="D14752" s="139"/>
      <c r="E14752" s="139"/>
      <c r="F14752" s="149"/>
      <c r="G14752" s="149"/>
    </row>
    <row r="14753" spans="1:7" s="144" customFormat="1" x14ac:dyDescent="0.2">
      <c r="A14753" s="139"/>
      <c r="B14753" s="139"/>
      <c r="C14753" s="139"/>
      <c r="D14753" s="139"/>
      <c r="E14753" s="139"/>
      <c r="F14753" s="149"/>
      <c r="G14753" s="149"/>
    </row>
    <row r="14754" spans="1:7" s="144" customFormat="1" x14ac:dyDescent="0.2">
      <c r="A14754" s="139"/>
      <c r="B14754" s="139"/>
      <c r="C14754" s="139"/>
      <c r="D14754" s="139"/>
      <c r="E14754" s="139"/>
      <c r="F14754" s="149"/>
      <c r="G14754" s="149"/>
    </row>
    <row r="14755" spans="1:7" s="144" customFormat="1" x14ac:dyDescent="0.2">
      <c r="A14755" s="139"/>
      <c r="B14755" s="139"/>
      <c r="C14755" s="139"/>
      <c r="D14755" s="139"/>
      <c r="E14755" s="139"/>
      <c r="F14755" s="149"/>
      <c r="G14755" s="149"/>
    </row>
    <row r="14756" spans="1:7" s="144" customFormat="1" x14ac:dyDescent="0.2">
      <c r="A14756" s="139"/>
      <c r="B14756" s="139"/>
      <c r="C14756" s="139"/>
      <c r="D14756" s="139"/>
      <c r="E14756" s="139"/>
      <c r="F14756" s="149"/>
      <c r="G14756" s="149"/>
    </row>
    <row r="14757" spans="1:7" s="144" customFormat="1" x14ac:dyDescent="0.2">
      <c r="A14757" s="139"/>
      <c r="B14757" s="139"/>
      <c r="C14757" s="139"/>
      <c r="D14757" s="139"/>
      <c r="E14757" s="139"/>
      <c r="F14757" s="149"/>
      <c r="G14757" s="149"/>
    </row>
    <row r="14758" spans="1:7" s="144" customFormat="1" x14ac:dyDescent="0.2">
      <c r="A14758" s="139"/>
      <c r="B14758" s="139"/>
      <c r="C14758" s="139"/>
      <c r="D14758" s="139"/>
      <c r="E14758" s="139"/>
      <c r="F14758" s="149"/>
      <c r="G14758" s="149"/>
    </row>
    <row r="14759" spans="1:7" s="144" customFormat="1" x14ac:dyDescent="0.2">
      <c r="A14759" s="139"/>
      <c r="B14759" s="139"/>
      <c r="C14759" s="139"/>
      <c r="D14759" s="139"/>
      <c r="E14759" s="139"/>
      <c r="F14759" s="149"/>
      <c r="G14759" s="149"/>
    </row>
    <row r="14760" spans="1:7" s="144" customFormat="1" x14ac:dyDescent="0.2">
      <c r="A14760" s="139"/>
      <c r="B14760" s="139"/>
      <c r="C14760" s="139"/>
      <c r="D14760" s="139"/>
      <c r="E14760" s="139"/>
      <c r="F14760" s="149"/>
      <c r="G14760" s="149"/>
    </row>
    <row r="14761" spans="1:7" s="144" customFormat="1" x14ac:dyDescent="0.2">
      <c r="A14761" s="139"/>
      <c r="B14761" s="139"/>
      <c r="C14761" s="139"/>
      <c r="D14761" s="139"/>
      <c r="E14761" s="139"/>
      <c r="F14761" s="149"/>
      <c r="G14761" s="149"/>
    </row>
    <row r="14762" spans="1:7" s="144" customFormat="1" x14ac:dyDescent="0.2">
      <c r="A14762" s="139"/>
      <c r="B14762" s="139"/>
      <c r="C14762" s="139"/>
      <c r="D14762" s="139"/>
      <c r="E14762" s="139"/>
      <c r="F14762" s="149"/>
      <c r="G14762" s="149"/>
    </row>
    <row r="14763" spans="1:7" s="144" customFormat="1" x14ac:dyDescent="0.2">
      <c r="A14763" s="139"/>
      <c r="B14763" s="139"/>
      <c r="C14763" s="139"/>
      <c r="D14763" s="139"/>
      <c r="E14763" s="139"/>
      <c r="F14763" s="149"/>
      <c r="G14763" s="149"/>
    </row>
    <row r="14764" spans="1:7" s="144" customFormat="1" x14ac:dyDescent="0.2">
      <c r="A14764" s="139"/>
      <c r="B14764" s="139"/>
      <c r="C14764" s="139"/>
      <c r="D14764" s="139"/>
      <c r="E14764" s="139"/>
      <c r="F14764" s="149"/>
      <c r="G14764" s="149"/>
    </row>
    <row r="14765" spans="1:7" s="144" customFormat="1" x14ac:dyDescent="0.2">
      <c r="A14765" s="139"/>
      <c r="B14765" s="139"/>
      <c r="C14765" s="139"/>
      <c r="D14765" s="139"/>
      <c r="E14765" s="139"/>
      <c r="F14765" s="149"/>
      <c r="G14765" s="149"/>
    </row>
    <row r="14766" spans="1:7" s="144" customFormat="1" x14ac:dyDescent="0.2">
      <c r="A14766" s="139"/>
      <c r="B14766" s="139"/>
      <c r="C14766" s="139"/>
      <c r="D14766" s="139"/>
      <c r="E14766" s="139"/>
      <c r="F14766" s="149"/>
      <c r="G14766" s="149"/>
    </row>
    <row r="14767" spans="1:7" s="144" customFormat="1" x14ac:dyDescent="0.2">
      <c r="A14767" s="139"/>
      <c r="B14767" s="139"/>
      <c r="C14767" s="139"/>
      <c r="D14767" s="139"/>
      <c r="E14767" s="139"/>
      <c r="F14767" s="149"/>
      <c r="G14767" s="149"/>
    </row>
    <row r="14768" spans="1:7" s="144" customFormat="1" x14ac:dyDescent="0.2">
      <c r="A14768" s="139"/>
      <c r="B14768" s="139"/>
      <c r="C14768" s="139"/>
      <c r="D14768" s="139"/>
      <c r="E14768" s="139"/>
      <c r="F14768" s="149"/>
      <c r="G14768" s="149"/>
    </row>
    <row r="14769" spans="1:7" s="144" customFormat="1" x14ac:dyDescent="0.2">
      <c r="A14769" s="139"/>
      <c r="B14769" s="139"/>
      <c r="C14769" s="139"/>
      <c r="D14769" s="139"/>
      <c r="E14769" s="139"/>
      <c r="F14769" s="149"/>
      <c r="G14769" s="149"/>
    </row>
    <row r="14770" spans="1:7" s="144" customFormat="1" x14ac:dyDescent="0.2">
      <c r="A14770" s="139"/>
      <c r="B14770" s="139"/>
      <c r="C14770" s="139"/>
      <c r="D14770" s="139"/>
      <c r="E14770" s="139"/>
      <c r="F14770" s="149"/>
      <c r="G14770" s="149"/>
    </row>
    <row r="14771" spans="1:7" s="144" customFormat="1" x14ac:dyDescent="0.2">
      <c r="A14771" s="139"/>
      <c r="B14771" s="139"/>
      <c r="C14771" s="139"/>
      <c r="D14771" s="139"/>
      <c r="E14771" s="139"/>
      <c r="F14771" s="149"/>
      <c r="G14771" s="149"/>
    </row>
    <row r="14772" spans="1:7" s="144" customFormat="1" x14ac:dyDescent="0.2">
      <c r="A14772" s="139"/>
      <c r="B14772" s="139"/>
      <c r="C14772" s="139"/>
      <c r="D14772" s="139"/>
      <c r="E14772" s="139"/>
      <c r="F14772" s="149"/>
      <c r="G14772" s="149"/>
    </row>
    <row r="14773" spans="1:7" s="144" customFormat="1" x14ac:dyDescent="0.2">
      <c r="A14773" s="139"/>
      <c r="B14773" s="139"/>
      <c r="C14773" s="139"/>
      <c r="D14773" s="139"/>
      <c r="E14773" s="139"/>
      <c r="F14773" s="149"/>
      <c r="G14773" s="149"/>
    </row>
    <row r="14774" spans="1:7" s="144" customFormat="1" x14ac:dyDescent="0.2">
      <c r="A14774" s="139"/>
      <c r="B14774" s="139"/>
      <c r="C14774" s="139"/>
      <c r="D14774" s="139"/>
      <c r="E14774" s="139"/>
      <c r="F14774" s="149"/>
      <c r="G14774" s="149"/>
    </row>
    <row r="14775" spans="1:7" s="144" customFormat="1" x14ac:dyDescent="0.2">
      <c r="A14775" s="139"/>
      <c r="B14775" s="139"/>
      <c r="C14775" s="139"/>
      <c r="D14775" s="139"/>
      <c r="E14775" s="139"/>
      <c r="F14775" s="149"/>
      <c r="G14775" s="149"/>
    </row>
    <row r="14776" spans="1:7" s="144" customFormat="1" x14ac:dyDescent="0.2">
      <c r="A14776" s="139"/>
      <c r="B14776" s="139"/>
      <c r="C14776" s="139"/>
      <c r="D14776" s="139"/>
      <c r="E14776" s="139"/>
      <c r="F14776" s="149"/>
      <c r="G14776" s="149"/>
    </row>
    <row r="14777" spans="1:7" s="144" customFormat="1" x14ac:dyDescent="0.2">
      <c r="A14777" s="139"/>
      <c r="B14777" s="139"/>
      <c r="C14777" s="139"/>
      <c r="D14777" s="139"/>
      <c r="E14777" s="139"/>
      <c r="F14777" s="149"/>
      <c r="G14777" s="149"/>
    </row>
    <row r="14778" spans="1:7" s="144" customFormat="1" x14ac:dyDescent="0.2">
      <c r="A14778" s="139"/>
      <c r="B14778" s="139"/>
      <c r="C14778" s="139"/>
      <c r="D14778" s="139"/>
      <c r="E14778" s="139"/>
      <c r="F14778" s="149"/>
      <c r="G14778" s="149"/>
    </row>
    <row r="14779" spans="1:7" s="144" customFormat="1" x14ac:dyDescent="0.2">
      <c r="A14779" s="139"/>
      <c r="B14779" s="139"/>
      <c r="C14779" s="139"/>
      <c r="D14779" s="139"/>
      <c r="E14779" s="139"/>
      <c r="F14779" s="149"/>
      <c r="G14779" s="149"/>
    </row>
    <row r="14780" spans="1:7" s="144" customFormat="1" x14ac:dyDescent="0.2">
      <c r="A14780" s="139"/>
      <c r="B14780" s="139"/>
      <c r="C14780" s="139"/>
      <c r="D14780" s="139"/>
      <c r="E14780" s="139"/>
      <c r="F14780" s="149"/>
      <c r="G14780" s="149"/>
    </row>
    <row r="14781" spans="1:7" s="144" customFormat="1" x14ac:dyDescent="0.2">
      <c r="A14781" s="139"/>
      <c r="B14781" s="139"/>
      <c r="C14781" s="139"/>
      <c r="D14781" s="139"/>
      <c r="E14781" s="139"/>
      <c r="F14781" s="149"/>
      <c r="G14781" s="149"/>
    </row>
    <row r="14782" spans="1:7" s="144" customFormat="1" x14ac:dyDescent="0.2">
      <c r="A14782" s="139"/>
      <c r="B14782" s="139"/>
      <c r="C14782" s="139"/>
      <c r="D14782" s="139"/>
      <c r="E14782" s="139"/>
      <c r="F14782" s="149"/>
      <c r="G14782" s="149"/>
    </row>
    <row r="14783" spans="1:7" s="144" customFormat="1" x14ac:dyDescent="0.2">
      <c r="A14783" s="139"/>
      <c r="B14783" s="139"/>
      <c r="C14783" s="139"/>
      <c r="D14783" s="139"/>
      <c r="E14783" s="139"/>
      <c r="F14783" s="149"/>
      <c r="G14783" s="149"/>
    </row>
    <row r="14784" spans="1:7" s="144" customFormat="1" x14ac:dyDescent="0.2">
      <c r="A14784" s="139"/>
      <c r="B14784" s="139"/>
      <c r="C14784" s="139"/>
      <c r="D14784" s="139"/>
      <c r="E14784" s="139"/>
      <c r="F14784" s="149"/>
      <c r="G14784" s="149"/>
    </row>
    <row r="14785" spans="1:7" s="144" customFormat="1" x14ac:dyDescent="0.2">
      <c r="A14785" s="139"/>
      <c r="B14785" s="139"/>
      <c r="C14785" s="139"/>
      <c r="D14785" s="139"/>
      <c r="E14785" s="139"/>
      <c r="F14785" s="149"/>
      <c r="G14785" s="149"/>
    </row>
    <row r="14786" spans="1:7" s="144" customFormat="1" x14ac:dyDescent="0.2">
      <c r="A14786" s="139"/>
      <c r="B14786" s="139"/>
      <c r="C14786" s="139"/>
      <c r="D14786" s="139"/>
      <c r="E14786" s="139"/>
      <c r="F14786" s="149"/>
      <c r="G14786" s="149"/>
    </row>
    <row r="14787" spans="1:7" s="144" customFormat="1" x14ac:dyDescent="0.2">
      <c r="A14787" s="139"/>
      <c r="B14787" s="139"/>
      <c r="C14787" s="139"/>
      <c r="D14787" s="139"/>
      <c r="E14787" s="139"/>
      <c r="F14787" s="149"/>
      <c r="G14787" s="149"/>
    </row>
    <row r="14788" spans="1:7" s="144" customFormat="1" x14ac:dyDescent="0.2">
      <c r="A14788" s="139"/>
      <c r="B14788" s="139"/>
      <c r="C14788" s="139"/>
      <c r="D14788" s="139"/>
      <c r="E14788" s="139"/>
      <c r="F14788" s="149"/>
      <c r="G14788" s="149"/>
    </row>
    <row r="14789" spans="1:7" s="144" customFormat="1" x14ac:dyDescent="0.2">
      <c r="A14789" s="139"/>
      <c r="B14789" s="139"/>
      <c r="C14789" s="139"/>
      <c r="D14789" s="139"/>
      <c r="E14789" s="139"/>
      <c r="F14789" s="149"/>
      <c r="G14789" s="149"/>
    </row>
    <row r="14790" spans="1:7" s="144" customFormat="1" x14ac:dyDescent="0.2">
      <c r="A14790" s="139"/>
      <c r="B14790" s="139"/>
      <c r="C14790" s="139"/>
      <c r="D14790" s="139"/>
      <c r="E14790" s="139"/>
      <c r="F14790" s="149"/>
      <c r="G14790" s="149"/>
    </row>
    <row r="14791" spans="1:7" s="144" customFormat="1" x14ac:dyDescent="0.2">
      <c r="A14791" s="139"/>
      <c r="B14791" s="139"/>
      <c r="C14791" s="139"/>
      <c r="D14791" s="139"/>
      <c r="E14791" s="139"/>
      <c r="F14791" s="149"/>
      <c r="G14791" s="149"/>
    </row>
    <row r="14792" spans="1:7" s="144" customFormat="1" x14ac:dyDescent="0.2">
      <c r="A14792" s="139"/>
      <c r="B14792" s="139"/>
      <c r="C14792" s="139"/>
      <c r="D14792" s="139"/>
      <c r="E14792" s="139"/>
      <c r="F14792" s="149"/>
      <c r="G14792" s="149"/>
    </row>
    <row r="14793" spans="1:7" s="144" customFormat="1" x14ac:dyDescent="0.2">
      <c r="A14793" s="139"/>
      <c r="B14793" s="139"/>
      <c r="C14793" s="139"/>
      <c r="D14793" s="139"/>
      <c r="E14793" s="139"/>
      <c r="F14793" s="149"/>
      <c r="G14793" s="149"/>
    </row>
    <row r="14794" spans="1:7" s="144" customFormat="1" x14ac:dyDescent="0.2">
      <c r="A14794" s="139"/>
      <c r="B14794" s="139"/>
      <c r="C14794" s="139"/>
      <c r="D14794" s="139"/>
      <c r="E14794" s="139"/>
      <c r="F14794" s="149"/>
      <c r="G14794" s="149"/>
    </row>
    <row r="14795" spans="1:7" s="144" customFormat="1" x14ac:dyDescent="0.2">
      <c r="A14795" s="139"/>
      <c r="B14795" s="139"/>
      <c r="C14795" s="139"/>
      <c r="D14795" s="139"/>
      <c r="E14795" s="139"/>
      <c r="F14795" s="149"/>
      <c r="G14795" s="149"/>
    </row>
    <row r="14796" spans="1:7" s="144" customFormat="1" x14ac:dyDescent="0.2">
      <c r="A14796" s="139"/>
      <c r="B14796" s="139"/>
      <c r="C14796" s="139"/>
      <c r="D14796" s="139"/>
      <c r="E14796" s="139"/>
      <c r="F14796" s="149"/>
      <c r="G14796" s="149"/>
    </row>
    <row r="14797" spans="1:7" s="144" customFormat="1" x14ac:dyDescent="0.2">
      <c r="A14797" s="139"/>
      <c r="B14797" s="139"/>
      <c r="C14797" s="139"/>
      <c r="D14797" s="139"/>
      <c r="E14797" s="139"/>
      <c r="F14797" s="149"/>
      <c r="G14797" s="149"/>
    </row>
    <row r="14798" spans="1:7" s="144" customFormat="1" x14ac:dyDescent="0.2">
      <c r="A14798" s="139"/>
      <c r="B14798" s="139"/>
      <c r="C14798" s="139"/>
      <c r="D14798" s="139"/>
      <c r="E14798" s="139"/>
      <c r="F14798" s="149"/>
      <c r="G14798" s="149"/>
    </row>
    <row r="14799" spans="1:7" s="144" customFormat="1" x14ac:dyDescent="0.2">
      <c r="A14799" s="139"/>
      <c r="B14799" s="139"/>
      <c r="C14799" s="139"/>
      <c r="D14799" s="139"/>
      <c r="E14799" s="139"/>
      <c r="F14799" s="149"/>
      <c r="G14799" s="149"/>
    </row>
    <row r="14800" spans="1:7" s="144" customFormat="1" x14ac:dyDescent="0.2">
      <c r="A14800" s="139"/>
      <c r="B14800" s="139"/>
      <c r="C14800" s="139"/>
      <c r="D14800" s="139"/>
      <c r="E14800" s="139"/>
      <c r="F14800" s="149"/>
      <c r="G14800" s="149"/>
    </row>
    <row r="14801" spans="1:7" s="144" customFormat="1" x14ac:dyDescent="0.2">
      <c r="A14801" s="139"/>
      <c r="B14801" s="139"/>
      <c r="C14801" s="139"/>
      <c r="D14801" s="139"/>
      <c r="E14801" s="139"/>
      <c r="F14801" s="149"/>
      <c r="G14801" s="149"/>
    </row>
    <row r="14802" spans="1:7" s="144" customFormat="1" x14ac:dyDescent="0.2">
      <c r="A14802" s="139"/>
      <c r="B14802" s="139"/>
      <c r="C14802" s="139"/>
      <c r="D14802" s="139"/>
      <c r="E14802" s="139"/>
      <c r="F14802" s="149"/>
      <c r="G14802" s="149"/>
    </row>
    <row r="14803" spans="1:7" s="144" customFormat="1" x14ac:dyDescent="0.2">
      <c r="A14803" s="139"/>
      <c r="B14803" s="139"/>
      <c r="C14803" s="139"/>
      <c r="D14803" s="139"/>
      <c r="E14803" s="139"/>
      <c r="F14803" s="149"/>
      <c r="G14803" s="149"/>
    </row>
    <row r="14804" spans="1:7" s="144" customFormat="1" x14ac:dyDescent="0.2">
      <c r="A14804" s="139"/>
      <c r="B14804" s="139"/>
      <c r="C14804" s="139"/>
      <c r="D14804" s="139"/>
      <c r="E14804" s="139"/>
      <c r="F14804" s="149"/>
      <c r="G14804" s="149"/>
    </row>
    <row r="14805" spans="1:7" s="144" customFormat="1" x14ac:dyDescent="0.2">
      <c r="A14805" s="139"/>
      <c r="B14805" s="139"/>
      <c r="C14805" s="139"/>
      <c r="D14805" s="139"/>
      <c r="E14805" s="139"/>
      <c r="F14805" s="149"/>
      <c r="G14805" s="149"/>
    </row>
    <row r="14806" spans="1:7" s="144" customFormat="1" x14ac:dyDescent="0.2">
      <c r="A14806" s="139"/>
      <c r="B14806" s="139"/>
      <c r="C14806" s="139"/>
      <c r="D14806" s="139"/>
      <c r="E14806" s="139"/>
      <c r="F14806" s="149"/>
      <c r="G14806" s="149"/>
    </row>
    <row r="14807" spans="1:7" s="144" customFormat="1" x14ac:dyDescent="0.2">
      <c r="A14807" s="139"/>
      <c r="B14807" s="139"/>
      <c r="C14807" s="139"/>
      <c r="D14807" s="139"/>
      <c r="E14807" s="139"/>
      <c r="F14807" s="149"/>
      <c r="G14807" s="149"/>
    </row>
    <row r="14808" spans="1:7" s="144" customFormat="1" x14ac:dyDescent="0.2">
      <c r="A14808" s="139"/>
      <c r="B14808" s="139"/>
      <c r="C14808" s="139"/>
      <c r="D14808" s="139"/>
      <c r="E14808" s="139"/>
      <c r="F14808" s="149"/>
      <c r="G14808" s="149"/>
    </row>
    <row r="14809" spans="1:7" s="144" customFormat="1" x14ac:dyDescent="0.2">
      <c r="A14809" s="139"/>
      <c r="B14809" s="139"/>
      <c r="C14809" s="139"/>
      <c r="D14809" s="139"/>
      <c r="E14809" s="139"/>
      <c r="F14809" s="149"/>
      <c r="G14809" s="149"/>
    </row>
    <row r="14810" spans="1:7" s="144" customFormat="1" x14ac:dyDescent="0.2">
      <c r="A14810" s="139"/>
      <c r="B14810" s="139"/>
      <c r="C14810" s="139"/>
      <c r="D14810" s="139"/>
      <c r="E14810" s="139"/>
      <c r="F14810" s="149"/>
      <c r="G14810" s="149"/>
    </row>
    <row r="14811" spans="1:7" s="144" customFormat="1" x14ac:dyDescent="0.2">
      <c r="A14811" s="139"/>
      <c r="B14811" s="139"/>
      <c r="C14811" s="139"/>
      <c r="D14811" s="139"/>
      <c r="E14811" s="139"/>
      <c r="F14811" s="149"/>
      <c r="G14811" s="149"/>
    </row>
    <row r="14812" spans="1:7" s="144" customFormat="1" x14ac:dyDescent="0.2">
      <c r="A14812" s="139"/>
      <c r="B14812" s="139"/>
      <c r="C14812" s="139"/>
      <c r="D14812" s="139"/>
      <c r="E14812" s="139"/>
      <c r="F14812" s="149"/>
      <c r="G14812" s="149"/>
    </row>
    <row r="14813" spans="1:7" s="144" customFormat="1" x14ac:dyDescent="0.2">
      <c r="A14813" s="139"/>
      <c r="B14813" s="139"/>
      <c r="C14813" s="139"/>
      <c r="D14813" s="139"/>
      <c r="E14813" s="139"/>
      <c r="F14813" s="149"/>
      <c r="G14813" s="149"/>
    </row>
    <row r="14814" spans="1:7" s="144" customFormat="1" x14ac:dyDescent="0.2">
      <c r="A14814" s="139"/>
      <c r="B14814" s="139"/>
      <c r="C14814" s="139"/>
      <c r="D14814" s="139"/>
      <c r="E14814" s="139"/>
      <c r="F14814" s="149"/>
      <c r="G14814" s="149"/>
    </row>
    <row r="14815" spans="1:7" s="144" customFormat="1" x14ac:dyDescent="0.2">
      <c r="A14815" s="139"/>
      <c r="B14815" s="139"/>
      <c r="C14815" s="139"/>
      <c r="D14815" s="139"/>
      <c r="E14815" s="139"/>
      <c r="F14815" s="149"/>
      <c r="G14815" s="149"/>
    </row>
    <row r="14816" spans="1:7" s="144" customFormat="1" x14ac:dyDescent="0.2">
      <c r="A14816" s="139"/>
      <c r="B14816" s="139"/>
      <c r="C14816" s="139"/>
      <c r="D14816" s="139"/>
      <c r="E14816" s="139"/>
      <c r="F14816" s="149"/>
      <c r="G14816" s="149"/>
    </row>
    <row r="14817" spans="1:7" s="144" customFormat="1" x14ac:dyDescent="0.2">
      <c r="A14817" s="139"/>
      <c r="B14817" s="139"/>
      <c r="C14817" s="139"/>
      <c r="D14817" s="139"/>
      <c r="E14817" s="139"/>
      <c r="F14817" s="149"/>
      <c r="G14817" s="149"/>
    </row>
    <row r="14818" spans="1:7" s="144" customFormat="1" x14ac:dyDescent="0.2">
      <c r="A14818" s="139"/>
      <c r="B14818" s="139"/>
      <c r="C14818" s="139"/>
      <c r="D14818" s="139"/>
      <c r="E14818" s="139"/>
      <c r="F14818" s="149"/>
      <c r="G14818" s="149"/>
    </row>
    <row r="14819" spans="1:7" s="144" customFormat="1" x14ac:dyDescent="0.2">
      <c r="A14819" s="139"/>
      <c r="B14819" s="139"/>
      <c r="C14819" s="139"/>
      <c r="D14819" s="139"/>
      <c r="E14819" s="139"/>
      <c r="F14819" s="149"/>
      <c r="G14819" s="149"/>
    </row>
    <row r="14820" spans="1:7" s="144" customFormat="1" x14ac:dyDescent="0.2">
      <c r="A14820" s="139"/>
      <c r="B14820" s="139"/>
      <c r="C14820" s="139"/>
      <c r="D14820" s="139"/>
      <c r="E14820" s="139"/>
      <c r="F14820" s="149"/>
      <c r="G14820" s="149"/>
    </row>
    <row r="14821" spans="1:7" s="144" customFormat="1" x14ac:dyDescent="0.2">
      <c r="A14821" s="139"/>
      <c r="B14821" s="139"/>
      <c r="C14821" s="139"/>
      <c r="D14821" s="139"/>
      <c r="E14821" s="139"/>
      <c r="F14821" s="149"/>
      <c r="G14821" s="149"/>
    </row>
    <row r="14822" spans="1:7" s="144" customFormat="1" x14ac:dyDescent="0.2">
      <c r="A14822" s="139"/>
      <c r="B14822" s="139"/>
      <c r="C14822" s="139"/>
      <c r="D14822" s="139"/>
      <c r="E14822" s="139"/>
      <c r="F14822" s="149"/>
      <c r="G14822" s="149"/>
    </row>
    <row r="14823" spans="1:7" s="144" customFormat="1" x14ac:dyDescent="0.2">
      <c r="A14823" s="139"/>
      <c r="B14823" s="139"/>
      <c r="C14823" s="139"/>
      <c r="D14823" s="139"/>
      <c r="E14823" s="139"/>
      <c r="F14823" s="149"/>
      <c r="G14823" s="149"/>
    </row>
    <row r="14824" spans="1:7" s="144" customFormat="1" x14ac:dyDescent="0.2">
      <c r="A14824" s="139"/>
      <c r="B14824" s="139"/>
      <c r="C14824" s="139"/>
      <c r="D14824" s="139"/>
      <c r="E14824" s="139"/>
      <c r="F14824" s="149"/>
      <c r="G14824" s="149"/>
    </row>
    <row r="14825" spans="1:7" s="144" customFormat="1" x14ac:dyDescent="0.2">
      <c r="A14825" s="139"/>
      <c r="B14825" s="139"/>
      <c r="C14825" s="139"/>
      <c r="D14825" s="139"/>
      <c r="E14825" s="139"/>
      <c r="F14825" s="149"/>
      <c r="G14825" s="149"/>
    </row>
    <row r="14826" spans="1:7" s="144" customFormat="1" x14ac:dyDescent="0.2">
      <c r="A14826" s="139"/>
      <c r="B14826" s="139"/>
      <c r="C14826" s="139"/>
      <c r="D14826" s="139"/>
      <c r="E14826" s="139"/>
      <c r="F14826" s="149"/>
      <c r="G14826" s="149"/>
    </row>
    <row r="14827" spans="1:7" s="144" customFormat="1" x14ac:dyDescent="0.2">
      <c r="A14827" s="139"/>
      <c r="B14827" s="139"/>
      <c r="C14827" s="139"/>
      <c r="D14827" s="139"/>
      <c r="E14827" s="139"/>
      <c r="F14827" s="149"/>
      <c r="G14827" s="149"/>
    </row>
    <row r="14828" spans="1:7" s="144" customFormat="1" x14ac:dyDescent="0.2">
      <c r="A14828" s="139"/>
      <c r="B14828" s="139"/>
      <c r="C14828" s="139"/>
      <c r="D14828" s="139"/>
      <c r="E14828" s="139"/>
      <c r="F14828" s="149"/>
      <c r="G14828" s="149"/>
    </row>
    <row r="14829" spans="1:7" s="144" customFormat="1" x14ac:dyDescent="0.2">
      <c r="A14829" s="139"/>
      <c r="B14829" s="139"/>
      <c r="C14829" s="139"/>
      <c r="D14829" s="139"/>
      <c r="E14829" s="139"/>
      <c r="F14829" s="149"/>
      <c r="G14829" s="149"/>
    </row>
    <row r="14830" spans="1:7" s="144" customFormat="1" x14ac:dyDescent="0.2">
      <c r="A14830" s="139"/>
      <c r="B14830" s="139"/>
      <c r="C14830" s="139"/>
      <c r="D14830" s="139"/>
      <c r="E14830" s="139"/>
      <c r="F14830" s="149"/>
      <c r="G14830" s="149"/>
    </row>
    <row r="14831" spans="1:7" s="144" customFormat="1" x14ac:dyDescent="0.2">
      <c r="A14831" s="139"/>
      <c r="B14831" s="139"/>
      <c r="C14831" s="139"/>
      <c r="D14831" s="139"/>
      <c r="E14831" s="139"/>
      <c r="F14831" s="149"/>
      <c r="G14831" s="149"/>
    </row>
    <row r="14832" spans="1:7" s="144" customFormat="1" x14ac:dyDescent="0.2">
      <c r="A14832" s="139"/>
      <c r="B14832" s="139"/>
      <c r="C14832" s="139"/>
      <c r="D14832" s="139"/>
      <c r="E14832" s="139"/>
      <c r="F14832" s="149"/>
      <c r="G14832" s="149"/>
    </row>
    <row r="14833" spans="1:7" s="144" customFormat="1" x14ac:dyDescent="0.2">
      <c r="A14833" s="139"/>
      <c r="B14833" s="139"/>
      <c r="C14833" s="139"/>
      <c r="D14833" s="139"/>
      <c r="E14833" s="139"/>
      <c r="F14833" s="149"/>
      <c r="G14833" s="149"/>
    </row>
    <row r="14834" spans="1:7" s="144" customFormat="1" x14ac:dyDescent="0.2">
      <c r="A14834" s="139"/>
      <c r="B14834" s="139"/>
      <c r="C14834" s="139"/>
      <c r="D14834" s="139"/>
      <c r="E14834" s="139"/>
      <c r="F14834" s="149"/>
      <c r="G14834" s="149"/>
    </row>
    <row r="14835" spans="1:7" s="144" customFormat="1" x14ac:dyDescent="0.2">
      <c r="A14835" s="139"/>
      <c r="B14835" s="139"/>
      <c r="C14835" s="139"/>
      <c r="D14835" s="139"/>
      <c r="E14835" s="139"/>
      <c r="F14835" s="149"/>
      <c r="G14835" s="149"/>
    </row>
    <row r="14836" spans="1:7" s="144" customFormat="1" x14ac:dyDescent="0.2">
      <c r="A14836" s="139"/>
      <c r="B14836" s="139"/>
      <c r="C14836" s="139"/>
      <c r="D14836" s="139"/>
      <c r="E14836" s="139"/>
      <c r="F14836" s="149"/>
      <c r="G14836" s="149"/>
    </row>
    <row r="14837" spans="1:7" s="144" customFormat="1" x14ac:dyDescent="0.2">
      <c r="A14837" s="139"/>
      <c r="B14837" s="139"/>
      <c r="C14837" s="139"/>
      <c r="D14837" s="139"/>
      <c r="E14837" s="139"/>
      <c r="F14837" s="149"/>
      <c r="G14837" s="149"/>
    </row>
    <row r="14838" spans="1:7" s="144" customFormat="1" x14ac:dyDescent="0.2">
      <c r="A14838" s="139"/>
      <c r="B14838" s="139"/>
      <c r="C14838" s="139"/>
      <c r="D14838" s="139"/>
      <c r="E14838" s="139"/>
      <c r="F14838" s="149"/>
      <c r="G14838" s="149"/>
    </row>
    <row r="14839" spans="1:7" s="144" customFormat="1" x14ac:dyDescent="0.2">
      <c r="A14839" s="139"/>
      <c r="B14839" s="139"/>
      <c r="C14839" s="139"/>
      <c r="D14839" s="139"/>
      <c r="E14839" s="139"/>
      <c r="F14839" s="149"/>
      <c r="G14839" s="149"/>
    </row>
    <row r="14840" spans="1:7" s="144" customFormat="1" x14ac:dyDescent="0.2">
      <c r="A14840" s="139"/>
      <c r="B14840" s="139"/>
      <c r="C14840" s="139"/>
      <c r="D14840" s="139"/>
      <c r="E14840" s="139"/>
      <c r="F14840" s="149"/>
      <c r="G14840" s="149"/>
    </row>
    <row r="14841" spans="1:7" s="144" customFormat="1" x14ac:dyDescent="0.2">
      <c r="A14841" s="139"/>
      <c r="B14841" s="139"/>
      <c r="C14841" s="139"/>
      <c r="D14841" s="139"/>
      <c r="E14841" s="139"/>
      <c r="F14841" s="149"/>
      <c r="G14841" s="149"/>
    </row>
    <row r="14842" spans="1:7" s="144" customFormat="1" x14ac:dyDescent="0.2">
      <c r="A14842" s="139"/>
      <c r="B14842" s="139"/>
      <c r="C14842" s="139"/>
      <c r="D14842" s="139"/>
      <c r="E14842" s="139"/>
      <c r="F14842" s="149"/>
      <c r="G14842" s="149"/>
    </row>
    <row r="14843" spans="1:7" s="144" customFormat="1" x14ac:dyDescent="0.2">
      <c r="A14843" s="139"/>
      <c r="B14843" s="139"/>
      <c r="C14843" s="139"/>
      <c r="D14843" s="139"/>
      <c r="E14843" s="139"/>
      <c r="F14843" s="149"/>
      <c r="G14843" s="149"/>
    </row>
    <row r="14844" spans="1:7" s="144" customFormat="1" x14ac:dyDescent="0.2">
      <c r="A14844" s="139"/>
      <c r="B14844" s="139"/>
      <c r="C14844" s="139"/>
      <c r="D14844" s="139"/>
      <c r="E14844" s="139"/>
      <c r="F14844" s="149"/>
      <c r="G14844" s="149"/>
    </row>
    <row r="14845" spans="1:7" s="144" customFormat="1" x14ac:dyDescent="0.2">
      <c r="A14845" s="139"/>
      <c r="B14845" s="139"/>
      <c r="C14845" s="139"/>
      <c r="D14845" s="139"/>
      <c r="E14845" s="139"/>
      <c r="F14845" s="149"/>
      <c r="G14845" s="149"/>
    </row>
    <row r="14846" spans="1:7" s="144" customFormat="1" x14ac:dyDescent="0.2">
      <c r="A14846" s="139"/>
      <c r="B14846" s="139"/>
      <c r="C14846" s="139"/>
      <c r="D14846" s="139"/>
      <c r="E14846" s="139"/>
      <c r="F14846" s="149"/>
      <c r="G14846" s="149"/>
    </row>
    <row r="14847" spans="1:7" s="144" customFormat="1" x14ac:dyDescent="0.2">
      <c r="A14847" s="139"/>
      <c r="B14847" s="139"/>
      <c r="C14847" s="139"/>
      <c r="D14847" s="139"/>
      <c r="E14847" s="139"/>
      <c r="F14847" s="149"/>
      <c r="G14847" s="149"/>
    </row>
    <row r="14848" spans="1:7" s="144" customFormat="1" x14ac:dyDescent="0.2">
      <c r="A14848" s="139"/>
      <c r="B14848" s="139"/>
      <c r="C14848" s="139"/>
      <c r="D14848" s="139"/>
      <c r="E14848" s="139"/>
      <c r="F14848" s="149"/>
      <c r="G14848" s="149"/>
    </row>
    <row r="14849" spans="1:7" s="144" customFormat="1" x14ac:dyDescent="0.2">
      <c r="A14849" s="139"/>
      <c r="B14849" s="139"/>
      <c r="C14849" s="139"/>
      <c r="D14849" s="139"/>
      <c r="E14849" s="139"/>
      <c r="F14849" s="149"/>
      <c r="G14849" s="149"/>
    </row>
    <row r="14850" spans="1:7" s="144" customFormat="1" x14ac:dyDescent="0.2">
      <c r="A14850" s="139"/>
      <c r="B14850" s="139"/>
      <c r="C14850" s="139"/>
      <c r="D14850" s="139"/>
      <c r="E14850" s="139"/>
      <c r="F14850" s="149"/>
      <c r="G14850" s="149"/>
    </row>
    <row r="14851" spans="1:7" s="144" customFormat="1" x14ac:dyDescent="0.2">
      <c r="A14851" s="139"/>
      <c r="B14851" s="139"/>
      <c r="C14851" s="139"/>
      <c r="D14851" s="139"/>
      <c r="E14851" s="139"/>
      <c r="F14851" s="149"/>
      <c r="G14851" s="149"/>
    </row>
    <row r="14852" spans="1:7" s="144" customFormat="1" x14ac:dyDescent="0.2">
      <c r="A14852" s="139"/>
      <c r="B14852" s="139"/>
      <c r="C14852" s="139"/>
      <c r="D14852" s="139"/>
      <c r="E14852" s="139"/>
      <c r="F14852" s="149"/>
      <c r="G14852" s="149"/>
    </row>
    <row r="14853" spans="1:7" s="144" customFormat="1" x14ac:dyDescent="0.2">
      <c r="A14853" s="139"/>
      <c r="B14853" s="139"/>
      <c r="C14853" s="139"/>
      <c r="D14853" s="139"/>
      <c r="E14853" s="139"/>
      <c r="F14853" s="149"/>
      <c r="G14853" s="149"/>
    </row>
    <row r="14854" spans="1:7" s="144" customFormat="1" x14ac:dyDescent="0.2">
      <c r="A14854" s="139"/>
      <c r="B14854" s="139"/>
      <c r="C14854" s="139"/>
      <c r="D14854" s="139"/>
      <c r="E14854" s="139"/>
      <c r="F14854" s="149"/>
      <c r="G14854" s="149"/>
    </row>
    <row r="14855" spans="1:7" s="144" customFormat="1" x14ac:dyDescent="0.2">
      <c r="A14855" s="139"/>
      <c r="B14855" s="139"/>
      <c r="C14855" s="139"/>
      <c r="D14855" s="139"/>
      <c r="E14855" s="139"/>
      <c r="F14855" s="149"/>
      <c r="G14855" s="149"/>
    </row>
    <row r="14856" spans="1:7" s="144" customFormat="1" x14ac:dyDescent="0.2">
      <c r="A14856" s="139"/>
      <c r="B14856" s="139"/>
      <c r="C14856" s="139"/>
      <c r="D14856" s="139"/>
      <c r="E14856" s="139"/>
      <c r="F14856" s="149"/>
      <c r="G14856" s="149"/>
    </row>
    <row r="14857" spans="1:7" s="144" customFormat="1" x14ac:dyDescent="0.2">
      <c r="A14857" s="139"/>
      <c r="B14857" s="139"/>
      <c r="C14857" s="139"/>
      <c r="D14857" s="139"/>
      <c r="E14857" s="139"/>
      <c r="F14857" s="149"/>
      <c r="G14857" s="149"/>
    </row>
    <row r="14858" spans="1:7" s="144" customFormat="1" x14ac:dyDescent="0.2">
      <c r="A14858" s="139"/>
      <c r="B14858" s="139"/>
      <c r="C14858" s="139"/>
      <c r="D14858" s="139"/>
      <c r="E14858" s="139"/>
      <c r="F14858" s="149"/>
      <c r="G14858" s="149"/>
    </row>
    <row r="14859" spans="1:7" s="144" customFormat="1" x14ac:dyDescent="0.2">
      <c r="A14859" s="139"/>
      <c r="B14859" s="139"/>
      <c r="C14859" s="139"/>
      <c r="D14859" s="139"/>
      <c r="E14859" s="139"/>
      <c r="F14859" s="149"/>
      <c r="G14859" s="149"/>
    </row>
    <row r="14860" spans="1:7" s="144" customFormat="1" x14ac:dyDescent="0.2">
      <c r="A14860" s="139"/>
      <c r="B14860" s="139"/>
      <c r="C14860" s="139"/>
      <c r="D14860" s="139"/>
      <c r="E14860" s="139"/>
      <c r="F14860" s="149"/>
      <c r="G14860" s="149"/>
    </row>
    <row r="14861" spans="1:7" s="144" customFormat="1" x14ac:dyDescent="0.2">
      <c r="A14861" s="139"/>
      <c r="B14861" s="139"/>
      <c r="C14861" s="139"/>
      <c r="D14861" s="139"/>
      <c r="E14861" s="139"/>
      <c r="F14861" s="149"/>
      <c r="G14861" s="149"/>
    </row>
    <row r="14862" spans="1:7" s="144" customFormat="1" x14ac:dyDescent="0.2">
      <c r="A14862" s="139"/>
      <c r="B14862" s="139"/>
      <c r="C14862" s="139"/>
      <c r="D14862" s="139"/>
      <c r="E14862" s="139"/>
      <c r="F14862" s="149"/>
      <c r="G14862" s="149"/>
    </row>
    <row r="14863" spans="1:7" s="144" customFormat="1" x14ac:dyDescent="0.2">
      <c r="A14863" s="139"/>
      <c r="B14863" s="139"/>
      <c r="C14863" s="139"/>
      <c r="D14863" s="139"/>
      <c r="E14863" s="139"/>
      <c r="F14863" s="149"/>
      <c r="G14863" s="149"/>
    </row>
    <row r="14864" spans="1:7" s="144" customFormat="1" x14ac:dyDescent="0.2">
      <c r="A14864" s="139"/>
      <c r="B14864" s="139"/>
      <c r="C14864" s="139"/>
      <c r="D14864" s="139"/>
      <c r="E14864" s="139"/>
      <c r="F14864" s="149"/>
      <c r="G14864" s="149"/>
    </row>
    <row r="14865" spans="1:7" s="144" customFormat="1" x14ac:dyDescent="0.2">
      <c r="A14865" s="139"/>
      <c r="B14865" s="139"/>
      <c r="C14865" s="139"/>
      <c r="D14865" s="139"/>
      <c r="E14865" s="139"/>
      <c r="F14865" s="149"/>
      <c r="G14865" s="149"/>
    </row>
    <row r="14866" spans="1:7" s="144" customFormat="1" x14ac:dyDescent="0.2">
      <c r="A14866" s="139"/>
      <c r="B14866" s="139"/>
      <c r="C14866" s="139"/>
      <c r="D14866" s="139"/>
      <c r="E14866" s="139"/>
      <c r="F14866" s="149"/>
      <c r="G14866" s="149"/>
    </row>
    <row r="14867" spans="1:7" s="144" customFormat="1" x14ac:dyDescent="0.2">
      <c r="A14867" s="139"/>
      <c r="B14867" s="139"/>
      <c r="C14867" s="139"/>
      <c r="D14867" s="139"/>
      <c r="E14867" s="139"/>
      <c r="F14867" s="149"/>
      <c r="G14867" s="149"/>
    </row>
    <row r="14868" spans="1:7" s="144" customFormat="1" x14ac:dyDescent="0.2">
      <c r="A14868" s="139"/>
      <c r="B14868" s="139"/>
      <c r="C14868" s="139"/>
      <c r="D14868" s="139"/>
      <c r="E14868" s="139"/>
      <c r="F14868" s="149"/>
      <c r="G14868" s="149"/>
    </row>
    <row r="14869" spans="1:7" s="144" customFormat="1" x14ac:dyDescent="0.2">
      <c r="A14869" s="139"/>
      <c r="B14869" s="139"/>
      <c r="C14869" s="139"/>
      <c r="D14869" s="139"/>
      <c r="E14869" s="139"/>
      <c r="F14869" s="149"/>
      <c r="G14869" s="149"/>
    </row>
    <row r="14870" spans="1:7" s="144" customFormat="1" x14ac:dyDescent="0.2">
      <c r="A14870" s="139"/>
      <c r="B14870" s="139"/>
      <c r="C14870" s="139"/>
      <c r="D14870" s="139"/>
      <c r="E14870" s="139"/>
      <c r="F14870" s="149"/>
      <c r="G14870" s="149"/>
    </row>
    <row r="14871" spans="1:7" s="144" customFormat="1" x14ac:dyDescent="0.2">
      <c r="A14871" s="139"/>
      <c r="B14871" s="139"/>
      <c r="C14871" s="139"/>
      <c r="D14871" s="139"/>
      <c r="E14871" s="139"/>
      <c r="F14871" s="149"/>
      <c r="G14871" s="149"/>
    </row>
    <row r="14872" spans="1:7" s="144" customFormat="1" x14ac:dyDescent="0.2">
      <c r="A14872" s="139"/>
      <c r="B14872" s="139"/>
      <c r="C14872" s="139"/>
      <c r="D14872" s="139"/>
      <c r="E14872" s="139"/>
      <c r="F14872" s="149"/>
      <c r="G14872" s="149"/>
    </row>
    <row r="14873" spans="1:7" s="144" customFormat="1" x14ac:dyDescent="0.2">
      <c r="A14873" s="139"/>
      <c r="B14873" s="139"/>
      <c r="C14873" s="139"/>
      <c r="D14873" s="139"/>
      <c r="E14873" s="139"/>
      <c r="F14873" s="149"/>
      <c r="G14873" s="149"/>
    </row>
    <row r="14874" spans="1:7" s="144" customFormat="1" x14ac:dyDescent="0.2">
      <c r="A14874" s="139"/>
      <c r="B14874" s="139"/>
      <c r="C14874" s="139"/>
      <c r="D14874" s="139"/>
      <c r="E14874" s="139"/>
      <c r="F14874" s="149"/>
      <c r="G14874" s="149"/>
    </row>
    <row r="14875" spans="1:7" s="144" customFormat="1" x14ac:dyDescent="0.2">
      <c r="A14875" s="139"/>
      <c r="B14875" s="139"/>
      <c r="C14875" s="139"/>
      <c r="D14875" s="139"/>
      <c r="E14875" s="139"/>
      <c r="F14875" s="149"/>
      <c r="G14875" s="149"/>
    </row>
    <row r="14876" spans="1:7" s="144" customFormat="1" x14ac:dyDescent="0.2">
      <c r="A14876" s="139"/>
      <c r="B14876" s="139"/>
      <c r="C14876" s="139"/>
      <c r="D14876" s="139"/>
      <c r="E14876" s="139"/>
      <c r="F14876" s="149"/>
      <c r="G14876" s="149"/>
    </row>
    <row r="14877" spans="1:7" s="144" customFormat="1" x14ac:dyDescent="0.2">
      <c r="A14877" s="139"/>
      <c r="B14877" s="139"/>
      <c r="C14877" s="139"/>
      <c r="D14877" s="139"/>
      <c r="E14877" s="139"/>
      <c r="F14877" s="149"/>
      <c r="G14877" s="149"/>
    </row>
    <row r="14878" spans="1:7" s="144" customFormat="1" x14ac:dyDescent="0.2">
      <c r="A14878" s="139"/>
      <c r="B14878" s="139"/>
      <c r="C14878" s="139"/>
      <c r="D14878" s="139"/>
      <c r="E14878" s="139"/>
      <c r="F14878" s="149"/>
      <c r="G14878" s="149"/>
    </row>
    <row r="14879" spans="1:7" s="144" customFormat="1" x14ac:dyDescent="0.2">
      <c r="A14879" s="139"/>
      <c r="B14879" s="139"/>
      <c r="C14879" s="139"/>
      <c r="D14879" s="139"/>
      <c r="E14879" s="139"/>
      <c r="F14879" s="149"/>
      <c r="G14879" s="149"/>
    </row>
    <row r="14880" spans="1:7" s="144" customFormat="1" x14ac:dyDescent="0.2">
      <c r="A14880" s="139"/>
      <c r="B14880" s="139"/>
      <c r="C14880" s="139"/>
      <c r="D14880" s="139"/>
      <c r="E14880" s="139"/>
      <c r="F14880" s="149"/>
      <c r="G14880" s="149"/>
    </row>
    <row r="14881" spans="1:7" s="144" customFormat="1" x14ac:dyDescent="0.2">
      <c r="A14881" s="139"/>
      <c r="B14881" s="139"/>
      <c r="C14881" s="139"/>
      <c r="D14881" s="139"/>
      <c r="E14881" s="139"/>
      <c r="F14881" s="149"/>
      <c r="G14881" s="149"/>
    </row>
    <row r="14882" spans="1:7" s="144" customFormat="1" x14ac:dyDescent="0.2">
      <c r="A14882" s="139"/>
      <c r="B14882" s="139"/>
      <c r="C14882" s="139"/>
      <c r="D14882" s="139"/>
      <c r="E14882" s="139"/>
      <c r="F14882" s="149"/>
      <c r="G14882" s="149"/>
    </row>
    <row r="14883" spans="1:7" s="144" customFormat="1" x14ac:dyDescent="0.2">
      <c r="A14883" s="139"/>
      <c r="B14883" s="139"/>
      <c r="C14883" s="139"/>
      <c r="D14883" s="139"/>
      <c r="E14883" s="139"/>
      <c r="F14883" s="149"/>
      <c r="G14883" s="149"/>
    </row>
    <row r="14884" spans="1:7" s="144" customFormat="1" x14ac:dyDescent="0.2">
      <c r="A14884" s="139"/>
      <c r="B14884" s="139"/>
      <c r="C14884" s="139"/>
      <c r="D14884" s="139"/>
      <c r="E14884" s="139"/>
      <c r="F14884" s="149"/>
      <c r="G14884" s="149"/>
    </row>
    <row r="14885" spans="1:7" s="144" customFormat="1" x14ac:dyDescent="0.2">
      <c r="A14885" s="139"/>
      <c r="B14885" s="139"/>
      <c r="C14885" s="139"/>
      <c r="D14885" s="139"/>
      <c r="E14885" s="139"/>
      <c r="F14885" s="149"/>
      <c r="G14885" s="149"/>
    </row>
    <row r="14886" spans="1:7" s="144" customFormat="1" x14ac:dyDescent="0.2">
      <c r="A14886" s="139"/>
      <c r="B14886" s="139"/>
      <c r="C14886" s="139"/>
      <c r="D14886" s="139"/>
      <c r="E14886" s="139"/>
      <c r="F14886" s="149"/>
      <c r="G14886" s="149"/>
    </row>
    <row r="14887" spans="1:7" s="144" customFormat="1" x14ac:dyDescent="0.2">
      <c r="A14887" s="139"/>
      <c r="B14887" s="139"/>
      <c r="C14887" s="139"/>
      <c r="D14887" s="139"/>
      <c r="E14887" s="139"/>
      <c r="F14887" s="149"/>
      <c r="G14887" s="149"/>
    </row>
    <row r="14888" spans="1:7" s="144" customFormat="1" x14ac:dyDescent="0.2">
      <c r="A14888" s="139"/>
      <c r="B14888" s="139"/>
      <c r="C14888" s="139"/>
      <c r="D14888" s="139"/>
      <c r="E14888" s="139"/>
      <c r="F14888" s="149"/>
      <c r="G14888" s="149"/>
    </row>
    <row r="14889" spans="1:7" s="144" customFormat="1" x14ac:dyDescent="0.2">
      <c r="A14889" s="139"/>
      <c r="B14889" s="139"/>
      <c r="C14889" s="139"/>
      <c r="D14889" s="139"/>
      <c r="E14889" s="139"/>
      <c r="F14889" s="149"/>
      <c r="G14889" s="149"/>
    </row>
    <row r="14890" spans="1:7" s="144" customFormat="1" x14ac:dyDescent="0.2">
      <c r="A14890" s="139"/>
      <c r="B14890" s="139"/>
      <c r="C14890" s="139"/>
      <c r="D14890" s="139"/>
      <c r="E14890" s="139"/>
      <c r="F14890" s="149"/>
      <c r="G14890" s="149"/>
    </row>
    <row r="14891" spans="1:7" s="144" customFormat="1" x14ac:dyDescent="0.2">
      <c r="A14891" s="139"/>
      <c r="B14891" s="139"/>
      <c r="C14891" s="139"/>
      <c r="D14891" s="139"/>
      <c r="E14891" s="139"/>
      <c r="F14891" s="149"/>
      <c r="G14891" s="149"/>
    </row>
    <row r="14892" spans="1:7" s="144" customFormat="1" x14ac:dyDescent="0.2">
      <c r="A14892" s="139"/>
      <c r="B14892" s="139"/>
      <c r="C14892" s="139"/>
      <c r="D14892" s="139"/>
      <c r="E14892" s="139"/>
      <c r="F14892" s="149"/>
      <c r="G14892" s="149"/>
    </row>
    <row r="14893" spans="1:7" s="144" customFormat="1" x14ac:dyDescent="0.2">
      <c r="A14893" s="139"/>
      <c r="B14893" s="139"/>
      <c r="C14893" s="139"/>
      <c r="D14893" s="139"/>
      <c r="E14893" s="139"/>
      <c r="F14893" s="149"/>
      <c r="G14893" s="149"/>
    </row>
    <row r="14894" spans="1:7" s="144" customFormat="1" x14ac:dyDescent="0.2">
      <c r="A14894" s="139"/>
      <c r="B14894" s="139"/>
      <c r="C14894" s="139"/>
      <c r="D14894" s="139"/>
      <c r="E14894" s="139"/>
      <c r="F14894" s="149"/>
      <c r="G14894" s="149"/>
    </row>
    <row r="14895" spans="1:7" s="144" customFormat="1" x14ac:dyDescent="0.2">
      <c r="A14895" s="139"/>
      <c r="B14895" s="139"/>
      <c r="C14895" s="139"/>
      <c r="D14895" s="139"/>
      <c r="E14895" s="139"/>
      <c r="F14895" s="149"/>
      <c r="G14895" s="149"/>
    </row>
    <row r="14896" spans="1:7" s="144" customFormat="1" x14ac:dyDescent="0.2">
      <c r="A14896" s="139"/>
      <c r="B14896" s="139"/>
      <c r="C14896" s="139"/>
      <c r="D14896" s="139"/>
      <c r="E14896" s="139"/>
      <c r="F14896" s="149"/>
      <c r="G14896" s="149"/>
    </row>
    <row r="14897" spans="1:7" s="144" customFormat="1" x14ac:dyDescent="0.2">
      <c r="A14897" s="139"/>
      <c r="B14897" s="139"/>
      <c r="C14897" s="139"/>
      <c r="D14897" s="139"/>
      <c r="E14897" s="139"/>
      <c r="F14897" s="149"/>
      <c r="G14897" s="149"/>
    </row>
    <row r="14898" spans="1:7" s="144" customFormat="1" x14ac:dyDescent="0.2">
      <c r="A14898" s="139"/>
      <c r="B14898" s="139"/>
      <c r="C14898" s="139"/>
      <c r="D14898" s="139"/>
      <c r="E14898" s="139"/>
      <c r="F14898" s="149"/>
      <c r="G14898" s="149"/>
    </row>
    <row r="14899" spans="1:7" s="144" customFormat="1" x14ac:dyDescent="0.2">
      <c r="A14899" s="139"/>
      <c r="B14899" s="139"/>
      <c r="C14899" s="139"/>
      <c r="D14899" s="139"/>
      <c r="E14899" s="139"/>
      <c r="F14899" s="149"/>
      <c r="G14899" s="149"/>
    </row>
    <row r="14900" spans="1:7" s="144" customFormat="1" x14ac:dyDescent="0.2">
      <c r="A14900" s="139"/>
      <c r="B14900" s="139"/>
      <c r="C14900" s="139"/>
      <c r="D14900" s="139"/>
      <c r="E14900" s="139"/>
      <c r="F14900" s="149"/>
      <c r="G14900" s="149"/>
    </row>
    <row r="14901" spans="1:7" s="144" customFormat="1" x14ac:dyDescent="0.2">
      <c r="A14901" s="139"/>
      <c r="B14901" s="139"/>
      <c r="C14901" s="139"/>
      <c r="D14901" s="139"/>
      <c r="E14901" s="139"/>
      <c r="F14901" s="149"/>
      <c r="G14901" s="149"/>
    </row>
    <row r="14902" spans="1:7" s="144" customFormat="1" x14ac:dyDescent="0.2">
      <c r="A14902" s="139"/>
      <c r="B14902" s="139"/>
      <c r="C14902" s="139"/>
      <c r="D14902" s="139"/>
      <c r="E14902" s="139"/>
      <c r="F14902" s="149"/>
      <c r="G14902" s="149"/>
    </row>
    <row r="14903" spans="1:7" s="144" customFormat="1" x14ac:dyDescent="0.2">
      <c r="A14903" s="139"/>
      <c r="B14903" s="139"/>
      <c r="C14903" s="139"/>
      <c r="D14903" s="139"/>
      <c r="E14903" s="139"/>
      <c r="F14903" s="149"/>
      <c r="G14903" s="149"/>
    </row>
    <row r="14904" spans="1:7" s="144" customFormat="1" x14ac:dyDescent="0.2">
      <c r="A14904" s="139"/>
      <c r="B14904" s="139"/>
      <c r="C14904" s="139"/>
      <c r="D14904" s="139"/>
      <c r="E14904" s="139"/>
      <c r="F14904" s="149"/>
      <c r="G14904" s="149"/>
    </row>
    <row r="14905" spans="1:7" s="144" customFormat="1" x14ac:dyDescent="0.2">
      <c r="A14905" s="139"/>
      <c r="B14905" s="139"/>
      <c r="C14905" s="139"/>
      <c r="D14905" s="139"/>
      <c r="E14905" s="139"/>
      <c r="F14905" s="149"/>
      <c r="G14905" s="149"/>
    </row>
    <row r="14906" spans="1:7" s="144" customFormat="1" x14ac:dyDescent="0.2">
      <c r="A14906" s="139"/>
      <c r="B14906" s="139"/>
      <c r="C14906" s="139"/>
      <c r="D14906" s="139"/>
      <c r="E14906" s="139"/>
      <c r="F14906" s="149"/>
      <c r="G14906" s="149"/>
    </row>
    <row r="14907" spans="1:7" s="144" customFormat="1" x14ac:dyDescent="0.2">
      <c r="A14907" s="139"/>
      <c r="B14907" s="139"/>
      <c r="C14907" s="139"/>
      <c r="D14907" s="139"/>
      <c r="E14907" s="139"/>
      <c r="F14907" s="149"/>
      <c r="G14907" s="149"/>
    </row>
    <row r="14908" spans="1:7" s="144" customFormat="1" x14ac:dyDescent="0.2">
      <c r="A14908" s="139"/>
      <c r="B14908" s="139"/>
      <c r="C14908" s="139"/>
      <c r="D14908" s="139"/>
      <c r="E14908" s="139"/>
      <c r="F14908" s="149"/>
      <c r="G14908" s="149"/>
    </row>
    <row r="14909" spans="1:7" s="144" customFormat="1" x14ac:dyDescent="0.2">
      <c r="A14909" s="139"/>
      <c r="B14909" s="139"/>
      <c r="C14909" s="139"/>
      <c r="D14909" s="139"/>
      <c r="E14909" s="139"/>
      <c r="F14909" s="149"/>
      <c r="G14909" s="149"/>
    </row>
    <row r="14910" spans="1:7" s="144" customFormat="1" x14ac:dyDescent="0.2">
      <c r="A14910" s="139"/>
      <c r="B14910" s="139"/>
      <c r="C14910" s="139"/>
      <c r="D14910" s="139"/>
      <c r="E14910" s="139"/>
      <c r="F14910" s="149"/>
      <c r="G14910" s="149"/>
    </row>
    <row r="14911" spans="1:7" s="144" customFormat="1" x14ac:dyDescent="0.2">
      <c r="A14911" s="139"/>
      <c r="B14911" s="139"/>
      <c r="C14911" s="139"/>
      <c r="D14911" s="139"/>
      <c r="E14911" s="139"/>
      <c r="F14911" s="149"/>
      <c r="G14911" s="149"/>
    </row>
    <row r="14912" spans="1:7" s="144" customFormat="1" x14ac:dyDescent="0.2">
      <c r="A14912" s="139"/>
      <c r="B14912" s="139"/>
      <c r="C14912" s="139"/>
      <c r="D14912" s="139"/>
      <c r="E14912" s="139"/>
      <c r="F14912" s="149"/>
      <c r="G14912" s="149"/>
    </row>
    <row r="14913" spans="1:7" s="144" customFormat="1" x14ac:dyDescent="0.2">
      <c r="A14913" s="139"/>
      <c r="B14913" s="139"/>
      <c r="C14913" s="139"/>
      <c r="D14913" s="139"/>
      <c r="E14913" s="139"/>
      <c r="F14913" s="149"/>
      <c r="G14913" s="149"/>
    </row>
    <row r="14914" spans="1:7" s="144" customFormat="1" x14ac:dyDescent="0.2">
      <c r="A14914" s="139"/>
      <c r="B14914" s="139"/>
      <c r="C14914" s="139"/>
      <c r="D14914" s="139"/>
      <c r="E14914" s="139"/>
      <c r="F14914" s="149"/>
      <c r="G14914" s="149"/>
    </row>
    <row r="14915" spans="1:7" s="144" customFormat="1" x14ac:dyDescent="0.2">
      <c r="A14915" s="139"/>
      <c r="B14915" s="139"/>
      <c r="C14915" s="139"/>
      <c r="D14915" s="139"/>
      <c r="E14915" s="139"/>
      <c r="F14915" s="149"/>
      <c r="G14915" s="149"/>
    </row>
    <row r="14916" spans="1:7" s="144" customFormat="1" x14ac:dyDescent="0.2">
      <c r="A14916" s="139"/>
      <c r="B14916" s="139"/>
      <c r="C14916" s="139"/>
      <c r="D14916" s="139"/>
      <c r="E14916" s="139"/>
      <c r="F14916" s="149"/>
      <c r="G14916" s="149"/>
    </row>
    <row r="14917" spans="1:7" s="144" customFormat="1" x14ac:dyDescent="0.2">
      <c r="A14917" s="139"/>
      <c r="B14917" s="139"/>
      <c r="C14917" s="139"/>
      <c r="D14917" s="139"/>
      <c r="E14917" s="139"/>
      <c r="F14917" s="149"/>
      <c r="G14917" s="149"/>
    </row>
    <row r="14918" spans="1:7" s="144" customFormat="1" x14ac:dyDescent="0.2">
      <c r="A14918" s="139"/>
      <c r="B14918" s="139"/>
      <c r="C14918" s="139"/>
      <c r="D14918" s="139"/>
      <c r="E14918" s="139"/>
      <c r="F14918" s="149"/>
      <c r="G14918" s="149"/>
    </row>
    <row r="14919" spans="1:7" s="144" customFormat="1" x14ac:dyDescent="0.2">
      <c r="A14919" s="139"/>
      <c r="B14919" s="139"/>
      <c r="C14919" s="139"/>
      <c r="D14919" s="139"/>
      <c r="E14919" s="139"/>
      <c r="F14919" s="149"/>
      <c r="G14919" s="149"/>
    </row>
    <row r="14920" spans="1:7" s="144" customFormat="1" x14ac:dyDescent="0.2">
      <c r="A14920" s="139"/>
      <c r="B14920" s="139"/>
      <c r="C14920" s="139"/>
      <c r="D14920" s="139"/>
      <c r="E14920" s="139"/>
      <c r="F14920" s="149"/>
      <c r="G14920" s="149"/>
    </row>
    <row r="14921" spans="1:7" s="144" customFormat="1" x14ac:dyDescent="0.2">
      <c r="A14921" s="139"/>
      <c r="B14921" s="139"/>
      <c r="C14921" s="139"/>
      <c r="D14921" s="139"/>
      <c r="E14921" s="139"/>
      <c r="F14921" s="149"/>
      <c r="G14921" s="149"/>
    </row>
    <row r="14922" spans="1:7" s="144" customFormat="1" x14ac:dyDescent="0.2">
      <c r="A14922" s="139"/>
      <c r="B14922" s="139"/>
      <c r="C14922" s="139"/>
      <c r="D14922" s="139"/>
      <c r="E14922" s="139"/>
      <c r="F14922" s="149"/>
      <c r="G14922" s="149"/>
    </row>
    <row r="14923" spans="1:7" s="144" customFormat="1" x14ac:dyDescent="0.2">
      <c r="A14923" s="139"/>
      <c r="B14923" s="139"/>
      <c r="C14923" s="139"/>
      <c r="D14923" s="139"/>
      <c r="E14923" s="139"/>
      <c r="F14923" s="149"/>
      <c r="G14923" s="149"/>
    </row>
    <row r="14924" spans="1:7" s="144" customFormat="1" x14ac:dyDescent="0.2">
      <c r="A14924" s="139"/>
      <c r="B14924" s="139"/>
      <c r="C14924" s="139"/>
      <c r="D14924" s="139"/>
      <c r="E14924" s="139"/>
      <c r="F14924" s="149"/>
      <c r="G14924" s="149"/>
    </row>
    <row r="14925" spans="1:7" s="144" customFormat="1" x14ac:dyDescent="0.2">
      <c r="A14925" s="139"/>
      <c r="B14925" s="139"/>
      <c r="C14925" s="139"/>
      <c r="D14925" s="139"/>
      <c r="E14925" s="139"/>
      <c r="F14925" s="149"/>
      <c r="G14925" s="149"/>
    </row>
    <row r="14926" spans="1:7" s="144" customFormat="1" x14ac:dyDescent="0.2">
      <c r="A14926" s="139"/>
      <c r="B14926" s="139"/>
      <c r="C14926" s="139"/>
      <c r="D14926" s="139"/>
      <c r="E14926" s="139"/>
      <c r="F14926" s="149"/>
      <c r="G14926" s="149"/>
    </row>
    <row r="14927" spans="1:7" s="144" customFormat="1" x14ac:dyDescent="0.2">
      <c r="A14927" s="139"/>
      <c r="B14927" s="139"/>
      <c r="C14927" s="139"/>
      <c r="D14927" s="139"/>
      <c r="E14927" s="139"/>
      <c r="F14927" s="149"/>
      <c r="G14927" s="149"/>
    </row>
    <row r="14928" spans="1:7" s="144" customFormat="1" x14ac:dyDescent="0.2">
      <c r="A14928" s="139"/>
      <c r="B14928" s="139"/>
      <c r="C14928" s="139"/>
      <c r="D14928" s="139"/>
      <c r="E14928" s="139"/>
      <c r="F14928" s="149"/>
      <c r="G14928" s="149"/>
    </row>
    <row r="14929" spans="1:7" s="144" customFormat="1" x14ac:dyDescent="0.2">
      <c r="A14929" s="139"/>
      <c r="B14929" s="139"/>
      <c r="C14929" s="139"/>
      <c r="D14929" s="139"/>
      <c r="E14929" s="139"/>
      <c r="F14929" s="149"/>
      <c r="G14929" s="149"/>
    </row>
    <row r="14930" spans="1:7" s="144" customFormat="1" x14ac:dyDescent="0.2">
      <c r="A14930" s="139"/>
      <c r="B14930" s="139"/>
      <c r="C14930" s="139"/>
      <c r="D14930" s="139"/>
      <c r="E14930" s="139"/>
      <c r="F14930" s="149"/>
      <c r="G14930" s="149"/>
    </row>
    <row r="14931" spans="1:7" s="144" customFormat="1" x14ac:dyDescent="0.2">
      <c r="A14931" s="139"/>
      <c r="B14931" s="139"/>
      <c r="C14931" s="139"/>
      <c r="D14931" s="139"/>
      <c r="E14931" s="139"/>
      <c r="F14931" s="149"/>
      <c r="G14931" s="149"/>
    </row>
    <row r="14932" spans="1:7" s="144" customFormat="1" x14ac:dyDescent="0.2">
      <c r="A14932" s="139"/>
      <c r="B14932" s="139"/>
      <c r="C14932" s="139"/>
      <c r="D14932" s="139"/>
      <c r="E14932" s="139"/>
      <c r="F14932" s="149"/>
      <c r="G14932" s="149"/>
    </row>
    <row r="14933" spans="1:7" s="144" customFormat="1" x14ac:dyDescent="0.2">
      <c r="A14933" s="139"/>
      <c r="B14933" s="139"/>
      <c r="C14933" s="139"/>
      <c r="D14933" s="139"/>
      <c r="E14933" s="139"/>
      <c r="F14933" s="149"/>
      <c r="G14933" s="149"/>
    </row>
    <row r="14934" spans="1:7" s="144" customFormat="1" x14ac:dyDescent="0.2">
      <c r="A14934" s="139"/>
      <c r="B14934" s="139"/>
      <c r="C14934" s="139"/>
      <c r="D14934" s="139"/>
      <c r="E14934" s="139"/>
      <c r="F14934" s="149"/>
      <c r="G14934" s="149"/>
    </row>
    <row r="14935" spans="1:7" s="144" customFormat="1" x14ac:dyDescent="0.2">
      <c r="A14935" s="139"/>
      <c r="B14935" s="139"/>
      <c r="C14935" s="139"/>
      <c r="D14935" s="139"/>
      <c r="E14935" s="139"/>
      <c r="F14935" s="149"/>
      <c r="G14935" s="149"/>
    </row>
    <row r="14936" spans="1:7" s="144" customFormat="1" x14ac:dyDescent="0.2">
      <c r="A14936" s="139"/>
      <c r="B14936" s="139"/>
      <c r="C14936" s="139"/>
      <c r="D14936" s="139"/>
      <c r="E14936" s="139"/>
      <c r="F14936" s="149"/>
      <c r="G14936" s="149"/>
    </row>
    <row r="14937" spans="1:7" s="144" customFormat="1" x14ac:dyDescent="0.2">
      <c r="A14937" s="139"/>
      <c r="B14937" s="139"/>
      <c r="C14937" s="139"/>
      <c r="D14937" s="139"/>
      <c r="E14937" s="139"/>
      <c r="F14937" s="149"/>
      <c r="G14937" s="149"/>
    </row>
    <row r="14938" spans="1:7" s="144" customFormat="1" x14ac:dyDescent="0.2">
      <c r="A14938" s="139"/>
      <c r="B14938" s="139"/>
      <c r="C14938" s="139"/>
      <c r="D14938" s="139"/>
      <c r="E14938" s="139"/>
      <c r="F14938" s="149"/>
      <c r="G14938" s="149"/>
    </row>
    <row r="14939" spans="1:7" s="144" customFormat="1" x14ac:dyDescent="0.2">
      <c r="A14939" s="139"/>
      <c r="B14939" s="139"/>
      <c r="C14939" s="139"/>
      <c r="D14939" s="139"/>
      <c r="E14939" s="139"/>
      <c r="F14939" s="149"/>
      <c r="G14939" s="149"/>
    </row>
    <row r="14940" spans="1:7" s="144" customFormat="1" x14ac:dyDescent="0.2">
      <c r="A14940" s="139"/>
      <c r="B14940" s="139"/>
      <c r="C14940" s="139"/>
      <c r="D14940" s="139"/>
      <c r="E14940" s="139"/>
      <c r="F14940" s="149"/>
      <c r="G14940" s="149"/>
    </row>
    <row r="14941" spans="1:7" s="144" customFormat="1" x14ac:dyDescent="0.2">
      <c r="A14941" s="139"/>
      <c r="B14941" s="139"/>
      <c r="C14941" s="139"/>
      <c r="D14941" s="139"/>
      <c r="E14941" s="139"/>
      <c r="F14941" s="149"/>
      <c r="G14941" s="149"/>
    </row>
    <row r="14942" spans="1:7" s="144" customFormat="1" x14ac:dyDescent="0.2">
      <c r="A14942" s="139"/>
      <c r="B14942" s="139"/>
      <c r="C14942" s="139"/>
      <c r="D14942" s="139"/>
      <c r="E14942" s="139"/>
      <c r="F14942" s="149"/>
      <c r="G14942" s="149"/>
    </row>
    <row r="14943" spans="1:7" s="144" customFormat="1" x14ac:dyDescent="0.2">
      <c r="A14943" s="139"/>
      <c r="B14943" s="139"/>
      <c r="C14943" s="139"/>
      <c r="D14943" s="139"/>
      <c r="E14943" s="139"/>
      <c r="F14943" s="149"/>
      <c r="G14943" s="149"/>
    </row>
    <row r="14944" spans="1:7" s="144" customFormat="1" x14ac:dyDescent="0.2">
      <c r="A14944" s="139"/>
      <c r="B14944" s="139"/>
      <c r="C14944" s="139"/>
      <c r="D14944" s="139"/>
      <c r="E14944" s="139"/>
      <c r="F14944" s="149"/>
      <c r="G14944" s="149"/>
    </row>
    <row r="14945" spans="1:7" s="144" customFormat="1" x14ac:dyDescent="0.2">
      <c r="A14945" s="139"/>
      <c r="B14945" s="139"/>
      <c r="C14945" s="139"/>
      <c r="D14945" s="139"/>
      <c r="E14945" s="139"/>
      <c r="F14945" s="149"/>
      <c r="G14945" s="149"/>
    </row>
    <row r="14946" spans="1:7" s="144" customFormat="1" x14ac:dyDescent="0.2">
      <c r="A14946" s="139"/>
      <c r="B14946" s="139"/>
      <c r="C14946" s="139"/>
      <c r="D14946" s="139"/>
      <c r="E14946" s="139"/>
      <c r="F14946" s="149"/>
      <c r="G14946" s="149"/>
    </row>
    <row r="14947" spans="1:7" s="144" customFormat="1" x14ac:dyDescent="0.2">
      <c r="A14947" s="139"/>
      <c r="B14947" s="139"/>
      <c r="C14947" s="139"/>
      <c r="D14947" s="139"/>
      <c r="E14947" s="139"/>
      <c r="F14947" s="149"/>
      <c r="G14947" s="149"/>
    </row>
    <row r="14948" spans="1:7" s="144" customFormat="1" x14ac:dyDescent="0.2">
      <c r="A14948" s="139"/>
      <c r="B14948" s="139"/>
      <c r="C14948" s="139"/>
      <c r="D14948" s="139"/>
      <c r="E14948" s="139"/>
      <c r="F14948" s="149"/>
      <c r="G14948" s="149"/>
    </row>
    <row r="14949" spans="1:7" s="144" customFormat="1" x14ac:dyDescent="0.2">
      <c r="A14949" s="139"/>
      <c r="B14949" s="139"/>
      <c r="C14949" s="139"/>
      <c r="D14949" s="139"/>
      <c r="E14949" s="139"/>
      <c r="F14949" s="149"/>
      <c r="G14949" s="149"/>
    </row>
    <row r="14950" spans="1:7" s="144" customFormat="1" x14ac:dyDescent="0.2">
      <c r="A14950" s="139"/>
      <c r="B14950" s="139"/>
      <c r="C14950" s="139"/>
      <c r="D14950" s="139"/>
      <c r="E14950" s="139"/>
      <c r="F14950" s="149"/>
      <c r="G14950" s="149"/>
    </row>
    <row r="14951" spans="1:7" s="144" customFormat="1" x14ac:dyDescent="0.2">
      <c r="A14951" s="139"/>
      <c r="B14951" s="139"/>
      <c r="C14951" s="139"/>
      <c r="D14951" s="139"/>
      <c r="E14951" s="139"/>
      <c r="F14951" s="149"/>
      <c r="G14951" s="149"/>
    </row>
    <row r="14952" spans="1:7" s="144" customFormat="1" x14ac:dyDescent="0.2">
      <c r="A14952" s="139"/>
      <c r="B14952" s="139"/>
      <c r="C14952" s="139"/>
      <c r="D14952" s="139"/>
      <c r="E14952" s="139"/>
      <c r="F14952" s="149"/>
      <c r="G14952" s="149"/>
    </row>
    <row r="14953" spans="1:7" s="144" customFormat="1" x14ac:dyDescent="0.2">
      <c r="A14953" s="139"/>
      <c r="B14953" s="139"/>
      <c r="C14953" s="139"/>
      <c r="D14953" s="139"/>
      <c r="E14953" s="139"/>
      <c r="F14953" s="149"/>
      <c r="G14953" s="149"/>
    </row>
    <row r="14954" spans="1:7" s="144" customFormat="1" x14ac:dyDescent="0.2">
      <c r="A14954" s="139"/>
      <c r="B14954" s="139"/>
      <c r="C14954" s="139"/>
      <c r="D14954" s="139"/>
      <c r="E14954" s="139"/>
      <c r="F14954" s="149"/>
      <c r="G14954" s="149"/>
    </row>
    <row r="14955" spans="1:7" s="144" customFormat="1" x14ac:dyDescent="0.2">
      <c r="A14955" s="139"/>
      <c r="B14955" s="139"/>
      <c r="C14955" s="139"/>
      <c r="D14955" s="139"/>
      <c r="E14955" s="139"/>
      <c r="F14955" s="149"/>
      <c r="G14955" s="149"/>
    </row>
    <row r="14956" spans="1:7" s="144" customFormat="1" x14ac:dyDescent="0.2">
      <c r="A14956" s="139"/>
      <c r="B14956" s="139"/>
      <c r="C14956" s="139"/>
      <c r="D14956" s="139"/>
      <c r="E14956" s="139"/>
      <c r="F14956" s="149"/>
      <c r="G14956" s="149"/>
    </row>
    <row r="14957" spans="1:7" s="144" customFormat="1" x14ac:dyDescent="0.2">
      <c r="A14957" s="139"/>
      <c r="B14957" s="139"/>
      <c r="C14957" s="139"/>
      <c r="D14957" s="139"/>
      <c r="E14957" s="139"/>
      <c r="F14957" s="149"/>
      <c r="G14957" s="149"/>
    </row>
    <row r="14958" spans="1:7" s="144" customFormat="1" x14ac:dyDescent="0.2">
      <c r="A14958" s="139"/>
      <c r="B14958" s="139"/>
      <c r="C14958" s="139"/>
      <c r="D14958" s="139"/>
      <c r="E14958" s="139"/>
      <c r="F14958" s="149"/>
      <c r="G14958" s="149"/>
    </row>
    <row r="14959" spans="1:7" s="144" customFormat="1" x14ac:dyDescent="0.2">
      <c r="A14959" s="139"/>
      <c r="B14959" s="139"/>
      <c r="C14959" s="139"/>
      <c r="D14959" s="139"/>
      <c r="E14959" s="139"/>
      <c r="F14959" s="149"/>
      <c r="G14959" s="149"/>
    </row>
    <row r="14960" spans="1:7" s="144" customFormat="1" x14ac:dyDescent="0.2">
      <c r="A14960" s="139"/>
      <c r="B14960" s="139"/>
      <c r="C14960" s="139"/>
      <c r="D14960" s="139"/>
      <c r="E14960" s="139"/>
      <c r="F14960" s="149"/>
      <c r="G14960" s="149"/>
    </row>
    <row r="14961" spans="1:7" s="144" customFormat="1" x14ac:dyDescent="0.2">
      <c r="A14961" s="139"/>
      <c r="B14961" s="139"/>
      <c r="C14961" s="139"/>
      <c r="D14961" s="139"/>
      <c r="E14961" s="139"/>
      <c r="F14961" s="149"/>
      <c r="G14961" s="149"/>
    </row>
    <row r="14962" spans="1:7" s="144" customFormat="1" x14ac:dyDescent="0.2">
      <c r="A14962" s="139"/>
      <c r="B14962" s="139"/>
      <c r="C14962" s="139"/>
      <c r="D14962" s="139"/>
      <c r="E14962" s="139"/>
      <c r="F14962" s="149"/>
      <c r="G14962" s="149"/>
    </row>
    <row r="14963" spans="1:7" s="144" customFormat="1" x14ac:dyDescent="0.2">
      <c r="A14963" s="139"/>
      <c r="B14963" s="139"/>
      <c r="C14963" s="139"/>
      <c r="D14963" s="139"/>
      <c r="E14963" s="139"/>
      <c r="F14963" s="149"/>
      <c r="G14963" s="149"/>
    </row>
    <row r="14964" spans="1:7" s="144" customFormat="1" x14ac:dyDescent="0.2">
      <c r="A14964" s="139"/>
      <c r="B14964" s="139"/>
      <c r="C14964" s="139"/>
      <c r="D14964" s="139"/>
      <c r="E14964" s="139"/>
      <c r="F14964" s="149"/>
      <c r="G14964" s="149"/>
    </row>
    <row r="14965" spans="1:7" s="144" customFormat="1" x14ac:dyDescent="0.2">
      <c r="A14965" s="139"/>
      <c r="B14965" s="139"/>
      <c r="C14965" s="139"/>
      <c r="D14965" s="139"/>
      <c r="E14965" s="139"/>
      <c r="F14965" s="149"/>
      <c r="G14965" s="149"/>
    </row>
    <row r="14966" spans="1:7" s="144" customFormat="1" x14ac:dyDescent="0.2">
      <c r="A14966" s="139"/>
      <c r="B14966" s="139"/>
      <c r="C14966" s="139"/>
      <c r="D14966" s="139"/>
      <c r="E14966" s="139"/>
      <c r="F14966" s="149"/>
      <c r="G14966" s="149"/>
    </row>
    <row r="14967" spans="1:7" s="144" customFormat="1" x14ac:dyDescent="0.2">
      <c r="A14967" s="139"/>
      <c r="B14967" s="139"/>
      <c r="C14967" s="139"/>
      <c r="D14967" s="139"/>
      <c r="E14967" s="139"/>
      <c r="F14967" s="149"/>
      <c r="G14967" s="149"/>
    </row>
    <row r="14968" spans="1:7" s="144" customFormat="1" x14ac:dyDescent="0.2">
      <c r="A14968" s="139"/>
      <c r="B14968" s="139"/>
      <c r="C14968" s="139"/>
      <c r="D14968" s="139"/>
      <c r="E14968" s="139"/>
      <c r="F14968" s="149"/>
      <c r="G14968" s="149"/>
    </row>
    <row r="14969" spans="1:7" s="144" customFormat="1" x14ac:dyDescent="0.2">
      <c r="A14969" s="139"/>
      <c r="B14969" s="139"/>
      <c r="C14969" s="139"/>
      <c r="D14969" s="139"/>
      <c r="E14969" s="139"/>
      <c r="F14969" s="149"/>
      <c r="G14969" s="149"/>
    </row>
    <row r="14970" spans="1:7" s="144" customFormat="1" x14ac:dyDescent="0.2">
      <c r="A14970" s="139"/>
      <c r="B14970" s="139"/>
      <c r="C14970" s="139"/>
      <c r="D14970" s="139"/>
      <c r="E14970" s="139"/>
      <c r="F14970" s="149"/>
      <c r="G14970" s="149"/>
    </row>
    <row r="14971" spans="1:7" s="144" customFormat="1" x14ac:dyDescent="0.2">
      <c r="A14971" s="139"/>
      <c r="B14971" s="139"/>
      <c r="C14971" s="139"/>
      <c r="D14971" s="139"/>
      <c r="E14971" s="139"/>
      <c r="F14971" s="149"/>
      <c r="G14971" s="149"/>
    </row>
    <row r="14972" spans="1:7" s="144" customFormat="1" x14ac:dyDescent="0.2">
      <c r="A14972" s="139"/>
      <c r="B14972" s="139"/>
      <c r="C14972" s="139"/>
      <c r="D14972" s="139"/>
      <c r="E14972" s="139"/>
      <c r="F14972" s="149"/>
      <c r="G14972" s="149"/>
    </row>
    <row r="14973" spans="1:7" s="144" customFormat="1" x14ac:dyDescent="0.2">
      <c r="A14973" s="139"/>
      <c r="B14973" s="139"/>
      <c r="C14973" s="139"/>
      <c r="D14973" s="139"/>
      <c r="E14973" s="139"/>
      <c r="F14973" s="149"/>
      <c r="G14973" s="149"/>
    </row>
    <row r="14974" spans="1:7" s="144" customFormat="1" x14ac:dyDescent="0.2">
      <c r="A14974" s="139"/>
      <c r="B14974" s="139"/>
      <c r="C14974" s="139"/>
      <c r="D14974" s="139"/>
      <c r="E14974" s="139"/>
      <c r="F14974" s="149"/>
      <c r="G14974" s="149"/>
    </row>
    <row r="14975" spans="1:7" s="144" customFormat="1" x14ac:dyDescent="0.2">
      <c r="A14975" s="139"/>
      <c r="B14975" s="139"/>
      <c r="C14975" s="139"/>
      <c r="D14975" s="139"/>
      <c r="E14975" s="139"/>
      <c r="F14975" s="149"/>
      <c r="G14975" s="149"/>
    </row>
    <row r="14976" spans="1:7" s="144" customFormat="1" x14ac:dyDescent="0.2">
      <c r="A14976" s="139"/>
      <c r="B14976" s="139"/>
      <c r="C14976" s="139"/>
      <c r="D14976" s="139"/>
      <c r="E14976" s="139"/>
      <c r="F14976" s="149"/>
      <c r="G14976" s="149"/>
    </row>
    <row r="14977" spans="1:7" s="144" customFormat="1" x14ac:dyDescent="0.2">
      <c r="A14977" s="139"/>
      <c r="B14977" s="139"/>
      <c r="C14977" s="139"/>
      <c r="D14977" s="139"/>
      <c r="E14977" s="139"/>
      <c r="F14977" s="149"/>
      <c r="G14977" s="149"/>
    </row>
    <row r="14978" spans="1:7" s="144" customFormat="1" x14ac:dyDescent="0.2">
      <c r="A14978" s="139"/>
      <c r="B14978" s="139"/>
      <c r="C14978" s="139"/>
      <c r="D14978" s="139"/>
      <c r="E14978" s="139"/>
      <c r="F14978" s="149"/>
      <c r="G14978" s="149"/>
    </row>
    <row r="14979" spans="1:7" s="144" customFormat="1" x14ac:dyDescent="0.2">
      <c r="A14979" s="139"/>
      <c r="B14979" s="139"/>
      <c r="C14979" s="139"/>
      <c r="D14979" s="139"/>
      <c r="E14979" s="139"/>
      <c r="F14979" s="149"/>
      <c r="G14979" s="149"/>
    </row>
    <row r="14980" spans="1:7" s="144" customFormat="1" x14ac:dyDescent="0.2">
      <c r="A14980" s="139"/>
      <c r="B14980" s="139"/>
      <c r="C14980" s="139"/>
      <c r="D14980" s="139"/>
      <c r="E14980" s="139"/>
      <c r="F14980" s="149"/>
      <c r="G14980" s="149"/>
    </row>
    <row r="14981" spans="1:7" s="144" customFormat="1" x14ac:dyDescent="0.2">
      <c r="A14981" s="139"/>
      <c r="B14981" s="139"/>
      <c r="C14981" s="139"/>
      <c r="D14981" s="139"/>
      <c r="E14981" s="139"/>
      <c r="F14981" s="149"/>
      <c r="G14981" s="149"/>
    </row>
    <row r="14982" spans="1:7" s="144" customFormat="1" x14ac:dyDescent="0.2">
      <c r="A14982" s="139"/>
      <c r="B14982" s="139"/>
      <c r="C14982" s="139"/>
      <c r="D14982" s="139"/>
      <c r="E14982" s="139"/>
      <c r="F14982" s="149"/>
      <c r="G14982" s="149"/>
    </row>
    <row r="14983" spans="1:7" s="144" customFormat="1" x14ac:dyDescent="0.2">
      <c r="A14983" s="139"/>
      <c r="B14983" s="139"/>
      <c r="C14983" s="139"/>
      <c r="D14983" s="139"/>
      <c r="E14983" s="139"/>
      <c r="F14983" s="149"/>
      <c r="G14983" s="149"/>
    </row>
    <row r="14984" spans="1:7" s="144" customFormat="1" x14ac:dyDescent="0.2">
      <c r="A14984" s="139"/>
      <c r="B14984" s="139"/>
      <c r="C14984" s="139"/>
      <c r="D14984" s="139"/>
      <c r="E14984" s="139"/>
      <c r="F14984" s="149"/>
      <c r="G14984" s="149"/>
    </row>
    <row r="14985" spans="1:7" s="144" customFormat="1" x14ac:dyDescent="0.2">
      <c r="A14985" s="139"/>
      <c r="B14985" s="139"/>
      <c r="C14985" s="139"/>
      <c r="D14985" s="139"/>
      <c r="E14985" s="139"/>
      <c r="F14985" s="149"/>
      <c r="G14985" s="149"/>
    </row>
    <row r="14986" spans="1:7" s="144" customFormat="1" x14ac:dyDescent="0.2">
      <c r="A14986" s="139"/>
      <c r="B14986" s="139"/>
      <c r="C14986" s="139"/>
      <c r="D14986" s="139"/>
      <c r="E14986" s="139"/>
      <c r="F14986" s="149"/>
      <c r="G14986" s="149"/>
    </row>
    <row r="14987" spans="1:7" s="144" customFormat="1" x14ac:dyDescent="0.2">
      <c r="A14987" s="139"/>
      <c r="B14987" s="139"/>
      <c r="C14987" s="139"/>
      <c r="D14987" s="139"/>
      <c r="E14987" s="139"/>
      <c r="F14987" s="149"/>
      <c r="G14987" s="149"/>
    </row>
    <row r="14988" spans="1:7" s="144" customFormat="1" x14ac:dyDescent="0.2">
      <c r="A14988" s="139"/>
      <c r="B14988" s="139"/>
      <c r="C14988" s="139"/>
      <c r="D14988" s="139"/>
      <c r="E14988" s="139"/>
      <c r="F14988" s="149"/>
      <c r="G14988" s="149"/>
    </row>
    <row r="14989" spans="1:7" s="144" customFormat="1" x14ac:dyDescent="0.2">
      <c r="A14989" s="139"/>
      <c r="B14989" s="139"/>
      <c r="C14989" s="139"/>
      <c r="D14989" s="139"/>
      <c r="E14989" s="139"/>
      <c r="F14989" s="149"/>
      <c r="G14989" s="149"/>
    </row>
    <row r="14990" spans="1:7" s="144" customFormat="1" x14ac:dyDescent="0.2">
      <c r="A14990" s="139"/>
      <c r="B14990" s="139"/>
      <c r="C14990" s="139"/>
      <c r="D14990" s="139"/>
      <c r="E14990" s="139"/>
      <c r="F14990" s="149"/>
      <c r="G14990" s="149"/>
    </row>
    <row r="14991" spans="1:7" s="144" customFormat="1" x14ac:dyDescent="0.2">
      <c r="A14991" s="139"/>
      <c r="B14991" s="139"/>
      <c r="C14991" s="139"/>
      <c r="D14991" s="139"/>
      <c r="E14991" s="139"/>
      <c r="F14991" s="149"/>
      <c r="G14991" s="149"/>
    </row>
    <row r="14992" spans="1:7" s="144" customFormat="1" x14ac:dyDescent="0.2">
      <c r="A14992" s="139"/>
      <c r="B14992" s="139"/>
      <c r="C14992" s="139"/>
      <c r="D14992" s="139"/>
      <c r="E14992" s="139"/>
      <c r="F14992" s="149"/>
      <c r="G14992" s="149"/>
    </row>
    <row r="14993" spans="1:7" s="144" customFormat="1" x14ac:dyDescent="0.2">
      <c r="A14993" s="139"/>
      <c r="B14993" s="139"/>
      <c r="C14993" s="139"/>
      <c r="D14993" s="139"/>
      <c r="E14993" s="139"/>
      <c r="F14993" s="149"/>
      <c r="G14993" s="149"/>
    </row>
    <row r="14994" spans="1:7" s="144" customFormat="1" x14ac:dyDescent="0.2">
      <c r="A14994" s="139"/>
      <c r="B14994" s="139"/>
      <c r="C14994" s="139"/>
      <c r="D14994" s="139"/>
      <c r="E14994" s="139"/>
      <c r="F14994" s="149"/>
      <c r="G14994" s="149"/>
    </row>
    <row r="14995" spans="1:7" s="144" customFormat="1" x14ac:dyDescent="0.2">
      <c r="A14995" s="139"/>
      <c r="B14995" s="139"/>
      <c r="C14995" s="139"/>
      <c r="D14995" s="139"/>
      <c r="E14995" s="139"/>
      <c r="F14995" s="149"/>
      <c r="G14995" s="149"/>
    </row>
    <row r="14996" spans="1:7" s="144" customFormat="1" x14ac:dyDescent="0.2">
      <c r="A14996" s="139"/>
      <c r="B14996" s="139"/>
      <c r="C14996" s="139"/>
      <c r="D14996" s="139"/>
      <c r="E14996" s="139"/>
      <c r="F14996" s="149"/>
      <c r="G14996" s="149"/>
    </row>
    <row r="14997" spans="1:7" s="144" customFormat="1" x14ac:dyDescent="0.2">
      <c r="A14997" s="139"/>
      <c r="B14997" s="139"/>
      <c r="C14997" s="139"/>
      <c r="D14997" s="139"/>
      <c r="E14997" s="139"/>
      <c r="F14997" s="149"/>
      <c r="G14997" s="149"/>
    </row>
    <row r="14998" spans="1:7" s="144" customFormat="1" x14ac:dyDescent="0.2">
      <c r="A14998" s="139"/>
      <c r="B14998" s="139"/>
      <c r="C14998" s="139"/>
      <c r="D14998" s="139"/>
      <c r="E14998" s="139"/>
      <c r="F14998" s="149"/>
      <c r="G14998" s="149"/>
    </row>
    <row r="14999" spans="1:7" s="144" customFormat="1" x14ac:dyDescent="0.2">
      <c r="A14999" s="139"/>
      <c r="B14999" s="139"/>
      <c r="C14999" s="139"/>
      <c r="D14999" s="139"/>
      <c r="E14999" s="139"/>
      <c r="F14999" s="149"/>
      <c r="G14999" s="149"/>
    </row>
    <row r="15000" spans="1:7" s="144" customFormat="1" x14ac:dyDescent="0.2">
      <c r="A15000" s="139"/>
      <c r="B15000" s="139"/>
      <c r="C15000" s="139"/>
      <c r="D15000" s="139"/>
      <c r="E15000" s="139"/>
      <c r="F15000" s="149"/>
      <c r="G15000" s="149"/>
    </row>
    <row r="15001" spans="1:7" s="144" customFormat="1" x14ac:dyDescent="0.2">
      <c r="A15001" s="139"/>
      <c r="B15001" s="139"/>
      <c r="C15001" s="139"/>
      <c r="D15001" s="139"/>
      <c r="E15001" s="139"/>
      <c r="F15001" s="149"/>
      <c r="G15001" s="149"/>
    </row>
    <row r="15002" spans="1:7" s="144" customFormat="1" x14ac:dyDescent="0.2">
      <c r="A15002" s="139"/>
      <c r="B15002" s="139"/>
      <c r="C15002" s="139"/>
      <c r="D15002" s="139"/>
      <c r="E15002" s="139"/>
      <c r="F15002" s="149"/>
      <c r="G15002" s="149"/>
    </row>
    <row r="15003" spans="1:7" s="144" customFormat="1" x14ac:dyDescent="0.2">
      <c r="A15003" s="139"/>
      <c r="B15003" s="139"/>
      <c r="C15003" s="139"/>
      <c r="D15003" s="139"/>
      <c r="E15003" s="139"/>
      <c r="F15003" s="149"/>
      <c r="G15003" s="149"/>
    </row>
    <row r="15004" spans="1:7" s="144" customFormat="1" x14ac:dyDescent="0.2">
      <c r="A15004" s="139"/>
      <c r="B15004" s="139"/>
      <c r="C15004" s="139"/>
      <c r="D15004" s="139"/>
      <c r="E15004" s="139"/>
      <c r="F15004" s="149"/>
      <c r="G15004" s="149"/>
    </row>
    <row r="15005" spans="1:7" s="144" customFormat="1" x14ac:dyDescent="0.2">
      <c r="A15005" s="139"/>
      <c r="B15005" s="139"/>
      <c r="C15005" s="139"/>
      <c r="D15005" s="139"/>
      <c r="E15005" s="139"/>
      <c r="F15005" s="149"/>
      <c r="G15005" s="149"/>
    </row>
    <row r="15006" spans="1:7" s="144" customFormat="1" x14ac:dyDescent="0.2">
      <c r="A15006" s="139"/>
      <c r="B15006" s="139"/>
      <c r="C15006" s="139"/>
      <c r="D15006" s="139"/>
      <c r="E15006" s="139"/>
      <c r="F15006" s="149"/>
      <c r="G15006" s="149"/>
    </row>
    <row r="15007" spans="1:7" s="144" customFormat="1" x14ac:dyDescent="0.2">
      <c r="A15007" s="139"/>
      <c r="B15007" s="139"/>
      <c r="C15007" s="139"/>
      <c r="D15007" s="139"/>
      <c r="E15007" s="139"/>
      <c r="F15007" s="149"/>
      <c r="G15007" s="149"/>
    </row>
    <row r="15008" spans="1:7" s="144" customFormat="1" x14ac:dyDescent="0.2">
      <c r="A15008" s="139"/>
      <c r="B15008" s="139"/>
      <c r="C15008" s="139"/>
      <c r="D15008" s="139"/>
      <c r="E15008" s="139"/>
      <c r="F15008" s="149"/>
      <c r="G15008" s="149"/>
    </row>
    <row r="15009" spans="1:7" s="144" customFormat="1" x14ac:dyDescent="0.2">
      <c r="A15009" s="139"/>
      <c r="B15009" s="139"/>
      <c r="C15009" s="139"/>
      <c r="D15009" s="139"/>
      <c r="E15009" s="139"/>
      <c r="F15009" s="149"/>
      <c r="G15009" s="149"/>
    </row>
    <row r="15010" spans="1:7" s="144" customFormat="1" x14ac:dyDescent="0.2">
      <c r="A15010" s="139"/>
      <c r="B15010" s="139"/>
      <c r="C15010" s="139"/>
      <c r="D15010" s="139"/>
      <c r="E15010" s="139"/>
      <c r="F15010" s="149"/>
      <c r="G15010" s="149"/>
    </row>
    <row r="15011" spans="1:7" s="144" customFormat="1" x14ac:dyDescent="0.2">
      <c r="A15011" s="139"/>
      <c r="B15011" s="139"/>
      <c r="C15011" s="139"/>
      <c r="D15011" s="139"/>
      <c r="E15011" s="139"/>
      <c r="F15011" s="149"/>
      <c r="G15011" s="149"/>
    </row>
    <row r="15012" spans="1:7" s="144" customFormat="1" x14ac:dyDescent="0.2">
      <c r="A15012" s="139"/>
      <c r="B15012" s="139"/>
      <c r="C15012" s="139"/>
      <c r="D15012" s="139"/>
      <c r="E15012" s="139"/>
      <c r="F15012" s="149"/>
      <c r="G15012" s="149"/>
    </row>
    <row r="15013" spans="1:7" s="144" customFormat="1" x14ac:dyDescent="0.2">
      <c r="A15013" s="139"/>
      <c r="B15013" s="139"/>
      <c r="C15013" s="139"/>
      <c r="D15013" s="139"/>
      <c r="E15013" s="139"/>
      <c r="F15013" s="149"/>
      <c r="G15013" s="149"/>
    </row>
    <row r="15014" spans="1:7" s="144" customFormat="1" x14ac:dyDescent="0.2">
      <c r="A15014" s="139"/>
      <c r="B15014" s="139"/>
      <c r="C15014" s="139"/>
      <c r="D15014" s="139"/>
      <c r="E15014" s="139"/>
      <c r="F15014" s="149"/>
      <c r="G15014" s="149"/>
    </row>
    <row r="15015" spans="1:7" s="144" customFormat="1" x14ac:dyDescent="0.2">
      <c r="A15015" s="139"/>
      <c r="B15015" s="139"/>
      <c r="C15015" s="139"/>
      <c r="D15015" s="139"/>
      <c r="E15015" s="139"/>
      <c r="F15015" s="149"/>
      <c r="G15015" s="149"/>
    </row>
    <row r="15016" spans="1:7" s="144" customFormat="1" x14ac:dyDescent="0.2">
      <c r="A15016" s="139"/>
      <c r="B15016" s="139"/>
      <c r="C15016" s="139"/>
      <c r="D15016" s="139"/>
      <c r="E15016" s="139"/>
      <c r="F15016" s="149"/>
      <c r="G15016" s="149"/>
    </row>
    <row r="15017" spans="1:7" s="144" customFormat="1" x14ac:dyDescent="0.2">
      <c r="A15017" s="139"/>
      <c r="B15017" s="139"/>
      <c r="C15017" s="139"/>
      <c r="D15017" s="139"/>
      <c r="E15017" s="139"/>
      <c r="F15017" s="149"/>
      <c r="G15017" s="149"/>
    </row>
    <row r="15018" spans="1:7" s="144" customFormat="1" x14ac:dyDescent="0.2">
      <c r="A15018" s="139"/>
      <c r="B15018" s="139"/>
      <c r="C15018" s="139"/>
      <c r="D15018" s="139"/>
      <c r="E15018" s="139"/>
      <c r="F15018" s="149"/>
      <c r="G15018" s="149"/>
    </row>
    <row r="15019" spans="1:7" s="144" customFormat="1" x14ac:dyDescent="0.2">
      <c r="A15019" s="139"/>
      <c r="B15019" s="139"/>
      <c r="C15019" s="139"/>
      <c r="D15019" s="139"/>
      <c r="E15019" s="139"/>
      <c r="F15019" s="149"/>
      <c r="G15019" s="149"/>
    </row>
    <row r="15020" spans="1:7" s="144" customFormat="1" x14ac:dyDescent="0.2">
      <c r="A15020" s="139"/>
      <c r="B15020" s="139"/>
      <c r="C15020" s="139"/>
      <c r="D15020" s="139"/>
      <c r="E15020" s="139"/>
      <c r="F15020" s="149"/>
      <c r="G15020" s="149"/>
    </row>
    <row r="15021" spans="1:7" s="144" customFormat="1" x14ac:dyDescent="0.2">
      <c r="A15021" s="139"/>
      <c r="B15021" s="139"/>
      <c r="C15021" s="139"/>
      <c r="D15021" s="139"/>
      <c r="E15021" s="139"/>
      <c r="F15021" s="149"/>
      <c r="G15021" s="149"/>
    </row>
    <row r="15022" spans="1:7" s="144" customFormat="1" x14ac:dyDescent="0.2">
      <c r="A15022" s="139"/>
      <c r="B15022" s="139"/>
      <c r="C15022" s="139"/>
      <c r="D15022" s="139"/>
      <c r="E15022" s="139"/>
      <c r="F15022" s="149"/>
      <c r="G15022" s="149"/>
    </row>
    <row r="15023" spans="1:7" s="144" customFormat="1" x14ac:dyDescent="0.2">
      <c r="A15023" s="139"/>
      <c r="B15023" s="139"/>
      <c r="C15023" s="139"/>
      <c r="D15023" s="139"/>
      <c r="E15023" s="139"/>
      <c r="F15023" s="149"/>
      <c r="G15023" s="149"/>
    </row>
    <row r="15024" spans="1:7" s="144" customFormat="1" x14ac:dyDescent="0.2">
      <c r="A15024" s="139"/>
      <c r="B15024" s="139"/>
      <c r="C15024" s="139"/>
      <c r="D15024" s="139"/>
      <c r="E15024" s="139"/>
      <c r="F15024" s="149"/>
      <c r="G15024" s="149"/>
    </row>
    <row r="15025" spans="1:7" s="144" customFormat="1" x14ac:dyDescent="0.2">
      <c r="A15025" s="139"/>
      <c r="B15025" s="139"/>
      <c r="C15025" s="139"/>
      <c r="D15025" s="139"/>
      <c r="E15025" s="139"/>
      <c r="F15025" s="149"/>
      <c r="G15025" s="149"/>
    </row>
    <row r="15026" spans="1:7" s="144" customFormat="1" x14ac:dyDescent="0.2">
      <c r="A15026" s="139"/>
      <c r="B15026" s="139"/>
      <c r="C15026" s="139"/>
      <c r="D15026" s="139"/>
      <c r="E15026" s="139"/>
      <c r="F15026" s="149"/>
      <c r="G15026" s="149"/>
    </row>
    <row r="15027" spans="1:7" s="144" customFormat="1" x14ac:dyDescent="0.2">
      <c r="A15027" s="139"/>
      <c r="B15027" s="139"/>
      <c r="C15027" s="139"/>
      <c r="D15027" s="139"/>
      <c r="E15027" s="139"/>
      <c r="F15027" s="149"/>
      <c r="G15027" s="149"/>
    </row>
    <row r="15028" spans="1:7" s="144" customFormat="1" x14ac:dyDescent="0.2">
      <c r="A15028" s="139"/>
      <c r="B15028" s="139"/>
      <c r="C15028" s="139"/>
      <c r="D15028" s="139"/>
      <c r="E15028" s="139"/>
      <c r="F15028" s="149"/>
      <c r="G15028" s="149"/>
    </row>
    <row r="15029" spans="1:7" s="144" customFormat="1" x14ac:dyDescent="0.2">
      <c r="A15029" s="139"/>
      <c r="B15029" s="139"/>
      <c r="C15029" s="139"/>
      <c r="D15029" s="139"/>
      <c r="E15029" s="139"/>
      <c r="F15029" s="149"/>
      <c r="G15029" s="149"/>
    </row>
    <row r="15030" spans="1:7" s="144" customFormat="1" x14ac:dyDescent="0.2">
      <c r="A15030" s="139"/>
      <c r="B15030" s="139"/>
      <c r="C15030" s="139"/>
      <c r="D15030" s="139"/>
      <c r="E15030" s="139"/>
      <c r="F15030" s="149"/>
      <c r="G15030" s="149"/>
    </row>
    <row r="15031" spans="1:7" s="144" customFormat="1" x14ac:dyDescent="0.2">
      <c r="A15031" s="139"/>
      <c r="B15031" s="139"/>
      <c r="C15031" s="139"/>
      <c r="D15031" s="139"/>
      <c r="E15031" s="139"/>
      <c r="F15031" s="149"/>
      <c r="G15031" s="149"/>
    </row>
    <row r="15032" spans="1:7" s="144" customFormat="1" x14ac:dyDescent="0.2">
      <c r="A15032" s="139"/>
      <c r="B15032" s="139"/>
      <c r="C15032" s="139"/>
      <c r="D15032" s="139"/>
      <c r="E15032" s="139"/>
      <c r="F15032" s="149"/>
      <c r="G15032" s="149"/>
    </row>
    <row r="15033" spans="1:7" s="144" customFormat="1" x14ac:dyDescent="0.2">
      <c r="A15033" s="139"/>
      <c r="B15033" s="139"/>
      <c r="C15033" s="139"/>
      <c r="D15033" s="139"/>
      <c r="E15033" s="139"/>
      <c r="F15033" s="149"/>
      <c r="G15033" s="149"/>
    </row>
    <row r="15034" spans="1:7" s="144" customFormat="1" x14ac:dyDescent="0.2">
      <c r="A15034" s="139"/>
      <c r="B15034" s="139"/>
      <c r="C15034" s="139"/>
      <c r="D15034" s="139"/>
      <c r="E15034" s="139"/>
      <c r="F15034" s="149"/>
      <c r="G15034" s="149"/>
    </row>
    <row r="15035" spans="1:7" s="144" customFormat="1" x14ac:dyDescent="0.2">
      <c r="A15035" s="139"/>
      <c r="B15035" s="139"/>
      <c r="C15035" s="139"/>
      <c r="D15035" s="139"/>
      <c r="E15035" s="139"/>
      <c r="F15035" s="149"/>
      <c r="G15035" s="149"/>
    </row>
    <row r="15036" spans="1:7" s="144" customFormat="1" x14ac:dyDescent="0.2">
      <c r="A15036" s="139"/>
      <c r="B15036" s="139"/>
      <c r="C15036" s="139"/>
      <c r="D15036" s="139"/>
      <c r="E15036" s="139"/>
      <c r="F15036" s="149"/>
      <c r="G15036" s="149"/>
    </row>
    <row r="15037" spans="1:7" s="144" customFormat="1" x14ac:dyDescent="0.2">
      <c r="A15037" s="139"/>
      <c r="B15037" s="139"/>
      <c r="C15037" s="139"/>
      <c r="D15037" s="139"/>
      <c r="E15037" s="139"/>
      <c r="F15037" s="149"/>
      <c r="G15037" s="149"/>
    </row>
    <row r="15038" spans="1:7" s="144" customFormat="1" x14ac:dyDescent="0.2">
      <c r="A15038" s="139"/>
      <c r="B15038" s="139"/>
      <c r="C15038" s="139"/>
      <c r="D15038" s="139"/>
      <c r="E15038" s="139"/>
      <c r="F15038" s="149"/>
      <c r="G15038" s="149"/>
    </row>
    <row r="15039" spans="1:7" s="144" customFormat="1" x14ac:dyDescent="0.2">
      <c r="A15039" s="139"/>
      <c r="B15039" s="139"/>
      <c r="C15039" s="139"/>
      <c r="D15039" s="139"/>
      <c r="E15039" s="139"/>
      <c r="F15039" s="149"/>
      <c r="G15039" s="149"/>
    </row>
    <row r="15040" spans="1:7" s="144" customFormat="1" x14ac:dyDescent="0.2">
      <c r="A15040" s="139"/>
      <c r="B15040" s="139"/>
      <c r="C15040" s="139"/>
      <c r="D15040" s="139"/>
      <c r="E15040" s="139"/>
      <c r="F15040" s="149"/>
      <c r="G15040" s="149"/>
    </row>
    <row r="15041" spans="1:7" s="144" customFormat="1" x14ac:dyDescent="0.2">
      <c r="A15041" s="139"/>
      <c r="B15041" s="139"/>
      <c r="C15041" s="139"/>
      <c r="D15041" s="139"/>
      <c r="E15041" s="139"/>
      <c r="F15041" s="149"/>
      <c r="G15041" s="149"/>
    </row>
    <row r="15042" spans="1:7" s="144" customFormat="1" x14ac:dyDescent="0.2">
      <c r="A15042" s="139"/>
      <c r="B15042" s="139"/>
      <c r="C15042" s="139"/>
      <c r="D15042" s="139"/>
      <c r="E15042" s="139"/>
      <c r="F15042" s="149"/>
      <c r="G15042" s="149"/>
    </row>
    <row r="15043" spans="1:7" s="144" customFormat="1" x14ac:dyDescent="0.2">
      <c r="A15043" s="139"/>
      <c r="B15043" s="139"/>
      <c r="C15043" s="139"/>
      <c r="D15043" s="139"/>
      <c r="E15043" s="139"/>
      <c r="F15043" s="149"/>
      <c r="G15043" s="149"/>
    </row>
    <row r="15044" spans="1:7" s="144" customFormat="1" x14ac:dyDescent="0.2">
      <c r="A15044" s="139"/>
      <c r="B15044" s="139"/>
      <c r="C15044" s="139"/>
      <c r="D15044" s="139"/>
      <c r="E15044" s="139"/>
      <c r="F15044" s="149"/>
      <c r="G15044" s="149"/>
    </row>
    <row r="15045" spans="1:7" s="144" customFormat="1" x14ac:dyDescent="0.2">
      <c r="A15045" s="139"/>
      <c r="B15045" s="139"/>
      <c r="C15045" s="139"/>
      <c r="D15045" s="139"/>
      <c r="E15045" s="139"/>
      <c r="F15045" s="149"/>
      <c r="G15045" s="149"/>
    </row>
    <row r="15046" spans="1:7" s="144" customFormat="1" x14ac:dyDescent="0.2">
      <c r="A15046" s="139"/>
      <c r="B15046" s="139"/>
      <c r="C15046" s="139"/>
      <c r="D15046" s="139"/>
      <c r="E15046" s="139"/>
      <c r="F15046" s="149"/>
      <c r="G15046" s="149"/>
    </row>
    <row r="15047" spans="1:7" s="144" customFormat="1" x14ac:dyDescent="0.2">
      <c r="A15047" s="139"/>
      <c r="B15047" s="139"/>
      <c r="C15047" s="139"/>
      <c r="D15047" s="139"/>
      <c r="E15047" s="139"/>
      <c r="F15047" s="149"/>
      <c r="G15047" s="149"/>
    </row>
    <row r="15048" spans="1:7" s="144" customFormat="1" x14ac:dyDescent="0.2">
      <c r="A15048" s="139"/>
      <c r="B15048" s="139"/>
      <c r="C15048" s="139"/>
      <c r="D15048" s="139"/>
      <c r="E15048" s="139"/>
      <c r="F15048" s="149"/>
      <c r="G15048" s="149"/>
    </row>
    <row r="15049" spans="1:7" s="144" customFormat="1" x14ac:dyDescent="0.2">
      <c r="A15049" s="139"/>
      <c r="B15049" s="139"/>
      <c r="C15049" s="139"/>
      <c r="D15049" s="139"/>
      <c r="E15049" s="139"/>
      <c r="F15049" s="149"/>
      <c r="G15049" s="149"/>
    </row>
    <row r="15050" spans="1:7" s="144" customFormat="1" x14ac:dyDescent="0.2">
      <c r="A15050" s="139"/>
      <c r="B15050" s="139"/>
      <c r="C15050" s="139"/>
      <c r="D15050" s="139"/>
      <c r="E15050" s="139"/>
      <c r="F15050" s="149"/>
      <c r="G15050" s="149"/>
    </row>
    <row r="15051" spans="1:7" s="144" customFormat="1" x14ac:dyDescent="0.2">
      <c r="A15051" s="139"/>
      <c r="B15051" s="139"/>
      <c r="C15051" s="139"/>
      <c r="D15051" s="139"/>
      <c r="E15051" s="139"/>
      <c r="F15051" s="149"/>
      <c r="G15051" s="149"/>
    </row>
    <row r="15052" spans="1:7" s="144" customFormat="1" x14ac:dyDescent="0.2">
      <c r="A15052" s="139"/>
      <c r="B15052" s="139"/>
      <c r="C15052" s="139"/>
      <c r="D15052" s="139"/>
      <c r="E15052" s="139"/>
      <c r="F15052" s="149"/>
      <c r="G15052" s="149"/>
    </row>
    <row r="15053" spans="1:7" s="144" customFormat="1" x14ac:dyDescent="0.2">
      <c r="A15053" s="139"/>
      <c r="B15053" s="139"/>
      <c r="C15053" s="139"/>
      <c r="D15053" s="139"/>
      <c r="E15053" s="139"/>
      <c r="F15053" s="149"/>
      <c r="G15053" s="149"/>
    </row>
    <row r="15054" spans="1:7" s="144" customFormat="1" x14ac:dyDescent="0.2">
      <c r="A15054" s="139"/>
      <c r="B15054" s="139"/>
      <c r="C15054" s="139"/>
      <c r="D15054" s="139"/>
      <c r="E15054" s="139"/>
      <c r="F15054" s="149"/>
      <c r="G15054" s="149"/>
    </row>
    <row r="15055" spans="1:7" s="144" customFormat="1" x14ac:dyDescent="0.2">
      <c r="A15055" s="139"/>
      <c r="B15055" s="139"/>
      <c r="C15055" s="139"/>
      <c r="D15055" s="139"/>
      <c r="E15055" s="139"/>
      <c r="F15055" s="149"/>
      <c r="G15055" s="149"/>
    </row>
    <row r="15056" spans="1:7" s="144" customFormat="1" x14ac:dyDescent="0.2">
      <c r="A15056" s="139"/>
      <c r="B15056" s="139"/>
      <c r="C15056" s="139"/>
      <c r="D15056" s="139"/>
      <c r="E15056" s="139"/>
      <c r="F15056" s="149"/>
      <c r="G15056" s="149"/>
    </row>
    <row r="15057" spans="1:7" s="144" customFormat="1" x14ac:dyDescent="0.2">
      <c r="A15057" s="139"/>
      <c r="B15057" s="139"/>
      <c r="C15057" s="139"/>
      <c r="D15057" s="139"/>
      <c r="E15057" s="139"/>
      <c r="F15057" s="149"/>
      <c r="G15057" s="149"/>
    </row>
    <row r="15058" spans="1:7" s="144" customFormat="1" x14ac:dyDescent="0.2">
      <c r="A15058" s="139"/>
      <c r="B15058" s="139"/>
      <c r="C15058" s="139"/>
      <c r="D15058" s="139"/>
      <c r="E15058" s="139"/>
      <c r="F15058" s="149"/>
      <c r="G15058" s="149"/>
    </row>
    <row r="15059" spans="1:7" s="144" customFormat="1" x14ac:dyDescent="0.2">
      <c r="A15059" s="139"/>
      <c r="B15059" s="139"/>
      <c r="C15059" s="139"/>
      <c r="D15059" s="139"/>
      <c r="E15059" s="139"/>
      <c r="F15059" s="149"/>
      <c r="G15059" s="149"/>
    </row>
    <row r="15060" spans="1:7" s="144" customFormat="1" x14ac:dyDescent="0.2">
      <c r="A15060" s="139"/>
      <c r="B15060" s="139"/>
      <c r="C15060" s="139"/>
      <c r="D15060" s="139"/>
      <c r="E15060" s="139"/>
      <c r="F15060" s="149"/>
      <c r="G15060" s="149"/>
    </row>
    <row r="15061" spans="1:7" s="144" customFormat="1" x14ac:dyDescent="0.2">
      <c r="A15061" s="139"/>
      <c r="B15061" s="139"/>
      <c r="C15061" s="139"/>
      <c r="D15061" s="139"/>
      <c r="E15061" s="139"/>
      <c r="F15061" s="149"/>
      <c r="G15061" s="149"/>
    </row>
    <row r="15062" spans="1:7" s="144" customFormat="1" x14ac:dyDescent="0.2">
      <c r="A15062" s="139"/>
      <c r="B15062" s="139"/>
      <c r="C15062" s="139"/>
      <c r="D15062" s="139"/>
      <c r="E15062" s="139"/>
      <c r="F15062" s="149"/>
      <c r="G15062" s="149"/>
    </row>
    <row r="15063" spans="1:7" s="144" customFormat="1" x14ac:dyDescent="0.2">
      <c r="A15063" s="139"/>
      <c r="B15063" s="139"/>
      <c r="C15063" s="139"/>
      <c r="D15063" s="139"/>
      <c r="E15063" s="139"/>
      <c r="F15063" s="149"/>
      <c r="G15063" s="149"/>
    </row>
    <row r="15064" spans="1:7" s="144" customFormat="1" x14ac:dyDescent="0.2">
      <c r="A15064" s="139"/>
      <c r="B15064" s="139"/>
      <c r="C15064" s="139"/>
      <c r="D15064" s="139"/>
      <c r="E15064" s="139"/>
      <c r="F15064" s="149"/>
      <c r="G15064" s="149"/>
    </row>
    <row r="15065" spans="1:7" s="144" customFormat="1" x14ac:dyDescent="0.2">
      <c r="A15065" s="139"/>
      <c r="B15065" s="139"/>
      <c r="C15065" s="139"/>
      <c r="D15065" s="139"/>
      <c r="E15065" s="139"/>
      <c r="F15065" s="149"/>
      <c r="G15065" s="149"/>
    </row>
    <row r="15066" spans="1:7" s="144" customFormat="1" x14ac:dyDescent="0.2">
      <c r="A15066" s="139"/>
      <c r="B15066" s="139"/>
      <c r="C15066" s="139"/>
      <c r="D15066" s="139"/>
      <c r="E15066" s="139"/>
      <c r="F15066" s="149"/>
      <c r="G15066" s="149"/>
    </row>
    <row r="15067" spans="1:7" s="144" customFormat="1" x14ac:dyDescent="0.2">
      <c r="A15067" s="139"/>
      <c r="B15067" s="139"/>
      <c r="C15067" s="139"/>
      <c r="D15067" s="139"/>
      <c r="E15067" s="139"/>
      <c r="F15067" s="149"/>
      <c r="G15067" s="149"/>
    </row>
    <row r="15068" spans="1:7" s="144" customFormat="1" x14ac:dyDescent="0.2">
      <c r="A15068" s="139"/>
      <c r="B15068" s="139"/>
      <c r="C15068" s="139"/>
      <c r="D15068" s="139"/>
      <c r="E15068" s="139"/>
      <c r="F15068" s="149"/>
      <c r="G15068" s="149"/>
    </row>
    <row r="15069" spans="1:7" s="144" customFormat="1" x14ac:dyDescent="0.2">
      <c r="A15069" s="139"/>
      <c r="B15069" s="139"/>
      <c r="C15069" s="139"/>
      <c r="D15069" s="139"/>
      <c r="E15069" s="139"/>
      <c r="F15069" s="149"/>
      <c r="G15069" s="149"/>
    </row>
    <row r="15070" spans="1:7" s="144" customFormat="1" x14ac:dyDescent="0.2">
      <c r="A15070" s="139"/>
      <c r="B15070" s="139"/>
      <c r="C15070" s="139"/>
      <c r="D15070" s="139"/>
      <c r="E15070" s="139"/>
      <c r="F15070" s="149"/>
      <c r="G15070" s="149"/>
    </row>
    <row r="15071" spans="1:7" s="144" customFormat="1" x14ac:dyDescent="0.2">
      <c r="A15071" s="139"/>
      <c r="B15071" s="139"/>
      <c r="C15071" s="139"/>
      <c r="D15071" s="139"/>
      <c r="E15071" s="139"/>
      <c r="F15071" s="149"/>
      <c r="G15071" s="149"/>
    </row>
    <row r="15072" spans="1:7" s="144" customFormat="1" x14ac:dyDescent="0.2">
      <c r="A15072" s="139"/>
      <c r="B15072" s="139"/>
      <c r="C15072" s="139"/>
      <c r="D15072" s="139"/>
      <c r="E15072" s="139"/>
      <c r="F15072" s="149"/>
      <c r="G15072" s="149"/>
    </row>
    <row r="15073" spans="1:7" s="144" customFormat="1" x14ac:dyDescent="0.2">
      <c r="A15073" s="139"/>
      <c r="B15073" s="139"/>
      <c r="C15073" s="139"/>
      <c r="D15073" s="139"/>
      <c r="E15073" s="139"/>
      <c r="F15073" s="149"/>
      <c r="G15073" s="149"/>
    </row>
    <row r="15074" spans="1:7" s="144" customFormat="1" x14ac:dyDescent="0.2">
      <c r="A15074" s="139"/>
      <c r="B15074" s="139"/>
      <c r="C15074" s="139"/>
      <c r="D15074" s="139"/>
      <c r="E15074" s="139"/>
      <c r="F15074" s="149"/>
      <c r="G15074" s="149"/>
    </row>
    <row r="15075" spans="1:7" s="144" customFormat="1" x14ac:dyDescent="0.2">
      <c r="A15075" s="139"/>
      <c r="B15075" s="139"/>
      <c r="C15075" s="139"/>
      <c r="D15075" s="139"/>
      <c r="E15075" s="139"/>
      <c r="F15075" s="149"/>
      <c r="G15075" s="149"/>
    </row>
    <row r="15076" spans="1:7" s="144" customFormat="1" x14ac:dyDescent="0.2">
      <c r="A15076" s="139"/>
      <c r="B15076" s="139"/>
      <c r="C15076" s="139"/>
      <c r="D15076" s="139"/>
      <c r="E15076" s="139"/>
      <c r="F15076" s="149"/>
      <c r="G15076" s="149"/>
    </row>
    <row r="15077" spans="1:7" s="144" customFormat="1" x14ac:dyDescent="0.2">
      <c r="A15077" s="139"/>
      <c r="B15077" s="139"/>
      <c r="C15077" s="139"/>
      <c r="D15077" s="139"/>
      <c r="E15077" s="139"/>
      <c r="F15077" s="149"/>
      <c r="G15077" s="149"/>
    </row>
    <row r="15078" spans="1:7" s="144" customFormat="1" x14ac:dyDescent="0.2">
      <c r="A15078" s="139"/>
      <c r="B15078" s="139"/>
      <c r="C15078" s="139"/>
      <c r="D15078" s="139"/>
      <c r="E15078" s="139"/>
      <c r="F15078" s="149"/>
      <c r="G15078" s="149"/>
    </row>
    <row r="15079" spans="1:7" s="144" customFormat="1" x14ac:dyDescent="0.2">
      <c r="A15079" s="139"/>
      <c r="B15079" s="139"/>
      <c r="C15079" s="139"/>
      <c r="D15079" s="139"/>
      <c r="E15079" s="139"/>
      <c r="F15079" s="149"/>
      <c r="G15079" s="149"/>
    </row>
    <row r="15080" spans="1:7" s="144" customFormat="1" x14ac:dyDescent="0.2">
      <c r="A15080" s="139"/>
      <c r="B15080" s="139"/>
      <c r="C15080" s="139"/>
      <c r="D15080" s="139"/>
      <c r="E15080" s="139"/>
      <c r="F15080" s="149"/>
      <c r="G15080" s="149"/>
    </row>
    <row r="15081" spans="1:7" s="144" customFormat="1" x14ac:dyDescent="0.2">
      <c r="A15081" s="139"/>
      <c r="B15081" s="139"/>
      <c r="C15081" s="139"/>
      <c r="D15081" s="139"/>
      <c r="E15081" s="139"/>
      <c r="F15081" s="149"/>
      <c r="G15081" s="149"/>
    </row>
    <row r="15082" spans="1:7" s="144" customFormat="1" x14ac:dyDescent="0.2">
      <c r="A15082" s="139"/>
      <c r="B15082" s="139"/>
      <c r="C15082" s="139"/>
      <c r="D15082" s="139"/>
      <c r="E15082" s="139"/>
      <c r="F15082" s="149"/>
      <c r="G15082" s="149"/>
    </row>
    <row r="15083" spans="1:7" s="144" customFormat="1" x14ac:dyDescent="0.2">
      <c r="A15083" s="139"/>
      <c r="B15083" s="139"/>
      <c r="C15083" s="139"/>
      <c r="D15083" s="139"/>
      <c r="E15083" s="139"/>
      <c r="F15083" s="149"/>
      <c r="G15083" s="149"/>
    </row>
    <row r="15084" spans="1:7" s="144" customFormat="1" x14ac:dyDescent="0.2">
      <c r="A15084" s="139"/>
      <c r="B15084" s="139"/>
      <c r="C15084" s="139"/>
      <c r="D15084" s="139"/>
      <c r="E15084" s="139"/>
      <c r="F15084" s="149"/>
      <c r="G15084" s="149"/>
    </row>
    <row r="15085" spans="1:7" s="144" customFormat="1" x14ac:dyDescent="0.2">
      <c r="A15085" s="139"/>
      <c r="B15085" s="139"/>
      <c r="C15085" s="139"/>
      <c r="D15085" s="139"/>
      <c r="E15085" s="139"/>
      <c r="F15085" s="149"/>
      <c r="G15085" s="149"/>
    </row>
    <row r="15086" spans="1:7" s="144" customFormat="1" x14ac:dyDescent="0.2">
      <c r="A15086" s="139"/>
      <c r="B15086" s="139"/>
      <c r="C15086" s="139"/>
      <c r="D15086" s="139"/>
      <c r="E15086" s="139"/>
      <c r="F15086" s="149"/>
      <c r="G15086" s="149"/>
    </row>
    <row r="15087" spans="1:7" s="144" customFormat="1" x14ac:dyDescent="0.2">
      <c r="A15087" s="139"/>
      <c r="B15087" s="139"/>
      <c r="C15087" s="139"/>
      <c r="D15087" s="139"/>
      <c r="E15087" s="139"/>
      <c r="F15087" s="149"/>
      <c r="G15087" s="149"/>
    </row>
    <row r="15088" spans="1:7" s="144" customFormat="1" x14ac:dyDescent="0.2">
      <c r="A15088" s="139"/>
      <c r="B15088" s="139"/>
      <c r="C15088" s="139"/>
      <c r="D15088" s="139"/>
      <c r="E15088" s="139"/>
      <c r="F15088" s="149"/>
      <c r="G15088" s="149"/>
    </row>
    <row r="15089" spans="1:7" s="144" customFormat="1" x14ac:dyDescent="0.2">
      <c r="A15089" s="139"/>
      <c r="B15089" s="139"/>
      <c r="C15089" s="139"/>
      <c r="D15089" s="139"/>
      <c r="E15089" s="139"/>
      <c r="F15089" s="149"/>
      <c r="G15089" s="149"/>
    </row>
    <row r="15090" spans="1:7" s="144" customFormat="1" x14ac:dyDescent="0.2">
      <c r="A15090" s="139"/>
      <c r="B15090" s="139"/>
      <c r="C15090" s="139"/>
      <c r="D15090" s="139"/>
      <c r="E15090" s="139"/>
      <c r="F15090" s="149"/>
      <c r="G15090" s="149"/>
    </row>
    <row r="15091" spans="1:7" s="144" customFormat="1" x14ac:dyDescent="0.2">
      <c r="A15091" s="139"/>
      <c r="B15091" s="139"/>
      <c r="C15091" s="139"/>
      <c r="D15091" s="139"/>
      <c r="E15091" s="139"/>
      <c r="F15091" s="149"/>
      <c r="G15091" s="149"/>
    </row>
    <row r="15092" spans="1:7" s="144" customFormat="1" x14ac:dyDescent="0.2">
      <c r="A15092" s="139"/>
      <c r="B15092" s="139"/>
      <c r="C15092" s="139"/>
      <c r="D15092" s="139"/>
      <c r="E15092" s="139"/>
      <c r="F15092" s="149"/>
      <c r="G15092" s="149"/>
    </row>
    <row r="15093" spans="1:7" s="144" customFormat="1" x14ac:dyDescent="0.2">
      <c r="A15093" s="139"/>
      <c r="B15093" s="139"/>
      <c r="C15093" s="139"/>
      <c r="D15093" s="139"/>
      <c r="E15093" s="139"/>
      <c r="F15093" s="149"/>
      <c r="G15093" s="149"/>
    </row>
    <row r="15094" spans="1:7" s="144" customFormat="1" x14ac:dyDescent="0.2">
      <c r="A15094" s="139"/>
      <c r="B15094" s="139"/>
      <c r="C15094" s="139"/>
      <c r="D15094" s="139"/>
      <c r="E15094" s="139"/>
      <c r="F15094" s="149"/>
      <c r="G15094" s="149"/>
    </row>
    <row r="15095" spans="1:7" s="144" customFormat="1" x14ac:dyDescent="0.2">
      <c r="A15095" s="139"/>
      <c r="B15095" s="139"/>
      <c r="C15095" s="139"/>
      <c r="D15095" s="139"/>
      <c r="E15095" s="139"/>
      <c r="F15095" s="149"/>
      <c r="G15095" s="149"/>
    </row>
    <row r="15096" spans="1:7" s="144" customFormat="1" x14ac:dyDescent="0.2">
      <c r="A15096" s="139"/>
      <c r="B15096" s="139"/>
      <c r="C15096" s="139"/>
      <c r="D15096" s="139"/>
      <c r="E15096" s="139"/>
      <c r="F15096" s="149"/>
      <c r="G15096" s="149"/>
    </row>
    <row r="15097" spans="1:7" s="144" customFormat="1" x14ac:dyDescent="0.2">
      <c r="A15097" s="139"/>
      <c r="B15097" s="139"/>
      <c r="C15097" s="139"/>
      <c r="D15097" s="139"/>
      <c r="E15097" s="139"/>
      <c r="F15097" s="149"/>
      <c r="G15097" s="149"/>
    </row>
    <row r="15098" spans="1:7" s="144" customFormat="1" x14ac:dyDescent="0.2">
      <c r="A15098" s="139"/>
      <c r="B15098" s="139"/>
      <c r="C15098" s="139"/>
      <c r="D15098" s="139"/>
      <c r="E15098" s="139"/>
      <c r="F15098" s="149"/>
      <c r="G15098" s="149"/>
    </row>
    <row r="15099" spans="1:7" s="144" customFormat="1" x14ac:dyDescent="0.2">
      <c r="A15099" s="139"/>
      <c r="B15099" s="139"/>
      <c r="C15099" s="139"/>
      <c r="D15099" s="139"/>
      <c r="E15099" s="139"/>
      <c r="F15099" s="149"/>
      <c r="G15099" s="149"/>
    </row>
    <row r="15100" spans="1:7" s="144" customFormat="1" x14ac:dyDescent="0.2">
      <c r="A15100" s="139"/>
      <c r="B15100" s="139"/>
      <c r="C15100" s="139"/>
      <c r="D15100" s="139"/>
      <c r="E15100" s="139"/>
      <c r="F15100" s="149"/>
      <c r="G15100" s="149"/>
    </row>
    <row r="15101" spans="1:7" s="144" customFormat="1" x14ac:dyDescent="0.2">
      <c r="A15101" s="139"/>
      <c r="B15101" s="139"/>
      <c r="C15101" s="139"/>
      <c r="D15101" s="139"/>
      <c r="E15101" s="139"/>
      <c r="F15101" s="149"/>
      <c r="G15101" s="149"/>
    </row>
    <row r="15102" spans="1:7" s="144" customFormat="1" x14ac:dyDescent="0.2">
      <c r="A15102" s="139"/>
      <c r="B15102" s="139"/>
      <c r="C15102" s="139"/>
      <c r="D15102" s="139"/>
      <c r="E15102" s="139"/>
      <c r="F15102" s="149"/>
      <c r="G15102" s="149"/>
    </row>
    <row r="15103" spans="1:7" s="144" customFormat="1" x14ac:dyDescent="0.2">
      <c r="A15103" s="139"/>
      <c r="B15103" s="139"/>
      <c r="C15103" s="139"/>
      <c r="D15103" s="139"/>
      <c r="E15103" s="139"/>
      <c r="F15103" s="149"/>
      <c r="G15103" s="149"/>
    </row>
    <row r="15104" spans="1:7" s="144" customFormat="1" x14ac:dyDescent="0.2">
      <c r="A15104" s="139"/>
      <c r="B15104" s="139"/>
      <c r="C15104" s="139"/>
      <c r="D15104" s="139"/>
      <c r="E15104" s="139"/>
      <c r="F15104" s="149"/>
      <c r="G15104" s="149"/>
    </row>
    <row r="15105" spans="1:7" s="144" customFormat="1" x14ac:dyDescent="0.2">
      <c r="A15105" s="139"/>
      <c r="B15105" s="139"/>
      <c r="C15105" s="139"/>
      <c r="D15105" s="139"/>
      <c r="E15105" s="139"/>
      <c r="F15105" s="149"/>
      <c r="G15105" s="149"/>
    </row>
    <row r="15106" spans="1:7" s="144" customFormat="1" x14ac:dyDescent="0.2">
      <c r="A15106" s="139"/>
      <c r="B15106" s="139"/>
      <c r="C15106" s="139"/>
      <c r="D15106" s="139"/>
      <c r="E15106" s="139"/>
      <c r="F15106" s="149"/>
      <c r="G15106" s="149"/>
    </row>
    <row r="15107" spans="1:7" s="144" customFormat="1" x14ac:dyDescent="0.2">
      <c r="A15107" s="139"/>
      <c r="B15107" s="139"/>
      <c r="C15107" s="139"/>
      <c r="D15107" s="139"/>
      <c r="E15107" s="139"/>
      <c r="F15107" s="149"/>
      <c r="G15107" s="149"/>
    </row>
    <row r="15108" spans="1:7" s="144" customFormat="1" x14ac:dyDescent="0.2">
      <c r="A15108" s="139"/>
      <c r="B15108" s="139"/>
      <c r="C15108" s="139"/>
      <c r="D15108" s="139"/>
      <c r="E15108" s="139"/>
      <c r="F15108" s="149"/>
      <c r="G15108" s="149"/>
    </row>
    <row r="15109" spans="1:7" s="144" customFormat="1" x14ac:dyDescent="0.2">
      <c r="A15109" s="139"/>
      <c r="B15109" s="139"/>
      <c r="C15109" s="139"/>
      <c r="D15109" s="139"/>
      <c r="E15109" s="139"/>
      <c r="F15109" s="149"/>
      <c r="G15109" s="149"/>
    </row>
    <row r="15110" spans="1:7" s="144" customFormat="1" x14ac:dyDescent="0.2">
      <c r="A15110" s="139"/>
      <c r="B15110" s="139"/>
      <c r="C15110" s="139"/>
      <c r="D15110" s="139"/>
      <c r="E15110" s="139"/>
      <c r="F15110" s="149"/>
      <c r="G15110" s="149"/>
    </row>
    <row r="15111" spans="1:7" s="144" customFormat="1" x14ac:dyDescent="0.2">
      <c r="A15111" s="139"/>
      <c r="B15111" s="139"/>
      <c r="C15111" s="139"/>
      <c r="D15111" s="139"/>
      <c r="E15111" s="139"/>
      <c r="F15111" s="149"/>
      <c r="G15111" s="149"/>
    </row>
    <row r="15112" spans="1:7" s="144" customFormat="1" x14ac:dyDescent="0.2">
      <c r="A15112" s="139"/>
      <c r="B15112" s="139"/>
      <c r="C15112" s="139"/>
      <c r="D15112" s="139"/>
      <c r="E15112" s="139"/>
      <c r="F15112" s="149"/>
      <c r="G15112" s="149"/>
    </row>
    <row r="15113" spans="1:7" s="144" customFormat="1" x14ac:dyDescent="0.2">
      <c r="A15113" s="139"/>
      <c r="B15113" s="139"/>
      <c r="C15113" s="139"/>
      <c r="D15113" s="139"/>
      <c r="E15113" s="139"/>
      <c r="F15113" s="149"/>
      <c r="G15113" s="149"/>
    </row>
    <row r="15114" spans="1:7" s="144" customFormat="1" x14ac:dyDescent="0.2">
      <c r="A15114" s="139"/>
      <c r="B15114" s="139"/>
      <c r="C15114" s="139"/>
      <c r="D15114" s="139"/>
      <c r="E15114" s="139"/>
      <c r="F15114" s="149"/>
      <c r="G15114" s="149"/>
    </row>
    <row r="15115" spans="1:7" s="144" customFormat="1" x14ac:dyDescent="0.2">
      <c r="A15115" s="139"/>
      <c r="B15115" s="139"/>
      <c r="C15115" s="139"/>
      <c r="D15115" s="139"/>
      <c r="E15115" s="139"/>
      <c r="F15115" s="149"/>
      <c r="G15115" s="149"/>
    </row>
    <row r="15116" spans="1:7" s="144" customFormat="1" x14ac:dyDescent="0.2">
      <c r="A15116" s="139"/>
      <c r="B15116" s="139"/>
      <c r="C15116" s="139"/>
      <c r="D15116" s="139"/>
      <c r="E15116" s="139"/>
      <c r="F15116" s="149"/>
      <c r="G15116" s="149"/>
    </row>
    <row r="15117" spans="1:7" s="144" customFormat="1" x14ac:dyDescent="0.2">
      <c r="A15117" s="139"/>
      <c r="B15117" s="139"/>
      <c r="C15117" s="139"/>
      <c r="D15117" s="139"/>
      <c r="E15117" s="139"/>
      <c r="F15117" s="149"/>
      <c r="G15117" s="149"/>
    </row>
    <row r="15118" spans="1:7" s="144" customFormat="1" x14ac:dyDescent="0.2">
      <c r="A15118" s="139"/>
      <c r="B15118" s="139"/>
      <c r="C15118" s="139"/>
      <c r="D15118" s="139"/>
      <c r="E15118" s="139"/>
      <c r="F15118" s="149"/>
      <c r="G15118" s="149"/>
    </row>
    <row r="15119" spans="1:7" s="144" customFormat="1" x14ac:dyDescent="0.2">
      <c r="A15119" s="139"/>
      <c r="B15119" s="139"/>
      <c r="C15119" s="139"/>
      <c r="D15119" s="139"/>
      <c r="E15119" s="139"/>
      <c r="F15119" s="149"/>
      <c r="G15119" s="149"/>
    </row>
    <row r="15120" spans="1:7" s="144" customFormat="1" x14ac:dyDescent="0.2">
      <c r="A15120" s="139"/>
      <c r="B15120" s="139"/>
      <c r="C15120" s="139"/>
      <c r="D15120" s="139"/>
      <c r="E15120" s="139"/>
      <c r="F15120" s="149"/>
      <c r="G15120" s="149"/>
    </row>
    <row r="15121" spans="1:7" s="144" customFormat="1" x14ac:dyDescent="0.2">
      <c r="A15121" s="139"/>
      <c r="B15121" s="139"/>
      <c r="C15121" s="139"/>
      <c r="D15121" s="139"/>
      <c r="E15121" s="139"/>
      <c r="F15121" s="149"/>
      <c r="G15121" s="149"/>
    </row>
    <row r="15122" spans="1:7" s="144" customFormat="1" x14ac:dyDescent="0.2">
      <c r="A15122" s="139"/>
      <c r="B15122" s="139"/>
      <c r="C15122" s="139"/>
      <c r="D15122" s="139"/>
      <c r="E15122" s="139"/>
      <c r="F15122" s="149"/>
      <c r="G15122" s="149"/>
    </row>
    <row r="15123" spans="1:7" s="144" customFormat="1" x14ac:dyDescent="0.2">
      <c r="A15123" s="139"/>
      <c r="B15123" s="139"/>
      <c r="C15123" s="139"/>
      <c r="D15123" s="139"/>
      <c r="E15123" s="139"/>
      <c r="F15123" s="149"/>
      <c r="G15123" s="149"/>
    </row>
    <row r="15124" spans="1:7" s="144" customFormat="1" x14ac:dyDescent="0.2">
      <c r="A15124" s="139"/>
      <c r="B15124" s="139"/>
      <c r="C15124" s="139"/>
      <c r="D15124" s="139"/>
      <c r="E15124" s="139"/>
      <c r="F15124" s="149"/>
      <c r="G15124" s="149"/>
    </row>
    <row r="15125" spans="1:7" s="144" customFormat="1" x14ac:dyDescent="0.2">
      <c r="A15125" s="139"/>
      <c r="B15125" s="139"/>
      <c r="C15125" s="139"/>
      <c r="D15125" s="139"/>
      <c r="E15125" s="139"/>
      <c r="F15125" s="149"/>
      <c r="G15125" s="149"/>
    </row>
    <row r="15126" spans="1:7" s="144" customFormat="1" x14ac:dyDescent="0.2">
      <c r="A15126" s="139"/>
      <c r="B15126" s="139"/>
      <c r="C15126" s="139"/>
      <c r="D15126" s="139"/>
      <c r="E15126" s="139"/>
      <c r="F15126" s="149"/>
      <c r="G15126" s="149"/>
    </row>
    <row r="15127" spans="1:7" s="144" customFormat="1" x14ac:dyDescent="0.2">
      <c r="A15127" s="139"/>
      <c r="B15127" s="139"/>
      <c r="C15127" s="139"/>
      <c r="D15127" s="139"/>
      <c r="E15127" s="139"/>
      <c r="F15127" s="149"/>
      <c r="G15127" s="149"/>
    </row>
    <row r="15128" spans="1:7" s="144" customFormat="1" x14ac:dyDescent="0.2">
      <c r="A15128" s="139"/>
      <c r="B15128" s="139"/>
      <c r="C15128" s="139"/>
      <c r="D15128" s="139"/>
      <c r="E15128" s="139"/>
      <c r="F15128" s="149"/>
      <c r="G15128" s="149"/>
    </row>
    <row r="15129" spans="1:7" s="144" customFormat="1" x14ac:dyDescent="0.2">
      <c r="A15129" s="139"/>
      <c r="B15129" s="139"/>
      <c r="C15129" s="139"/>
      <c r="D15129" s="139"/>
      <c r="E15129" s="139"/>
      <c r="F15129" s="149"/>
      <c r="G15129" s="149"/>
    </row>
    <row r="15130" spans="1:7" s="144" customFormat="1" x14ac:dyDescent="0.2">
      <c r="A15130" s="139"/>
      <c r="B15130" s="139"/>
      <c r="C15130" s="139"/>
      <c r="D15130" s="139"/>
      <c r="E15130" s="139"/>
      <c r="F15130" s="149"/>
      <c r="G15130" s="149"/>
    </row>
    <row r="15131" spans="1:7" s="144" customFormat="1" x14ac:dyDescent="0.2">
      <c r="A15131" s="139"/>
      <c r="B15131" s="139"/>
      <c r="C15131" s="139"/>
      <c r="D15131" s="139"/>
      <c r="E15131" s="139"/>
      <c r="F15131" s="149"/>
      <c r="G15131" s="149"/>
    </row>
    <row r="15132" spans="1:7" s="144" customFormat="1" x14ac:dyDescent="0.2">
      <c r="A15132" s="139"/>
      <c r="B15132" s="139"/>
      <c r="C15132" s="139"/>
      <c r="D15132" s="139"/>
      <c r="E15132" s="139"/>
      <c r="F15132" s="149"/>
      <c r="G15132" s="149"/>
    </row>
    <row r="15133" spans="1:7" s="144" customFormat="1" x14ac:dyDescent="0.2">
      <c r="A15133" s="139"/>
      <c r="B15133" s="139"/>
      <c r="C15133" s="139"/>
      <c r="D15133" s="139"/>
      <c r="E15133" s="139"/>
      <c r="F15133" s="149"/>
      <c r="G15133" s="149"/>
    </row>
    <row r="15134" spans="1:7" s="144" customFormat="1" x14ac:dyDescent="0.2">
      <c r="A15134" s="139"/>
      <c r="B15134" s="139"/>
      <c r="C15134" s="139"/>
      <c r="D15134" s="139"/>
      <c r="E15134" s="139"/>
      <c r="F15134" s="149"/>
      <c r="G15134" s="149"/>
    </row>
    <row r="15135" spans="1:7" s="144" customFormat="1" x14ac:dyDescent="0.2">
      <c r="A15135" s="139"/>
      <c r="B15135" s="139"/>
      <c r="C15135" s="139"/>
      <c r="D15135" s="139"/>
      <c r="E15135" s="139"/>
      <c r="F15135" s="149"/>
      <c r="G15135" s="149"/>
    </row>
    <row r="15136" spans="1:7" s="144" customFormat="1" x14ac:dyDescent="0.2">
      <c r="A15136" s="139"/>
      <c r="B15136" s="139"/>
      <c r="C15136" s="139"/>
      <c r="D15136" s="139"/>
      <c r="E15136" s="139"/>
      <c r="F15136" s="149"/>
      <c r="G15136" s="149"/>
    </row>
    <row r="15137" spans="1:7" s="144" customFormat="1" x14ac:dyDescent="0.2">
      <c r="A15137" s="139"/>
      <c r="B15137" s="139"/>
      <c r="C15137" s="139"/>
      <c r="D15137" s="139"/>
      <c r="E15137" s="139"/>
      <c r="F15137" s="149"/>
      <c r="G15137" s="149"/>
    </row>
    <row r="15138" spans="1:7" s="144" customFormat="1" x14ac:dyDescent="0.2">
      <c r="A15138" s="139"/>
      <c r="B15138" s="139"/>
      <c r="C15138" s="139"/>
      <c r="D15138" s="139"/>
      <c r="E15138" s="139"/>
      <c r="F15138" s="149"/>
      <c r="G15138" s="149"/>
    </row>
    <row r="15139" spans="1:7" s="144" customFormat="1" x14ac:dyDescent="0.2">
      <c r="A15139" s="139"/>
      <c r="B15139" s="139"/>
      <c r="C15139" s="139"/>
      <c r="D15139" s="139"/>
      <c r="E15139" s="139"/>
      <c r="F15139" s="149"/>
      <c r="G15139" s="149"/>
    </row>
    <row r="15140" spans="1:7" s="144" customFormat="1" x14ac:dyDescent="0.2">
      <c r="A15140" s="139"/>
      <c r="B15140" s="139"/>
      <c r="C15140" s="139"/>
      <c r="D15140" s="139"/>
      <c r="E15140" s="139"/>
      <c r="F15140" s="149"/>
      <c r="G15140" s="149"/>
    </row>
    <row r="15141" spans="1:7" s="144" customFormat="1" x14ac:dyDescent="0.2">
      <c r="A15141" s="139"/>
      <c r="B15141" s="139"/>
      <c r="C15141" s="139"/>
      <c r="D15141" s="139"/>
      <c r="E15141" s="139"/>
      <c r="F15141" s="149"/>
      <c r="G15141" s="149"/>
    </row>
    <row r="15142" spans="1:7" s="144" customFormat="1" x14ac:dyDescent="0.2">
      <c r="A15142" s="139"/>
      <c r="B15142" s="139"/>
      <c r="C15142" s="139"/>
      <c r="D15142" s="139"/>
      <c r="E15142" s="139"/>
      <c r="F15142" s="149"/>
      <c r="G15142" s="149"/>
    </row>
    <row r="15143" spans="1:7" s="144" customFormat="1" x14ac:dyDescent="0.2">
      <c r="A15143" s="139"/>
      <c r="B15143" s="139"/>
      <c r="C15143" s="139"/>
      <c r="D15143" s="139"/>
      <c r="E15143" s="139"/>
      <c r="F15143" s="149"/>
      <c r="G15143" s="149"/>
    </row>
    <row r="15144" spans="1:7" s="144" customFormat="1" x14ac:dyDescent="0.2">
      <c r="A15144" s="139"/>
      <c r="B15144" s="139"/>
      <c r="C15144" s="139"/>
      <c r="D15144" s="139"/>
      <c r="E15144" s="139"/>
      <c r="F15144" s="149"/>
      <c r="G15144" s="149"/>
    </row>
    <row r="15145" spans="1:7" s="144" customFormat="1" x14ac:dyDescent="0.2">
      <c r="A15145" s="139"/>
      <c r="B15145" s="139"/>
      <c r="C15145" s="139"/>
      <c r="D15145" s="139"/>
      <c r="E15145" s="139"/>
      <c r="F15145" s="149"/>
      <c r="G15145" s="149"/>
    </row>
    <row r="15146" spans="1:7" s="144" customFormat="1" x14ac:dyDescent="0.2">
      <c r="A15146" s="139"/>
      <c r="B15146" s="139"/>
      <c r="C15146" s="139"/>
      <c r="D15146" s="139"/>
      <c r="E15146" s="139"/>
      <c r="F15146" s="149"/>
      <c r="G15146" s="149"/>
    </row>
    <row r="15147" spans="1:7" s="144" customFormat="1" x14ac:dyDescent="0.2">
      <c r="A15147" s="139"/>
      <c r="B15147" s="139"/>
      <c r="C15147" s="139"/>
      <c r="D15147" s="139"/>
      <c r="E15147" s="139"/>
      <c r="F15147" s="149"/>
      <c r="G15147" s="149"/>
    </row>
    <row r="15148" spans="1:7" s="144" customFormat="1" x14ac:dyDescent="0.2">
      <c r="A15148" s="139"/>
      <c r="B15148" s="139"/>
      <c r="C15148" s="139"/>
      <c r="D15148" s="139"/>
      <c r="E15148" s="139"/>
      <c r="F15148" s="149"/>
      <c r="G15148" s="149"/>
    </row>
    <row r="15149" spans="1:7" s="144" customFormat="1" x14ac:dyDescent="0.2">
      <c r="A15149" s="139"/>
      <c r="B15149" s="139"/>
      <c r="C15149" s="139"/>
      <c r="D15149" s="139"/>
      <c r="E15149" s="139"/>
      <c r="F15149" s="149"/>
      <c r="G15149" s="149"/>
    </row>
    <row r="15150" spans="1:7" s="144" customFormat="1" x14ac:dyDescent="0.2">
      <c r="A15150" s="139"/>
      <c r="B15150" s="139"/>
      <c r="C15150" s="139"/>
      <c r="D15150" s="139"/>
      <c r="E15150" s="139"/>
      <c r="F15150" s="149"/>
      <c r="G15150" s="149"/>
    </row>
    <row r="15151" spans="1:7" s="144" customFormat="1" x14ac:dyDescent="0.2">
      <c r="A15151" s="139"/>
      <c r="B15151" s="139"/>
      <c r="C15151" s="139"/>
      <c r="D15151" s="139"/>
      <c r="E15151" s="139"/>
      <c r="F15151" s="149"/>
      <c r="G15151" s="149"/>
    </row>
    <row r="15152" spans="1:7" s="144" customFormat="1" x14ac:dyDescent="0.2">
      <c r="A15152" s="139"/>
      <c r="B15152" s="139"/>
      <c r="C15152" s="139"/>
      <c r="D15152" s="139"/>
      <c r="E15152" s="139"/>
      <c r="F15152" s="149"/>
      <c r="G15152" s="149"/>
    </row>
    <row r="15153" spans="1:7" s="144" customFormat="1" x14ac:dyDescent="0.2">
      <c r="A15153" s="139"/>
      <c r="B15153" s="139"/>
      <c r="C15153" s="139"/>
      <c r="D15153" s="139"/>
      <c r="E15153" s="139"/>
      <c r="F15153" s="149"/>
      <c r="G15153" s="149"/>
    </row>
    <row r="15154" spans="1:7" s="144" customFormat="1" x14ac:dyDescent="0.2">
      <c r="A15154" s="139"/>
      <c r="B15154" s="139"/>
      <c r="C15154" s="139"/>
      <c r="D15154" s="139"/>
      <c r="E15154" s="139"/>
      <c r="F15154" s="149"/>
      <c r="G15154" s="149"/>
    </row>
    <row r="15155" spans="1:7" s="144" customFormat="1" x14ac:dyDescent="0.2">
      <c r="A15155" s="139"/>
      <c r="B15155" s="139"/>
      <c r="C15155" s="139"/>
      <c r="D15155" s="139"/>
      <c r="E15155" s="139"/>
      <c r="F15155" s="149"/>
      <c r="G15155" s="149"/>
    </row>
    <row r="15156" spans="1:7" s="144" customFormat="1" x14ac:dyDescent="0.2">
      <c r="A15156" s="139"/>
      <c r="B15156" s="139"/>
      <c r="C15156" s="139"/>
      <c r="D15156" s="139"/>
      <c r="E15156" s="139"/>
      <c r="F15156" s="149"/>
      <c r="G15156" s="149"/>
    </row>
    <row r="15157" spans="1:7" s="144" customFormat="1" x14ac:dyDescent="0.2">
      <c r="A15157" s="139"/>
      <c r="B15157" s="139"/>
      <c r="C15157" s="139"/>
      <c r="D15157" s="139"/>
      <c r="E15157" s="139"/>
      <c r="F15157" s="149"/>
      <c r="G15157" s="149"/>
    </row>
    <row r="15158" spans="1:7" s="144" customFormat="1" x14ac:dyDescent="0.2">
      <c r="A15158" s="139"/>
      <c r="B15158" s="139"/>
      <c r="C15158" s="139"/>
      <c r="D15158" s="139"/>
      <c r="E15158" s="139"/>
      <c r="F15158" s="149"/>
      <c r="G15158" s="149"/>
    </row>
    <row r="15159" spans="1:7" s="144" customFormat="1" x14ac:dyDescent="0.2">
      <c r="A15159" s="139"/>
      <c r="B15159" s="139"/>
      <c r="C15159" s="139"/>
      <c r="D15159" s="139"/>
      <c r="E15159" s="139"/>
      <c r="F15159" s="149"/>
      <c r="G15159" s="149"/>
    </row>
    <row r="15160" spans="1:7" s="144" customFormat="1" x14ac:dyDescent="0.2">
      <c r="A15160" s="139"/>
      <c r="B15160" s="139"/>
      <c r="C15160" s="139"/>
      <c r="D15160" s="139"/>
      <c r="E15160" s="139"/>
      <c r="F15160" s="149"/>
      <c r="G15160" s="149"/>
    </row>
    <row r="15161" spans="1:7" s="144" customFormat="1" x14ac:dyDescent="0.2">
      <c r="A15161" s="139"/>
      <c r="B15161" s="139"/>
      <c r="C15161" s="139"/>
      <c r="D15161" s="139"/>
      <c r="E15161" s="139"/>
      <c r="F15161" s="149"/>
      <c r="G15161" s="149"/>
    </row>
    <row r="15162" spans="1:7" s="144" customFormat="1" x14ac:dyDescent="0.2">
      <c r="A15162" s="139"/>
      <c r="B15162" s="139"/>
      <c r="C15162" s="139"/>
      <c r="D15162" s="139"/>
      <c r="E15162" s="139"/>
      <c r="F15162" s="149"/>
      <c r="G15162" s="149"/>
    </row>
    <row r="15163" spans="1:7" s="144" customFormat="1" x14ac:dyDescent="0.2">
      <c r="A15163" s="139"/>
      <c r="B15163" s="139"/>
      <c r="C15163" s="139"/>
      <c r="D15163" s="139"/>
      <c r="E15163" s="139"/>
      <c r="F15163" s="149"/>
      <c r="G15163" s="149"/>
    </row>
    <row r="15164" spans="1:7" s="144" customFormat="1" x14ac:dyDescent="0.2">
      <c r="A15164" s="139"/>
      <c r="B15164" s="139"/>
      <c r="C15164" s="139"/>
      <c r="D15164" s="139"/>
      <c r="E15164" s="139"/>
      <c r="F15164" s="149"/>
      <c r="G15164" s="149"/>
    </row>
    <row r="15165" spans="1:7" s="144" customFormat="1" x14ac:dyDescent="0.2">
      <c r="A15165" s="139"/>
      <c r="B15165" s="139"/>
      <c r="C15165" s="139"/>
      <c r="D15165" s="139"/>
      <c r="E15165" s="139"/>
      <c r="F15165" s="149"/>
      <c r="G15165" s="149"/>
    </row>
    <row r="15166" spans="1:7" s="144" customFormat="1" x14ac:dyDescent="0.2">
      <c r="A15166" s="139"/>
      <c r="B15166" s="139"/>
      <c r="C15166" s="139"/>
      <c r="D15166" s="139"/>
      <c r="E15166" s="139"/>
      <c r="F15166" s="149"/>
      <c r="G15166" s="149"/>
    </row>
    <row r="15167" spans="1:7" s="144" customFormat="1" x14ac:dyDescent="0.2">
      <c r="A15167" s="139"/>
      <c r="B15167" s="139"/>
      <c r="C15167" s="139"/>
      <c r="D15167" s="139"/>
      <c r="E15167" s="139"/>
      <c r="F15167" s="149"/>
      <c r="G15167" s="149"/>
    </row>
    <row r="15168" spans="1:7" s="144" customFormat="1" x14ac:dyDescent="0.2">
      <c r="A15168" s="139"/>
      <c r="B15168" s="139"/>
      <c r="C15168" s="139"/>
      <c r="D15168" s="139"/>
      <c r="E15168" s="139"/>
      <c r="F15168" s="149"/>
      <c r="G15168" s="149"/>
    </row>
    <row r="15169" spans="1:7" s="144" customFormat="1" x14ac:dyDescent="0.2">
      <c r="A15169" s="139"/>
      <c r="B15169" s="139"/>
      <c r="C15169" s="139"/>
      <c r="D15169" s="139"/>
      <c r="E15169" s="139"/>
      <c r="F15169" s="149"/>
      <c r="G15169" s="149"/>
    </row>
    <row r="15170" spans="1:7" s="144" customFormat="1" x14ac:dyDescent="0.2">
      <c r="A15170" s="139"/>
      <c r="B15170" s="139"/>
      <c r="C15170" s="139"/>
      <c r="D15170" s="139"/>
      <c r="E15170" s="139"/>
      <c r="F15170" s="149"/>
      <c r="G15170" s="149"/>
    </row>
    <row r="15171" spans="1:7" s="144" customFormat="1" x14ac:dyDescent="0.2">
      <c r="A15171" s="139"/>
      <c r="B15171" s="139"/>
      <c r="C15171" s="139"/>
      <c r="D15171" s="139"/>
      <c r="E15171" s="139"/>
      <c r="F15171" s="149"/>
      <c r="G15171" s="149"/>
    </row>
    <row r="15172" spans="1:7" s="144" customFormat="1" x14ac:dyDescent="0.2">
      <c r="A15172" s="139"/>
      <c r="B15172" s="139"/>
      <c r="C15172" s="139"/>
      <c r="D15172" s="139"/>
      <c r="E15172" s="139"/>
      <c r="F15172" s="149"/>
      <c r="G15172" s="149"/>
    </row>
    <row r="15173" spans="1:7" s="144" customFormat="1" x14ac:dyDescent="0.2">
      <c r="A15173" s="139"/>
      <c r="B15173" s="139"/>
      <c r="C15173" s="139"/>
      <c r="D15173" s="139"/>
      <c r="E15173" s="139"/>
      <c r="F15173" s="149"/>
      <c r="G15173" s="149"/>
    </row>
    <row r="15174" spans="1:7" s="144" customFormat="1" x14ac:dyDescent="0.2">
      <c r="A15174" s="139"/>
      <c r="B15174" s="139"/>
      <c r="C15174" s="139"/>
      <c r="D15174" s="139"/>
      <c r="E15174" s="139"/>
      <c r="F15174" s="149"/>
      <c r="G15174" s="149"/>
    </row>
    <row r="15175" spans="1:7" s="144" customFormat="1" x14ac:dyDescent="0.2">
      <c r="A15175" s="139"/>
      <c r="B15175" s="139"/>
      <c r="C15175" s="139"/>
      <c r="D15175" s="139"/>
      <c r="E15175" s="139"/>
      <c r="F15175" s="149"/>
      <c r="G15175" s="149"/>
    </row>
    <row r="15176" spans="1:7" s="144" customFormat="1" x14ac:dyDescent="0.2">
      <c r="A15176" s="139"/>
      <c r="B15176" s="139"/>
      <c r="C15176" s="139"/>
      <c r="D15176" s="139"/>
      <c r="E15176" s="139"/>
      <c r="F15176" s="149"/>
      <c r="G15176" s="149"/>
    </row>
    <row r="15177" spans="1:7" s="144" customFormat="1" x14ac:dyDescent="0.2">
      <c r="A15177" s="139"/>
      <c r="B15177" s="139"/>
      <c r="C15177" s="139"/>
      <c r="D15177" s="139"/>
      <c r="E15177" s="139"/>
      <c r="F15177" s="149"/>
      <c r="G15177" s="149"/>
    </row>
    <row r="15178" spans="1:7" s="144" customFormat="1" x14ac:dyDescent="0.2">
      <c r="A15178" s="139"/>
      <c r="B15178" s="139"/>
      <c r="C15178" s="139"/>
      <c r="D15178" s="139"/>
      <c r="E15178" s="139"/>
      <c r="F15178" s="149"/>
      <c r="G15178" s="149"/>
    </row>
    <row r="15179" spans="1:7" s="144" customFormat="1" x14ac:dyDescent="0.2">
      <c r="A15179" s="139"/>
      <c r="B15179" s="139"/>
      <c r="C15179" s="139"/>
      <c r="D15179" s="139"/>
      <c r="E15179" s="139"/>
      <c r="F15179" s="149"/>
      <c r="G15179" s="149"/>
    </row>
    <row r="15180" spans="1:7" s="144" customFormat="1" x14ac:dyDescent="0.2">
      <c r="A15180" s="139"/>
      <c r="B15180" s="139"/>
      <c r="C15180" s="139"/>
      <c r="D15180" s="139"/>
      <c r="E15180" s="139"/>
      <c r="F15180" s="149"/>
      <c r="G15180" s="149"/>
    </row>
    <row r="15181" spans="1:7" s="144" customFormat="1" x14ac:dyDescent="0.2">
      <c r="A15181" s="139"/>
      <c r="B15181" s="139"/>
      <c r="C15181" s="139"/>
      <c r="D15181" s="139"/>
      <c r="E15181" s="139"/>
      <c r="F15181" s="149"/>
      <c r="G15181" s="149"/>
    </row>
    <row r="15182" spans="1:7" s="144" customFormat="1" x14ac:dyDescent="0.2">
      <c r="A15182" s="139"/>
      <c r="B15182" s="139"/>
      <c r="C15182" s="139"/>
      <c r="D15182" s="139"/>
      <c r="E15182" s="139"/>
      <c r="F15182" s="149"/>
      <c r="G15182" s="149"/>
    </row>
    <row r="15183" spans="1:7" s="144" customFormat="1" x14ac:dyDescent="0.2">
      <c r="A15183" s="139"/>
      <c r="B15183" s="139"/>
      <c r="C15183" s="139"/>
      <c r="D15183" s="139"/>
      <c r="E15183" s="139"/>
      <c r="F15183" s="149"/>
      <c r="G15183" s="149"/>
    </row>
    <row r="15184" spans="1:7" s="144" customFormat="1" x14ac:dyDescent="0.2">
      <c r="A15184" s="139"/>
      <c r="B15184" s="139"/>
      <c r="C15184" s="139"/>
      <c r="D15184" s="139"/>
      <c r="E15184" s="139"/>
      <c r="F15184" s="149"/>
      <c r="G15184" s="149"/>
    </row>
    <row r="15185" spans="1:7" s="144" customFormat="1" x14ac:dyDescent="0.2">
      <c r="A15185" s="139"/>
      <c r="B15185" s="139"/>
      <c r="C15185" s="139"/>
      <c r="D15185" s="139"/>
      <c r="E15185" s="139"/>
      <c r="F15185" s="149"/>
      <c r="G15185" s="149"/>
    </row>
    <row r="15186" spans="1:7" s="144" customFormat="1" x14ac:dyDescent="0.2">
      <c r="A15186" s="139"/>
      <c r="B15186" s="139"/>
      <c r="C15186" s="139"/>
      <c r="D15186" s="139"/>
      <c r="E15186" s="139"/>
      <c r="F15186" s="149"/>
      <c r="G15186" s="149"/>
    </row>
    <row r="15187" spans="1:7" s="144" customFormat="1" x14ac:dyDescent="0.2">
      <c r="A15187" s="139"/>
      <c r="B15187" s="139"/>
      <c r="C15187" s="139"/>
      <c r="D15187" s="139"/>
      <c r="E15187" s="139"/>
      <c r="F15187" s="149"/>
      <c r="G15187" s="149"/>
    </row>
    <row r="15188" spans="1:7" s="144" customFormat="1" x14ac:dyDescent="0.2">
      <c r="A15188" s="139"/>
      <c r="B15188" s="139"/>
      <c r="C15188" s="139"/>
      <c r="D15188" s="139"/>
      <c r="E15188" s="139"/>
      <c r="F15188" s="149"/>
      <c r="G15188" s="149"/>
    </row>
    <row r="15189" spans="1:7" s="144" customFormat="1" x14ac:dyDescent="0.2">
      <c r="A15189" s="139"/>
      <c r="B15189" s="139"/>
      <c r="C15189" s="139"/>
      <c r="D15189" s="139"/>
      <c r="E15189" s="139"/>
      <c r="F15189" s="149"/>
      <c r="G15189" s="149"/>
    </row>
    <row r="15190" spans="1:7" s="144" customFormat="1" x14ac:dyDescent="0.2">
      <c r="A15190" s="139"/>
      <c r="B15190" s="139"/>
      <c r="C15190" s="139"/>
      <c r="D15190" s="139"/>
      <c r="E15190" s="139"/>
      <c r="F15190" s="149"/>
      <c r="G15190" s="149"/>
    </row>
    <row r="15191" spans="1:7" s="144" customFormat="1" x14ac:dyDescent="0.2">
      <c r="A15191" s="139"/>
      <c r="B15191" s="139"/>
      <c r="C15191" s="139"/>
      <c r="D15191" s="139"/>
      <c r="E15191" s="139"/>
      <c r="F15191" s="149"/>
      <c r="G15191" s="149"/>
    </row>
    <row r="15192" spans="1:7" s="144" customFormat="1" x14ac:dyDescent="0.2">
      <c r="A15192" s="139"/>
      <c r="B15192" s="139"/>
      <c r="C15192" s="139"/>
      <c r="D15192" s="139"/>
      <c r="E15192" s="139"/>
      <c r="F15192" s="149"/>
      <c r="G15192" s="149"/>
    </row>
    <row r="15193" spans="1:7" s="144" customFormat="1" x14ac:dyDescent="0.2">
      <c r="A15193" s="139"/>
      <c r="B15193" s="139"/>
      <c r="C15193" s="139"/>
      <c r="D15193" s="139"/>
      <c r="E15193" s="139"/>
      <c r="F15193" s="149"/>
      <c r="G15193" s="149"/>
    </row>
    <row r="15194" spans="1:7" s="144" customFormat="1" x14ac:dyDescent="0.2">
      <c r="A15194" s="139"/>
      <c r="B15194" s="139"/>
      <c r="C15194" s="139"/>
      <c r="D15194" s="139"/>
      <c r="E15194" s="139"/>
      <c r="F15194" s="149"/>
      <c r="G15194" s="149"/>
    </row>
    <row r="15195" spans="1:7" s="144" customFormat="1" x14ac:dyDescent="0.2">
      <c r="A15195" s="139"/>
      <c r="B15195" s="139"/>
      <c r="C15195" s="139"/>
      <c r="D15195" s="139"/>
      <c r="E15195" s="139"/>
      <c r="F15195" s="149"/>
      <c r="G15195" s="149"/>
    </row>
    <row r="15196" spans="1:7" s="144" customFormat="1" x14ac:dyDescent="0.2">
      <c r="A15196" s="139"/>
      <c r="B15196" s="139"/>
      <c r="C15196" s="139"/>
      <c r="D15196" s="139"/>
      <c r="E15196" s="139"/>
      <c r="F15196" s="149"/>
      <c r="G15196" s="149"/>
    </row>
    <row r="15197" spans="1:7" s="144" customFormat="1" x14ac:dyDescent="0.2">
      <c r="A15197" s="139"/>
      <c r="B15197" s="139"/>
      <c r="C15197" s="139"/>
      <c r="D15197" s="139"/>
      <c r="E15197" s="139"/>
      <c r="F15197" s="149"/>
      <c r="G15197" s="149"/>
    </row>
    <row r="15198" spans="1:7" s="144" customFormat="1" x14ac:dyDescent="0.2">
      <c r="A15198" s="139"/>
      <c r="B15198" s="139"/>
      <c r="C15198" s="139"/>
      <c r="D15198" s="139"/>
      <c r="E15198" s="139"/>
      <c r="F15198" s="149"/>
      <c r="G15198" s="149"/>
    </row>
    <row r="15199" spans="1:7" s="144" customFormat="1" x14ac:dyDescent="0.2">
      <c r="A15199" s="139"/>
      <c r="B15199" s="139"/>
      <c r="C15199" s="139"/>
      <c r="D15199" s="139"/>
      <c r="E15199" s="139"/>
      <c r="F15199" s="149"/>
      <c r="G15199" s="149"/>
    </row>
    <row r="15200" spans="1:7" s="144" customFormat="1" x14ac:dyDescent="0.2">
      <c r="A15200" s="139"/>
      <c r="B15200" s="139"/>
      <c r="C15200" s="139"/>
      <c r="D15200" s="139"/>
      <c r="E15200" s="139"/>
      <c r="F15200" s="149"/>
      <c r="G15200" s="149"/>
    </row>
    <row r="15201" spans="1:7" s="144" customFormat="1" x14ac:dyDescent="0.2">
      <c r="A15201" s="139"/>
      <c r="B15201" s="139"/>
      <c r="C15201" s="139"/>
      <c r="D15201" s="139"/>
      <c r="E15201" s="139"/>
      <c r="F15201" s="149"/>
      <c r="G15201" s="149"/>
    </row>
    <row r="15202" spans="1:7" s="144" customFormat="1" x14ac:dyDescent="0.2">
      <c r="A15202" s="139"/>
      <c r="B15202" s="139"/>
      <c r="C15202" s="139"/>
      <c r="D15202" s="139"/>
      <c r="E15202" s="139"/>
      <c r="F15202" s="149"/>
      <c r="G15202" s="149"/>
    </row>
    <row r="15203" spans="1:7" s="144" customFormat="1" x14ac:dyDescent="0.2">
      <c r="A15203" s="139"/>
      <c r="B15203" s="139"/>
      <c r="C15203" s="139"/>
      <c r="D15203" s="139"/>
      <c r="E15203" s="139"/>
      <c r="F15203" s="149"/>
      <c r="G15203" s="149"/>
    </row>
    <row r="15204" spans="1:7" s="144" customFormat="1" x14ac:dyDescent="0.2">
      <c r="A15204" s="139"/>
      <c r="B15204" s="139"/>
      <c r="C15204" s="139"/>
      <c r="D15204" s="139"/>
      <c r="E15204" s="139"/>
      <c r="F15204" s="149"/>
      <c r="G15204" s="149"/>
    </row>
    <row r="15205" spans="1:7" s="144" customFormat="1" x14ac:dyDescent="0.2">
      <c r="A15205" s="139"/>
      <c r="B15205" s="139"/>
      <c r="C15205" s="139"/>
      <c r="D15205" s="139"/>
      <c r="E15205" s="139"/>
      <c r="F15205" s="149"/>
      <c r="G15205" s="149"/>
    </row>
    <row r="15206" spans="1:7" s="144" customFormat="1" x14ac:dyDescent="0.2">
      <c r="A15206" s="139"/>
      <c r="B15206" s="139"/>
      <c r="C15206" s="139"/>
      <c r="D15206" s="139"/>
      <c r="E15206" s="139"/>
      <c r="F15206" s="149"/>
      <c r="G15206" s="149"/>
    </row>
    <row r="15207" spans="1:7" s="144" customFormat="1" x14ac:dyDescent="0.2">
      <c r="A15207" s="139"/>
      <c r="B15207" s="139"/>
      <c r="C15207" s="139"/>
      <c r="D15207" s="139"/>
      <c r="E15207" s="139"/>
      <c r="F15207" s="149"/>
      <c r="G15207" s="149"/>
    </row>
    <row r="15208" spans="1:7" s="144" customFormat="1" x14ac:dyDescent="0.2">
      <c r="A15208" s="139"/>
      <c r="B15208" s="139"/>
      <c r="C15208" s="139"/>
      <c r="D15208" s="139"/>
      <c r="E15208" s="139"/>
      <c r="F15208" s="149"/>
      <c r="G15208" s="149"/>
    </row>
    <row r="15209" spans="1:7" s="144" customFormat="1" x14ac:dyDescent="0.2">
      <c r="A15209" s="139"/>
      <c r="B15209" s="139"/>
      <c r="C15209" s="139"/>
      <c r="D15209" s="139"/>
      <c r="E15209" s="139"/>
      <c r="F15209" s="149"/>
      <c r="G15209" s="149"/>
    </row>
    <row r="15210" spans="1:7" s="144" customFormat="1" x14ac:dyDescent="0.2">
      <c r="A15210" s="139"/>
      <c r="B15210" s="139"/>
      <c r="C15210" s="139"/>
      <c r="D15210" s="139"/>
      <c r="E15210" s="139"/>
      <c r="F15210" s="149"/>
      <c r="G15210" s="149"/>
    </row>
    <row r="15211" spans="1:7" s="144" customFormat="1" x14ac:dyDescent="0.2">
      <c r="A15211" s="139"/>
      <c r="B15211" s="139"/>
      <c r="C15211" s="139"/>
      <c r="D15211" s="139"/>
      <c r="E15211" s="139"/>
      <c r="F15211" s="149"/>
      <c r="G15211" s="149"/>
    </row>
    <row r="15212" spans="1:7" s="144" customFormat="1" x14ac:dyDescent="0.2">
      <c r="A15212" s="139"/>
      <c r="B15212" s="139"/>
      <c r="C15212" s="139"/>
      <c r="D15212" s="139"/>
      <c r="E15212" s="139"/>
      <c r="F15212" s="149"/>
      <c r="G15212" s="149"/>
    </row>
    <row r="15213" spans="1:7" s="144" customFormat="1" x14ac:dyDescent="0.2">
      <c r="A15213" s="139"/>
      <c r="B15213" s="139"/>
      <c r="C15213" s="139"/>
      <c r="D15213" s="139"/>
      <c r="E15213" s="139"/>
      <c r="F15213" s="149"/>
      <c r="G15213" s="149"/>
    </row>
    <row r="15214" spans="1:7" s="144" customFormat="1" x14ac:dyDescent="0.2">
      <c r="A15214" s="139"/>
      <c r="B15214" s="139"/>
      <c r="C15214" s="139"/>
      <c r="D15214" s="139"/>
      <c r="E15214" s="139"/>
      <c r="F15214" s="149"/>
      <c r="G15214" s="149"/>
    </row>
    <row r="15215" spans="1:7" s="144" customFormat="1" x14ac:dyDescent="0.2">
      <c r="A15215" s="139"/>
      <c r="B15215" s="139"/>
      <c r="C15215" s="139"/>
      <c r="D15215" s="139"/>
      <c r="E15215" s="139"/>
      <c r="F15215" s="149"/>
      <c r="G15215" s="149"/>
    </row>
    <row r="15216" spans="1:7" s="144" customFormat="1" x14ac:dyDescent="0.2">
      <c r="A15216" s="139"/>
      <c r="B15216" s="139"/>
      <c r="C15216" s="139"/>
      <c r="D15216" s="139"/>
      <c r="E15216" s="139"/>
      <c r="F15216" s="149"/>
      <c r="G15216" s="149"/>
    </row>
    <row r="15217" spans="1:7" s="144" customFormat="1" x14ac:dyDescent="0.2">
      <c r="A15217" s="139"/>
      <c r="B15217" s="139"/>
      <c r="C15217" s="139"/>
      <c r="D15217" s="139"/>
      <c r="E15217" s="139"/>
      <c r="F15217" s="149"/>
      <c r="G15217" s="149"/>
    </row>
    <row r="15218" spans="1:7" s="144" customFormat="1" x14ac:dyDescent="0.2">
      <c r="A15218" s="139"/>
      <c r="B15218" s="139"/>
      <c r="C15218" s="139"/>
      <c r="D15218" s="139"/>
      <c r="E15218" s="139"/>
      <c r="F15218" s="149"/>
      <c r="G15218" s="149"/>
    </row>
    <row r="15219" spans="1:7" s="144" customFormat="1" x14ac:dyDescent="0.2">
      <c r="A15219" s="139"/>
      <c r="B15219" s="139"/>
      <c r="C15219" s="139"/>
      <c r="D15219" s="139"/>
      <c r="E15219" s="139"/>
      <c r="F15219" s="149"/>
      <c r="G15219" s="149"/>
    </row>
    <row r="15220" spans="1:7" s="144" customFormat="1" x14ac:dyDescent="0.2">
      <c r="A15220" s="139"/>
      <c r="B15220" s="139"/>
      <c r="C15220" s="139"/>
      <c r="D15220" s="139"/>
      <c r="E15220" s="139"/>
      <c r="F15220" s="149"/>
      <c r="G15220" s="149"/>
    </row>
    <row r="15221" spans="1:7" s="144" customFormat="1" x14ac:dyDescent="0.2">
      <c r="A15221" s="139"/>
      <c r="B15221" s="139"/>
      <c r="C15221" s="139"/>
      <c r="D15221" s="139"/>
      <c r="E15221" s="139"/>
      <c r="F15221" s="149"/>
      <c r="G15221" s="149"/>
    </row>
    <row r="15222" spans="1:7" s="144" customFormat="1" x14ac:dyDescent="0.2">
      <c r="A15222" s="139"/>
      <c r="B15222" s="139"/>
      <c r="C15222" s="139"/>
      <c r="D15222" s="139"/>
      <c r="E15222" s="139"/>
      <c r="F15222" s="149"/>
      <c r="G15222" s="149"/>
    </row>
    <row r="15223" spans="1:7" s="144" customFormat="1" x14ac:dyDescent="0.2">
      <c r="A15223" s="139"/>
      <c r="B15223" s="139"/>
      <c r="C15223" s="139"/>
      <c r="D15223" s="139"/>
      <c r="E15223" s="139"/>
      <c r="F15223" s="149"/>
      <c r="G15223" s="149"/>
    </row>
    <row r="15224" spans="1:7" s="144" customFormat="1" x14ac:dyDescent="0.2">
      <c r="A15224" s="139"/>
      <c r="B15224" s="139"/>
      <c r="C15224" s="139"/>
      <c r="D15224" s="139"/>
      <c r="E15224" s="139"/>
      <c r="F15224" s="149"/>
      <c r="G15224" s="149"/>
    </row>
    <row r="15225" spans="1:7" s="144" customFormat="1" x14ac:dyDescent="0.2">
      <c r="A15225" s="139"/>
      <c r="B15225" s="139"/>
      <c r="C15225" s="139"/>
      <c r="D15225" s="139"/>
      <c r="E15225" s="139"/>
      <c r="F15225" s="149"/>
      <c r="G15225" s="149"/>
    </row>
    <row r="15226" spans="1:7" s="144" customFormat="1" x14ac:dyDescent="0.2">
      <c r="A15226" s="139"/>
      <c r="B15226" s="139"/>
      <c r="C15226" s="139"/>
      <c r="D15226" s="139"/>
      <c r="E15226" s="139"/>
      <c r="F15226" s="149"/>
      <c r="G15226" s="149"/>
    </row>
    <row r="15227" spans="1:7" s="144" customFormat="1" x14ac:dyDescent="0.2">
      <c r="A15227" s="139"/>
      <c r="B15227" s="139"/>
      <c r="C15227" s="139"/>
      <c r="D15227" s="139"/>
      <c r="E15227" s="139"/>
      <c r="F15227" s="149"/>
      <c r="G15227" s="149"/>
    </row>
    <row r="15228" spans="1:7" s="144" customFormat="1" x14ac:dyDescent="0.2">
      <c r="A15228" s="139"/>
      <c r="B15228" s="139"/>
      <c r="C15228" s="139"/>
      <c r="D15228" s="139"/>
      <c r="E15228" s="139"/>
      <c r="F15228" s="149"/>
      <c r="G15228" s="149"/>
    </row>
    <row r="15229" spans="1:7" s="144" customFormat="1" x14ac:dyDescent="0.2">
      <c r="A15229" s="139"/>
      <c r="B15229" s="139"/>
      <c r="C15229" s="139"/>
      <c r="D15229" s="139"/>
      <c r="E15229" s="139"/>
      <c r="F15229" s="149"/>
      <c r="G15229" s="149"/>
    </row>
    <row r="15230" spans="1:7" s="144" customFormat="1" x14ac:dyDescent="0.2">
      <c r="A15230" s="139"/>
      <c r="B15230" s="139"/>
      <c r="C15230" s="139"/>
      <c r="D15230" s="139"/>
      <c r="E15230" s="139"/>
      <c r="F15230" s="149"/>
      <c r="G15230" s="149"/>
    </row>
    <row r="15231" spans="1:7" s="144" customFormat="1" x14ac:dyDescent="0.2">
      <c r="A15231" s="139"/>
      <c r="B15231" s="139"/>
      <c r="C15231" s="139"/>
      <c r="D15231" s="139"/>
      <c r="E15231" s="139"/>
      <c r="F15231" s="149"/>
      <c r="G15231" s="149"/>
    </row>
    <row r="15232" spans="1:7" s="144" customFormat="1" x14ac:dyDescent="0.2">
      <c r="A15232" s="139"/>
      <c r="B15232" s="139"/>
      <c r="C15232" s="139"/>
      <c r="D15232" s="139"/>
      <c r="E15232" s="139"/>
      <c r="F15232" s="149"/>
      <c r="G15232" s="149"/>
    </row>
    <row r="15233" spans="1:7" s="144" customFormat="1" x14ac:dyDescent="0.2">
      <c r="A15233" s="139"/>
      <c r="B15233" s="139"/>
      <c r="C15233" s="139"/>
      <c r="D15233" s="139"/>
      <c r="E15233" s="139"/>
      <c r="F15233" s="149"/>
      <c r="G15233" s="149"/>
    </row>
    <row r="15234" spans="1:7" s="144" customFormat="1" x14ac:dyDescent="0.2">
      <c r="A15234" s="139"/>
      <c r="B15234" s="139"/>
      <c r="C15234" s="139"/>
      <c r="D15234" s="139"/>
      <c r="E15234" s="139"/>
      <c r="F15234" s="149"/>
      <c r="G15234" s="149"/>
    </row>
    <row r="15235" spans="1:7" s="144" customFormat="1" x14ac:dyDescent="0.2">
      <c r="A15235" s="139"/>
      <c r="B15235" s="139"/>
      <c r="C15235" s="139"/>
      <c r="D15235" s="139"/>
      <c r="E15235" s="139"/>
      <c r="F15235" s="149"/>
      <c r="G15235" s="149"/>
    </row>
    <row r="15236" spans="1:7" s="144" customFormat="1" x14ac:dyDescent="0.2">
      <c r="A15236" s="139"/>
      <c r="B15236" s="139"/>
      <c r="C15236" s="139"/>
      <c r="D15236" s="139"/>
      <c r="E15236" s="139"/>
      <c r="F15236" s="149"/>
      <c r="G15236" s="149"/>
    </row>
    <row r="15237" spans="1:7" s="144" customFormat="1" x14ac:dyDescent="0.2">
      <c r="A15237" s="139"/>
      <c r="B15237" s="139"/>
      <c r="C15237" s="139"/>
      <c r="D15237" s="139"/>
      <c r="E15237" s="139"/>
      <c r="F15237" s="149"/>
      <c r="G15237" s="149"/>
    </row>
    <row r="15238" spans="1:7" s="144" customFormat="1" x14ac:dyDescent="0.2">
      <c r="A15238" s="139"/>
      <c r="B15238" s="139"/>
      <c r="C15238" s="139"/>
      <c r="D15238" s="139"/>
      <c r="E15238" s="139"/>
      <c r="F15238" s="149"/>
      <c r="G15238" s="149"/>
    </row>
    <row r="15239" spans="1:7" s="144" customFormat="1" x14ac:dyDescent="0.2">
      <c r="A15239" s="139"/>
      <c r="B15239" s="139"/>
      <c r="C15239" s="139"/>
      <c r="D15239" s="139"/>
      <c r="E15239" s="139"/>
      <c r="F15239" s="149"/>
      <c r="G15239" s="149"/>
    </row>
    <row r="15240" spans="1:7" s="144" customFormat="1" x14ac:dyDescent="0.2">
      <c r="A15240" s="139"/>
      <c r="B15240" s="139"/>
      <c r="C15240" s="139"/>
      <c r="D15240" s="139"/>
      <c r="E15240" s="139"/>
      <c r="F15240" s="149"/>
      <c r="G15240" s="149"/>
    </row>
    <row r="15241" spans="1:7" s="144" customFormat="1" x14ac:dyDescent="0.2">
      <c r="A15241" s="139"/>
      <c r="B15241" s="139"/>
      <c r="C15241" s="139"/>
      <c r="D15241" s="139"/>
      <c r="E15241" s="139"/>
      <c r="F15241" s="149"/>
      <c r="G15241" s="149"/>
    </row>
    <row r="15242" spans="1:7" s="144" customFormat="1" x14ac:dyDescent="0.2">
      <c r="A15242" s="139"/>
      <c r="B15242" s="139"/>
      <c r="C15242" s="139"/>
      <c r="D15242" s="139"/>
      <c r="E15242" s="139"/>
      <c r="F15242" s="149"/>
      <c r="G15242" s="149"/>
    </row>
    <row r="15243" spans="1:7" s="144" customFormat="1" x14ac:dyDescent="0.2">
      <c r="A15243" s="139"/>
      <c r="B15243" s="139"/>
      <c r="C15243" s="139"/>
      <c r="D15243" s="139"/>
      <c r="E15243" s="139"/>
      <c r="F15243" s="149"/>
      <c r="G15243" s="149"/>
    </row>
    <row r="15244" spans="1:7" s="144" customFormat="1" x14ac:dyDescent="0.2">
      <c r="A15244" s="139"/>
      <c r="B15244" s="139"/>
      <c r="C15244" s="139"/>
      <c r="D15244" s="139"/>
      <c r="E15244" s="139"/>
      <c r="F15244" s="149"/>
      <c r="G15244" s="149"/>
    </row>
    <row r="15245" spans="1:7" s="144" customFormat="1" x14ac:dyDescent="0.2">
      <c r="A15245" s="139"/>
      <c r="B15245" s="139"/>
      <c r="C15245" s="139"/>
      <c r="D15245" s="139"/>
      <c r="E15245" s="139"/>
      <c r="F15245" s="149"/>
      <c r="G15245" s="149"/>
    </row>
    <row r="15246" spans="1:7" s="144" customFormat="1" x14ac:dyDescent="0.2">
      <c r="A15246" s="139"/>
      <c r="B15246" s="139"/>
      <c r="C15246" s="139"/>
      <c r="D15246" s="139"/>
      <c r="E15246" s="139"/>
      <c r="F15246" s="149"/>
      <c r="G15246" s="149"/>
    </row>
    <row r="15247" spans="1:7" s="144" customFormat="1" x14ac:dyDescent="0.2">
      <c r="A15247" s="139"/>
      <c r="B15247" s="139"/>
      <c r="C15247" s="139"/>
      <c r="D15247" s="139"/>
      <c r="E15247" s="139"/>
      <c r="F15247" s="149"/>
      <c r="G15247" s="149"/>
    </row>
    <row r="15248" spans="1:7" s="144" customFormat="1" x14ac:dyDescent="0.2">
      <c r="A15248" s="139"/>
      <c r="B15248" s="139"/>
      <c r="C15248" s="139"/>
      <c r="D15248" s="139"/>
      <c r="E15248" s="139"/>
      <c r="F15248" s="149"/>
      <c r="G15248" s="149"/>
    </row>
    <row r="15249" spans="1:7" s="144" customFormat="1" x14ac:dyDescent="0.2">
      <c r="A15249" s="139"/>
      <c r="B15249" s="139"/>
      <c r="C15249" s="139"/>
      <c r="D15249" s="139"/>
      <c r="E15249" s="139"/>
      <c r="F15249" s="149"/>
      <c r="G15249" s="149"/>
    </row>
    <row r="15250" spans="1:7" s="144" customFormat="1" x14ac:dyDescent="0.2">
      <c r="A15250" s="139"/>
      <c r="B15250" s="139"/>
      <c r="C15250" s="139"/>
      <c r="D15250" s="139"/>
      <c r="E15250" s="139"/>
      <c r="F15250" s="149"/>
      <c r="G15250" s="149"/>
    </row>
    <row r="15251" spans="1:7" s="144" customFormat="1" x14ac:dyDescent="0.2">
      <c r="A15251" s="139"/>
      <c r="B15251" s="139"/>
      <c r="C15251" s="139"/>
      <c r="D15251" s="139"/>
      <c r="E15251" s="139"/>
      <c r="F15251" s="149"/>
      <c r="G15251" s="149"/>
    </row>
    <row r="15252" spans="1:7" s="144" customFormat="1" x14ac:dyDescent="0.2">
      <c r="A15252" s="139"/>
      <c r="B15252" s="139"/>
      <c r="C15252" s="139"/>
      <c r="D15252" s="139"/>
      <c r="E15252" s="139"/>
      <c r="F15252" s="149"/>
      <c r="G15252" s="149"/>
    </row>
    <row r="15253" spans="1:7" s="144" customFormat="1" x14ac:dyDescent="0.2">
      <c r="A15253" s="139"/>
      <c r="B15253" s="139"/>
      <c r="C15253" s="139"/>
      <c r="D15253" s="139"/>
      <c r="E15253" s="139"/>
      <c r="F15253" s="149"/>
      <c r="G15253" s="149"/>
    </row>
    <row r="15254" spans="1:7" s="144" customFormat="1" x14ac:dyDescent="0.2">
      <c r="A15254" s="139"/>
      <c r="B15254" s="139"/>
      <c r="C15254" s="139"/>
      <c r="D15254" s="139"/>
      <c r="E15254" s="139"/>
      <c r="F15254" s="149"/>
      <c r="G15254" s="149"/>
    </row>
    <row r="15255" spans="1:7" s="144" customFormat="1" x14ac:dyDescent="0.2">
      <c r="A15255" s="139"/>
      <c r="B15255" s="139"/>
      <c r="C15255" s="139"/>
      <c r="D15255" s="139"/>
      <c r="E15255" s="139"/>
      <c r="F15255" s="149"/>
      <c r="G15255" s="149"/>
    </row>
    <row r="15256" spans="1:7" s="144" customFormat="1" x14ac:dyDescent="0.2">
      <c r="A15256" s="139"/>
      <c r="B15256" s="139"/>
      <c r="C15256" s="139"/>
      <c r="D15256" s="139"/>
      <c r="E15256" s="139"/>
      <c r="F15256" s="149"/>
      <c r="G15256" s="149"/>
    </row>
    <row r="15257" spans="1:7" s="144" customFormat="1" x14ac:dyDescent="0.2">
      <c r="A15257" s="139"/>
      <c r="B15257" s="139"/>
      <c r="C15257" s="139"/>
      <c r="D15257" s="139"/>
      <c r="E15257" s="139"/>
      <c r="F15257" s="149"/>
      <c r="G15257" s="149"/>
    </row>
    <row r="15258" spans="1:7" s="144" customFormat="1" x14ac:dyDescent="0.2">
      <c r="A15258" s="139"/>
      <c r="B15258" s="139"/>
      <c r="C15258" s="139"/>
      <c r="D15258" s="139"/>
      <c r="E15258" s="139"/>
      <c r="F15258" s="149"/>
      <c r="G15258" s="149"/>
    </row>
    <row r="15259" spans="1:7" s="144" customFormat="1" x14ac:dyDescent="0.2">
      <c r="A15259" s="139"/>
      <c r="B15259" s="139"/>
      <c r="C15259" s="139"/>
      <c r="D15259" s="139"/>
      <c r="E15259" s="139"/>
      <c r="F15259" s="149"/>
      <c r="G15259" s="149"/>
    </row>
    <row r="15260" spans="1:7" s="144" customFormat="1" x14ac:dyDescent="0.2">
      <c r="A15260" s="139"/>
      <c r="B15260" s="139"/>
      <c r="C15260" s="139"/>
      <c r="D15260" s="139"/>
      <c r="E15260" s="139"/>
      <c r="F15260" s="149"/>
      <c r="G15260" s="149"/>
    </row>
    <row r="15261" spans="1:7" s="144" customFormat="1" x14ac:dyDescent="0.2">
      <c r="A15261" s="139"/>
      <c r="B15261" s="139"/>
      <c r="C15261" s="139"/>
      <c r="D15261" s="139"/>
      <c r="E15261" s="139"/>
      <c r="F15261" s="149"/>
      <c r="G15261" s="149"/>
    </row>
    <row r="15262" spans="1:7" s="144" customFormat="1" x14ac:dyDescent="0.2">
      <c r="A15262" s="139"/>
      <c r="B15262" s="139"/>
      <c r="C15262" s="139"/>
      <c r="D15262" s="139"/>
      <c r="E15262" s="139"/>
      <c r="F15262" s="149"/>
      <c r="G15262" s="149"/>
    </row>
    <row r="15263" spans="1:7" s="144" customFormat="1" x14ac:dyDescent="0.2">
      <c r="A15263" s="139"/>
      <c r="B15263" s="139"/>
      <c r="C15263" s="139"/>
      <c r="D15263" s="139"/>
      <c r="E15263" s="139"/>
      <c r="F15263" s="149"/>
      <c r="G15263" s="149"/>
    </row>
    <row r="15264" spans="1:7" s="144" customFormat="1" x14ac:dyDescent="0.2">
      <c r="A15264" s="139"/>
      <c r="B15264" s="139"/>
      <c r="C15264" s="139"/>
      <c r="D15264" s="139"/>
      <c r="E15264" s="139"/>
      <c r="F15264" s="149"/>
      <c r="G15264" s="149"/>
    </row>
    <row r="15265" spans="1:7" s="144" customFormat="1" x14ac:dyDescent="0.2">
      <c r="A15265" s="139"/>
      <c r="B15265" s="139"/>
      <c r="C15265" s="139"/>
      <c r="D15265" s="139"/>
      <c r="E15265" s="139"/>
      <c r="F15265" s="149"/>
      <c r="G15265" s="149"/>
    </row>
    <row r="15266" spans="1:7" s="144" customFormat="1" x14ac:dyDescent="0.2">
      <c r="A15266" s="139"/>
      <c r="B15266" s="139"/>
      <c r="C15266" s="139"/>
      <c r="D15266" s="139"/>
      <c r="E15266" s="139"/>
      <c r="F15266" s="149"/>
      <c r="G15266" s="149"/>
    </row>
    <row r="15267" spans="1:7" s="144" customFormat="1" x14ac:dyDescent="0.2">
      <c r="A15267" s="139"/>
      <c r="B15267" s="139"/>
      <c r="C15267" s="139"/>
      <c r="D15267" s="139"/>
      <c r="E15267" s="139"/>
      <c r="F15267" s="149"/>
      <c r="G15267" s="149"/>
    </row>
    <row r="15268" spans="1:7" s="144" customFormat="1" x14ac:dyDescent="0.2">
      <c r="A15268" s="139"/>
      <c r="B15268" s="139"/>
      <c r="C15268" s="139"/>
      <c r="D15268" s="139"/>
      <c r="E15268" s="139"/>
      <c r="F15268" s="149"/>
      <c r="G15268" s="149"/>
    </row>
    <row r="15269" spans="1:7" s="144" customFormat="1" x14ac:dyDescent="0.2">
      <c r="A15269" s="139"/>
      <c r="B15269" s="139"/>
      <c r="C15269" s="139"/>
      <c r="D15269" s="139"/>
      <c r="E15269" s="139"/>
      <c r="F15269" s="149"/>
      <c r="G15269" s="149"/>
    </row>
    <row r="15270" spans="1:7" s="144" customFormat="1" x14ac:dyDescent="0.2">
      <c r="A15270" s="139"/>
      <c r="B15270" s="139"/>
      <c r="C15270" s="139"/>
      <c r="D15270" s="139"/>
      <c r="E15270" s="139"/>
      <c r="F15270" s="149"/>
      <c r="G15270" s="149"/>
    </row>
    <row r="15271" spans="1:7" s="144" customFormat="1" x14ac:dyDescent="0.2">
      <c r="A15271" s="139"/>
      <c r="B15271" s="139"/>
      <c r="C15271" s="139"/>
      <c r="D15271" s="139"/>
      <c r="E15271" s="139"/>
      <c r="F15271" s="149"/>
      <c r="G15271" s="149"/>
    </row>
    <row r="15272" spans="1:7" s="144" customFormat="1" x14ac:dyDescent="0.2">
      <c r="A15272" s="139"/>
      <c r="B15272" s="139"/>
      <c r="C15272" s="139"/>
      <c r="D15272" s="139"/>
      <c r="E15272" s="139"/>
      <c r="F15272" s="149"/>
      <c r="G15272" s="149"/>
    </row>
    <row r="15273" spans="1:7" s="144" customFormat="1" x14ac:dyDescent="0.2">
      <c r="A15273" s="139"/>
      <c r="B15273" s="139"/>
      <c r="C15273" s="139"/>
      <c r="D15273" s="139"/>
      <c r="E15273" s="139"/>
      <c r="F15273" s="149"/>
      <c r="G15273" s="149"/>
    </row>
    <row r="15274" spans="1:7" s="144" customFormat="1" x14ac:dyDescent="0.2">
      <c r="A15274" s="139"/>
      <c r="B15274" s="139"/>
      <c r="C15274" s="139"/>
      <c r="D15274" s="139"/>
      <c r="E15274" s="139"/>
      <c r="F15274" s="149"/>
      <c r="G15274" s="149"/>
    </row>
    <row r="15275" spans="1:7" s="144" customFormat="1" x14ac:dyDescent="0.2">
      <c r="A15275" s="139"/>
      <c r="B15275" s="139"/>
      <c r="C15275" s="139"/>
      <c r="D15275" s="139"/>
      <c r="E15275" s="139"/>
      <c r="F15275" s="149"/>
      <c r="G15275" s="149"/>
    </row>
    <row r="15276" spans="1:7" s="144" customFormat="1" x14ac:dyDescent="0.2">
      <c r="A15276" s="139"/>
      <c r="B15276" s="139"/>
      <c r="C15276" s="139"/>
      <c r="D15276" s="139"/>
      <c r="E15276" s="139"/>
      <c r="F15276" s="149"/>
      <c r="G15276" s="149"/>
    </row>
    <row r="15277" spans="1:7" s="144" customFormat="1" x14ac:dyDescent="0.2">
      <c r="A15277" s="139"/>
      <c r="B15277" s="139"/>
      <c r="C15277" s="139"/>
      <c r="D15277" s="139"/>
      <c r="E15277" s="139"/>
      <c r="F15277" s="149"/>
      <c r="G15277" s="149"/>
    </row>
    <row r="15278" spans="1:7" s="144" customFormat="1" x14ac:dyDescent="0.2">
      <c r="A15278" s="139"/>
      <c r="B15278" s="139"/>
      <c r="C15278" s="139"/>
      <c r="D15278" s="139"/>
      <c r="E15278" s="139"/>
      <c r="F15278" s="149"/>
      <c r="G15278" s="149"/>
    </row>
    <row r="15279" spans="1:7" s="144" customFormat="1" x14ac:dyDescent="0.2">
      <c r="A15279" s="139"/>
      <c r="B15279" s="139"/>
      <c r="C15279" s="139"/>
      <c r="D15279" s="139"/>
      <c r="E15279" s="139"/>
      <c r="F15279" s="149"/>
      <c r="G15279" s="149"/>
    </row>
    <row r="15280" spans="1:7" s="144" customFormat="1" x14ac:dyDescent="0.2">
      <c r="A15280" s="139"/>
      <c r="B15280" s="139"/>
      <c r="C15280" s="139"/>
      <c r="D15280" s="139"/>
      <c r="E15280" s="139"/>
      <c r="F15280" s="149"/>
      <c r="G15280" s="149"/>
    </row>
    <row r="15281" spans="1:7" s="144" customFormat="1" x14ac:dyDescent="0.2">
      <c r="A15281" s="139"/>
      <c r="B15281" s="139"/>
      <c r="C15281" s="139"/>
      <c r="D15281" s="139"/>
      <c r="E15281" s="139"/>
      <c r="F15281" s="149"/>
      <c r="G15281" s="149"/>
    </row>
    <row r="15282" spans="1:7" s="144" customFormat="1" x14ac:dyDescent="0.2">
      <c r="A15282" s="139"/>
      <c r="B15282" s="139"/>
      <c r="C15282" s="139"/>
      <c r="D15282" s="139"/>
      <c r="E15282" s="139"/>
      <c r="F15282" s="149"/>
      <c r="G15282" s="149"/>
    </row>
    <row r="15283" spans="1:7" s="144" customFormat="1" x14ac:dyDescent="0.2">
      <c r="A15283" s="139"/>
      <c r="B15283" s="139"/>
      <c r="C15283" s="139"/>
      <c r="D15283" s="139"/>
      <c r="E15283" s="139"/>
      <c r="F15283" s="149"/>
      <c r="G15283" s="149"/>
    </row>
    <row r="15284" spans="1:7" s="144" customFormat="1" x14ac:dyDescent="0.2">
      <c r="A15284" s="139"/>
      <c r="B15284" s="139"/>
      <c r="C15284" s="139"/>
      <c r="D15284" s="139"/>
      <c r="E15284" s="139"/>
      <c r="F15284" s="149"/>
      <c r="G15284" s="149"/>
    </row>
    <row r="15285" spans="1:7" s="144" customFormat="1" x14ac:dyDescent="0.2">
      <c r="A15285" s="139"/>
      <c r="B15285" s="139"/>
      <c r="C15285" s="139"/>
      <c r="D15285" s="139"/>
      <c r="E15285" s="139"/>
      <c r="F15285" s="149"/>
      <c r="G15285" s="149"/>
    </row>
    <row r="15286" spans="1:7" s="144" customFormat="1" x14ac:dyDescent="0.2">
      <c r="A15286" s="139"/>
      <c r="B15286" s="139"/>
      <c r="C15286" s="139"/>
      <c r="D15286" s="139"/>
      <c r="E15286" s="139"/>
      <c r="F15286" s="149"/>
      <c r="G15286" s="149"/>
    </row>
    <row r="15287" spans="1:7" s="144" customFormat="1" x14ac:dyDescent="0.2">
      <c r="A15287" s="139"/>
      <c r="B15287" s="139"/>
      <c r="C15287" s="139"/>
      <c r="D15287" s="139"/>
      <c r="E15287" s="139"/>
      <c r="F15287" s="149"/>
      <c r="G15287" s="149"/>
    </row>
    <row r="15288" spans="1:7" s="144" customFormat="1" x14ac:dyDescent="0.2">
      <c r="A15288" s="139"/>
      <c r="B15288" s="139"/>
      <c r="C15288" s="139"/>
      <c r="D15288" s="139"/>
      <c r="E15288" s="139"/>
      <c r="F15288" s="149"/>
      <c r="G15288" s="149"/>
    </row>
    <row r="15289" spans="1:7" s="144" customFormat="1" x14ac:dyDescent="0.2">
      <c r="A15289" s="139"/>
      <c r="B15289" s="139"/>
      <c r="C15289" s="139"/>
      <c r="D15289" s="139"/>
      <c r="E15289" s="139"/>
      <c r="F15289" s="149"/>
      <c r="G15289" s="149"/>
    </row>
    <row r="15290" spans="1:7" s="144" customFormat="1" x14ac:dyDescent="0.2">
      <c r="A15290" s="139"/>
      <c r="B15290" s="139"/>
      <c r="C15290" s="139"/>
      <c r="D15290" s="139"/>
      <c r="E15290" s="139"/>
      <c r="F15290" s="149"/>
      <c r="G15290" s="149"/>
    </row>
    <row r="15291" spans="1:7" s="144" customFormat="1" x14ac:dyDescent="0.2">
      <c r="A15291" s="139"/>
      <c r="B15291" s="139"/>
      <c r="C15291" s="139"/>
      <c r="D15291" s="139"/>
      <c r="E15291" s="139"/>
      <c r="F15291" s="149"/>
      <c r="G15291" s="149"/>
    </row>
    <row r="15292" spans="1:7" s="144" customFormat="1" x14ac:dyDescent="0.2">
      <c r="A15292" s="139"/>
      <c r="B15292" s="139"/>
      <c r="C15292" s="139"/>
      <c r="D15292" s="139"/>
      <c r="E15292" s="139"/>
      <c r="F15292" s="149"/>
      <c r="G15292" s="149"/>
    </row>
    <row r="15293" spans="1:7" s="144" customFormat="1" x14ac:dyDescent="0.2">
      <c r="A15293" s="139"/>
      <c r="B15293" s="139"/>
      <c r="C15293" s="139"/>
      <c r="D15293" s="139"/>
      <c r="E15293" s="139"/>
      <c r="F15293" s="149"/>
      <c r="G15293" s="149"/>
    </row>
    <row r="15294" spans="1:7" s="144" customFormat="1" x14ac:dyDescent="0.2">
      <c r="A15294" s="139"/>
      <c r="B15294" s="139"/>
      <c r="C15294" s="139"/>
      <c r="D15294" s="139"/>
      <c r="E15294" s="139"/>
      <c r="F15294" s="149"/>
      <c r="G15294" s="149"/>
    </row>
    <row r="15295" spans="1:7" s="144" customFormat="1" x14ac:dyDescent="0.2">
      <c r="A15295" s="139"/>
      <c r="B15295" s="139"/>
      <c r="C15295" s="139"/>
      <c r="D15295" s="139"/>
      <c r="E15295" s="139"/>
      <c r="F15295" s="149"/>
      <c r="G15295" s="149"/>
    </row>
    <row r="15296" spans="1:7" s="144" customFormat="1" x14ac:dyDescent="0.2">
      <c r="A15296" s="139"/>
      <c r="B15296" s="139"/>
      <c r="C15296" s="139"/>
      <c r="D15296" s="139"/>
      <c r="E15296" s="139"/>
      <c r="F15296" s="149"/>
      <c r="G15296" s="149"/>
    </row>
    <row r="15297" spans="1:7" s="144" customFormat="1" x14ac:dyDescent="0.2">
      <c r="A15297" s="139"/>
      <c r="B15297" s="139"/>
      <c r="C15297" s="139"/>
      <c r="D15297" s="139"/>
      <c r="E15297" s="139"/>
      <c r="F15297" s="149"/>
      <c r="G15297" s="149"/>
    </row>
    <row r="15298" spans="1:7" s="144" customFormat="1" x14ac:dyDescent="0.2">
      <c r="A15298" s="139"/>
      <c r="B15298" s="139"/>
      <c r="C15298" s="139"/>
      <c r="D15298" s="139"/>
      <c r="E15298" s="139"/>
      <c r="F15298" s="149"/>
      <c r="G15298" s="149"/>
    </row>
    <row r="15299" spans="1:7" s="144" customFormat="1" x14ac:dyDescent="0.2">
      <c r="A15299" s="139"/>
      <c r="B15299" s="139"/>
      <c r="C15299" s="139"/>
      <c r="D15299" s="139"/>
      <c r="E15299" s="139"/>
      <c r="F15299" s="149"/>
      <c r="G15299" s="149"/>
    </row>
    <row r="15300" spans="1:7" s="144" customFormat="1" x14ac:dyDescent="0.2">
      <c r="A15300" s="139"/>
      <c r="B15300" s="139"/>
      <c r="C15300" s="139"/>
      <c r="D15300" s="139"/>
      <c r="E15300" s="139"/>
      <c r="F15300" s="149"/>
      <c r="G15300" s="149"/>
    </row>
    <row r="15301" spans="1:7" s="144" customFormat="1" x14ac:dyDescent="0.2">
      <c r="A15301" s="139"/>
      <c r="B15301" s="139"/>
      <c r="C15301" s="139"/>
      <c r="D15301" s="139"/>
      <c r="E15301" s="139"/>
      <c r="F15301" s="149"/>
      <c r="G15301" s="149"/>
    </row>
    <row r="15302" spans="1:7" s="144" customFormat="1" x14ac:dyDescent="0.2">
      <c r="A15302" s="139"/>
      <c r="B15302" s="139"/>
      <c r="C15302" s="139"/>
      <c r="D15302" s="139"/>
      <c r="E15302" s="139"/>
      <c r="F15302" s="149"/>
      <c r="G15302" s="149"/>
    </row>
    <row r="15303" spans="1:7" s="144" customFormat="1" x14ac:dyDescent="0.2">
      <c r="A15303" s="139"/>
      <c r="B15303" s="139"/>
      <c r="C15303" s="139"/>
      <c r="D15303" s="139"/>
      <c r="E15303" s="139"/>
      <c r="F15303" s="149"/>
      <c r="G15303" s="149"/>
    </row>
    <row r="15304" spans="1:7" s="144" customFormat="1" x14ac:dyDescent="0.2">
      <c r="A15304" s="139"/>
      <c r="B15304" s="139"/>
      <c r="C15304" s="139"/>
      <c r="D15304" s="139"/>
      <c r="E15304" s="139"/>
      <c r="F15304" s="149"/>
      <c r="G15304" s="149"/>
    </row>
    <row r="15305" spans="1:7" s="144" customFormat="1" x14ac:dyDescent="0.2">
      <c r="A15305" s="139"/>
      <c r="B15305" s="139"/>
      <c r="C15305" s="139"/>
      <c r="D15305" s="139"/>
      <c r="E15305" s="139"/>
      <c r="F15305" s="149"/>
      <c r="G15305" s="149"/>
    </row>
    <row r="15306" spans="1:7" s="144" customFormat="1" x14ac:dyDescent="0.2">
      <c r="A15306" s="139"/>
      <c r="B15306" s="139"/>
      <c r="C15306" s="139"/>
      <c r="D15306" s="139"/>
      <c r="E15306" s="139"/>
      <c r="F15306" s="149"/>
      <c r="G15306" s="149"/>
    </row>
    <row r="15307" spans="1:7" s="144" customFormat="1" x14ac:dyDescent="0.2">
      <c r="A15307" s="139"/>
      <c r="B15307" s="139"/>
      <c r="C15307" s="139"/>
      <c r="D15307" s="139"/>
      <c r="E15307" s="139"/>
      <c r="F15307" s="149"/>
      <c r="G15307" s="149"/>
    </row>
    <row r="15308" spans="1:7" s="144" customFormat="1" x14ac:dyDescent="0.2">
      <c r="A15308" s="139"/>
      <c r="B15308" s="139"/>
      <c r="C15308" s="139"/>
      <c r="D15308" s="139"/>
      <c r="E15308" s="139"/>
      <c r="F15308" s="149"/>
      <c r="G15308" s="149"/>
    </row>
    <row r="15309" spans="1:7" s="144" customFormat="1" x14ac:dyDescent="0.2">
      <c r="A15309" s="139"/>
      <c r="B15309" s="139"/>
      <c r="C15309" s="139"/>
      <c r="D15309" s="139"/>
      <c r="E15309" s="139"/>
      <c r="F15309" s="149"/>
      <c r="G15309" s="149"/>
    </row>
    <row r="15310" spans="1:7" s="144" customFormat="1" x14ac:dyDescent="0.2">
      <c r="A15310" s="139"/>
      <c r="B15310" s="139"/>
      <c r="C15310" s="139"/>
      <c r="D15310" s="139"/>
      <c r="E15310" s="139"/>
      <c r="F15310" s="149"/>
      <c r="G15310" s="149"/>
    </row>
    <row r="15311" spans="1:7" s="144" customFormat="1" x14ac:dyDescent="0.2">
      <c r="A15311" s="139"/>
      <c r="B15311" s="139"/>
      <c r="C15311" s="139"/>
      <c r="D15311" s="139"/>
      <c r="E15311" s="139"/>
      <c r="F15311" s="149"/>
      <c r="G15311" s="149"/>
    </row>
    <row r="15312" spans="1:7" s="144" customFormat="1" x14ac:dyDescent="0.2">
      <c r="A15312" s="139"/>
      <c r="B15312" s="139"/>
      <c r="C15312" s="139"/>
      <c r="D15312" s="139"/>
      <c r="E15312" s="139"/>
      <c r="F15312" s="149"/>
      <c r="G15312" s="149"/>
    </row>
    <row r="15313" spans="1:7" s="144" customFormat="1" x14ac:dyDescent="0.2">
      <c r="A15313" s="139"/>
      <c r="B15313" s="139"/>
      <c r="C15313" s="139"/>
      <c r="D15313" s="139"/>
      <c r="E15313" s="139"/>
      <c r="F15313" s="149"/>
      <c r="G15313" s="149"/>
    </row>
    <row r="15314" spans="1:7" s="144" customFormat="1" x14ac:dyDescent="0.2">
      <c r="A15314" s="139"/>
      <c r="B15314" s="139"/>
      <c r="C15314" s="139"/>
      <c r="D15314" s="139"/>
      <c r="E15314" s="139"/>
      <c r="F15314" s="149"/>
      <c r="G15314" s="149"/>
    </row>
    <row r="15315" spans="1:7" s="144" customFormat="1" x14ac:dyDescent="0.2">
      <c r="A15315" s="139"/>
      <c r="B15315" s="139"/>
      <c r="C15315" s="139"/>
      <c r="D15315" s="139"/>
      <c r="E15315" s="139"/>
      <c r="F15315" s="149"/>
      <c r="G15315" s="149"/>
    </row>
    <row r="15316" spans="1:7" s="144" customFormat="1" x14ac:dyDescent="0.2">
      <c r="A15316" s="139"/>
      <c r="B15316" s="139"/>
      <c r="C15316" s="139"/>
      <c r="D15316" s="139"/>
      <c r="E15316" s="139"/>
      <c r="F15316" s="149"/>
      <c r="G15316" s="149"/>
    </row>
    <row r="15317" spans="1:7" s="144" customFormat="1" x14ac:dyDescent="0.2">
      <c r="A15317" s="139"/>
      <c r="B15317" s="139"/>
      <c r="C15317" s="139"/>
      <c r="D15317" s="139"/>
      <c r="E15317" s="139"/>
      <c r="F15317" s="149"/>
      <c r="G15317" s="149"/>
    </row>
    <row r="15318" spans="1:7" s="144" customFormat="1" x14ac:dyDescent="0.2">
      <c r="A15318" s="139"/>
      <c r="B15318" s="139"/>
      <c r="C15318" s="139"/>
      <c r="D15318" s="139"/>
      <c r="E15318" s="139"/>
      <c r="F15318" s="149"/>
      <c r="G15318" s="149"/>
    </row>
    <row r="15319" spans="1:7" s="144" customFormat="1" x14ac:dyDescent="0.2">
      <c r="A15319" s="139"/>
      <c r="B15319" s="139"/>
      <c r="C15319" s="139"/>
      <c r="D15319" s="139"/>
      <c r="E15319" s="139"/>
      <c r="F15319" s="149"/>
      <c r="G15319" s="149"/>
    </row>
    <row r="15320" spans="1:7" s="144" customFormat="1" x14ac:dyDescent="0.2">
      <c r="A15320" s="139"/>
      <c r="B15320" s="139"/>
      <c r="C15320" s="139"/>
      <c r="D15320" s="139"/>
      <c r="E15320" s="139"/>
      <c r="F15320" s="149"/>
      <c r="G15320" s="149"/>
    </row>
    <row r="15321" spans="1:7" s="144" customFormat="1" x14ac:dyDescent="0.2">
      <c r="A15321" s="139"/>
      <c r="B15321" s="139"/>
      <c r="C15321" s="139"/>
      <c r="D15321" s="139"/>
      <c r="E15321" s="139"/>
      <c r="F15321" s="149"/>
      <c r="G15321" s="149"/>
    </row>
    <row r="15322" spans="1:7" s="144" customFormat="1" x14ac:dyDescent="0.2">
      <c r="A15322" s="139"/>
      <c r="B15322" s="139"/>
      <c r="C15322" s="139"/>
      <c r="D15322" s="139"/>
      <c r="E15322" s="139"/>
      <c r="F15322" s="149"/>
      <c r="G15322" s="149"/>
    </row>
    <row r="15323" spans="1:7" s="144" customFormat="1" x14ac:dyDescent="0.2">
      <c r="A15323" s="139"/>
      <c r="B15323" s="139"/>
      <c r="C15323" s="139"/>
      <c r="D15323" s="139"/>
      <c r="E15323" s="139"/>
      <c r="F15323" s="149"/>
      <c r="G15323" s="149"/>
    </row>
    <row r="15324" spans="1:7" s="144" customFormat="1" x14ac:dyDescent="0.2">
      <c r="A15324" s="139"/>
      <c r="B15324" s="139"/>
      <c r="C15324" s="139"/>
      <c r="D15324" s="139"/>
      <c r="E15324" s="139"/>
      <c r="F15324" s="149"/>
      <c r="G15324" s="149"/>
    </row>
    <row r="15325" spans="1:7" s="144" customFormat="1" x14ac:dyDescent="0.2">
      <c r="A15325" s="139"/>
      <c r="B15325" s="139"/>
      <c r="C15325" s="139"/>
      <c r="D15325" s="139"/>
      <c r="E15325" s="139"/>
      <c r="F15325" s="149"/>
      <c r="G15325" s="149"/>
    </row>
    <row r="15326" spans="1:7" s="144" customFormat="1" x14ac:dyDescent="0.2">
      <c r="A15326" s="139"/>
      <c r="B15326" s="139"/>
      <c r="C15326" s="139"/>
      <c r="D15326" s="139"/>
      <c r="E15326" s="139"/>
      <c r="F15326" s="149"/>
      <c r="G15326" s="149"/>
    </row>
    <row r="15327" spans="1:7" s="144" customFormat="1" x14ac:dyDescent="0.2">
      <c r="A15327" s="139"/>
      <c r="B15327" s="139"/>
      <c r="C15327" s="139"/>
      <c r="D15327" s="139"/>
      <c r="E15327" s="139"/>
      <c r="F15327" s="149"/>
      <c r="G15327" s="149"/>
    </row>
    <row r="15328" spans="1:7" s="144" customFormat="1" x14ac:dyDescent="0.2">
      <c r="A15328" s="139"/>
      <c r="B15328" s="139"/>
      <c r="C15328" s="139"/>
      <c r="D15328" s="139"/>
      <c r="E15328" s="139"/>
      <c r="F15328" s="149"/>
      <c r="G15328" s="149"/>
    </row>
    <row r="15329" spans="1:7" s="144" customFormat="1" x14ac:dyDescent="0.2">
      <c r="A15329" s="139"/>
      <c r="B15329" s="139"/>
      <c r="C15329" s="139"/>
      <c r="D15329" s="139"/>
      <c r="E15329" s="139"/>
      <c r="F15329" s="149"/>
      <c r="G15329" s="149"/>
    </row>
    <row r="15330" spans="1:7" s="144" customFormat="1" x14ac:dyDescent="0.2">
      <c r="A15330" s="139"/>
      <c r="B15330" s="139"/>
      <c r="C15330" s="139"/>
      <c r="D15330" s="139"/>
      <c r="E15330" s="139"/>
      <c r="F15330" s="149"/>
      <c r="G15330" s="149"/>
    </row>
    <row r="15331" spans="1:7" s="144" customFormat="1" x14ac:dyDescent="0.2">
      <c r="A15331" s="139"/>
      <c r="B15331" s="139"/>
      <c r="C15331" s="139"/>
      <c r="D15331" s="139"/>
      <c r="E15331" s="139"/>
      <c r="F15331" s="149"/>
      <c r="G15331" s="149"/>
    </row>
    <row r="15332" spans="1:7" s="144" customFormat="1" x14ac:dyDescent="0.2">
      <c r="A15332" s="139"/>
      <c r="B15332" s="139"/>
      <c r="C15332" s="139"/>
      <c r="D15332" s="139"/>
      <c r="E15332" s="139"/>
      <c r="F15332" s="149"/>
      <c r="G15332" s="149"/>
    </row>
    <row r="15333" spans="1:7" s="144" customFormat="1" x14ac:dyDescent="0.2">
      <c r="A15333" s="139"/>
      <c r="B15333" s="139"/>
      <c r="C15333" s="139"/>
      <c r="D15333" s="139"/>
      <c r="E15333" s="139"/>
      <c r="F15333" s="149"/>
      <c r="G15333" s="149"/>
    </row>
    <row r="15334" spans="1:7" s="144" customFormat="1" x14ac:dyDescent="0.2">
      <c r="A15334" s="139"/>
      <c r="B15334" s="139"/>
      <c r="C15334" s="139"/>
      <c r="D15334" s="139"/>
      <c r="E15334" s="139"/>
      <c r="F15334" s="149"/>
      <c r="G15334" s="149"/>
    </row>
    <row r="15335" spans="1:7" s="144" customFormat="1" x14ac:dyDescent="0.2">
      <c r="A15335" s="139"/>
      <c r="B15335" s="139"/>
      <c r="C15335" s="139"/>
      <c r="D15335" s="139"/>
      <c r="E15335" s="139"/>
      <c r="F15335" s="149"/>
      <c r="G15335" s="149"/>
    </row>
    <row r="15336" spans="1:7" s="144" customFormat="1" x14ac:dyDescent="0.2">
      <c r="A15336" s="139"/>
      <c r="B15336" s="139"/>
      <c r="C15336" s="139"/>
      <c r="D15336" s="139"/>
      <c r="E15336" s="139"/>
      <c r="F15336" s="149"/>
      <c r="G15336" s="149"/>
    </row>
    <row r="15337" spans="1:7" s="144" customFormat="1" x14ac:dyDescent="0.2">
      <c r="A15337" s="139"/>
      <c r="B15337" s="139"/>
      <c r="C15337" s="139"/>
      <c r="D15337" s="139"/>
      <c r="E15337" s="139"/>
      <c r="F15337" s="149"/>
      <c r="G15337" s="149"/>
    </row>
    <row r="15338" spans="1:7" s="144" customFormat="1" x14ac:dyDescent="0.2">
      <c r="A15338" s="139"/>
      <c r="B15338" s="139"/>
      <c r="C15338" s="139"/>
      <c r="D15338" s="139"/>
      <c r="E15338" s="139"/>
      <c r="F15338" s="149"/>
      <c r="G15338" s="149"/>
    </row>
    <row r="15339" spans="1:7" s="144" customFormat="1" x14ac:dyDescent="0.2">
      <c r="A15339" s="139"/>
      <c r="B15339" s="139"/>
      <c r="C15339" s="139"/>
      <c r="D15339" s="139"/>
      <c r="E15339" s="139"/>
      <c r="F15339" s="149"/>
      <c r="G15339" s="149"/>
    </row>
    <row r="15340" spans="1:7" s="144" customFormat="1" x14ac:dyDescent="0.2">
      <c r="A15340" s="139"/>
      <c r="B15340" s="139"/>
      <c r="C15340" s="139"/>
      <c r="D15340" s="139"/>
      <c r="E15340" s="139"/>
      <c r="F15340" s="149"/>
      <c r="G15340" s="149"/>
    </row>
    <row r="15341" spans="1:7" s="144" customFormat="1" x14ac:dyDescent="0.2">
      <c r="A15341" s="139"/>
      <c r="B15341" s="139"/>
      <c r="C15341" s="139"/>
      <c r="D15341" s="139"/>
      <c r="E15341" s="139"/>
      <c r="F15341" s="149"/>
      <c r="G15341" s="149"/>
    </row>
    <row r="15342" spans="1:7" s="144" customFormat="1" x14ac:dyDescent="0.2">
      <c r="A15342" s="139"/>
      <c r="B15342" s="139"/>
      <c r="C15342" s="139"/>
      <c r="D15342" s="139"/>
      <c r="E15342" s="139"/>
      <c r="F15342" s="149"/>
      <c r="G15342" s="149"/>
    </row>
    <row r="15343" spans="1:7" s="144" customFormat="1" x14ac:dyDescent="0.2">
      <c r="A15343" s="139"/>
      <c r="B15343" s="139"/>
      <c r="C15343" s="139"/>
      <c r="D15343" s="139"/>
      <c r="E15343" s="139"/>
      <c r="F15343" s="149"/>
      <c r="G15343" s="149"/>
    </row>
    <row r="15344" spans="1:7" s="144" customFormat="1" x14ac:dyDescent="0.2">
      <c r="A15344" s="139"/>
      <c r="B15344" s="139"/>
      <c r="C15344" s="139"/>
      <c r="D15344" s="139"/>
      <c r="E15344" s="139"/>
      <c r="F15344" s="149"/>
      <c r="G15344" s="149"/>
    </row>
    <row r="15345" spans="1:7" s="144" customFormat="1" x14ac:dyDescent="0.2">
      <c r="A15345" s="139"/>
      <c r="B15345" s="139"/>
      <c r="C15345" s="139"/>
      <c r="D15345" s="139"/>
      <c r="E15345" s="139"/>
      <c r="F15345" s="149"/>
      <c r="G15345" s="149"/>
    </row>
    <row r="15346" spans="1:7" s="144" customFormat="1" x14ac:dyDescent="0.2">
      <c r="A15346" s="139"/>
      <c r="B15346" s="139"/>
      <c r="C15346" s="139"/>
      <c r="D15346" s="139"/>
      <c r="E15346" s="139"/>
      <c r="F15346" s="149"/>
      <c r="G15346" s="149"/>
    </row>
    <row r="15347" spans="1:7" s="144" customFormat="1" x14ac:dyDescent="0.2">
      <c r="A15347" s="139"/>
      <c r="B15347" s="139"/>
      <c r="C15347" s="139"/>
      <c r="D15347" s="139"/>
      <c r="E15347" s="139"/>
      <c r="F15347" s="149"/>
      <c r="G15347" s="149"/>
    </row>
    <row r="15348" spans="1:7" s="144" customFormat="1" x14ac:dyDescent="0.2">
      <c r="A15348" s="139"/>
      <c r="B15348" s="139"/>
      <c r="C15348" s="139"/>
      <c r="D15348" s="139"/>
      <c r="E15348" s="139"/>
      <c r="F15348" s="149"/>
      <c r="G15348" s="149"/>
    </row>
    <row r="15349" spans="1:7" s="144" customFormat="1" x14ac:dyDescent="0.2">
      <c r="A15349" s="139"/>
      <c r="B15349" s="139"/>
      <c r="C15349" s="139"/>
      <c r="D15349" s="139"/>
      <c r="E15349" s="139"/>
      <c r="F15349" s="149"/>
      <c r="G15349" s="149"/>
    </row>
    <row r="15350" spans="1:7" s="144" customFormat="1" x14ac:dyDescent="0.2">
      <c r="A15350" s="139"/>
      <c r="B15350" s="139"/>
      <c r="C15350" s="139"/>
      <c r="D15350" s="139"/>
      <c r="E15350" s="139"/>
      <c r="F15350" s="149"/>
      <c r="G15350" s="149"/>
    </row>
    <row r="15351" spans="1:7" s="144" customFormat="1" x14ac:dyDescent="0.2">
      <c r="A15351" s="139"/>
      <c r="B15351" s="139"/>
      <c r="C15351" s="139"/>
      <c r="D15351" s="139"/>
      <c r="E15351" s="139"/>
      <c r="F15351" s="149"/>
      <c r="G15351" s="149"/>
    </row>
    <row r="15352" spans="1:7" s="144" customFormat="1" x14ac:dyDescent="0.2">
      <c r="A15352" s="139"/>
      <c r="B15352" s="139"/>
      <c r="C15352" s="139"/>
      <c r="D15352" s="139"/>
      <c r="E15352" s="139"/>
      <c r="F15352" s="149"/>
      <c r="G15352" s="149"/>
    </row>
    <row r="15353" spans="1:7" s="144" customFormat="1" x14ac:dyDescent="0.2">
      <c r="A15353" s="139"/>
      <c r="B15353" s="139"/>
      <c r="C15353" s="139"/>
      <c r="D15353" s="139"/>
      <c r="E15353" s="139"/>
      <c r="F15353" s="149"/>
      <c r="G15353" s="149"/>
    </row>
    <row r="15354" spans="1:7" s="144" customFormat="1" x14ac:dyDescent="0.2">
      <c r="A15354" s="139"/>
      <c r="B15354" s="139"/>
      <c r="C15354" s="139"/>
      <c r="D15354" s="139"/>
      <c r="E15354" s="139"/>
      <c r="F15354" s="149"/>
      <c r="G15354" s="149"/>
    </row>
    <row r="15355" spans="1:7" s="144" customFormat="1" x14ac:dyDescent="0.2">
      <c r="A15355" s="139"/>
      <c r="B15355" s="139"/>
      <c r="C15355" s="139"/>
      <c r="D15355" s="139"/>
      <c r="E15355" s="139"/>
      <c r="F15355" s="149"/>
      <c r="G15355" s="149"/>
    </row>
    <row r="15356" spans="1:7" s="144" customFormat="1" x14ac:dyDescent="0.2">
      <c r="A15356" s="139"/>
      <c r="B15356" s="139"/>
      <c r="C15356" s="139"/>
      <c r="D15356" s="139"/>
      <c r="E15356" s="139"/>
      <c r="F15356" s="149"/>
      <c r="G15356" s="149"/>
    </row>
    <row r="15357" spans="1:7" s="144" customFormat="1" x14ac:dyDescent="0.2">
      <c r="A15357" s="139"/>
      <c r="B15357" s="139"/>
      <c r="C15357" s="139"/>
      <c r="D15357" s="139"/>
      <c r="E15357" s="139"/>
      <c r="F15357" s="149"/>
      <c r="G15357" s="149"/>
    </row>
    <row r="15358" spans="1:7" s="144" customFormat="1" x14ac:dyDescent="0.2">
      <c r="A15358" s="139"/>
      <c r="B15358" s="139"/>
      <c r="C15358" s="139"/>
      <c r="D15358" s="139"/>
      <c r="E15358" s="139"/>
      <c r="F15358" s="149"/>
      <c r="G15358" s="149"/>
    </row>
    <row r="15359" spans="1:7" s="144" customFormat="1" x14ac:dyDescent="0.2">
      <c r="A15359" s="139"/>
      <c r="B15359" s="139"/>
      <c r="C15359" s="139"/>
      <c r="D15359" s="139"/>
      <c r="E15359" s="139"/>
      <c r="F15359" s="149"/>
      <c r="G15359" s="149"/>
    </row>
    <row r="15360" spans="1:7" s="144" customFormat="1" x14ac:dyDescent="0.2">
      <c r="A15360" s="139"/>
      <c r="B15360" s="139"/>
      <c r="C15360" s="139"/>
      <c r="D15360" s="139"/>
      <c r="E15360" s="139"/>
      <c r="F15360" s="149"/>
      <c r="G15360" s="149"/>
    </row>
    <row r="15361" spans="1:7" s="144" customFormat="1" x14ac:dyDescent="0.2">
      <c r="A15361" s="139"/>
      <c r="B15361" s="139"/>
      <c r="C15361" s="139"/>
      <c r="D15361" s="139"/>
      <c r="E15361" s="139"/>
      <c r="F15361" s="149"/>
      <c r="G15361" s="149"/>
    </row>
    <row r="15362" spans="1:7" s="144" customFormat="1" x14ac:dyDescent="0.2">
      <c r="A15362" s="139"/>
      <c r="B15362" s="139"/>
      <c r="C15362" s="139"/>
      <c r="D15362" s="139"/>
      <c r="E15362" s="139"/>
      <c r="F15362" s="149"/>
      <c r="G15362" s="149"/>
    </row>
    <row r="15363" spans="1:7" s="144" customFormat="1" x14ac:dyDescent="0.2">
      <c r="A15363" s="139"/>
      <c r="B15363" s="139"/>
      <c r="C15363" s="139"/>
      <c r="D15363" s="139"/>
      <c r="E15363" s="139"/>
      <c r="F15363" s="149"/>
      <c r="G15363" s="149"/>
    </row>
    <row r="15364" spans="1:7" s="144" customFormat="1" x14ac:dyDescent="0.2">
      <c r="A15364" s="139"/>
      <c r="B15364" s="139"/>
      <c r="C15364" s="139"/>
      <c r="D15364" s="139"/>
      <c r="E15364" s="139"/>
      <c r="F15364" s="149"/>
      <c r="G15364" s="149"/>
    </row>
    <row r="15365" spans="1:7" s="144" customFormat="1" x14ac:dyDescent="0.2">
      <c r="A15365" s="139"/>
      <c r="B15365" s="139"/>
      <c r="C15365" s="139"/>
      <c r="D15365" s="139"/>
      <c r="E15365" s="139"/>
      <c r="F15365" s="149"/>
      <c r="G15365" s="149"/>
    </row>
    <row r="15366" spans="1:7" s="144" customFormat="1" x14ac:dyDescent="0.2">
      <c r="A15366" s="139"/>
      <c r="B15366" s="139"/>
      <c r="C15366" s="139"/>
      <c r="D15366" s="139"/>
      <c r="E15366" s="139"/>
      <c r="F15366" s="149"/>
      <c r="G15366" s="149"/>
    </row>
    <row r="15367" spans="1:7" s="144" customFormat="1" x14ac:dyDescent="0.2">
      <c r="A15367" s="139"/>
      <c r="B15367" s="139"/>
      <c r="C15367" s="139"/>
      <c r="D15367" s="139"/>
      <c r="E15367" s="139"/>
      <c r="F15367" s="149"/>
      <c r="G15367" s="149"/>
    </row>
    <row r="15368" spans="1:7" s="144" customFormat="1" x14ac:dyDescent="0.2">
      <c r="A15368" s="139"/>
      <c r="B15368" s="139"/>
      <c r="C15368" s="139"/>
      <c r="D15368" s="139"/>
      <c r="E15368" s="139"/>
      <c r="F15368" s="149"/>
      <c r="G15368" s="149"/>
    </row>
    <row r="15369" spans="1:7" s="144" customFormat="1" x14ac:dyDescent="0.2">
      <c r="A15369" s="139"/>
      <c r="B15369" s="139"/>
      <c r="C15369" s="139"/>
      <c r="D15369" s="139"/>
      <c r="E15369" s="139"/>
      <c r="F15369" s="149"/>
      <c r="G15369" s="149"/>
    </row>
    <row r="15370" spans="1:7" s="144" customFormat="1" x14ac:dyDescent="0.2">
      <c r="A15370" s="139"/>
      <c r="B15370" s="139"/>
      <c r="C15370" s="139"/>
      <c r="D15370" s="139"/>
      <c r="E15370" s="139"/>
      <c r="F15370" s="149"/>
      <c r="G15370" s="149"/>
    </row>
    <row r="15371" spans="1:7" s="144" customFormat="1" x14ac:dyDescent="0.2">
      <c r="A15371" s="139"/>
      <c r="B15371" s="139"/>
      <c r="C15371" s="139"/>
      <c r="D15371" s="139"/>
      <c r="E15371" s="139"/>
      <c r="F15371" s="149"/>
      <c r="G15371" s="149"/>
    </row>
    <row r="15372" spans="1:7" s="144" customFormat="1" x14ac:dyDescent="0.2">
      <c r="A15372" s="139"/>
      <c r="B15372" s="139"/>
      <c r="C15372" s="139"/>
      <c r="D15372" s="139"/>
      <c r="E15372" s="139"/>
      <c r="F15372" s="149"/>
      <c r="G15372" s="149"/>
    </row>
    <row r="15373" spans="1:7" s="144" customFormat="1" x14ac:dyDescent="0.2">
      <c r="A15373" s="139"/>
      <c r="B15373" s="139"/>
      <c r="C15373" s="139"/>
      <c r="D15373" s="139"/>
      <c r="E15373" s="139"/>
      <c r="F15373" s="149"/>
      <c r="G15373" s="149"/>
    </row>
    <row r="15374" spans="1:7" s="144" customFormat="1" x14ac:dyDescent="0.2">
      <c r="A15374" s="139"/>
      <c r="B15374" s="139"/>
      <c r="C15374" s="139"/>
      <c r="D15374" s="139"/>
      <c r="E15374" s="139"/>
      <c r="F15374" s="149"/>
      <c r="G15374" s="149"/>
    </row>
    <row r="15375" spans="1:7" s="144" customFormat="1" x14ac:dyDescent="0.2">
      <c r="A15375" s="139"/>
      <c r="B15375" s="139"/>
      <c r="C15375" s="139"/>
      <c r="D15375" s="139"/>
      <c r="E15375" s="139"/>
      <c r="F15375" s="149"/>
      <c r="G15375" s="149"/>
    </row>
    <row r="15376" spans="1:7" s="144" customFormat="1" x14ac:dyDescent="0.2">
      <c r="A15376" s="139"/>
      <c r="B15376" s="139"/>
      <c r="C15376" s="139"/>
      <c r="D15376" s="139"/>
      <c r="E15376" s="139"/>
      <c r="F15376" s="149"/>
      <c r="G15376" s="149"/>
    </row>
    <row r="15377" spans="1:7" s="144" customFormat="1" x14ac:dyDescent="0.2">
      <c r="A15377" s="139"/>
      <c r="B15377" s="139"/>
      <c r="C15377" s="139"/>
      <c r="D15377" s="139"/>
      <c r="E15377" s="139"/>
      <c r="F15377" s="149"/>
      <c r="G15377" s="149"/>
    </row>
    <row r="15378" spans="1:7" s="144" customFormat="1" x14ac:dyDescent="0.2">
      <c r="A15378" s="139"/>
      <c r="B15378" s="139"/>
      <c r="C15378" s="139"/>
      <c r="D15378" s="139"/>
      <c r="E15378" s="139"/>
      <c r="F15378" s="149"/>
      <c r="G15378" s="149"/>
    </row>
    <row r="15379" spans="1:7" s="144" customFormat="1" x14ac:dyDescent="0.2">
      <c r="A15379" s="139"/>
      <c r="B15379" s="139"/>
      <c r="C15379" s="139"/>
      <c r="D15379" s="139"/>
      <c r="E15379" s="139"/>
      <c r="F15379" s="149"/>
      <c r="G15379" s="149"/>
    </row>
    <row r="15380" spans="1:7" s="144" customFormat="1" x14ac:dyDescent="0.2">
      <c r="A15380" s="139"/>
      <c r="B15380" s="139"/>
      <c r="C15380" s="139"/>
      <c r="D15380" s="139"/>
      <c r="E15380" s="139"/>
      <c r="F15380" s="149"/>
      <c r="G15380" s="149"/>
    </row>
    <row r="15381" spans="1:7" s="144" customFormat="1" x14ac:dyDescent="0.2">
      <c r="A15381" s="139"/>
      <c r="B15381" s="139"/>
      <c r="C15381" s="139"/>
      <c r="D15381" s="139"/>
      <c r="E15381" s="139"/>
      <c r="F15381" s="149"/>
      <c r="G15381" s="149"/>
    </row>
    <row r="15382" spans="1:7" s="144" customFormat="1" x14ac:dyDescent="0.2">
      <c r="A15382" s="139"/>
      <c r="B15382" s="139"/>
      <c r="C15382" s="139"/>
      <c r="D15382" s="139"/>
      <c r="E15382" s="139"/>
      <c r="F15382" s="149"/>
      <c r="G15382" s="149"/>
    </row>
    <row r="15383" spans="1:7" s="144" customFormat="1" x14ac:dyDescent="0.2">
      <c r="A15383" s="139"/>
      <c r="B15383" s="139"/>
      <c r="C15383" s="139"/>
      <c r="D15383" s="139"/>
      <c r="E15383" s="139"/>
      <c r="F15383" s="149"/>
      <c r="G15383" s="149"/>
    </row>
    <row r="15384" spans="1:7" s="144" customFormat="1" x14ac:dyDescent="0.2">
      <c r="A15384" s="139"/>
      <c r="B15384" s="139"/>
      <c r="C15384" s="139"/>
      <c r="D15384" s="139"/>
      <c r="E15384" s="139"/>
      <c r="F15384" s="149"/>
      <c r="G15384" s="149"/>
    </row>
    <row r="15385" spans="1:7" s="144" customFormat="1" x14ac:dyDescent="0.2">
      <c r="A15385" s="139"/>
      <c r="B15385" s="139"/>
      <c r="C15385" s="139"/>
      <c r="D15385" s="139"/>
      <c r="E15385" s="139"/>
      <c r="F15385" s="149"/>
      <c r="G15385" s="149"/>
    </row>
    <row r="15386" spans="1:7" s="144" customFormat="1" x14ac:dyDescent="0.2">
      <c r="A15386" s="139"/>
      <c r="B15386" s="139"/>
      <c r="C15386" s="139"/>
      <c r="D15386" s="139"/>
      <c r="E15386" s="139"/>
      <c r="F15386" s="149"/>
      <c r="G15386" s="149"/>
    </row>
    <row r="15387" spans="1:7" s="144" customFormat="1" x14ac:dyDescent="0.2">
      <c r="A15387" s="139"/>
      <c r="B15387" s="139"/>
      <c r="C15387" s="139"/>
      <c r="D15387" s="139"/>
      <c r="E15387" s="139"/>
      <c r="F15387" s="149"/>
      <c r="G15387" s="149"/>
    </row>
    <row r="15388" spans="1:7" s="144" customFormat="1" x14ac:dyDescent="0.2">
      <c r="A15388" s="139"/>
      <c r="B15388" s="139"/>
      <c r="C15388" s="139"/>
      <c r="D15388" s="139"/>
      <c r="E15388" s="139"/>
      <c r="F15388" s="149"/>
      <c r="G15388" s="149"/>
    </row>
    <row r="15389" spans="1:7" s="144" customFormat="1" x14ac:dyDescent="0.2">
      <c r="A15389" s="139"/>
      <c r="B15389" s="139"/>
      <c r="C15389" s="139"/>
      <c r="D15389" s="139"/>
      <c r="E15389" s="139"/>
      <c r="F15389" s="149"/>
      <c r="G15389" s="149"/>
    </row>
    <row r="15390" spans="1:7" s="144" customFormat="1" x14ac:dyDescent="0.2">
      <c r="A15390" s="139"/>
      <c r="B15390" s="139"/>
      <c r="C15390" s="139"/>
      <c r="D15390" s="139"/>
      <c r="E15390" s="139"/>
      <c r="F15390" s="149"/>
      <c r="G15390" s="149"/>
    </row>
    <row r="15391" spans="1:7" s="144" customFormat="1" x14ac:dyDescent="0.2">
      <c r="A15391" s="139"/>
      <c r="B15391" s="139"/>
      <c r="C15391" s="139"/>
      <c r="D15391" s="139"/>
      <c r="E15391" s="139"/>
      <c r="F15391" s="149"/>
      <c r="G15391" s="149"/>
    </row>
    <row r="15392" spans="1:7" s="144" customFormat="1" x14ac:dyDescent="0.2">
      <c r="A15392" s="139"/>
      <c r="B15392" s="139"/>
      <c r="C15392" s="139"/>
      <c r="D15392" s="139"/>
      <c r="E15392" s="139"/>
      <c r="F15392" s="149"/>
      <c r="G15392" s="149"/>
    </row>
    <row r="15393" spans="1:7" s="144" customFormat="1" x14ac:dyDescent="0.2">
      <c r="A15393" s="139"/>
      <c r="B15393" s="139"/>
      <c r="C15393" s="139"/>
      <c r="D15393" s="139"/>
      <c r="E15393" s="139"/>
      <c r="F15393" s="149"/>
      <c r="G15393" s="149"/>
    </row>
    <row r="15394" spans="1:7" s="144" customFormat="1" x14ac:dyDescent="0.2">
      <c r="A15394" s="139"/>
      <c r="B15394" s="139"/>
      <c r="C15394" s="139"/>
      <c r="D15394" s="139"/>
      <c r="E15394" s="139"/>
      <c r="F15394" s="149"/>
      <c r="G15394" s="149"/>
    </row>
    <row r="15395" spans="1:7" s="144" customFormat="1" x14ac:dyDescent="0.2">
      <c r="A15395" s="139"/>
      <c r="B15395" s="139"/>
      <c r="C15395" s="139"/>
      <c r="D15395" s="139"/>
      <c r="E15395" s="139"/>
      <c r="F15395" s="149"/>
      <c r="G15395" s="149"/>
    </row>
    <row r="15396" spans="1:7" s="144" customFormat="1" x14ac:dyDescent="0.2">
      <c r="A15396" s="139"/>
      <c r="B15396" s="139"/>
      <c r="C15396" s="139"/>
      <c r="D15396" s="139"/>
      <c r="E15396" s="139"/>
      <c r="F15396" s="149"/>
      <c r="G15396" s="149"/>
    </row>
    <row r="15397" spans="1:7" s="144" customFormat="1" x14ac:dyDescent="0.2">
      <c r="A15397" s="139"/>
      <c r="B15397" s="139"/>
      <c r="C15397" s="139"/>
      <c r="D15397" s="139"/>
      <c r="E15397" s="139"/>
      <c r="F15397" s="149"/>
      <c r="G15397" s="149"/>
    </row>
    <row r="15398" spans="1:7" s="144" customFormat="1" x14ac:dyDescent="0.2">
      <c r="A15398" s="139"/>
      <c r="B15398" s="139"/>
      <c r="C15398" s="139"/>
      <c r="D15398" s="139"/>
      <c r="E15398" s="139"/>
      <c r="F15398" s="149"/>
      <c r="G15398" s="149"/>
    </row>
    <row r="15399" spans="1:7" s="144" customFormat="1" x14ac:dyDescent="0.2">
      <c r="A15399" s="139"/>
      <c r="B15399" s="139"/>
      <c r="C15399" s="139"/>
      <c r="D15399" s="139"/>
      <c r="E15399" s="139"/>
      <c r="F15399" s="149"/>
      <c r="G15399" s="149"/>
    </row>
    <row r="15400" spans="1:7" s="144" customFormat="1" x14ac:dyDescent="0.2">
      <c r="A15400" s="139"/>
      <c r="B15400" s="139"/>
      <c r="C15400" s="139"/>
      <c r="D15400" s="139"/>
      <c r="E15400" s="139"/>
      <c r="F15400" s="149"/>
      <c r="G15400" s="149"/>
    </row>
    <row r="15401" spans="1:7" s="144" customFormat="1" x14ac:dyDescent="0.2">
      <c r="A15401" s="139"/>
      <c r="B15401" s="139"/>
      <c r="C15401" s="139"/>
      <c r="D15401" s="139"/>
      <c r="E15401" s="139"/>
      <c r="F15401" s="149"/>
      <c r="G15401" s="149"/>
    </row>
    <row r="15402" spans="1:7" s="144" customFormat="1" x14ac:dyDescent="0.2">
      <c r="A15402" s="139"/>
      <c r="B15402" s="139"/>
      <c r="C15402" s="139"/>
      <c r="D15402" s="139"/>
      <c r="E15402" s="139"/>
      <c r="F15402" s="149"/>
      <c r="G15402" s="149"/>
    </row>
    <row r="15403" spans="1:7" s="144" customFormat="1" x14ac:dyDescent="0.2">
      <c r="A15403" s="139"/>
      <c r="B15403" s="139"/>
      <c r="C15403" s="139"/>
      <c r="D15403" s="139"/>
      <c r="E15403" s="139"/>
      <c r="F15403" s="149"/>
      <c r="G15403" s="149"/>
    </row>
    <row r="15404" spans="1:7" s="144" customFormat="1" x14ac:dyDescent="0.2">
      <c r="A15404" s="139"/>
      <c r="B15404" s="139"/>
      <c r="C15404" s="139"/>
      <c r="D15404" s="139"/>
      <c r="E15404" s="139"/>
      <c r="F15404" s="149"/>
      <c r="G15404" s="149"/>
    </row>
    <row r="15405" spans="1:7" s="144" customFormat="1" x14ac:dyDescent="0.2">
      <c r="A15405" s="139"/>
      <c r="B15405" s="139"/>
      <c r="C15405" s="139"/>
      <c r="D15405" s="139"/>
      <c r="E15405" s="139"/>
      <c r="F15405" s="149"/>
      <c r="G15405" s="149"/>
    </row>
    <row r="15406" spans="1:7" s="144" customFormat="1" x14ac:dyDescent="0.2">
      <c r="A15406" s="139"/>
      <c r="B15406" s="139"/>
      <c r="C15406" s="139"/>
      <c r="D15406" s="139"/>
      <c r="E15406" s="139"/>
      <c r="F15406" s="149"/>
      <c r="G15406" s="149"/>
    </row>
    <row r="15407" spans="1:7" s="144" customFormat="1" x14ac:dyDescent="0.2">
      <c r="A15407" s="139"/>
      <c r="B15407" s="139"/>
      <c r="C15407" s="139"/>
      <c r="D15407" s="139"/>
      <c r="E15407" s="139"/>
      <c r="F15407" s="149"/>
      <c r="G15407" s="149"/>
    </row>
    <row r="15408" spans="1:7" s="144" customFormat="1" x14ac:dyDescent="0.2">
      <c r="A15408" s="139"/>
      <c r="B15408" s="139"/>
      <c r="C15408" s="139"/>
      <c r="D15408" s="139"/>
      <c r="E15408" s="139"/>
      <c r="F15408" s="149"/>
      <c r="G15408" s="149"/>
    </row>
    <row r="15409" spans="1:7" s="144" customFormat="1" x14ac:dyDescent="0.2">
      <c r="A15409" s="139"/>
      <c r="B15409" s="139"/>
      <c r="C15409" s="139"/>
      <c r="D15409" s="139"/>
      <c r="E15409" s="139"/>
      <c r="F15409" s="149"/>
      <c r="G15409" s="149"/>
    </row>
    <row r="15410" spans="1:7" s="144" customFormat="1" x14ac:dyDescent="0.2">
      <c r="A15410" s="139"/>
      <c r="B15410" s="139"/>
      <c r="C15410" s="139"/>
      <c r="D15410" s="139"/>
      <c r="E15410" s="139"/>
      <c r="F15410" s="149"/>
      <c r="G15410" s="149"/>
    </row>
    <row r="15411" spans="1:7" s="144" customFormat="1" x14ac:dyDescent="0.2">
      <c r="A15411" s="139"/>
      <c r="B15411" s="139"/>
      <c r="C15411" s="139"/>
      <c r="D15411" s="139"/>
      <c r="E15411" s="139"/>
      <c r="F15411" s="149"/>
      <c r="G15411" s="149"/>
    </row>
    <row r="15412" spans="1:7" s="144" customFormat="1" x14ac:dyDescent="0.2">
      <c r="A15412" s="139"/>
      <c r="B15412" s="139"/>
      <c r="C15412" s="139"/>
      <c r="D15412" s="139"/>
      <c r="E15412" s="139"/>
      <c r="F15412" s="149"/>
      <c r="G15412" s="149"/>
    </row>
    <row r="15413" spans="1:7" s="144" customFormat="1" x14ac:dyDescent="0.2">
      <c r="A15413" s="139"/>
      <c r="B15413" s="139"/>
      <c r="C15413" s="139"/>
      <c r="D15413" s="139"/>
      <c r="E15413" s="139"/>
      <c r="F15413" s="149"/>
      <c r="G15413" s="149"/>
    </row>
    <row r="15414" spans="1:7" s="144" customFormat="1" x14ac:dyDescent="0.2">
      <c r="A15414" s="139"/>
      <c r="B15414" s="139"/>
      <c r="C15414" s="139"/>
      <c r="D15414" s="139"/>
      <c r="E15414" s="139"/>
      <c r="F15414" s="149"/>
      <c r="G15414" s="149"/>
    </row>
    <row r="15415" spans="1:7" s="144" customFormat="1" x14ac:dyDescent="0.2">
      <c r="A15415" s="139"/>
      <c r="B15415" s="139"/>
      <c r="C15415" s="139"/>
      <c r="D15415" s="139"/>
      <c r="E15415" s="139"/>
      <c r="F15415" s="149"/>
      <c r="G15415" s="149"/>
    </row>
    <row r="15416" spans="1:7" s="144" customFormat="1" x14ac:dyDescent="0.2">
      <c r="A15416" s="139"/>
      <c r="B15416" s="139"/>
      <c r="C15416" s="139"/>
      <c r="D15416" s="139"/>
      <c r="E15416" s="139"/>
      <c r="F15416" s="149"/>
      <c r="G15416" s="149"/>
    </row>
    <row r="15417" spans="1:7" s="144" customFormat="1" x14ac:dyDescent="0.2">
      <c r="A15417" s="139"/>
      <c r="B15417" s="139"/>
      <c r="C15417" s="139"/>
      <c r="D15417" s="139"/>
      <c r="E15417" s="139"/>
      <c r="F15417" s="149"/>
      <c r="G15417" s="149"/>
    </row>
    <row r="15418" spans="1:7" s="144" customFormat="1" x14ac:dyDescent="0.2">
      <c r="A15418" s="139"/>
      <c r="B15418" s="139"/>
      <c r="C15418" s="139"/>
      <c r="D15418" s="139"/>
      <c r="E15418" s="139"/>
      <c r="F15418" s="149"/>
      <c r="G15418" s="149"/>
    </row>
    <row r="15419" spans="1:7" s="144" customFormat="1" x14ac:dyDescent="0.2">
      <c r="A15419" s="139"/>
      <c r="B15419" s="139"/>
      <c r="C15419" s="139"/>
      <c r="D15419" s="139"/>
      <c r="E15419" s="139"/>
      <c r="F15419" s="149"/>
      <c r="G15419" s="149"/>
    </row>
    <row r="15420" spans="1:7" s="144" customFormat="1" x14ac:dyDescent="0.2">
      <c r="A15420" s="139"/>
      <c r="B15420" s="139"/>
      <c r="C15420" s="139"/>
      <c r="D15420" s="139"/>
      <c r="E15420" s="139"/>
      <c r="F15420" s="149"/>
      <c r="G15420" s="149"/>
    </row>
    <row r="15421" spans="1:7" s="144" customFormat="1" x14ac:dyDescent="0.2">
      <c r="A15421" s="139"/>
      <c r="B15421" s="139"/>
      <c r="C15421" s="139"/>
      <c r="D15421" s="139"/>
      <c r="E15421" s="139"/>
      <c r="F15421" s="149"/>
      <c r="G15421" s="149"/>
    </row>
    <row r="15422" spans="1:7" s="144" customFormat="1" x14ac:dyDescent="0.2">
      <c r="A15422" s="139"/>
      <c r="B15422" s="139"/>
      <c r="C15422" s="139"/>
      <c r="D15422" s="139"/>
      <c r="E15422" s="139"/>
      <c r="F15422" s="149"/>
      <c r="G15422" s="149"/>
    </row>
    <row r="15423" spans="1:7" s="144" customFormat="1" x14ac:dyDescent="0.2">
      <c r="A15423" s="139"/>
      <c r="B15423" s="139"/>
      <c r="C15423" s="139"/>
      <c r="D15423" s="139"/>
      <c r="E15423" s="139"/>
      <c r="F15423" s="149"/>
      <c r="G15423" s="149"/>
    </row>
    <row r="15424" spans="1:7" s="144" customFormat="1" x14ac:dyDescent="0.2">
      <c r="A15424" s="139"/>
      <c r="B15424" s="139"/>
      <c r="C15424" s="139"/>
      <c r="D15424" s="139"/>
      <c r="E15424" s="139"/>
      <c r="F15424" s="149"/>
      <c r="G15424" s="149"/>
    </row>
    <row r="15425" spans="1:7" s="144" customFormat="1" x14ac:dyDescent="0.2">
      <c r="A15425" s="139"/>
      <c r="B15425" s="139"/>
      <c r="C15425" s="139"/>
      <c r="D15425" s="139"/>
      <c r="E15425" s="139"/>
      <c r="F15425" s="149"/>
      <c r="G15425" s="149"/>
    </row>
    <row r="15426" spans="1:7" s="144" customFormat="1" x14ac:dyDescent="0.2">
      <c r="A15426" s="139"/>
      <c r="B15426" s="139"/>
      <c r="C15426" s="139"/>
      <c r="D15426" s="139"/>
      <c r="E15426" s="139"/>
      <c r="F15426" s="149"/>
      <c r="G15426" s="149"/>
    </row>
    <row r="15427" spans="1:7" s="144" customFormat="1" x14ac:dyDescent="0.2">
      <c r="A15427" s="139"/>
      <c r="B15427" s="139"/>
      <c r="C15427" s="139"/>
      <c r="D15427" s="139"/>
      <c r="E15427" s="139"/>
      <c r="F15427" s="149"/>
      <c r="G15427" s="149"/>
    </row>
    <row r="15428" spans="1:7" s="144" customFormat="1" x14ac:dyDescent="0.2">
      <c r="A15428" s="139"/>
      <c r="B15428" s="139"/>
      <c r="C15428" s="139"/>
      <c r="D15428" s="139"/>
      <c r="E15428" s="139"/>
      <c r="F15428" s="149"/>
      <c r="G15428" s="149"/>
    </row>
    <row r="15429" spans="1:7" s="144" customFormat="1" x14ac:dyDescent="0.2">
      <c r="A15429" s="139"/>
      <c r="B15429" s="139"/>
      <c r="C15429" s="139"/>
      <c r="D15429" s="139"/>
      <c r="E15429" s="139"/>
      <c r="F15429" s="149"/>
      <c r="G15429" s="149"/>
    </row>
    <row r="15430" spans="1:7" s="144" customFormat="1" x14ac:dyDescent="0.2">
      <c r="A15430" s="139"/>
      <c r="B15430" s="139"/>
      <c r="C15430" s="139"/>
      <c r="D15430" s="139"/>
      <c r="E15430" s="139"/>
      <c r="F15430" s="149"/>
      <c r="G15430" s="149"/>
    </row>
    <row r="15431" spans="1:7" s="144" customFormat="1" x14ac:dyDescent="0.2">
      <c r="A15431" s="139"/>
      <c r="B15431" s="139"/>
      <c r="C15431" s="139"/>
      <c r="D15431" s="139"/>
      <c r="E15431" s="139"/>
      <c r="F15431" s="149"/>
      <c r="G15431" s="149"/>
    </row>
    <row r="15432" spans="1:7" s="144" customFormat="1" x14ac:dyDescent="0.2">
      <c r="A15432" s="139"/>
      <c r="B15432" s="139"/>
      <c r="C15432" s="139"/>
      <c r="D15432" s="139"/>
      <c r="E15432" s="139"/>
      <c r="F15432" s="149"/>
      <c r="G15432" s="149"/>
    </row>
    <row r="15433" spans="1:7" s="144" customFormat="1" x14ac:dyDescent="0.2">
      <c r="A15433" s="139"/>
      <c r="B15433" s="139"/>
      <c r="C15433" s="139"/>
      <c r="D15433" s="139"/>
      <c r="E15433" s="139"/>
      <c r="F15433" s="149"/>
      <c r="G15433" s="149"/>
    </row>
    <row r="15434" spans="1:7" s="144" customFormat="1" x14ac:dyDescent="0.2">
      <c r="A15434" s="139"/>
      <c r="B15434" s="139"/>
      <c r="C15434" s="139"/>
      <c r="D15434" s="139"/>
      <c r="E15434" s="139"/>
      <c r="F15434" s="149"/>
      <c r="G15434" s="149"/>
    </row>
    <row r="15435" spans="1:7" s="144" customFormat="1" x14ac:dyDescent="0.2">
      <c r="A15435" s="139"/>
      <c r="B15435" s="139"/>
      <c r="C15435" s="139"/>
      <c r="D15435" s="139"/>
      <c r="E15435" s="139"/>
      <c r="F15435" s="149"/>
      <c r="G15435" s="149"/>
    </row>
    <row r="15436" spans="1:7" s="144" customFormat="1" x14ac:dyDescent="0.2">
      <c r="A15436" s="139"/>
      <c r="B15436" s="139"/>
      <c r="C15436" s="139"/>
      <c r="D15436" s="139"/>
      <c r="E15436" s="139"/>
      <c r="F15436" s="149"/>
      <c r="G15436" s="149"/>
    </row>
    <row r="15437" spans="1:7" s="144" customFormat="1" x14ac:dyDescent="0.2">
      <c r="A15437" s="139"/>
      <c r="B15437" s="139"/>
      <c r="C15437" s="139"/>
      <c r="D15437" s="139"/>
      <c r="E15437" s="139"/>
      <c r="F15437" s="149"/>
      <c r="G15437" s="149"/>
    </row>
    <row r="15438" spans="1:7" s="144" customFormat="1" x14ac:dyDescent="0.2">
      <c r="A15438" s="139"/>
      <c r="B15438" s="139"/>
      <c r="C15438" s="139"/>
      <c r="D15438" s="139"/>
      <c r="E15438" s="139"/>
      <c r="F15438" s="149"/>
      <c r="G15438" s="149"/>
    </row>
    <row r="15439" spans="1:7" s="144" customFormat="1" x14ac:dyDescent="0.2">
      <c r="A15439" s="139"/>
      <c r="B15439" s="139"/>
      <c r="C15439" s="139"/>
      <c r="D15439" s="139"/>
      <c r="E15439" s="139"/>
      <c r="F15439" s="149"/>
      <c r="G15439" s="149"/>
    </row>
    <row r="15440" spans="1:7" s="144" customFormat="1" x14ac:dyDescent="0.2">
      <c r="A15440" s="139"/>
      <c r="B15440" s="139"/>
      <c r="C15440" s="139"/>
      <c r="D15440" s="139"/>
      <c r="E15440" s="139"/>
      <c r="F15440" s="149"/>
      <c r="G15440" s="149"/>
    </row>
    <row r="15441" spans="1:7" s="144" customFormat="1" x14ac:dyDescent="0.2">
      <c r="A15441" s="139"/>
      <c r="B15441" s="139"/>
      <c r="C15441" s="139"/>
      <c r="D15441" s="139"/>
      <c r="E15441" s="139"/>
      <c r="F15441" s="149"/>
      <c r="G15441" s="149"/>
    </row>
    <row r="15442" spans="1:7" s="144" customFormat="1" x14ac:dyDescent="0.2">
      <c r="A15442" s="139"/>
      <c r="B15442" s="139"/>
      <c r="C15442" s="139"/>
      <c r="D15442" s="139"/>
      <c r="E15442" s="139"/>
      <c r="F15442" s="149"/>
      <c r="G15442" s="149"/>
    </row>
    <row r="15443" spans="1:7" s="144" customFormat="1" x14ac:dyDescent="0.2">
      <c r="A15443" s="139"/>
      <c r="B15443" s="139"/>
      <c r="C15443" s="139"/>
      <c r="D15443" s="139"/>
      <c r="E15443" s="139"/>
      <c r="F15443" s="149"/>
      <c r="G15443" s="149"/>
    </row>
    <row r="15444" spans="1:7" s="144" customFormat="1" x14ac:dyDescent="0.2">
      <c r="A15444" s="139"/>
      <c r="B15444" s="139"/>
      <c r="C15444" s="139"/>
      <c r="D15444" s="139"/>
      <c r="E15444" s="139"/>
      <c r="F15444" s="149"/>
      <c r="G15444" s="149"/>
    </row>
    <row r="15445" spans="1:7" s="144" customFormat="1" x14ac:dyDescent="0.2">
      <c r="A15445" s="139"/>
      <c r="B15445" s="139"/>
      <c r="C15445" s="139"/>
      <c r="D15445" s="139"/>
      <c r="E15445" s="139"/>
      <c r="F15445" s="149"/>
      <c r="G15445" s="149"/>
    </row>
    <row r="15446" spans="1:7" s="144" customFormat="1" x14ac:dyDescent="0.2">
      <c r="A15446" s="139"/>
      <c r="B15446" s="139"/>
      <c r="C15446" s="139"/>
      <c r="D15446" s="139"/>
      <c r="E15446" s="139"/>
      <c r="F15446" s="149"/>
      <c r="G15446" s="149"/>
    </row>
    <row r="15447" spans="1:7" s="144" customFormat="1" x14ac:dyDescent="0.2">
      <c r="A15447" s="139"/>
      <c r="B15447" s="139"/>
      <c r="C15447" s="139"/>
      <c r="D15447" s="139"/>
      <c r="E15447" s="139"/>
      <c r="F15447" s="149"/>
      <c r="G15447" s="149"/>
    </row>
    <row r="15448" spans="1:7" s="144" customFormat="1" x14ac:dyDescent="0.2">
      <c r="A15448" s="139"/>
      <c r="B15448" s="139"/>
      <c r="C15448" s="139"/>
      <c r="D15448" s="139"/>
      <c r="E15448" s="139"/>
      <c r="F15448" s="149"/>
      <c r="G15448" s="149"/>
    </row>
    <row r="15449" spans="1:7" s="144" customFormat="1" x14ac:dyDescent="0.2">
      <c r="A15449" s="139"/>
      <c r="B15449" s="139"/>
      <c r="C15449" s="139"/>
      <c r="D15449" s="139"/>
      <c r="E15449" s="139"/>
      <c r="F15449" s="149"/>
      <c r="G15449" s="149"/>
    </row>
    <row r="15450" spans="1:7" s="144" customFormat="1" x14ac:dyDescent="0.2">
      <c r="A15450" s="139"/>
      <c r="B15450" s="139"/>
      <c r="C15450" s="139"/>
      <c r="D15450" s="139"/>
      <c r="E15450" s="139"/>
      <c r="F15450" s="149"/>
      <c r="G15450" s="149"/>
    </row>
    <row r="15451" spans="1:7" s="144" customFormat="1" x14ac:dyDescent="0.2">
      <c r="A15451" s="139"/>
      <c r="B15451" s="139"/>
      <c r="C15451" s="139"/>
      <c r="D15451" s="139"/>
      <c r="E15451" s="139"/>
      <c r="F15451" s="149"/>
      <c r="G15451" s="149"/>
    </row>
    <row r="15452" spans="1:7" s="144" customFormat="1" x14ac:dyDescent="0.2">
      <c r="A15452" s="139"/>
      <c r="B15452" s="139"/>
      <c r="C15452" s="139"/>
      <c r="D15452" s="139"/>
      <c r="E15452" s="139"/>
      <c r="F15452" s="149"/>
      <c r="G15452" s="149"/>
    </row>
    <row r="15453" spans="1:7" s="144" customFormat="1" x14ac:dyDescent="0.2">
      <c r="A15453" s="139"/>
      <c r="B15453" s="139"/>
      <c r="C15453" s="139"/>
      <c r="D15453" s="139"/>
      <c r="E15453" s="139"/>
      <c r="F15453" s="149"/>
      <c r="G15453" s="149"/>
    </row>
    <row r="15454" spans="1:7" s="144" customFormat="1" x14ac:dyDescent="0.2">
      <c r="A15454" s="139"/>
      <c r="B15454" s="139"/>
      <c r="C15454" s="139"/>
      <c r="D15454" s="139"/>
      <c r="E15454" s="139"/>
      <c r="F15454" s="149"/>
      <c r="G15454" s="149"/>
    </row>
    <row r="15455" spans="1:7" s="144" customFormat="1" x14ac:dyDescent="0.2">
      <c r="A15455" s="139"/>
      <c r="B15455" s="139"/>
      <c r="C15455" s="139"/>
      <c r="D15455" s="139"/>
      <c r="E15455" s="139"/>
      <c r="F15455" s="149"/>
      <c r="G15455" s="149"/>
    </row>
    <row r="15456" spans="1:7" s="144" customFormat="1" x14ac:dyDescent="0.2">
      <c r="A15456" s="139"/>
      <c r="B15456" s="139"/>
      <c r="C15456" s="139"/>
      <c r="D15456" s="139"/>
      <c r="E15456" s="139"/>
      <c r="F15456" s="149"/>
      <c r="G15456" s="149"/>
    </row>
    <row r="15457" spans="1:7" s="144" customFormat="1" x14ac:dyDescent="0.2">
      <c r="A15457" s="139"/>
      <c r="B15457" s="139"/>
      <c r="C15457" s="139"/>
      <c r="D15457" s="139"/>
      <c r="E15457" s="139"/>
      <c r="F15457" s="149"/>
      <c r="G15457" s="149"/>
    </row>
    <row r="15458" spans="1:7" s="144" customFormat="1" x14ac:dyDescent="0.2">
      <c r="A15458" s="139"/>
      <c r="B15458" s="139"/>
      <c r="C15458" s="139"/>
      <c r="D15458" s="139"/>
      <c r="E15458" s="139"/>
      <c r="F15458" s="149"/>
      <c r="G15458" s="149"/>
    </row>
    <row r="15459" spans="1:7" s="144" customFormat="1" x14ac:dyDescent="0.2">
      <c r="A15459" s="139"/>
      <c r="B15459" s="139"/>
      <c r="C15459" s="139"/>
      <c r="D15459" s="139"/>
      <c r="E15459" s="139"/>
      <c r="F15459" s="149"/>
      <c r="G15459" s="149"/>
    </row>
    <row r="15460" spans="1:7" s="144" customFormat="1" x14ac:dyDescent="0.2">
      <c r="A15460" s="139"/>
      <c r="B15460" s="139"/>
      <c r="C15460" s="139"/>
      <c r="D15460" s="139"/>
      <c r="E15460" s="139"/>
      <c r="F15460" s="149"/>
      <c r="G15460" s="149"/>
    </row>
    <row r="15461" spans="1:7" s="144" customFormat="1" x14ac:dyDescent="0.2">
      <c r="A15461" s="139"/>
      <c r="B15461" s="139"/>
      <c r="C15461" s="139"/>
      <c r="D15461" s="139"/>
      <c r="E15461" s="139"/>
      <c r="F15461" s="149"/>
      <c r="G15461" s="149"/>
    </row>
    <row r="15462" spans="1:7" s="144" customFormat="1" x14ac:dyDescent="0.2">
      <c r="A15462" s="139"/>
      <c r="B15462" s="139"/>
      <c r="C15462" s="139"/>
      <c r="D15462" s="139"/>
      <c r="E15462" s="139"/>
      <c r="F15462" s="149"/>
      <c r="G15462" s="149"/>
    </row>
    <row r="15463" spans="1:7" s="144" customFormat="1" x14ac:dyDescent="0.2">
      <c r="A15463" s="139"/>
      <c r="B15463" s="139"/>
      <c r="C15463" s="139"/>
      <c r="D15463" s="139"/>
      <c r="E15463" s="139"/>
      <c r="F15463" s="149"/>
      <c r="G15463" s="149"/>
    </row>
    <row r="15464" spans="1:7" s="144" customFormat="1" x14ac:dyDescent="0.2">
      <c r="A15464" s="139"/>
      <c r="B15464" s="139"/>
      <c r="C15464" s="139"/>
      <c r="D15464" s="139"/>
      <c r="E15464" s="139"/>
      <c r="F15464" s="149"/>
      <c r="G15464" s="149"/>
    </row>
    <row r="15465" spans="1:7" s="144" customFormat="1" x14ac:dyDescent="0.2">
      <c r="A15465" s="139"/>
      <c r="B15465" s="139"/>
      <c r="C15465" s="139"/>
      <c r="D15465" s="139"/>
      <c r="E15465" s="139"/>
      <c r="F15465" s="149"/>
      <c r="G15465" s="149"/>
    </row>
    <row r="15466" spans="1:7" s="144" customFormat="1" x14ac:dyDescent="0.2">
      <c r="A15466" s="139"/>
      <c r="B15466" s="139"/>
      <c r="C15466" s="139"/>
      <c r="D15466" s="139"/>
      <c r="E15466" s="139"/>
      <c r="F15466" s="149"/>
      <c r="G15466" s="149"/>
    </row>
    <row r="15467" spans="1:7" s="144" customFormat="1" x14ac:dyDescent="0.2">
      <c r="A15467" s="139"/>
      <c r="B15467" s="139"/>
      <c r="C15467" s="139"/>
      <c r="D15467" s="139"/>
      <c r="E15467" s="139"/>
      <c r="F15467" s="149"/>
      <c r="G15467" s="149"/>
    </row>
    <row r="15468" spans="1:7" s="144" customFormat="1" x14ac:dyDescent="0.2">
      <c r="A15468" s="139"/>
      <c r="B15468" s="139"/>
      <c r="C15468" s="139"/>
      <c r="D15468" s="139"/>
      <c r="E15468" s="139"/>
      <c r="F15468" s="149"/>
      <c r="G15468" s="149"/>
    </row>
    <row r="15469" spans="1:7" s="144" customFormat="1" x14ac:dyDescent="0.2">
      <c r="A15469" s="139"/>
      <c r="B15469" s="139"/>
      <c r="C15469" s="139"/>
      <c r="D15469" s="139"/>
      <c r="E15469" s="139"/>
      <c r="F15469" s="149"/>
      <c r="G15469" s="149"/>
    </row>
    <row r="15470" spans="1:7" s="144" customFormat="1" x14ac:dyDescent="0.2">
      <c r="A15470" s="139"/>
      <c r="B15470" s="139"/>
      <c r="C15470" s="139"/>
      <c r="D15470" s="139"/>
      <c r="E15470" s="139"/>
      <c r="F15470" s="149"/>
      <c r="G15470" s="149"/>
    </row>
    <row r="15471" spans="1:7" s="144" customFormat="1" x14ac:dyDescent="0.2">
      <c r="A15471" s="139"/>
      <c r="B15471" s="139"/>
      <c r="C15471" s="139"/>
      <c r="D15471" s="139"/>
      <c r="E15471" s="139"/>
      <c r="F15471" s="149"/>
      <c r="G15471" s="149"/>
    </row>
    <row r="15472" spans="1:7" s="144" customFormat="1" x14ac:dyDescent="0.2">
      <c r="A15472" s="139"/>
      <c r="B15472" s="139"/>
      <c r="C15472" s="139"/>
      <c r="D15472" s="139"/>
      <c r="E15472" s="139"/>
      <c r="F15472" s="149"/>
      <c r="G15472" s="149"/>
    </row>
    <row r="15473" spans="1:7" s="144" customFormat="1" x14ac:dyDescent="0.2">
      <c r="A15473" s="139"/>
      <c r="B15473" s="139"/>
      <c r="C15473" s="139"/>
      <c r="D15473" s="139"/>
      <c r="E15473" s="139"/>
      <c r="F15473" s="149"/>
      <c r="G15473" s="149"/>
    </row>
    <row r="15474" spans="1:7" s="144" customFormat="1" x14ac:dyDescent="0.2">
      <c r="A15474" s="139"/>
      <c r="B15474" s="139"/>
      <c r="C15474" s="139"/>
      <c r="D15474" s="139"/>
      <c r="E15474" s="139"/>
      <c r="F15474" s="149"/>
      <c r="G15474" s="149"/>
    </row>
    <row r="15475" spans="1:7" s="144" customFormat="1" x14ac:dyDescent="0.2">
      <c r="A15475" s="139"/>
      <c r="B15475" s="139"/>
      <c r="C15475" s="139"/>
      <c r="D15475" s="139"/>
      <c r="E15475" s="139"/>
      <c r="F15475" s="149"/>
      <c r="G15475" s="149"/>
    </row>
    <row r="15476" spans="1:7" s="144" customFormat="1" x14ac:dyDescent="0.2">
      <c r="A15476" s="139"/>
      <c r="B15476" s="139"/>
      <c r="C15476" s="139"/>
      <c r="D15476" s="139"/>
      <c r="E15476" s="139"/>
      <c r="F15476" s="149"/>
      <c r="G15476" s="149"/>
    </row>
    <row r="15477" spans="1:7" s="144" customFormat="1" x14ac:dyDescent="0.2">
      <c r="A15477" s="139"/>
      <c r="B15477" s="139"/>
      <c r="C15477" s="139"/>
      <c r="D15477" s="139"/>
      <c r="E15477" s="139"/>
      <c r="F15477" s="149"/>
      <c r="G15477" s="149"/>
    </row>
    <row r="15478" spans="1:7" s="144" customFormat="1" x14ac:dyDescent="0.2">
      <c r="A15478" s="139"/>
      <c r="B15478" s="139"/>
      <c r="C15478" s="139"/>
      <c r="D15478" s="139"/>
      <c r="E15478" s="139"/>
      <c r="F15478" s="149"/>
      <c r="G15478" s="149"/>
    </row>
    <row r="15479" spans="1:7" s="144" customFormat="1" x14ac:dyDescent="0.2">
      <c r="A15479" s="139"/>
      <c r="B15479" s="139"/>
      <c r="C15479" s="139"/>
      <c r="D15479" s="139"/>
      <c r="E15479" s="139"/>
      <c r="F15479" s="149"/>
      <c r="G15479" s="149"/>
    </row>
    <row r="15480" spans="1:7" s="144" customFormat="1" x14ac:dyDescent="0.2">
      <c r="A15480" s="139"/>
      <c r="B15480" s="139"/>
      <c r="C15480" s="139"/>
      <c r="D15480" s="139"/>
      <c r="E15480" s="139"/>
      <c r="F15480" s="149"/>
      <c r="G15480" s="149"/>
    </row>
    <row r="15481" spans="1:7" s="144" customFormat="1" x14ac:dyDescent="0.2">
      <c r="A15481" s="139"/>
      <c r="B15481" s="139"/>
      <c r="C15481" s="139"/>
      <c r="D15481" s="139"/>
      <c r="E15481" s="139"/>
      <c r="F15481" s="149"/>
      <c r="G15481" s="149"/>
    </row>
    <row r="15482" spans="1:7" s="144" customFormat="1" x14ac:dyDescent="0.2">
      <c r="A15482" s="139"/>
      <c r="B15482" s="139"/>
      <c r="C15482" s="139"/>
      <c r="D15482" s="139"/>
      <c r="E15482" s="139"/>
      <c r="F15482" s="149"/>
      <c r="G15482" s="149"/>
    </row>
    <row r="15483" spans="1:7" s="144" customFormat="1" x14ac:dyDescent="0.2">
      <c r="A15483" s="139"/>
      <c r="B15483" s="139"/>
      <c r="C15483" s="139"/>
      <c r="D15483" s="139"/>
      <c r="E15483" s="139"/>
      <c r="F15483" s="149"/>
      <c r="G15483" s="149"/>
    </row>
    <row r="15484" spans="1:7" s="144" customFormat="1" x14ac:dyDescent="0.2">
      <c r="A15484" s="139"/>
      <c r="B15484" s="139"/>
      <c r="C15484" s="139"/>
      <c r="D15484" s="139"/>
      <c r="E15484" s="139"/>
      <c r="F15484" s="149"/>
      <c r="G15484" s="149"/>
    </row>
    <row r="15485" spans="1:7" s="144" customFormat="1" x14ac:dyDescent="0.2">
      <c r="A15485" s="139"/>
      <c r="B15485" s="139"/>
      <c r="C15485" s="139"/>
      <c r="D15485" s="139"/>
      <c r="E15485" s="139"/>
      <c r="F15485" s="149"/>
      <c r="G15485" s="149"/>
    </row>
    <row r="15486" spans="1:7" s="144" customFormat="1" x14ac:dyDescent="0.2">
      <c r="A15486" s="139"/>
      <c r="B15486" s="139"/>
      <c r="C15486" s="139"/>
      <c r="D15486" s="139"/>
      <c r="E15486" s="139"/>
      <c r="F15486" s="149"/>
      <c r="G15486" s="149"/>
    </row>
    <row r="15487" spans="1:7" s="144" customFormat="1" x14ac:dyDescent="0.2">
      <c r="A15487" s="139"/>
      <c r="B15487" s="139"/>
      <c r="C15487" s="139"/>
      <c r="D15487" s="139"/>
      <c r="E15487" s="139"/>
      <c r="F15487" s="149"/>
      <c r="G15487" s="149"/>
    </row>
    <row r="15488" spans="1:7" s="144" customFormat="1" x14ac:dyDescent="0.2">
      <c r="A15488" s="139"/>
      <c r="B15488" s="139"/>
      <c r="C15488" s="139"/>
      <c r="D15488" s="139"/>
      <c r="E15488" s="139"/>
      <c r="F15488" s="149"/>
      <c r="G15488" s="149"/>
    </row>
    <row r="15489" spans="1:7" s="144" customFormat="1" x14ac:dyDescent="0.2">
      <c r="A15489" s="139"/>
      <c r="B15489" s="139"/>
      <c r="C15489" s="139"/>
      <c r="D15489" s="139"/>
      <c r="E15489" s="139"/>
      <c r="F15489" s="149"/>
      <c r="G15489" s="149"/>
    </row>
    <row r="15490" spans="1:7" s="144" customFormat="1" x14ac:dyDescent="0.2">
      <c r="A15490" s="139"/>
      <c r="B15490" s="139"/>
      <c r="C15490" s="139"/>
      <c r="D15490" s="139"/>
      <c r="E15490" s="139"/>
      <c r="F15490" s="149"/>
      <c r="G15490" s="149"/>
    </row>
    <row r="15491" spans="1:7" s="144" customFormat="1" x14ac:dyDescent="0.2">
      <c r="A15491" s="139"/>
      <c r="B15491" s="139"/>
      <c r="C15491" s="139"/>
      <c r="D15491" s="139"/>
      <c r="E15491" s="139"/>
      <c r="F15491" s="149"/>
      <c r="G15491" s="149"/>
    </row>
    <row r="15492" spans="1:7" s="144" customFormat="1" x14ac:dyDescent="0.2">
      <c r="A15492" s="139"/>
      <c r="B15492" s="139"/>
      <c r="C15492" s="139"/>
      <c r="D15492" s="139"/>
      <c r="E15492" s="139"/>
      <c r="F15492" s="149"/>
      <c r="G15492" s="149"/>
    </row>
    <row r="15493" spans="1:7" s="144" customFormat="1" x14ac:dyDescent="0.2">
      <c r="A15493" s="139"/>
      <c r="B15493" s="139"/>
      <c r="C15493" s="139"/>
      <c r="D15493" s="139"/>
      <c r="E15493" s="139"/>
      <c r="F15493" s="149"/>
      <c r="G15493" s="149"/>
    </row>
    <row r="15494" spans="1:7" s="144" customFormat="1" x14ac:dyDescent="0.2">
      <c r="A15494" s="139"/>
      <c r="B15494" s="139"/>
      <c r="C15494" s="139"/>
      <c r="D15494" s="139"/>
      <c r="E15494" s="139"/>
      <c r="F15494" s="149"/>
      <c r="G15494" s="149"/>
    </row>
    <row r="15495" spans="1:7" s="144" customFormat="1" x14ac:dyDescent="0.2">
      <c r="A15495" s="139"/>
      <c r="B15495" s="139"/>
      <c r="C15495" s="139"/>
      <c r="D15495" s="139"/>
      <c r="E15495" s="139"/>
      <c r="F15495" s="149"/>
      <c r="G15495" s="149"/>
    </row>
    <row r="15496" spans="1:7" s="144" customFormat="1" x14ac:dyDescent="0.2">
      <c r="A15496" s="139"/>
      <c r="B15496" s="139"/>
      <c r="C15496" s="139"/>
      <c r="D15496" s="139"/>
      <c r="E15496" s="139"/>
      <c r="F15496" s="149"/>
      <c r="G15496" s="149"/>
    </row>
    <row r="15497" spans="1:7" s="144" customFormat="1" x14ac:dyDescent="0.2">
      <c r="A15497" s="139"/>
      <c r="B15497" s="139"/>
      <c r="C15497" s="139"/>
      <c r="D15497" s="139"/>
      <c r="E15497" s="139"/>
      <c r="F15497" s="149"/>
      <c r="G15497" s="149"/>
    </row>
    <row r="15498" spans="1:7" s="144" customFormat="1" x14ac:dyDescent="0.2">
      <c r="A15498" s="139"/>
      <c r="B15498" s="139"/>
      <c r="C15498" s="139"/>
      <c r="D15498" s="139"/>
      <c r="E15498" s="139"/>
      <c r="F15498" s="149"/>
      <c r="G15498" s="149"/>
    </row>
    <row r="15499" spans="1:7" s="144" customFormat="1" x14ac:dyDescent="0.2">
      <c r="A15499" s="139"/>
      <c r="B15499" s="139"/>
      <c r="C15499" s="139"/>
      <c r="D15499" s="139"/>
      <c r="E15499" s="139"/>
      <c r="F15499" s="149"/>
      <c r="G15499" s="149"/>
    </row>
    <row r="15500" spans="1:7" s="144" customFormat="1" x14ac:dyDescent="0.2">
      <c r="A15500" s="139"/>
      <c r="B15500" s="139"/>
      <c r="C15500" s="139"/>
      <c r="D15500" s="139"/>
      <c r="E15500" s="139"/>
      <c r="F15500" s="149"/>
      <c r="G15500" s="149"/>
    </row>
    <row r="15501" spans="1:7" s="144" customFormat="1" x14ac:dyDescent="0.2">
      <c r="A15501" s="139"/>
      <c r="B15501" s="139"/>
      <c r="C15501" s="139"/>
      <c r="D15501" s="139"/>
      <c r="E15501" s="139"/>
      <c r="F15501" s="149"/>
      <c r="G15501" s="149"/>
    </row>
    <row r="15502" spans="1:7" s="144" customFormat="1" x14ac:dyDescent="0.2">
      <c r="A15502" s="139"/>
      <c r="B15502" s="139"/>
      <c r="C15502" s="139"/>
      <c r="D15502" s="139"/>
      <c r="E15502" s="139"/>
      <c r="F15502" s="149"/>
      <c r="G15502" s="149"/>
    </row>
    <row r="15503" spans="1:7" s="144" customFormat="1" x14ac:dyDescent="0.2">
      <c r="A15503" s="139"/>
      <c r="B15503" s="139"/>
      <c r="C15503" s="139"/>
      <c r="D15503" s="139"/>
      <c r="E15503" s="139"/>
      <c r="F15503" s="149"/>
      <c r="G15503" s="149"/>
    </row>
    <row r="15504" spans="1:7" s="144" customFormat="1" x14ac:dyDescent="0.2">
      <c r="A15504" s="139"/>
      <c r="B15504" s="139"/>
      <c r="C15504" s="139"/>
      <c r="D15504" s="139"/>
      <c r="E15504" s="139"/>
      <c r="F15504" s="149"/>
      <c r="G15504" s="149"/>
    </row>
    <row r="15505" spans="1:7" s="144" customFormat="1" x14ac:dyDescent="0.2">
      <c r="A15505" s="139"/>
      <c r="B15505" s="139"/>
      <c r="C15505" s="139"/>
      <c r="D15505" s="139"/>
      <c r="E15505" s="139"/>
      <c r="F15505" s="149"/>
      <c r="G15505" s="149"/>
    </row>
    <row r="15506" spans="1:7" s="144" customFormat="1" x14ac:dyDescent="0.2">
      <c r="A15506" s="139"/>
      <c r="B15506" s="139"/>
      <c r="C15506" s="139"/>
      <c r="D15506" s="139"/>
      <c r="E15506" s="139"/>
      <c r="F15506" s="149"/>
      <c r="G15506" s="149"/>
    </row>
    <row r="15507" spans="1:7" s="144" customFormat="1" x14ac:dyDescent="0.2">
      <c r="A15507" s="139"/>
      <c r="B15507" s="139"/>
      <c r="C15507" s="139"/>
      <c r="D15507" s="139"/>
      <c r="E15507" s="139"/>
      <c r="F15507" s="149"/>
      <c r="G15507" s="149"/>
    </row>
    <row r="15508" spans="1:7" s="144" customFormat="1" x14ac:dyDescent="0.2">
      <c r="A15508" s="139"/>
      <c r="B15508" s="139"/>
      <c r="C15508" s="139"/>
      <c r="D15508" s="139"/>
      <c r="E15508" s="139"/>
      <c r="F15508" s="149"/>
      <c r="G15508" s="149"/>
    </row>
    <row r="15509" spans="1:7" s="144" customFormat="1" x14ac:dyDescent="0.2">
      <c r="A15509" s="139"/>
      <c r="B15509" s="139"/>
      <c r="C15509" s="139"/>
      <c r="D15509" s="139"/>
      <c r="E15509" s="139"/>
      <c r="F15509" s="149"/>
      <c r="G15509" s="149"/>
    </row>
    <row r="15510" spans="1:7" s="144" customFormat="1" x14ac:dyDescent="0.2">
      <c r="A15510" s="139"/>
      <c r="B15510" s="139"/>
      <c r="C15510" s="139"/>
      <c r="D15510" s="139"/>
      <c r="E15510" s="139"/>
      <c r="F15510" s="149"/>
      <c r="G15510" s="149"/>
    </row>
    <row r="15511" spans="1:7" s="144" customFormat="1" x14ac:dyDescent="0.2">
      <c r="A15511" s="139"/>
      <c r="B15511" s="139"/>
      <c r="C15511" s="139"/>
      <c r="D15511" s="139"/>
      <c r="E15511" s="139"/>
      <c r="F15511" s="149"/>
      <c r="G15511" s="149"/>
    </row>
    <row r="15512" spans="1:7" s="144" customFormat="1" x14ac:dyDescent="0.2">
      <c r="A15512" s="139"/>
      <c r="B15512" s="139"/>
      <c r="C15512" s="139"/>
      <c r="D15512" s="139"/>
      <c r="E15512" s="139"/>
      <c r="F15512" s="149"/>
      <c r="G15512" s="149"/>
    </row>
    <row r="15513" spans="1:7" s="144" customFormat="1" x14ac:dyDescent="0.2">
      <c r="A15513" s="139"/>
      <c r="B15513" s="139"/>
      <c r="C15513" s="139"/>
      <c r="D15513" s="139"/>
      <c r="E15513" s="139"/>
      <c r="F15513" s="149"/>
      <c r="G15513" s="149"/>
    </row>
    <row r="15514" spans="1:7" s="144" customFormat="1" x14ac:dyDescent="0.2">
      <c r="A15514" s="139"/>
      <c r="B15514" s="139"/>
      <c r="C15514" s="139"/>
      <c r="D15514" s="139"/>
      <c r="E15514" s="139"/>
      <c r="F15514" s="149"/>
      <c r="G15514" s="149"/>
    </row>
    <row r="15515" spans="1:7" s="144" customFormat="1" x14ac:dyDescent="0.2">
      <c r="A15515" s="139"/>
      <c r="B15515" s="139"/>
      <c r="C15515" s="139"/>
      <c r="D15515" s="139"/>
      <c r="E15515" s="139"/>
      <c r="F15515" s="149"/>
      <c r="G15515" s="149"/>
    </row>
    <row r="15516" spans="1:7" s="144" customFormat="1" x14ac:dyDescent="0.2">
      <c r="A15516" s="139"/>
      <c r="B15516" s="139"/>
      <c r="C15516" s="139"/>
      <c r="D15516" s="139"/>
      <c r="E15516" s="139"/>
      <c r="F15516" s="149"/>
      <c r="G15516" s="149"/>
    </row>
    <row r="15517" spans="1:7" s="144" customFormat="1" x14ac:dyDescent="0.2">
      <c r="A15517" s="139"/>
      <c r="B15517" s="139"/>
      <c r="C15517" s="139"/>
      <c r="D15517" s="139"/>
      <c r="E15517" s="139"/>
      <c r="F15517" s="149"/>
      <c r="G15517" s="149"/>
    </row>
    <row r="15518" spans="1:7" s="144" customFormat="1" x14ac:dyDescent="0.2">
      <c r="A15518" s="139"/>
      <c r="B15518" s="139"/>
      <c r="C15518" s="139"/>
      <c r="D15518" s="139"/>
      <c r="E15518" s="139"/>
      <c r="F15518" s="149"/>
      <c r="G15518" s="149"/>
    </row>
    <row r="15519" spans="1:7" s="144" customFormat="1" x14ac:dyDescent="0.2">
      <c r="A15519" s="139"/>
      <c r="B15519" s="139"/>
      <c r="C15519" s="139"/>
      <c r="D15519" s="139"/>
      <c r="E15519" s="139"/>
      <c r="F15519" s="149"/>
      <c r="G15519" s="149"/>
    </row>
    <row r="15520" spans="1:7" s="144" customFormat="1" x14ac:dyDescent="0.2">
      <c r="A15520" s="139"/>
      <c r="B15520" s="139"/>
      <c r="C15520" s="139"/>
      <c r="D15520" s="139"/>
      <c r="E15520" s="139"/>
      <c r="F15520" s="149"/>
      <c r="G15520" s="149"/>
    </row>
    <row r="15521" spans="1:7" s="144" customFormat="1" x14ac:dyDescent="0.2">
      <c r="A15521" s="139"/>
      <c r="B15521" s="139"/>
      <c r="C15521" s="139"/>
      <c r="D15521" s="139"/>
      <c r="E15521" s="139"/>
      <c r="F15521" s="149"/>
      <c r="G15521" s="149"/>
    </row>
    <row r="15522" spans="1:7" s="144" customFormat="1" x14ac:dyDescent="0.2">
      <c r="A15522" s="139"/>
      <c r="B15522" s="139"/>
      <c r="C15522" s="139"/>
      <c r="D15522" s="139"/>
      <c r="E15522" s="139"/>
      <c r="F15522" s="149"/>
      <c r="G15522" s="149"/>
    </row>
    <row r="15523" spans="1:7" s="144" customFormat="1" x14ac:dyDescent="0.2">
      <c r="A15523" s="139"/>
      <c r="B15523" s="139"/>
      <c r="C15523" s="139"/>
      <c r="D15523" s="139"/>
      <c r="E15523" s="139"/>
      <c r="F15523" s="149"/>
      <c r="G15523" s="149"/>
    </row>
    <row r="15524" spans="1:7" s="144" customFormat="1" x14ac:dyDescent="0.2">
      <c r="A15524" s="139"/>
      <c r="B15524" s="139"/>
      <c r="C15524" s="139"/>
      <c r="D15524" s="139"/>
      <c r="E15524" s="139"/>
      <c r="F15524" s="149"/>
      <c r="G15524" s="149"/>
    </row>
    <row r="15525" spans="1:7" s="144" customFormat="1" x14ac:dyDescent="0.2">
      <c r="A15525" s="139"/>
      <c r="B15525" s="139"/>
      <c r="C15525" s="139"/>
      <c r="D15525" s="139"/>
      <c r="E15525" s="139"/>
      <c r="F15525" s="149"/>
      <c r="G15525" s="149"/>
    </row>
    <row r="15526" spans="1:7" s="144" customFormat="1" x14ac:dyDescent="0.2">
      <c r="A15526" s="139"/>
      <c r="B15526" s="139"/>
      <c r="C15526" s="139"/>
      <c r="D15526" s="139"/>
      <c r="E15526" s="139"/>
      <c r="F15526" s="149"/>
      <c r="G15526" s="149"/>
    </row>
    <row r="15527" spans="1:7" s="144" customFormat="1" x14ac:dyDescent="0.2">
      <c r="A15527" s="139"/>
      <c r="B15527" s="139"/>
      <c r="C15527" s="139"/>
      <c r="D15527" s="139"/>
      <c r="E15527" s="139"/>
      <c r="F15527" s="149"/>
      <c r="G15527" s="149"/>
    </row>
    <row r="15528" spans="1:7" s="144" customFormat="1" x14ac:dyDescent="0.2">
      <c r="A15528" s="139"/>
      <c r="B15528" s="139"/>
      <c r="C15528" s="139"/>
      <c r="D15528" s="139"/>
      <c r="E15528" s="139"/>
      <c r="F15528" s="149"/>
      <c r="G15528" s="149"/>
    </row>
    <row r="15529" spans="1:7" s="144" customFormat="1" x14ac:dyDescent="0.2">
      <c r="A15529" s="139"/>
      <c r="B15529" s="139"/>
      <c r="C15529" s="139"/>
      <c r="D15529" s="139"/>
      <c r="E15529" s="139"/>
      <c r="F15529" s="149"/>
      <c r="G15529" s="149"/>
    </row>
    <row r="15530" spans="1:7" s="144" customFormat="1" x14ac:dyDescent="0.2">
      <c r="A15530" s="139"/>
      <c r="B15530" s="139"/>
      <c r="C15530" s="139"/>
      <c r="D15530" s="139"/>
      <c r="E15530" s="139"/>
      <c r="F15530" s="149"/>
      <c r="G15530" s="149"/>
    </row>
    <row r="15531" spans="1:7" s="144" customFormat="1" x14ac:dyDescent="0.2">
      <c r="A15531" s="139"/>
      <c r="B15531" s="139"/>
      <c r="C15531" s="139"/>
      <c r="D15531" s="139"/>
      <c r="E15531" s="139"/>
      <c r="F15531" s="149"/>
      <c r="G15531" s="149"/>
    </row>
    <row r="15532" spans="1:7" s="144" customFormat="1" x14ac:dyDescent="0.2">
      <c r="A15532" s="139"/>
      <c r="B15532" s="139"/>
      <c r="C15532" s="139"/>
      <c r="D15532" s="139"/>
      <c r="E15532" s="139"/>
      <c r="F15532" s="149"/>
      <c r="G15532" s="149"/>
    </row>
    <row r="15533" spans="1:7" s="144" customFormat="1" x14ac:dyDescent="0.2">
      <c r="A15533" s="139"/>
      <c r="B15533" s="139"/>
      <c r="C15533" s="139"/>
      <c r="D15533" s="139"/>
      <c r="E15533" s="139"/>
      <c r="F15533" s="149"/>
      <c r="G15533" s="149"/>
    </row>
    <row r="15534" spans="1:7" s="144" customFormat="1" x14ac:dyDescent="0.2">
      <c r="A15534" s="139"/>
      <c r="B15534" s="139"/>
      <c r="C15534" s="139"/>
      <c r="D15534" s="139"/>
      <c r="E15534" s="139"/>
      <c r="F15534" s="149"/>
      <c r="G15534" s="149"/>
    </row>
    <row r="15535" spans="1:7" s="144" customFormat="1" x14ac:dyDescent="0.2">
      <c r="A15535" s="139"/>
      <c r="B15535" s="139"/>
      <c r="C15535" s="139"/>
      <c r="D15535" s="139"/>
      <c r="E15535" s="139"/>
      <c r="F15535" s="149"/>
      <c r="G15535" s="149"/>
    </row>
    <row r="15536" spans="1:7" s="144" customFormat="1" x14ac:dyDescent="0.2">
      <c r="A15536" s="139"/>
      <c r="B15536" s="139"/>
      <c r="C15536" s="139"/>
      <c r="D15536" s="139"/>
      <c r="E15536" s="139"/>
      <c r="F15536" s="149"/>
      <c r="G15536" s="149"/>
    </row>
    <row r="15537" spans="1:7" s="144" customFormat="1" x14ac:dyDescent="0.2">
      <c r="A15537" s="139"/>
      <c r="B15537" s="139"/>
      <c r="C15537" s="139"/>
      <c r="D15537" s="139"/>
      <c r="E15537" s="139"/>
      <c r="F15537" s="149"/>
      <c r="G15537" s="149"/>
    </row>
    <row r="15538" spans="1:7" s="144" customFormat="1" x14ac:dyDescent="0.2">
      <c r="A15538" s="139"/>
      <c r="B15538" s="139"/>
      <c r="C15538" s="139"/>
      <c r="D15538" s="139"/>
      <c r="E15538" s="139"/>
      <c r="F15538" s="149"/>
      <c r="G15538" s="149"/>
    </row>
    <row r="15539" spans="1:7" s="144" customFormat="1" x14ac:dyDescent="0.2">
      <c r="A15539" s="139"/>
      <c r="B15539" s="139"/>
      <c r="C15539" s="139"/>
      <c r="D15539" s="139"/>
      <c r="E15539" s="139"/>
      <c r="F15539" s="149"/>
      <c r="G15539" s="149"/>
    </row>
    <row r="15540" spans="1:7" s="144" customFormat="1" x14ac:dyDescent="0.2">
      <c r="A15540" s="139"/>
      <c r="B15540" s="139"/>
      <c r="C15540" s="139"/>
      <c r="D15540" s="139"/>
      <c r="E15540" s="139"/>
      <c r="F15540" s="149"/>
      <c r="G15540" s="149"/>
    </row>
    <row r="15541" spans="1:7" s="144" customFormat="1" x14ac:dyDescent="0.2">
      <c r="A15541" s="139"/>
      <c r="B15541" s="139"/>
      <c r="C15541" s="139"/>
      <c r="D15541" s="139"/>
      <c r="E15541" s="139"/>
      <c r="F15541" s="149"/>
      <c r="G15541" s="149"/>
    </row>
    <row r="15542" spans="1:7" s="144" customFormat="1" x14ac:dyDescent="0.2">
      <c r="A15542" s="139"/>
      <c r="B15542" s="139"/>
      <c r="C15542" s="139"/>
      <c r="D15542" s="139"/>
      <c r="E15542" s="139"/>
      <c r="F15542" s="149"/>
      <c r="G15542" s="149"/>
    </row>
    <row r="15543" spans="1:7" s="144" customFormat="1" x14ac:dyDescent="0.2">
      <c r="A15543" s="139"/>
      <c r="B15543" s="139"/>
      <c r="C15543" s="139"/>
      <c r="D15543" s="139"/>
      <c r="E15543" s="139"/>
      <c r="F15543" s="149"/>
      <c r="G15543" s="149"/>
    </row>
    <row r="15544" spans="1:7" s="144" customFormat="1" x14ac:dyDescent="0.2">
      <c r="A15544" s="139"/>
      <c r="B15544" s="139"/>
      <c r="C15544" s="139"/>
      <c r="D15544" s="139"/>
      <c r="E15544" s="139"/>
      <c r="F15544" s="149"/>
      <c r="G15544" s="149"/>
    </row>
    <row r="15545" spans="1:7" s="144" customFormat="1" x14ac:dyDescent="0.2">
      <c r="A15545" s="139"/>
      <c r="B15545" s="139"/>
      <c r="C15545" s="139"/>
      <c r="D15545" s="139"/>
      <c r="E15545" s="139"/>
      <c r="F15545" s="149"/>
      <c r="G15545" s="149"/>
    </row>
    <row r="15546" spans="1:7" s="144" customFormat="1" x14ac:dyDescent="0.2">
      <c r="A15546" s="139"/>
      <c r="B15546" s="139"/>
      <c r="C15546" s="139"/>
      <c r="D15546" s="139"/>
      <c r="E15546" s="139"/>
      <c r="F15546" s="149"/>
      <c r="G15546" s="149"/>
    </row>
    <row r="15547" spans="1:7" s="144" customFormat="1" x14ac:dyDescent="0.2">
      <c r="A15547" s="139"/>
      <c r="B15547" s="139"/>
      <c r="C15547" s="139"/>
      <c r="D15547" s="139"/>
      <c r="E15547" s="139"/>
      <c r="F15547" s="149"/>
      <c r="G15547" s="149"/>
    </row>
    <row r="15548" spans="1:7" s="144" customFormat="1" x14ac:dyDescent="0.2">
      <c r="A15548" s="139"/>
      <c r="B15548" s="139"/>
      <c r="C15548" s="139"/>
      <c r="D15548" s="139"/>
      <c r="E15548" s="139"/>
      <c r="F15548" s="149"/>
      <c r="G15548" s="149"/>
    </row>
    <row r="15549" spans="1:7" s="144" customFormat="1" x14ac:dyDescent="0.2">
      <c r="A15549" s="139"/>
      <c r="B15549" s="139"/>
      <c r="C15549" s="139"/>
      <c r="D15549" s="139"/>
      <c r="E15549" s="139"/>
      <c r="F15549" s="149"/>
      <c r="G15549" s="149"/>
    </row>
    <row r="15550" spans="1:7" s="144" customFormat="1" x14ac:dyDescent="0.2">
      <c r="A15550" s="139"/>
      <c r="B15550" s="139"/>
      <c r="C15550" s="139"/>
      <c r="D15550" s="139"/>
      <c r="E15550" s="139"/>
      <c r="F15550" s="149"/>
      <c r="G15550" s="149"/>
    </row>
    <row r="15551" spans="1:7" s="144" customFormat="1" x14ac:dyDescent="0.2">
      <c r="A15551" s="139"/>
      <c r="B15551" s="139"/>
      <c r="C15551" s="139"/>
      <c r="D15551" s="139"/>
      <c r="E15551" s="139"/>
      <c r="F15551" s="149"/>
      <c r="G15551" s="149"/>
    </row>
    <row r="15552" spans="1:7" s="144" customFormat="1" x14ac:dyDescent="0.2">
      <c r="A15552" s="139"/>
      <c r="B15552" s="139"/>
      <c r="C15552" s="139"/>
      <c r="D15552" s="139"/>
      <c r="E15552" s="139"/>
      <c r="F15552" s="149"/>
      <c r="G15552" s="149"/>
    </row>
    <row r="15553" spans="1:7" s="144" customFormat="1" x14ac:dyDescent="0.2">
      <c r="A15553" s="139"/>
      <c r="B15553" s="139"/>
      <c r="C15553" s="139"/>
      <c r="D15553" s="139"/>
      <c r="E15553" s="139"/>
      <c r="F15553" s="149"/>
      <c r="G15553" s="149"/>
    </row>
    <row r="15554" spans="1:7" s="144" customFormat="1" x14ac:dyDescent="0.2">
      <c r="A15554" s="139"/>
      <c r="B15554" s="139"/>
      <c r="C15554" s="139"/>
      <c r="D15554" s="139"/>
      <c r="E15554" s="139"/>
      <c r="F15554" s="149"/>
      <c r="G15554" s="149"/>
    </row>
    <row r="15555" spans="1:7" s="144" customFormat="1" x14ac:dyDescent="0.2">
      <c r="A15555" s="139"/>
      <c r="B15555" s="139"/>
      <c r="C15555" s="139"/>
      <c r="D15555" s="139"/>
      <c r="E15555" s="139"/>
      <c r="F15555" s="149"/>
      <c r="G15555" s="149"/>
    </row>
    <row r="15556" spans="1:7" s="144" customFormat="1" x14ac:dyDescent="0.2">
      <c r="A15556" s="139"/>
      <c r="B15556" s="139"/>
      <c r="C15556" s="139"/>
      <c r="D15556" s="139"/>
      <c r="E15556" s="139"/>
      <c r="F15556" s="149"/>
      <c r="G15556" s="149"/>
    </row>
    <row r="15557" spans="1:7" s="144" customFormat="1" x14ac:dyDescent="0.2">
      <c r="A15557" s="139"/>
      <c r="B15557" s="139"/>
      <c r="C15557" s="139"/>
      <c r="D15557" s="139"/>
      <c r="E15557" s="139"/>
      <c r="F15557" s="149"/>
      <c r="G15557" s="149"/>
    </row>
    <row r="15558" spans="1:7" s="144" customFormat="1" x14ac:dyDescent="0.2">
      <c r="A15558" s="139"/>
      <c r="B15558" s="139"/>
      <c r="C15558" s="139"/>
      <c r="D15558" s="139"/>
      <c r="E15558" s="139"/>
      <c r="F15558" s="149"/>
      <c r="G15558" s="149"/>
    </row>
    <row r="15559" spans="1:7" s="144" customFormat="1" x14ac:dyDescent="0.2">
      <c r="A15559" s="139"/>
      <c r="B15559" s="139"/>
      <c r="C15559" s="139"/>
      <c r="D15559" s="139"/>
      <c r="E15559" s="139"/>
      <c r="F15559" s="149"/>
      <c r="G15559" s="149"/>
    </row>
    <row r="15560" spans="1:7" s="144" customFormat="1" x14ac:dyDescent="0.2">
      <c r="A15560" s="139"/>
      <c r="B15560" s="139"/>
      <c r="C15560" s="139"/>
      <c r="D15560" s="139"/>
      <c r="E15560" s="139"/>
      <c r="F15560" s="149"/>
      <c r="G15560" s="149"/>
    </row>
    <row r="15561" spans="1:7" s="144" customFormat="1" x14ac:dyDescent="0.2">
      <c r="A15561" s="139"/>
      <c r="B15561" s="139"/>
      <c r="C15561" s="139"/>
      <c r="D15561" s="139"/>
      <c r="E15561" s="139"/>
      <c r="F15561" s="149"/>
      <c r="G15561" s="149"/>
    </row>
    <row r="15562" spans="1:7" s="144" customFormat="1" x14ac:dyDescent="0.2">
      <c r="A15562" s="139"/>
      <c r="B15562" s="139"/>
      <c r="C15562" s="139"/>
      <c r="D15562" s="139"/>
      <c r="E15562" s="139"/>
      <c r="F15562" s="149"/>
      <c r="G15562" s="149"/>
    </row>
    <row r="15563" spans="1:7" s="144" customFormat="1" x14ac:dyDescent="0.2">
      <c r="A15563" s="139"/>
      <c r="B15563" s="139"/>
      <c r="C15563" s="139"/>
      <c r="D15563" s="139"/>
      <c r="E15563" s="139"/>
      <c r="F15563" s="149"/>
      <c r="G15563" s="149"/>
    </row>
    <row r="15564" spans="1:7" s="144" customFormat="1" x14ac:dyDescent="0.2">
      <c r="A15564" s="139"/>
      <c r="B15564" s="139"/>
      <c r="C15564" s="139"/>
      <c r="D15564" s="139"/>
      <c r="E15564" s="139"/>
      <c r="F15564" s="149"/>
      <c r="G15564" s="149"/>
    </row>
    <row r="15565" spans="1:7" s="144" customFormat="1" x14ac:dyDescent="0.2">
      <c r="A15565" s="139"/>
      <c r="B15565" s="139"/>
      <c r="C15565" s="139"/>
      <c r="D15565" s="139"/>
      <c r="E15565" s="139"/>
      <c r="F15565" s="149"/>
      <c r="G15565" s="149"/>
    </row>
    <row r="15566" spans="1:7" s="144" customFormat="1" x14ac:dyDescent="0.2">
      <c r="A15566" s="139"/>
      <c r="B15566" s="139"/>
      <c r="C15566" s="139"/>
      <c r="D15566" s="139"/>
      <c r="E15566" s="139"/>
      <c r="F15566" s="149"/>
      <c r="G15566" s="149"/>
    </row>
    <row r="15567" spans="1:7" s="144" customFormat="1" x14ac:dyDescent="0.2">
      <c r="A15567" s="139"/>
      <c r="B15567" s="139"/>
      <c r="C15567" s="139"/>
      <c r="D15567" s="139"/>
      <c r="E15567" s="139"/>
      <c r="F15567" s="149"/>
      <c r="G15567" s="149"/>
    </row>
    <row r="15568" spans="1:7" s="144" customFormat="1" x14ac:dyDescent="0.2">
      <c r="A15568" s="139"/>
      <c r="B15568" s="139"/>
      <c r="C15568" s="139"/>
      <c r="D15568" s="139"/>
      <c r="E15568" s="139"/>
      <c r="F15568" s="149"/>
      <c r="G15568" s="149"/>
    </row>
    <row r="15569" spans="1:7" s="144" customFormat="1" x14ac:dyDescent="0.2">
      <c r="A15569" s="139"/>
      <c r="B15569" s="139"/>
      <c r="C15569" s="139"/>
      <c r="D15569" s="139"/>
      <c r="E15569" s="139"/>
      <c r="F15569" s="149"/>
      <c r="G15569" s="149"/>
    </row>
    <row r="15570" spans="1:7" s="144" customFormat="1" x14ac:dyDescent="0.2">
      <c r="A15570" s="139"/>
      <c r="B15570" s="139"/>
      <c r="C15570" s="139"/>
      <c r="D15570" s="139"/>
      <c r="E15570" s="139"/>
      <c r="F15570" s="149"/>
      <c r="G15570" s="149"/>
    </row>
    <row r="15571" spans="1:7" s="144" customFormat="1" x14ac:dyDescent="0.2">
      <c r="A15571" s="139"/>
      <c r="B15571" s="139"/>
      <c r="C15571" s="139"/>
      <c r="D15571" s="139"/>
      <c r="E15571" s="139"/>
      <c r="F15571" s="149"/>
      <c r="G15571" s="149"/>
    </row>
    <row r="15572" spans="1:7" s="144" customFormat="1" x14ac:dyDescent="0.2">
      <c r="A15572" s="139"/>
      <c r="B15572" s="139"/>
      <c r="C15572" s="139"/>
      <c r="D15572" s="139"/>
      <c r="E15572" s="139"/>
      <c r="F15572" s="149"/>
      <c r="G15572" s="149"/>
    </row>
    <row r="15573" spans="1:7" s="144" customFormat="1" x14ac:dyDescent="0.2">
      <c r="A15573" s="139"/>
      <c r="B15573" s="139"/>
      <c r="C15573" s="139"/>
      <c r="D15573" s="139"/>
      <c r="E15573" s="139"/>
      <c r="F15573" s="149"/>
      <c r="G15573" s="149"/>
    </row>
    <row r="15574" spans="1:7" s="144" customFormat="1" x14ac:dyDescent="0.2">
      <c r="A15574" s="139"/>
      <c r="B15574" s="139"/>
      <c r="C15574" s="139"/>
      <c r="D15574" s="139"/>
      <c r="E15574" s="139"/>
      <c r="F15574" s="149"/>
      <c r="G15574" s="149"/>
    </row>
    <row r="15575" spans="1:7" s="144" customFormat="1" x14ac:dyDescent="0.2">
      <c r="A15575" s="139"/>
      <c r="B15575" s="139"/>
      <c r="C15575" s="139"/>
      <c r="D15575" s="139"/>
      <c r="E15575" s="139"/>
      <c r="F15575" s="149"/>
      <c r="G15575" s="149"/>
    </row>
    <row r="15576" spans="1:7" s="144" customFormat="1" x14ac:dyDescent="0.2">
      <c r="A15576" s="139"/>
      <c r="B15576" s="139"/>
      <c r="C15576" s="139"/>
      <c r="D15576" s="139"/>
      <c r="E15576" s="139"/>
      <c r="F15576" s="149"/>
      <c r="G15576" s="149"/>
    </row>
    <row r="15577" spans="1:7" s="144" customFormat="1" x14ac:dyDescent="0.2">
      <c r="A15577" s="139"/>
      <c r="B15577" s="139"/>
      <c r="C15577" s="139"/>
      <c r="D15577" s="139"/>
      <c r="E15577" s="139"/>
      <c r="F15577" s="149"/>
      <c r="G15577" s="149"/>
    </row>
    <row r="15578" spans="1:7" s="144" customFormat="1" x14ac:dyDescent="0.2">
      <c r="A15578" s="139"/>
      <c r="B15578" s="139"/>
      <c r="C15578" s="139"/>
      <c r="D15578" s="139"/>
      <c r="E15578" s="139"/>
      <c r="F15578" s="149"/>
      <c r="G15578" s="149"/>
    </row>
    <row r="15579" spans="1:7" s="144" customFormat="1" x14ac:dyDescent="0.2">
      <c r="A15579" s="139"/>
      <c r="B15579" s="139"/>
      <c r="C15579" s="139"/>
      <c r="D15579" s="139"/>
      <c r="E15579" s="139"/>
      <c r="F15579" s="149"/>
      <c r="G15579" s="149"/>
    </row>
    <row r="15580" spans="1:7" s="144" customFormat="1" x14ac:dyDescent="0.2">
      <c r="A15580" s="139"/>
      <c r="B15580" s="139"/>
      <c r="C15580" s="139"/>
      <c r="D15580" s="139"/>
      <c r="E15580" s="139"/>
      <c r="F15580" s="149"/>
      <c r="G15580" s="149"/>
    </row>
    <row r="15581" spans="1:7" s="144" customFormat="1" x14ac:dyDescent="0.2">
      <c r="A15581" s="139"/>
      <c r="B15581" s="139"/>
      <c r="C15581" s="139"/>
      <c r="D15581" s="139"/>
      <c r="E15581" s="139"/>
      <c r="F15581" s="149"/>
      <c r="G15581" s="149"/>
    </row>
    <row r="15582" spans="1:7" s="144" customFormat="1" x14ac:dyDescent="0.2">
      <c r="A15582" s="139"/>
      <c r="B15582" s="139"/>
      <c r="C15582" s="139"/>
      <c r="D15582" s="139"/>
      <c r="E15582" s="139"/>
      <c r="F15582" s="149"/>
      <c r="G15582" s="149"/>
    </row>
    <row r="15583" spans="1:7" s="144" customFormat="1" x14ac:dyDescent="0.2">
      <c r="A15583" s="139"/>
      <c r="B15583" s="139"/>
      <c r="C15583" s="139"/>
      <c r="D15583" s="139"/>
      <c r="E15583" s="139"/>
      <c r="F15583" s="149"/>
      <c r="G15583" s="149"/>
    </row>
    <row r="15584" spans="1:7" s="144" customFormat="1" x14ac:dyDescent="0.2">
      <c r="A15584" s="139"/>
      <c r="B15584" s="139"/>
      <c r="C15584" s="139"/>
      <c r="D15584" s="139"/>
      <c r="E15584" s="139"/>
      <c r="F15584" s="149"/>
      <c r="G15584" s="149"/>
    </row>
    <row r="15585" spans="1:7" s="144" customFormat="1" x14ac:dyDescent="0.2">
      <c r="A15585" s="139"/>
      <c r="B15585" s="139"/>
      <c r="C15585" s="139"/>
      <c r="D15585" s="139"/>
      <c r="E15585" s="139"/>
      <c r="F15585" s="149"/>
      <c r="G15585" s="149"/>
    </row>
    <row r="15586" spans="1:7" s="144" customFormat="1" x14ac:dyDescent="0.2">
      <c r="A15586" s="139"/>
      <c r="B15586" s="139"/>
      <c r="C15586" s="139"/>
      <c r="D15586" s="139"/>
      <c r="E15586" s="139"/>
      <c r="F15586" s="149"/>
      <c r="G15586" s="149"/>
    </row>
    <row r="15587" spans="1:7" s="144" customFormat="1" x14ac:dyDescent="0.2">
      <c r="A15587" s="139"/>
      <c r="B15587" s="139"/>
      <c r="C15587" s="139"/>
      <c r="D15587" s="139"/>
      <c r="E15587" s="139"/>
      <c r="F15587" s="149"/>
      <c r="G15587" s="149"/>
    </row>
    <row r="15588" spans="1:7" s="144" customFormat="1" x14ac:dyDescent="0.2">
      <c r="A15588" s="139"/>
      <c r="B15588" s="139"/>
      <c r="C15588" s="139"/>
      <c r="D15588" s="139"/>
      <c r="E15588" s="139"/>
      <c r="F15588" s="149"/>
      <c r="G15588" s="149"/>
    </row>
    <row r="15589" spans="1:7" s="144" customFormat="1" x14ac:dyDescent="0.2">
      <c r="A15589" s="139"/>
      <c r="B15589" s="139"/>
      <c r="C15589" s="139"/>
      <c r="D15589" s="139"/>
      <c r="E15589" s="139"/>
      <c r="F15589" s="149"/>
      <c r="G15589" s="149"/>
    </row>
    <row r="15590" spans="1:7" s="144" customFormat="1" x14ac:dyDescent="0.2">
      <c r="A15590" s="139"/>
      <c r="B15590" s="139"/>
      <c r="C15590" s="139"/>
      <c r="D15590" s="139"/>
      <c r="E15590" s="139"/>
      <c r="F15590" s="149"/>
      <c r="G15590" s="149"/>
    </row>
    <row r="15591" spans="1:7" s="144" customFormat="1" x14ac:dyDescent="0.2">
      <c r="A15591" s="139"/>
      <c r="B15591" s="139"/>
      <c r="C15591" s="139"/>
      <c r="D15591" s="139"/>
      <c r="E15591" s="139"/>
      <c r="F15591" s="149"/>
      <c r="G15591" s="149"/>
    </row>
    <row r="15592" spans="1:7" s="144" customFormat="1" x14ac:dyDescent="0.2">
      <c r="A15592" s="139"/>
      <c r="B15592" s="139"/>
      <c r="C15592" s="139"/>
      <c r="D15592" s="139"/>
      <c r="E15592" s="139"/>
      <c r="F15592" s="149"/>
      <c r="G15592" s="149"/>
    </row>
    <row r="15593" spans="1:7" s="144" customFormat="1" x14ac:dyDescent="0.2">
      <c r="A15593" s="139"/>
      <c r="B15593" s="139"/>
      <c r="C15593" s="139"/>
      <c r="D15593" s="139"/>
      <c r="E15593" s="139"/>
      <c r="F15593" s="149"/>
      <c r="G15593" s="149"/>
    </row>
    <row r="15594" spans="1:7" s="144" customFormat="1" x14ac:dyDescent="0.2">
      <c r="A15594" s="139"/>
      <c r="B15594" s="139"/>
      <c r="C15594" s="139"/>
      <c r="D15594" s="139"/>
      <c r="E15594" s="139"/>
      <c r="F15594" s="149"/>
      <c r="G15594" s="149"/>
    </row>
    <row r="15595" spans="1:7" s="144" customFormat="1" x14ac:dyDescent="0.2">
      <c r="A15595" s="139"/>
      <c r="B15595" s="139"/>
      <c r="C15595" s="139"/>
      <c r="D15595" s="139"/>
      <c r="E15595" s="139"/>
      <c r="F15595" s="149"/>
      <c r="G15595" s="149"/>
    </row>
    <row r="15596" spans="1:7" s="144" customFormat="1" x14ac:dyDescent="0.2">
      <c r="A15596" s="139"/>
      <c r="B15596" s="139"/>
      <c r="C15596" s="139"/>
      <c r="D15596" s="139"/>
      <c r="E15596" s="139"/>
      <c r="F15596" s="149"/>
      <c r="G15596" s="149"/>
    </row>
    <row r="15597" spans="1:7" s="144" customFormat="1" x14ac:dyDescent="0.2">
      <c r="A15597" s="139"/>
      <c r="B15597" s="139"/>
      <c r="C15597" s="139"/>
      <c r="D15597" s="139"/>
      <c r="E15597" s="139"/>
      <c r="F15597" s="149"/>
      <c r="G15597" s="149"/>
    </row>
    <row r="15598" spans="1:7" s="144" customFormat="1" x14ac:dyDescent="0.2">
      <c r="A15598" s="139"/>
      <c r="B15598" s="139"/>
      <c r="C15598" s="139"/>
      <c r="D15598" s="139"/>
      <c r="E15598" s="139"/>
      <c r="F15598" s="149"/>
      <c r="G15598" s="149"/>
    </row>
    <row r="15599" spans="1:7" s="144" customFormat="1" x14ac:dyDescent="0.2">
      <c r="A15599" s="139"/>
      <c r="B15599" s="139"/>
      <c r="C15599" s="139"/>
      <c r="D15599" s="139"/>
      <c r="E15599" s="139"/>
      <c r="F15599" s="149"/>
      <c r="G15599" s="149"/>
    </row>
    <row r="15600" spans="1:7" s="144" customFormat="1" x14ac:dyDescent="0.2">
      <c r="A15600" s="139"/>
      <c r="B15600" s="139"/>
      <c r="C15600" s="139"/>
      <c r="D15600" s="139"/>
      <c r="E15600" s="139"/>
      <c r="F15600" s="149"/>
      <c r="G15600" s="149"/>
    </row>
    <row r="15601" spans="1:7" s="144" customFormat="1" x14ac:dyDescent="0.2">
      <c r="A15601" s="139"/>
      <c r="B15601" s="139"/>
      <c r="C15601" s="139"/>
      <c r="D15601" s="139"/>
      <c r="E15601" s="139"/>
      <c r="F15601" s="149"/>
      <c r="G15601" s="149"/>
    </row>
    <row r="15602" spans="1:7" s="144" customFormat="1" x14ac:dyDescent="0.2">
      <c r="A15602" s="139"/>
      <c r="B15602" s="139"/>
      <c r="C15602" s="139"/>
      <c r="D15602" s="139"/>
      <c r="E15602" s="139"/>
      <c r="F15602" s="149"/>
      <c r="G15602" s="149"/>
    </row>
    <row r="15603" spans="1:7" s="144" customFormat="1" x14ac:dyDescent="0.2">
      <c r="A15603" s="139"/>
      <c r="B15603" s="139"/>
      <c r="C15603" s="139"/>
      <c r="D15603" s="139"/>
      <c r="E15603" s="139"/>
      <c r="F15603" s="149"/>
      <c r="G15603" s="149"/>
    </row>
    <row r="15604" spans="1:7" s="144" customFormat="1" x14ac:dyDescent="0.2">
      <c r="A15604" s="139"/>
      <c r="B15604" s="139"/>
      <c r="C15604" s="139"/>
      <c r="D15604" s="139"/>
      <c r="E15604" s="139"/>
      <c r="F15604" s="149"/>
      <c r="G15604" s="149"/>
    </row>
    <row r="15605" spans="1:7" s="144" customFormat="1" x14ac:dyDescent="0.2">
      <c r="A15605" s="139"/>
      <c r="B15605" s="139"/>
      <c r="C15605" s="139"/>
      <c r="D15605" s="139"/>
      <c r="E15605" s="139"/>
      <c r="F15605" s="149"/>
      <c r="G15605" s="149"/>
    </row>
    <row r="15606" spans="1:7" s="144" customFormat="1" x14ac:dyDescent="0.2">
      <c r="A15606" s="139"/>
      <c r="B15606" s="139"/>
      <c r="C15606" s="139"/>
      <c r="D15606" s="139"/>
      <c r="E15606" s="139"/>
      <c r="F15606" s="149"/>
      <c r="G15606" s="149"/>
    </row>
    <row r="15607" spans="1:7" s="144" customFormat="1" x14ac:dyDescent="0.2">
      <c r="A15607" s="139"/>
      <c r="B15607" s="139"/>
      <c r="C15607" s="139"/>
      <c r="D15607" s="139"/>
      <c r="E15607" s="139"/>
      <c r="F15607" s="149"/>
      <c r="G15607" s="149"/>
    </row>
    <row r="15608" spans="1:7" s="144" customFormat="1" x14ac:dyDescent="0.2">
      <c r="A15608" s="139"/>
      <c r="B15608" s="139"/>
      <c r="C15608" s="139"/>
      <c r="D15608" s="139"/>
      <c r="E15608" s="139"/>
      <c r="F15608" s="149"/>
      <c r="G15608" s="149"/>
    </row>
    <row r="15609" spans="1:7" s="144" customFormat="1" x14ac:dyDescent="0.2">
      <c r="A15609" s="139"/>
      <c r="B15609" s="139"/>
      <c r="C15609" s="139"/>
      <c r="D15609" s="139"/>
      <c r="E15609" s="139"/>
      <c r="F15609" s="149"/>
      <c r="G15609" s="149"/>
    </row>
    <row r="15610" spans="1:7" s="144" customFormat="1" x14ac:dyDescent="0.2">
      <c r="A15610" s="139"/>
      <c r="B15610" s="139"/>
      <c r="C15610" s="139"/>
      <c r="D15610" s="139"/>
      <c r="E15610" s="139"/>
      <c r="F15610" s="149"/>
      <c r="G15610" s="149"/>
    </row>
    <row r="15611" spans="1:7" s="144" customFormat="1" x14ac:dyDescent="0.2">
      <c r="A15611" s="139"/>
      <c r="B15611" s="139"/>
      <c r="C15611" s="139"/>
      <c r="D15611" s="139"/>
      <c r="E15611" s="139"/>
      <c r="F15611" s="149"/>
      <c r="G15611" s="149"/>
    </row>
    <row r="15612" spans="1:7" s="144" customFormat="1" x14ac:dyDescent="0.2">
      <c r="A15612" s="139"/>
      <c r="B15612" s="139"/>
      <c r="C15612" s="139"/>
      <c r="D15612" s="139"/>
      <c r="E15612" s="139"/>
      <c r="F15612" s="149"/>
      <c r="G15612" s="149"/>
    </row>
    <row r="15613" spans="1:7" s="144" customFormat="1" x14ac:dyDescent="0.2">
      <c r="A15613" s="139"/>
      <c r="B15613" s="139"/>
      <c r="C15613" s="139"/>
      <c r="D15613" s="139"/>
      <c r="E15613" s="139"/>
      <c r="F15613" s="149"/>
      <c r="G15613" s="149"/>
    </row>
    <row r="15614" spans="1:7" s="144" customFormat="1" x14ac:dyDescent="0.2">
      <c r="A15614" s="139"/>
      <c r="B15614" s="139"/>
      <c r="C15614" s="139"/>
      <c r="D15614" s="139"/>
      <c r="E15614" s="139"/>
      <c r="F15614" s="149"/>
      <c r="G15614" s="149"/>
    </row>
    <row r="15615" spans="1:7" s="144" customFormat="1" x14ac:dyDescent="0.2">
      <c r="A15615" s="139"/>
      <c r="B15615" s="139"/>
      <c r="C15615" s="139"/>
      <c r="D15615" s="139"/>
      <c r="E15615" s="139"/>
      <c r="F15615" s="149"/>
      <c r="G15615" s="149"/>
    </row>
    <row r="15616" spans="1:7" s="144" customFormat="1" x14ac:dyDescent="0.2">
      <c r="A15616" s="139"/>
      <c r="B15616" s="139"/>
      <c r="C15616" s="139"/>
      <c r="D15616" s="139"/>
      <c r="E15616" s="139"/>
      <c r="F15616" s="149"/>
      <c r="G15616" s="149"/>
    </row>
    <row r="15617" spans="1:7" s="144" customFormat="1" x14ac:dyDescent="0.2">
      <c r="A15617" s="139"/>
      <c r="B15617" s="139"/>
      <c r="C15617" s="139"/>
      <c r="D15617" s="139"/>
      <c r="E15617" s="139"/>
      <c r="F15617" s="149"/>
      <c r="G15617" s="149"/>
    </row>
    <row r="15618" spans="1:7" s="144" customFormat="1" x14ac:dyDescent="0.2">
      <c r="A15618" s="139"/>
      <c r="B15618" s="139"/>
      <c r="C15618" s="139"/>
      <c r="D15618" s="139"/>
      <c r="E15618" s="139"/>
      <c r="F15618" s="149"/>
      <c r="G15618" s="149"/>
    </row>
    <row r="15619" spans="1:7" s="144" customFormat="1" x14ac:dyDescent="0.2">
      <c r="A15619" s="139"/>
      <c r="B15619" s="139"/>
      <c r="C15619" s="139"/>
      <c r="D15619" s="139"/>
      <c r="E15619" s="139"/>
      <c r="F15619" s="149"/>
      <c r="G15619" s="149"/>
    </row>
    <row r="15620" spans="1:7" s="144" customFormat="1" x14ac:dyDescent="0.2">
      <c r="A15620" s="139"/>
      <c r="B15620" s="139"/>
      <c r="C15620" s="139"/>
      <c r="D15620" s="139"/>
      <c r="E15620" s="139"/>
      <c r="F15620" s="149"/>
      <c r="G15620" s="149"/>
    </row>
    <row r="15621" spans="1:7" s="144" customFormat="1" x14ac:dyDescent="0.2">
      <c r="A15621" s="139"/>
      <c r="B15621" s="139"/>
      <c r="C15621" s="139"/>
      <c r="D15621" s="139"/>
      <c r="E15621" s="139"/>
      <c r="F15621" s="149"/>
      <c r="G15621" s="149"/>
    </row>
    <row r="15622" spans="1:7" s="144" customFormat="1" x14ac:dyDescent="0.2">
      <c r="A15622" s="139"/>
      <c r="B15622" s="139"/>
      <c r="C15622" s="139"/>
      <c r="D15622" s="139"/>
      <c r="E15622" s="139"/>
      <c r="F15622" s="149"/>
      <c r="G15622" s="149"/>
    </row>
    <row r="15623" spans="1:7" s="144" customFormat="1" x14ac:dyDescent="0.2">
      <c r="A15623" s="139"/>
      <c r="B15623" s="139"/>
      <c r="C15623" s="139"/>
      <c r="D15623" s="139"/>
      <c r="E15623" s="139"/>
      <c r="F15623" s="149"/>
      <c r="G15623" s="149"/>
    </row>
    <row r="15624" spans="1:7" s="144" customFormat="1" x14ac:dyDescent="0.2">
      <c r="A15624" s="139"/>
      <c r="B15624" s="139"/>
      <c r="C15624" s="139"/>
      <c r="D15624" s="139"/>
      <c r="E15624" s="139"/>
      <c r="F15624" s="149"/>
      <c r="G15624" s="149"/>
    </row>
    <row r="15625" spans="1:7" s="144" customFormat="1" x14ac:dyDescent="0.2">
      <c r="A15625" s="139"/>
      <c r="B15625" s="139"/>
      <c r="C15625" s="139"/>
      <c r="D15625" s="139"/>
      <c r="E15625" s="139"/>
      <c r="F15625" s="149"/>
      <c r="G15625" s="149"/>
    </row>
    <row r="15626" spans="1:7" s="144" customFormat="1" x14ac:dyDescent="0.2">
      <c r="A15626" s="139"/>
      <c r="B15626" s="139"/>
      <c r="C15626" s="139"/>
      <c r="D15626" s="139"/>
      <c r="E15626" s="139"/>
      <c r="F15626" s="149"/>
      <c r="G15626" s="149"/>
    </row>
    <row r="15627" spans="1:7" s="144" customFormat="1" x14ac:dyDescent="0.2">
      <c r="A15627" s="139"/>
      <c r="B15627" s="139"/>
      <c r="C15627" s="139"/>
      <c r="D15627" s="139"/>
      <c r="E15627" s="139"/>
      <c r="F15627" s="149"/>
      <c r="G15627" s="149"/>
    </row>
    <row r="15628" spans="1:7" s="144" customFormat="1" x14ac:dyDescent="0.2">
      <c r="A15628" s="139"/>
      <c r="B15628" s="139"/>
      <c r="C15628" s="139"/>
      <c r="D15628" s="139"/>
      <c r="E15628" s="139"/>
      <c r="F15628" s="149"/>
      <c r="G15628" s="149"/>
    </row>
    <row r="15629" spans="1:7" s="144" customFormat="1" x14ac:dyDescent="0.2">
      <c r="A15629" s="139"/>
      <c r="B15629" s="139"/>
      <c r="C15629" s="139"/>
      <c r="D15629" s="139"/>
      <c r="E15629" s="139"/>
      <c r="F15629" s="149"/>
      <c r="G15629" s="149"/>
    </row>
    <row r="15630" spans="1:7" s="144" customFormat="1" x14ac:dyDescent="0.2">
      <c r="A15630" s="139"/>
      <c r="B15630" s="139"/>
      <c r="C15630" s="139"/>
      <c r="D15630" s="139"/>
      <c r="E15630" s="139"/>
      <c r="F15630" s="149"/>
      <c r="G15630" s="149"/>
    </row>
    <row r="15631" spans="1:7" s="144" customFormat="1" x14ac:dyDescent="0.2">
      <c r="A15631" s="139"/>
      <c r="B15631" s="139"/>
      <c r="C15631" s="139"/>
      <c r="D15631" s="139"/>
      <c r="E15631" s="139"/>
      <c r="F15631" s="149"/>
      <c r="G15631" s="149"/>
    </row>
    <row r="15632" spans="1:7" s="144" customFormat="1" x14ac:dyDescent="0.2">
      <c r="A15632" s="139"/>
      <c r="B15632" s="139"/>
      <c r="C15632" s="139"/>
      <c r="D15632" s="139"/>
      <c r="E15632" s="139"/>
      <c r="F15632" s="149"/>
      <c r="G15632" s="149"/>
    </row>
    <row r="15633" spans="1:7" s="144" customFormat="1" x14ac:dyDescent="0.2">
      <c r="A15633" s="139"/>
      <c r="B15633" s="139"/>
      <c r="C15633" s="139"/>
      <c r="D15633" s="139"/>
      <c r="E15633" s="139"/>
      <c r="F15633" s="149"/>
      <c r="G15633" s="149"/>
    </row>
    <row r="15634" spans="1:7" s="144" customFormat="1" x14ac:dyDescent="0.2">
      <c r="A15634" s="139"/>
      <c r="B15634" s="139"/>
      <c r="C15634" s="139"/>
      <c r="D15634" s="139"/>
      <c r="E15634" s="139"/>
      <c r="F15634" s="149"/>
      <c r="G15634" s="149"/>
    </row>
    <row r="15635" spans="1:7" s="144" customFormat="1" x14ac:dyDescent="0.2">
      <c r="A15635" s="139"/>
      <c r="B15635" s="139"/>
      <c r="C15635" s="139"/>
      <c r="D15635" s="139"/>
      <c r="E15635" s="139"/>
      <c r="F15635" s="149"/>
      <c r="G15635" s="149"/>
    </row>
    <row r="15636" spans="1:7" s="144" customFormat="1" x14ac:dyDescent="0.2">
      <c r="A15636" s="139"/>
      <c r="B15636" s="139"/>
      <c r="C15636" s="139"/>
      <c r="D15636" s="139"/>
      <c r="E15636" s="139"/>
      <c r="F15636" s="149"/>
      <c r="G15636" s="149"/>
    </row>
    <row r="15637" spans="1:7" s="144" customFormat="1" x14ac:dyDescent="0.2">
      <c r="A15637" s="139"/>
      <c r="B15637" s="139"/>
      <c r="C15637" s="139"/>
      <c r="D15637" s="139"/>
      <c r="E15637" s="139"/>
      <c r="F15637" s="149"/>
      <c r="G15637" s="149"/>
    </row>
    <row r="15638" spans="1:7" s="144" customFormat="1" x14ac:dyDescent="0.2">
      <c r="A15638" s="139"/>
      <c r="B15638" s="139"/>
      <c r="C15638" s="139"/>
      <c r="D15638" s="139"/>
      <c r="E15638" s="139"/>
      <c r="F15638" s="149"/>
      <c r="G15638" s="149"/>
    </row>
    <row r="15639" spans="1:7" s="144" customFormat="1" x14ac:dyDescent="0.2">
      <c r="A15639" s="139"/>
      <c r="B15639" s="139"/>
      <c r="C15639" s="139"/>
      <c r="D15639" s="139"/>
      <c r="E15639" s="139"/>
      <c r="F15639" s="149"/>
      <c r="G15639" s="149"/>
    </row>
    <row r="15640" spans="1:7" s="144" customFormat="1" x14ac:dyDescent="0.2">
      <c r="A15640" s="139"/>
      <c r="B15640" s="139"/>
      <c r="C15640" s="139"/>
      <c r="D15640" s="139"/>
      <c r="E15640" s="139"/>
      <c r="F15640" s="149"/>
      <c r="G15640" s="149"/>
    </row>
    <row r="15641" spans="1:7" s="144" customFormat="1" x14ac:dyDescent="0.2">
      <c r="A15641" s="139"/>
      <c r="B15641" s="139"/>
      <c r="C15641" s="139"/>
      <c r="D15641" s="139"/>
      <c r="E15641" s="139"/>
      <c r="F15641" s="149"/>
      <c r="G15641" s="149"/>
    </row>
    <row r="15642" spans="1:7" s="144" customFormat="1" x14ac:dyDescent="0.2">
      <c r="A15642" s="139"/>
      <c r="B15642" s="139"/>
      <c r="C15642" s="139"/>
      <c r="D15642" s="139"/>
      <c r="E15642" s="139"/>
      <c r="F15642" s="149"/>
      <c r="G15642" s="149"/>
    </row>
    <row r="15643" spans="1:7" s="144" customFormat="1" x14ac:dyDescent="0.2">
      <c r="A15643" s="139"/>
      <c r="B15643" s="139"/>
      <c r="C15643" s="139"/>
      <c r="D15643" s="139"/>
      <c r="E15643" s="139"/>
      <c r="F15643" s="149"/>
      <c r="G15643" s="149"/>
    </row>
    <row r="15644" spans="1:7" s="144" customFormat="1" x14ac:dyDescent="0.2">
      <c r="A15644" s="139"/>
      <c r="B15644" s="139"/>
      <c r="C15644" s="139"/>
      <c r="D15644" s="139"/>
      <c r="E15644" s="139"/>
      <c r="F15644" s="149"/>
      <c r="G15644" s="149"/>
    </row>
    <row r="15645" spans="1:7" s="144" customFormat="1" x14ac:dyDescent="0.2">
      <c r="A15645" s="139"/>
      <c r="B15645" s="139"/>
      <c r="C15645" s="139"/>
      <c r="D15645" s="139"/>
      <c r="E15645" s="139"/>
      <c r="F15645" s="149"/>
      <c r="G15645" s="149"/>
    </row>
    <row r="15646" spans="1:7" s="144" customFormat="1" x14ac:dyDescent="0.2">
      <c r="A15646" s="139"/>
      <c r="B15646" s="139"/>
      <c r="C15646" s="139"/>
      <c r="D15646" s="139"/>
      <c r="E15646" s="139"/>
      <c r="F15646" s="149"/>
      <c r="G15646" s="149"/>
    </row>
    <row r="15647" spans="1:7" s="144" customFormat="1" x14ac:dyDescent="0.2">
      <c r="A15647" s="139"/>
      <c r="B15647" s="139"/>
      <c r="C15647" s="139"/>
      <c r="D15647" s="139"/>
      <c r="E15647" s="139"/>
      <c r="F15647" s="149"/>
      <c r="G15647" s="149"/>
    </row>
    <row r="15648" spans="1:7" s="144" customFormat="1" x14ac:dyDescent="0.2">
      <c r="A15648" s="139"/>
      <c r="B15648" s="139"/>
      <c r="C15648" s="139"/>
      <c r="D15648" s="139"/>
      <c r="E15648" s="139"/>
      <c r="F15648" s="149"/>
      <c r="G15648" s="149"/>
    </row>
    <row r="15649" spans="1:7" s="144" customFormat="1" x14ac:dyDescent="0.2">
      <c r="A15649" s="139"/>
      <c r="B15649" s="139"/>
      <c r="C15649" s="139"/>
      <c r="D15649" s="139"/>
      <c r="E15649" s="139"/>
      <c r="F15649" s="149"/>
      <c r="G15649" s="149"/>
    </row>
    <row r="15650" spans="1:7" s="144" customFormat="1" x14ac:dyDescent="0.2">
      <c r="A15650" s="139"/>
      <c r="B15650" s="139"/>
      <c r="C15650" s="139"/>
      <c r="D15650" s="139"/>
      <c r="E15650" s="139"/>
      <c r="F15650" s="149"/>
      <c r="G15650" s="149"/>
    </row>
    <row r="15651" spans="1:7" s="144" customFormat="1" x14ac:dyDescent="0.2">
      <c r="A15651" s="139"/>
      <c r="B15651" s="139"/>
      <c r="C15651" s="139"/>
      <c r="D15651" s="139"/>
      <c r="E15651" s="139"/>
      <c r="F15651" s="149"/>
      <c r="G15651" s="149"/>
    </row>
    <row r="15652" spans="1:7" s="144" customFormat="1" x14ac:dyDescent="0.2">
      <c r="A15652" s="139"/>
      <c r="B15652" s="139"/>
      <c r="C15652" s="139"/>
      <c r="D15652" s="139"/>
      <c r="E15652" s="139"/>
      <c r="F15652" s="149"/>
      <c r="G15652" s="149"/>
    </row>
    <row r="15653" spans="1:7" s="144" customFormat="1" x14ac:dyDescent="0.2">
      <c r="A15653" s="139"/>
      <c r="B15653" s="139"/>
      <c r="C15653" s="139"/>
      <c r="D15653" s="139"/>
      <c r="E15653" s="139"/>
      <c r="F15653" s="149"/>
      <c r="G15653" s="149"/>
    </row>
    <row r="15654" spans="1:7" s="144" customFormat="1" x14ac:dyDescent="0.2">
      <c r="A15654" s="139"/>
      <c r="B15654" s="139"/>
      <c r="C15654" s="139"/>
      <c r="D15654" s="139"/>
      <c r="E15654" s="139"/>
      <c r="F15654" s="149"/>
      <c r="G15654" s="149"/>
    </row>
    <row r="15655" spans="1:7" s="144" customFormat="1" x14ac:dyDescent="0.2">
      <c r="A15655" s="139"/>
      <c r="B15655" s="139"/>
      <c r="C15655" s="139"/>
      <c r="D15655" s="139"/>
      <c r="E15655" s="139"/>
      <c r="F15655" s="149"/>
      <c r="G15655" s="149"/>
    </row>
    <row r="15656" spans="1:7" s="144" customFormat="1" x14ac:dyDescent="0.2">
      <c r="A15656" s="139"/>
      <c r="B15656" s="139"/>
      <c r="C15656" s="139"/>
      <c r="D15656" s="139"/>
      <c r="E15656" s="139"/>
      <c r="F15656" s="149"/>
      <c r="G15656" s="149"/>
    </row>
    <row r="15657" spans="1:7" s="144" customFormat="1" x14ac:dyDescent="0.2">
      <c r="A15657" s="139"/>
      <c r="B15657" s="139"/>
      <c r="C15657" s="139"/>
      <c r="D15657" s="139"/>
      <c r="E15657" s="139"/>
      <c r="F15657" s="149"/>
      <c r="G15657" s="149"/>
    </row>
    <row r="15658" spans="1:7" s="144" customFormat="1" x14ac:dyDescent="0.2">
      <c r="A15658" s="139"/>
      <c r="B15658" s="139"/>
      <c r="C15658" s="139"/>
      <c r="D15658" s="139"/>
      <c r="E15658" s="139"/>
      <c r="F15658" s="149"/>
      <c r="G15658" s="149"/>
    </row>
    <row r="15659" spans="1:7" s="144" customFormat="1" x14ac:dyDescent="0.2">
      <c r="A15659" s="139"/>
      <c r="B15659" s="139"/>
      <c r="C15659" s="139"/>
      <c r="D15659" s="139"/>
      <c r="E15659" s="139"/>
      <c r="F15659" s="149"/>
      <c r="G15659" s="149"/>
    </row>
    <row r="15660" spans="1:7" s="144" customFormat="1" x14ac:dyDescent="0.2">
      <c r="A15660" s="139"/>
      <c r="B15660" s="139"/>
      <c r="C15660" s="139"/>
      <c r="D15660" s="139"/>
      <c r="E15660" s="139"/>
      <c r="F15660" s="149"/>
      <c r="G15660" s="149"/>
    </row>
    <row r="15661" spans="1:7" s="144" customFormat="1" x14ac:dyDescent="0.2">
      <c r="A15661" s="139"/>
      <c r="B15661" s="139"/>
      <c r="C15661" s="139"/>
      <c r="D15661" s="139"/>
      <c r="E15661" s="139"/>
      <c r="F15661" s="149"/>
      <c r="G15661" s="149"/>
    </row>
    <row r="15662" spans="1:7" s="144" customFormat="1" x14ac:dyDescent="0.2">
      <c r="A15662" s="139"/>
      <c r="B15662" s="139"/>
      <c r="C15662" s="139"/>
      <c r="D15662" s="139"/>
      <c r="E15662" s="139"/>
      <c r="F15662" s="149"/>
      <c r="G15662" s="149"/>
    </row>
    <row r="15663" spans="1:7" s="144" customFormat="1" x14ac:dyDescent="0.2">
      <c r="A15663" s="139"/>
      <c r="B15663" s="139"/>
      <c r="C15663" s="139"/>
      <c r="D15663" s="139"/>
      <c r="E15663" s="139"/>
      <c r="F15663" s="149"/>
      <c r="G15663" s="149"/>
    </row>
    <row r="15664" spans="1:7" s="144" customFormat="1" x14ac:dyDescent="0.2">
      <c r="A15664" s="139"/>
      <c r="B15664" s="139"/>
      <c r="C15664" s="139"/>
      <c r="D15664" s="139"/>
      <c r="E15664" s="139"/>
      <c r="F15664" s="149"/>
      <c r="G15664" s="149"/>
    </row>
    <row r="15665" spans="1:7" s="144" customFormat="1" x14ac:dyDescent="0.2">
      <c r="A15665" s="139"/>
      <c r="B15665" s="139"/>
      <c r="C15665" s="139"/>
      <c r="D15665" s="139"/>
      <c r="E15665" s="139"/>
      <c r="F15665" s="149"/>
      <c r="G15665" s="149"/>
    </row>
    <row r="15666" spans="1:7" s="144" customFormat="1" x14ac:dyDescent="0.2">
      <c r="A15666" s="139"/>
      <c r="B15666" s="139"/>
      <c r="C15666" s="139"/>
      <c r="D15666" s="139"/>
      <c r="E15666" s="139"/>
      <c r="F15666" s="149"/>
      <c r="G15666" s="149"/>
    </row>
    <row r="15667" spans="1:7" s="144" customFormat="1" x14ac:dyDescent="0.2">
      <c r="A15667" s="139"/>
      <c r="B15667" s="139"/>
      <c r="C15667" s="139"/>
      <c r="D15667" s="139"/>
      <c r="E15667" s="139"/>
      <c r="F15667" s="149"/>
      <c r="G15667" s="149"/>
    </row>
    <row r="15668" spans="1:7" s="144" customFormat="1" x14ac:dyDescent="0.2">
      <c r="A15668" s="139"/>
      <c r="B15668" s="139"/>
      <c r="C15668" s="139"/>
      <c r="D15668" s="139"/>
      <c r="E15668" s="139"/>
      <c r="F15668" s="149"/>
      <c r="G15668" s="149"/>
    </row>
    <row r="15669" spans="1:7" s="144" customFormat="1" x14ac:dyDescent="0.2">
      <c r="A15669" s="139"/>
      <c r="B15669" s="139"/>
      <c r="C15669" s="139"/>
      <c r="D15669" s="139"/>
      <c r="E15669" s="139"/>
      <c r="F15669" s="149"/>
      <c r="G15669" s="149"/>
    </row>
    <row r="15670" spans="1:7" s="144" customFormat="1" x14ac:dyDescent="0.2">
      <c r="A15670" s="139"/>
      <c r="B15670" s="139"/>
      <c r="C15670" s="139"/>
      <c r="D15670" s="139"/>
      <c r="E15670" s="139"/>
      <c r="F15670" s="149"/>
      <c r="G15670" s="149"/>
    </row>
    <row r="15671" spans="1:7" s="144" customFormat="1" x14ac:dyDescent="0.2">
      <c r="A15671" s="139"/>
      <c r="B15671" s="139"/>
      <c r="C15671" s="139"/>
      <c r="D15671" s="139"/>
      <c r="E15671" s="139"/>
      <c r="F15671" s="149"/>
      <c r="G15671" s="149"/>
    </row>
    <row r="15672" spans="1:7" s="144" customFormat="1" x14ac:dyDescent="0.2">
      <c r="A15672" s="139"/>
      <c r="B15672" s="139"/>
      <c r="C15672" s="139"/>
      <c r="D15672" s="139"/>
      <c r="E15672" s="139"/>
      <c r="F15672" s="149"/>
      <c r="G15672" s="149"/>
    </row>
    <row r="15673" spans="1:7" s="144" customFormat="1" x14ac:dyDescent="0.2">
      <c r="A15673" s="139"/>
      <c r="B15673" s="139"/>
      <c r="C15673" s="139"/>
      <c r="D15673" s="139"/>
      <c r="E15673" s="139"/>
      <c r="F15673" s="149"/>
      <c r="G15673" s="149"/>
    </row>
    <row r="15674" spans="1:7" s="144" customFormat="1" x14ac:dyDescent="0.2">
      <c r="A15674" s="139"/>
      <c r="B15674" s="139"/>
      <c r="C15674" s="139"/>
      <c r="D15674" s="139"/>
      <c r="E15674" s="139"/>
      <c r="F15674" s="149"/>
      <c r="G15674" s="149"/>
    </row>
    <row r="15675" spans="1:7" s="144" customFormat="1" x14ac:dyDescent="0.2">
      <c r="A15675" s="139"/>
      <c r="B15675" s="139"/>
      <c r="C15675" s="139"/>
      <c r="D15675" s="139"/>
      <c r="E15675" s="139"/>
      <c r="F15675" s="149"/>
      <c r="G15675" s="149"/>
    </row>
    <row r="15676" spans="1:7" s="144" customFormat="1" x14ac:dyDescent="0.2">
      <c r="A15676" s="139"/>
      <c r="B15676" s="139"/>
      <c r="C15676" s="139"/>
      <c r="D15676" s="139"/>
      <c r="E15676" s="139"/>
      <c r="F15676" s="149"/>
      <c r="G15676" s="149"/>
    </row>
    <row r="15677" spans="1:7" s="144" customFormat="1" x14ac:dyDescent="0.2">
      <c r="A15677" s="139"/>
      <c r="B15677" s="139"/>
      <c r="C15677" s="139"/>
      <c r="D15677" s="139"/>
      <c r="E15677" s="139"/>
      <c r="F15677" s="149"/>
      <c r="G15677" s="149"/>
    </row>
    <row r="15678" spans="1:7" s="144" customFormat="1" x14ac:dyDescent="0.2">
      <c r="A15678" s="139"/>
      <c r="B15678" s="139"/>
      <c r="C15678" s="139"/>
      <c r="D15678" s="139"/>
      <c r="E15678" s="139"/>
      <c r="F15678" s="149"/>
      <c r="G15678" s="149"/>
    </row>
    <row r="15679" spans="1:7" s="144" customFormat="1" x14ac:dyDescent="0.2">
      <c r="A15679" s="139"/>
      <c r="B15679" s="139"/>
      <c r="C15679" s="139"/>
      <c r="D15679" s="139"/>
      <c r="E15679" s="139"/>
      <c r="F15679" s="149"/>
      <c r="G15679" s="149"/>
    </row>
    <row r="15680" spans="1:7" s="144" customFormat="1" x14ac:dyDescent="0.2">
      <c r="A15680" s="139"/>
      <c r="B15680" s="139"/>
      <c r="C15680" s="139"/>
      <c r="D15680" s="139"/>
      <c r="E15680" s="139"/>
      <c r="F15680" s="149"/>
      <c r="G15680" s="149"/>
    </row>
    <row r="15681" spans="1:7" s="144" customFormat="1" x14ac:dyDescent="0.2">
      <c r="A15681" s="139"/>
      <c r="B15681" s="139"/>
      <c r="C15681" s="139"/>
      <c r="D15681" s="139"/>
      <c r="E15681" s="139"/>
      <c r="F15681" s="149"/>
      <c r="G15681" s="149"/>
    </row>
    <row r="15682" spans="1:7" s="144" customFormat="1" x14ac:dyDescent="0.2">
      <c r="A15682" s="139"/>
      <c r="B15682" s="139"/>
      <c r="C15682" s="139"/>
      <c r="D15682" s="139"/>
      <c r="E15682" s="139"/>
      <c r="F15682" s="149"/>
      <c r="G15682" s="149"/>
    </row>
    <row r="15683" spans="1:7" s="144" customFormat="1" x14ac:dyDescent="0.2">
      <c r="A15683" s="139"/>
      <c r="B15683" s="139"/>
      <c r="C15683" s="139"/>
      <c r="D15683" s="139"/>
      <c r="E15683" s="139"/>
      <c r="F15683" s="149"/>
      <c r="G15683" s="149"/>
    </row>
    <row r="15684" spans="1:7" s="144" customFormat="1" x14ac:dyDescent="0.2">
      <c r="A15684" s="139"/>
      <c r="B15684" s="139"/>
      <c r="C15684" s="139"/>
      <c r="D15684" s="139"/>
      <c r="E15684" s="139"/>
      <c r="F15684" s="149"/>
      <c r="G15684" s="149"/>
    </row>
    <row r="15685" spans="1:7" s="144" customFormat="1" x14ac:dyDescent="0.2">
      <c r="A15685" s="139"/>
      <c r="B15685" s="139"/>
      <c r="C15685" s="139"/>
      <c r="D15685" s="139"/>
      <c r="E15685" s="139"/>
      <c r="F15685" s="149"/>
      <c r="G15685" s="149"/>
    </row>
    <row r="15686" spans="1:7" s="144" customFormat="1" x14ac:dyDescent="0.2">
      <c r="A15686" s="139"/>
      <c r="B15686" s="139"/>
      <c r="C15686" s="139"/>
      <c r="D15686" s="139"/>
      <c r="E15686" s="139"/>
      <c r="F15686" s="149"/>
      <c r="G15686" s="149"/>
    </row>
    <row r="15687" spans="1:7" s="144" customFormat="1" x14ac:dyDescent="0.2">
      <c r="A15687" s="139"/>
      <c r="B15687" s="139"/>
      <c r="C15687" s="139"/>
      <c r="D15687" s="139"/>
      <c r="E15687" s="139"/>
      <c r="F15687" s="149"/>
      <c r="G15687" s="149"/>
    </row>
    <row r="15688" spans="1:7" s="144" customFormat="1" x14ac:dyDescent="0.2">
      <c r="A15688" s="139"/>
      <c r="B15688" s="139"/>
      <c r="C15688" s="139"/>
      <c r="D15688" s="139"/>
      <c r="E15688" s="139"/>
      <c r="F15688" s="149"/>
      <c r="G15688" s="149"/>
    </row>
    <row r="15689" spans="1:7" s="144" customFormat="1" x14ac:dyDescent="0.2">
      <c r="A15689" s="139"/>
      <c r="B15689" s="139"/>
      <c r="C15689" s="139"/>
      <c r="D15689" s="139"/>
      <c r="E15689" s="139"/>
      <c r="F15689" s="149"/>
      <c r="G15689" s="149"/>
    </row>
    <row r="15690" spans="1:7" s="144" customFormat="1" x14ac:dyDescent="0.2">
      <c r="A15690" s="139"/>
      <c r="B15690" s="139"/>
      <c r="C15690" s="139"/>
      <c r="D15690" s="139"/>
      <c r="E15690" s="139"/>
      <c r="F15690" s="149"/>
      <c r="G15690" s="149"/>
    </row>
    <row r="15691" spans="1:7" s="144" customFormat="1" x14ac:dyDescent="0.2">
      <c r="A15691" s="139"/>
      <c r="B15691" s="139"/>
      <c r="C15691" s="139"/>
      <c r="D15691" s="139"/>
      <c r="E15691" s="139"/>
      <c r="F15691" s="149"/>
      <c r="G15691" s="149"/>
    </row>
    <row r="15692" spans="1:7" s="144" customFormat="1" x14ac:dyDescent="0.2">
      <c r="A15692" s="139"/>
      <c r="B15692" s="139"/>
      <c r="C15692" s="139"/>
      <c r="D15692" s="139"/>
      <c r="E15692" s="139"/>
      <c r="F15692" s="149"/>
      <c r="G15692" s="149"/>
    </row>
    <row r="15693" spans="1:7" s="144" customFormat="1" x14ac:dyDescent="0.2">
      <c r="A15693" s="139"/>
      <c r="B15693" s="139"/>
      <c r="C15693" s="139"/>
      <c r="D15693" s="139"/>
      <c r="E15693" s="139"/>
      <c r="F15693" s="149"/>
      <c r="G15693" s="149"/>
    </row>
    <row r="15694" spans="1:7" s="144" customFormat="1" x14ac:dyDescent="0.2">
      <c r="A15694" s="139"/>
      <c r="B15694" s="139"/>
      <c r="C15694" s="139"/>
      <c r="D15694" s="139"/>
      <c r="E15694" s="139"/>
      <c r="F15694" s="149"/>
      <c r="G15694" s="149"/>
    </row>
    <row r="15695" spans="1:7" s="144" customFormat="1" x14ac:dyDescent="0.2">
      <c r="A15695" s="139"/>
      <c r="B15695" s="139"/>
      <c r="C15695" s="139"/>
      <c r="D15695" s="139"/>
      <c r="E15695" s="139"/>
      <c r="F15695" s="149"/>
      <c r="G15695" s="149"/>
    </row>
    <row r="15696" spans="1:7" s="144" customFormat="1" x14ac:dyDescent="0.2">
      <c r="A15696" s="139"/>
      <c r="B15696" s="139"/>
      <c r="C15696" s="139"/>
      <c r="D15696" s="139"/>
      <c r="E15696" s="139"/>
      <c r="F15696" s="149"/>
      <c r="G15696" s="149"/>
    </row>
    <row r="15697" spans="1:7" s="144" customFormat="1" x14ac:dyDescent="0.2">
      <c r="A15697" s="139"/>
      <c r="B15697" s="139"/>
      <c r="C15697" s="139"/>
      <c r="D15697" s="139"/>
      <c r="E15697" s="139"/>
      <c r="F15697" s="149"/>
      <c r="G15697" s="149"/>
    </row>
    <row r="15698" spans="1:7" s="144" customFormat="1" x14ac:dyDescent="0.2">
      <c r="A15698" s="139"/>
      <c r="B15698" s="139"/>
      <c r="C15698" s="139"/>
      <c r="D15698" s="139"/>
      <c r="E15698" s="139"/>
      <c r="F15698" s="149"/>
      <c r="G15698" s="149"/>
    </row>
    <row r="15699" spans="1:7" s="144" customFormat="1" x14ac:dyDescent="0.2">
      <c r="A15699" s="139"/>
      <c r="B15699" s="139"/>
      <c r="C15699" s="139"/>
      <c r="D15699" s="139"/>
      <c r="E15699" s="139"/>
      <c r="F15699" s="149"/>
      <c r="G15699" s="149"/>
    </row>
    <row r="15700" spans="1:7" s="144" customFormat="1" x14ac:dyDescent="0.2">
      <c r="A15700" s="139"/>
      <c r="B15700" s="139"/>
      <c r="C15700" s="139"/>
      <c r="D15700" s="139"/>
      <c r="E15700" s="139"/>
      <c r="F15700" s="149"/>
      <c r="G15700" s="149"/>
    </row>
    <row r="15701" spans="1:7" s="144" customFormat="1" x14ac:dyDescent="0.2">
      <c r="A15701" s="139"/>
      <c r="B15701" s="139"/>
      <c r="C15701" s="139"/>
      <c r="D15701" s="139"/>
      <c r="E15701" s="139"/>
      <c r="F15701" s="149"/>
      <c r="G15701" s="149"/>
    </row>
    <row r="15702" spans="1:7" s="144" customFormat="1" x14ac:dyDescent="0.2">
      <c r="A15702" s="139"/>
      <c r="B15702" s="139"/>
      <c r="C15702" s="139"/>
      <c r="D15702" s="139"/>
      <c r="E15702" s="139"/>
      <c r="F15702" s="149"/>
      <c r="G15702" s="149"/>
    </row>
    <row r="15703" spans="1:7" s="144" customFormat="1" x14ac:dyDescent="0.2">
      <c r="A15703" s="139"/>
      <c r="B15703" s="139"/>
      <c r="C15703" s="139"/>
      <c r="D15703" s="139"/>
      <c r="E15703" s="139"/>
      <c r="F15703" s="149"/>
      <c r="G15703" s="149"/>
    </row>
    <row r="15704" spans="1:7" s="144" customFormat="1" x14ac:dyDescent="0.2">
      <c r="A15704" s="139"/>
      <c r="B15704" s="139"/>
      <c r="C15704" s="139"/>
      <c r="D15704" s="139"/>
      <c r="E15704" s="139"/>
      <c r="F15704" s="149"/>
      <c r="G15704" s="149"/>
    </row>
    <row r="15705" spans="1:7" s="144" customFormat="1" x14ac:dyDescent="0.2">
      <c r="A15705" s="139"/>
      <c r="B15705" s="139"/>
      <c r="C15705" s="139"/>
      <c r="D15705" s="139"/>
      <c r="E15705" s="139"/>
      <c r="F15705" s="149"/>
      <c r="G15705" s="149"/>
    </row>
    <row r="15706" spans="1:7" s="144" customFormat="1" x14ac:dyDescent="0.2">
      <c r="A15706" s="139"/>
      <c r="B15706" s="139"/>
      <c r="C15706" s="139"/>
      <c r="D15706" s="139"/>
      <c r="E15706" s="139"/>
      <c r="F15706" s="149"/>
      <c r="G15706" s="149"/>
    </row>
    <row r="15707" spans="1:7" s="144" customFormat="1" x14ac:dyDescent="0.2">
      <c r="A15707" s="139"/>
      <c r="B15707" s="139"/>
      <c r="C15707" s="139"/>
      <c r="D15707" s="139"/>
      <c r="E15707" s="139"/>
      <c r="F15707" s="149"/>
      <c r="G15707" s="149"/>
    </row>
    <row r="15708" spans="1:7" s="144" customFormat="1" x14ac:dyDescent="0.2">
      <c r="A15708" s="139"/>
      <c r="B15708" s="139"/>
      <c r="C15708" s="139"/>
      <c r="D15708" s="139"/>
      <c r="E15708" s="139"/>
      <c r="F15708" s="149"/>
      <c r="G15708" s="149"/>
    </row>
    <row r="15709" spans="1:7" s="144" customFormat="1" x14ac:dyDescent="0.2">
      <c r="A15709" s="139"/>
      <c r="B15709" s="139"/>
      <c r="C15709" s="139"/>
      <c r="D15709" s="139"/>
      <c r="E15709" s="139"/>
      <c r="F15709" s="149"/>
      <c r="G15709" s="149"/>
    </row>
    <row r="15710" spans="1:7" s="144" customFormat="1" x14ac:dyDescent="0.2">
      <c r="A15710" s="139"/>
      <c r="B15710" s="139"/>
      <c r="C15710" s="139"/>
      <c r="D15710" s="139"/>
      <c r="E15710" s="139"/>
      <c r="F15710" s="149"/>
      <c r="G15710" s="149"/>
    </row>
    <row r="15711" spans="1:7" s="144" customFormat="1" x14ac:dyDescent="0.2">
      <c r="A15711" s="139"/>
      <c r="B15711" s="139"/>
      <c r="C15711" s="139"/>
      <c r="D15711" s="139"/>
      <c r="E15711" s="139"/>
      <c r="F15711" s="149"/>
      <c r="G15711" s="149"/>
    </row>
    <row r="15712" spans="1:7" s="144" customFormat="1" x14ac:dyDescent="0.2">
      <c r="A15712" s="139"/>
      <c r="B15712" s="139"/>
      <c r="C15712" s="139"/>
      <c r="D15712" s="139"/>
      <c r="E15712" s="139"/>
      <c r="F15712" s="149"/>
      <c r="G15712" s="149"/>
    </row>
    <row r="15713" spans="1:7" s="144" customFormat="1" x14ac:dyDescent="0.2">
      <c r="A15713" s="139"/>
      <c r="B15713" s="139"/>
      <c r="C15713" s="139"/>
      <c r="D15713" s="139"/>
      <c r="E15713" s="139"/>
      <c r="F15713" s="149"/>
      <c r="G15713" s="149"/>
    </row>
    <row r="15714" spans="1:7" s="144" customFormat="1" x14ac:dyDescent="0.2">
      <c r="A15714" s="139"/>
      <c r="B15714" s="139"/>
      <c r="C15714" s="139"/>
      <c r="D15714" s="139"/>
      <c r="E15714" s="139"/>
      <c r="F15714" s="149"/>
      <c r="G15714" s="149"/>
    </row>
    <row r="15715" spans="1:7" s="144" customFormat="1" x14ac:dyDescent="0.2">
      <c r="A15715" s="139"/>
      <c r="B15715" s="139"/>
      <c r="C15715" s="139"/>
      <c r="D15715" s="139"/>
      <c r="E15715" s="139"/>
      <c r="F15715" s="149"/>
      <c r="G15715" s="149"/>
    </row>
    <row r="15716" spans="1:7" s="144" customFormat="1" x14ac:dyDescent="0.2">
      <c r="A15716" s="139"/>
      <c r="B15716" s="139"/>
      <c r="C15716" s="139"/>
      <c r="D15716" s="139"/>
      <c r="E15716" s="139"/>
      <c r="F15716" s="149"/>
      <c r="G15716" s="149"/>
    </row>
    <row r="15717" spans="1:7" s="144" customFormat="1" x14ac:dyDescent="0.2">
      <c r="A15717" s="139"/>
      <c r="B15717" s="139"/>
      <c r="C15717" s="139"/>
      <c r="D15717" s="139"/>
      <c r="E15717" s="139"/>
      <c r="F15717" s="149"/>
      <c r="G15717" s="149"/>
    </row>
    <row r="15718" spans="1:7" s="144" customFormat="1" x14ac:dyDescent="0.2">
      <c r="A15718" s="139"/>
      <c r="B15718" s="139"/>
      <c r="C15718" s="139"/>
      <c r="D15718" s="139"/>
      <c r="E15718" s="139"/>
      <c r="F15718" s="149"/>
      <c r="G15718" s="149"/>
    </row>
    <row r="15719" spans="1:7" s="144" customFormat="1" x14ac:dyDescent="0.2">
      <c r="A15719" s="139"/>
      <c r="B15719" s="139"/>
      <c r="C15719" s="139"/>
      <c r="D15719" s="139"/>
      <c r="E15719" s="139"/>
      <c r="F15719" s="149"/>
      <c r="G15719" s="149"/>
    </row>
    <row r="15720" spans="1:7" s="144" customFormat="1" x14ac:dyDescent="0.2">
      <c r="A15720" s="139"/>
      <c r="B15720" s="139"/>
      <c r="C15720" s="139"/>
      <c r="D15720" s="139"/>
      <c r="E15720" s="139"/>
      <c r="F15720" s="149"/>
      <c r="G15720" s="149"/>
    </row>
    <row r="15721" spans="1:7" s="144" customFormat="1" x14ac:dyDescent="0.2">
      <c r="A15721" s="139"/>
      <c r="B15721" s="139"/>
      <c r="C15721" s="139"/>
      <c r="D15721" s="139"/>
      <c r="E15721" s="139"/>
      <c r="F15721" s="149"/>
      <c r="G15721" s="149"/>
    </row>
    <row r="15722" spans="1:7" s="144" customFormat="1" x14ac:dyDescent="0.2">
      <c r="A15722" s="139"/>
      <c r="B15722" s="139"/>
      <c r="C15722" s="139"/>
      <c r="D15722" s="139"/>
      <c r="E15722" s="139"/>
      <c r="F15722" s="149"/>
      <c r="G15722" s="149"/>
    </row>
    <row r="15723" spans="1:7" s="144" customFormat="1" x14ac:dyDescent="0.2">
      <c r="A15723" s="139"/>
      <c r="B15723" s="139"/>
      <c r="C15723" s="139"/>
      <c r="D15723" s="139"/>
      <c r="E15723" s="139"/>
      <c r="F15723" s="149"/>
      <c r="G15723" s="149"/>
    </row>
    <row r="15724" spans="1:7" s="144" customFormat="1" x14ac:dyDescent="0.2">
      <c r="A15724" s="139"/>
      <c r="B15724" s="139"/>
      <c r="C15724" s="139"/>
      <c r="D15724" s="139"/>
      <c r="E15724" s="139"/>
      <c r="F15724" s="149"/>
      <c r="G15724" s="149"/>
    </row>
    <row r="15725" spans="1:7" s="144" customFormat="1" x14ac:dyDescent="0.2">
      <c r="A15725" s="139"/>
      <c r="B15725" s="139"/>
      <c r="C15725" s="139"/>
      <c r="D15725" s="139"/>
      <c r="E15725" s="139"/>
      <c r="F15725" s="149"/>
      <c r="G15725" s="149"/>
    </row>
    <row r="15726" spans="1:7" s="144" customFormat="1" x14ac:dyDescent="0.2">
      <c r="A15726" s="139"/>
      <c r="B15726" s="139"/>
      <c r="C15726" s="139"/>
      <c r="D15726" s="139"/>
      <c r="E15726" s="139"/>
      <c r="F15726" s="149"/>
      <c r="G15726" s="149"/>
    </row>
    <row r="15727" spans="1:7" s="144" customFormat="1" x14ac:dyDescent="0.2">
      <c r="A15727" s="139"/>
      <c r="B15727" s="139"/>
      <c r="C15727" s="139"/>
      <c r="D15727" s="139"/>
      <c r="E15727" s="139"/>
      <c r="F15727" s="149"/>
      <c r="G15727" s="149"/>
    </row>
    <row r="15728" spans="1:7" s="144" customFormat="1" x14ac:dyDescent="0.2">
      <c r="A15728" s="139"/>
      <c r="B15728" s="139"/>
      <c r="C15728" s="139"/>
      <c r="D15728" s="139"/>
      <c r="E15728" s="139"/>
      <c r="F15728" s="149"/>
      <c r="G15728" s="149"/>
    </row>
    <row r="15729" spans="1:7" s="144" customFormat="1" x14ac:dyDescent="0.2">
      <c r="A15729" s="139"/>
      <c r="B15729" s="139"/>
      <c r="C15729" s="139"/>
      <c r="D15729" s="139"/>
      <c r="E15729" s="139"/>
      <c r="F15729" s="149"/>
      <c r="G15729" s="149"/>
    </row>
    <row r="15730" spans="1:7" s="144" customFormat="1" x14ac:dyDescent="0.2">
      <c r="A15730" s="139"/>
      <c r="B15730" s="139"/>
      <c r="C15730" s="139"/>
      <c r="D15730" s="139"/>
      <c r="E15730" s="139"/>
      <c r="F15730" s="149"/>
      <c r="G15730" s="149"/>
    </row>
    <row r="15731" spans="1:7" s="144" customFormat="1" x14ac:dyDescent="0.2">
      <c r="A15731" s="139"/>
      <c r="B15731" s="139"/>
      <c r="C15731" s="139"/>
      <c r="D15731" s="139"/>
      <c r="E15731" s="139"/>
      <c r="F15731" s="149"/>
      <c r="G15731" s="149"/>
    </row>
    <row r="15732" spans="1:7" s="144" customFormat="1" x14ac:dyDescent="0.2">
      <c r="A15732" s="139"/>
      <c r="B15732" s="139"/>
      <c r="C15732" s="139"/>
      <c r="D15732" s="139"/>
      <c r="E15732" s="139"/>
      <c r="F15732" s="149"/>
      <c r="G15732" s="149"/>
    </row>
    <row r="15733" spans="1:7" s="144" customFormat="1" x14ac:dyDescent="0.2">
      <c r="A15733" s="139"/>
      <c r="B15733" s="139"/>
      <c r="C15733" s="139"/>
      <c r="D15733" s="139"/>
      <c r="E15733" s="139"/>
      <c r="F15733" s="149"/>
      <c r="G15733" s="149"/>
    </row>
    <row r="15734" spans="1:7" s="144" customFormat="1" x14ac:dyDescent="0.2">
      <c r="A15734" s="139"/>
      <c r="B15734" s="139"/>
      <c r="C15734" s="139"/>
      <c r="D15734" s="139"/>
      <c r="E15734" s="139"/>
      <c r="F15734" s="149"/>
      <c r="G15734" s="149"/>
    </row>
    <row r="15735" spans="1:7" s="144" customFormat="1" x14ac:dyDescent="0.2">
      <c r="A15735" s="139"/>
      <c r="B15735" s="139"/>
      <c r="C15735" s="139"/>
      <c r="D15735" s="139"/>
      <c r="E15735" s="139"/>
      <c r="F15735" s="149"/>
      <c r="G15735" s="149"/>
    </row>
    <row r="15736" spans="1:7" s="144" customFormat="1" x14ac:dyDescent="0.2">
      <c r="A15736" s="139"/>
      <c r="B15736" s="139"/>
      <c r="C15736" s="139"/>
      <c r="D15736" s="139"/>
      <c r="E15736" s="139"/>
      <c r="F15736" s="149"/>
      <c r="G15736" s="149"/>
    </row>
    <row r="15737" spans="1:7" s="144" customFormat="1" x14ac:dyDescent="0.2">
      <c r="A15737" s="139"/>
      <c r="B15737" s="139"/>
      <c r="C15737" s="139"/>
      <c r="D15737" s="139"/>
      <c r="E15737" s="139"/>
      <c r="F15737" s="149"/>
      <c r="G15737" s="149"/>
    </row>
    <row r="15738" spans="1:7" s="144" customFormat="1" x14ac:dyDescent="0.2">
      <c r="A15738" s="139"/>
      <c r="B15738" s="139"/>
      <c r="C15738" s="139"/>
      <c r="D15738" s="139"/>
      <c r="E15738" s="139"/>
      <c r="F15738" s="149"/>
      <c r="G15738" s="149"/>
    </row>
    <row r="15739" spans="1:7" s="144" customFormat="1" x14ac:dyDescent="0.2">
      <c r="A15739" s="139"/>
      <c r="B15739" s="139"/>
      <c r="C15739" s="139"/>
      <c r="D15739" s="139"/>
      <c r="E15739" s="139"/>
      <c r="F15739" s="149"/>
      <c r="G15739" s="149"/>
    </row>
    <row r="15740" spans="1:7" s="144" customFormat="1" x14ac:dyDescent="0.2">
      <c r="A15740" s="139"/>
      <c r="B15740" s="139"/>
      <c r="C15740" s="139"/>
      <c r="D15740" s="139"/>
      <c r="E15740" s="139"/>
      <c r="F15740" s="149"/>
      <c r="G15740" s="149"/>
    </row>
    <row r="15741" spans="1:7" s="144" customFormat="1" x14ac:dyDescent="0.2">
      <c r="A15741" s="139"/>
      <c r="B15741" s="139"/>
      <c r="C15741" s="139"/>
      <c r="D15741" s="139"/>
      <c r="E15741" s="139"/>
      <c r="F15741" s="149"/>
      <c r="G15741" s="149"/>
    </row>
    <row r="15742" spans="1:7" s="144" customFormat="1" x14ac:dyDescent="0.2">
      <c r="A15742" s="139"/>
      <c r="B15742" s="139"/>
      <c r="C15742" s="139"/>
      <c r="D15742" s="139"/>
      <c r="E15742" s="139"/>
      <c r="F15742" s="149"/>
      <c r="G15742" s="149"/>
    </row>
    <row r="15743" spans="1:7" s="144" customFormat="1" x14ac:dyDescent="0.2">
      <c r="A15743" s="139"/>
      <c r="B15743" s="139"/>
      <c r="C15743" s="139"/>
      <c r="D15743" s="139"/>
      <c r="E15743" s="139"/>
      <c r="F15743" s="149"/>
      <c r="G15743" s="149"/>
    </row>
    <row r="15744" spans="1:7" s="144" customFormat="1" x14ac:dyDescent="0.2">
      <c r="A15744" s="139"/>
      <c r="B15744" s="139"/>
      <c r="C15744" s="139"/>
      <c r="D15744" s="139"/>
      <c r="E15744" s="139"/>
      <c r="F15744" s="149"/>
      <c r="G15744" s="149"/>
    </row>
    <row r="15745" spans="1:7" s="144" customFormat="1" x14ac:dyDescent="0.2">
      <c r="A15745" s="139"/>
      <c r="B15745" s="139"/>
      <c r="C15745" s="139"/>
      <c r="D15745" s="139"/>
      <c r="E15745" s="139"/>
      <c r="F15745" s="149"/>
      <c r="G15745" s="149"/>
    </row>
    <row r="15746" spans="1:7" s="144" customFormat="1" x14ac:dyDescent="0.2">
      <c r="A15746" s="139"/>
      <c r="B15746" s="139"/>
      <c r="C15746" s="139"/>
      <c r="D15746" s="139"/>
      <c r="E15746" s="139"/>
      <c r="F15746" s="149"/>
      <c r="G15746" s="149"/>
    </row>
    <row r="15747" spans="1:7" s="144" customFormat="1" x14ac:dyDescent="0.2">
      <c r="A15747" s="139"/>
      <c r="B15747" s="139"/>
      <c r="C15747" s="139"/>
      <c r="D15747" s="139"/>
      <c r="E15747" s="139"/>
      <c r="F15747" s="149"/>
      <c r="G15747" s="149"/>
    </row>
    <row r="15748" spans="1:7" s="144" customFormat="1" x14ac:dyDescent="0.2">
      <c r="A15748" s="139"/>
      <c r="B15748" s="139"/>
      <c r="C15748" s="139"/>
      <c r="D15748" s="139"/>
      <c r="E15748" s="139"/>
      <c r="F15748" s="149"/>
      <c r="G15748" s="149"/>
    </row>
    <row r="15749" spans="1:7" s="144" customFormat="1" x14ac:dyDescent="0.2">
      <c r="A15749" s="139"/>
      <c r="B15749" s="139"/>
      <c r="C15749" s="139"/>
      <c r="D15749" s="139"/>
      <c r="E15749" s="139"/>
      <c r="F15749" s="149"/>
      <c r="G15749" s="149"/>
    </row>
    <row r="15750" spans="1:7" s="144" customFormat="1" x14ac:dyDescent="0.2">
      <c r="A15750" s="139"/>
      <c r="B15750" s="139"/>
      <c r="C15750" s="139"/>
      <c r="D15750" s="139"/>
      <c r="E15750" s="139"/>
      <c r="F15750" s="149"/>
      <c r="G15750" s="149"/>
    </row>
    <row r="15751" spans="1:7" s="144" customFormat="1" x14ac:dyDescent="0.2">
      <c r="A15751" s="139"/>
      <c r="B15751" s="139"/>
      <c r="C15751" s="139"/>
      <c r="D15751" s="139"/>
      <c r="E15751" s="139"/>
      <c r="F15751" s="149"/>
      <c r="G15751" s="149"/>
    </row>
    <row r="15752" spans="1:7" s="144" customFormat="1" x14ac:dyDescent="0.2">
      <c r="A15752" s="139"/>
      <c r="B15752" s="139"/>
      <c r="C15752" s="139"/>
      <c r="D15752" s="139"/>
      <c r="E15752" s="139"/>
      <c r="F15752" s="149"/>
      <c r="G15752" s="149"/>
    </row>
    <row r="15753" spans="1:7" s="144" customFormat="1" x14ac:dyDescent="0.2">
      <c r="A15753" s="139"/>
      <c r="B15753" s="139"/>
      <c r="C15753" s="139"/>
      <c r="D15753" s="139"/>
      <c r="E15753" s="139"/>
      <c r="F15753" s="149"/>
      <c r="G15753" s="149"/>
    </row>
    <row r="15754" spans="1:7" s="144" customFormat="1" x14ac:dyDescent="0.2">
      <c r="A15754" s="139"/>
      <c r="B15754" s="139"/>
      <c r="C15754" s="139"/>
      <c r="D15754" s="139"/>
      <c r="E15754" s="139"/>
      <c r="F15754" s="149"/>
      <c r="G15754" s="149"/>
    </row>
    <row r="15755" spans="1:7" s="144" customFormat="1" x14ac:dyDescent="0.2">
      <c r="A15755" s="139"/>
      <c r="B15755" s="139"/>
      <c r="C15755" s="139"/>
      <c r="D15755" s="139"/>
      <c r="E15755" s="139"/>
      <c r="F15755" s="149"/>
      <c r="G15755" s="149"/>
    </row>
    <row r="15756" spans="1:7" s="144" customFormat="1" x14ac:dyDescent="0.2">
      <c r="A15756" s="139"/>
      <c r="B15756" s="139"/>
      <c r="C15756" s="139"/>
      <c r="D15756" s="139"/>
      <c r="E15756" s="139"/>
      <c r="F15756" s="149"/>
      <c r="G15756" s="149"/>
    </row>
    <row r="15757" spans="1:7" s="144" customFormat="1" x14ac:dyDescent="0.2">
      <c r="A15757" s="139"/>
      <c r="B15757" s="139"/>
      <c r="C15757" s="139"/>
      <c r="D15757" s="139"/>
      <c r="E15757" s="139"/>
      <c r="F15757" s="149"/>
      <c r="G15757" s="149"/>
    </row>
    <row r="15758" spans="1:7" s="144" customFormat="1" x14ac:dyDescent="0.2">
      <c r="A15758" s="139"/>
      <c r="B15758" s="139"/>
      <c r="C15758" s="139"/>
      <c r="D15758" s="139"/>
      <c r="E15758" s="139"/>
      <c r="F15758" s="149"/>
      <c r="G15758" s="149"/>
    </row>
    <row r="15759" spans="1:7" s="144" customFormat="1" x14ac:dyDescent="0.2">
      <c r="A15759" s="139"/>
      <c r="B15759" s="139"/>
      <c r="C15759" s="139"/>
      <c r="D15759" s="139"/>
      <c r="E15759" s="139"/>
      <c r="F15759" s="149"/>
      <c r="G15759" s="149"/>
    </row>
    <row r="15760" spans="1:7" s="144" customFormat="1" x14ac:dyDescent="0.2">
      <c r="A15760" s="139"/>
      <c r="B15760" s="139"/>
      <c r="C15760" s="139"/>
      <c r="D15760" s="139"/>
      <c r="E15760" s="139"/>
      <c r="F15760" s="149"/>
      <c r="G15760" s="149"/>
    </row>
    <row r="15761" spans="1:7" s="144" customFormat="1" x14ac:dyDescent="0.2">
      <c r="A15761" s="139"/>
      <c r="B15761" s="139"/>
      <c r="C15761" s="139"/>
      <c r="D15761" s="139"/>
      <c r="E15761" s="139"/>
      <c r="F15761" s="149"/>
      <c r="G15761" s="149"/>
    </row>
    <row r="15762" spans="1:7" s="144" customFormat="1" x14ac:dyDescent="0.2">
      <c r="A15762" s="139"/>
      <c r="B15762" s="139"/>
      <c r="C15762" s="139"/>
      <c r="D15762" s="139"/>
      <c r="E15762" s="139"/>
      <c r="F15762" s="149"/>
      <c r="G15762" s="149"/>
    </row>
    <row r="15763" spans="1:7" s="144" customFormat="1" x14ac:dyDescent="0.2">
      <c r="A15763" s="139"/>
      <c r="B15763" s="139"/>
      <c r="C15763" s="139"/>
      <c r="D15763" s="139"/>
      <c r="E15763" s="139"/>
      <c r="F15763" s="149"/>
      <c r="G15763" s="149"/>
    </row>
    <row r="15764" spans="1:7" s="144" customFormat="1" x14ac:dyDescent="0.2">
      <c r="A15764" s="139"/>
      <c r="B15764" s="139"/>
      <c r="C15764" s="139"/>
      <c r="D15764" s="139"/>
      <c r="E15764" s="139"/>
      <c r="F15764" s="149"/>
      <c r="G15764" s="149"/>
    </row>
    <row r="15765" spans="1:7" s="144" customFormat="1" x14ac:dyDescent="0.2">
      <c r="A15765" s="139"/>
      <c r="B15765" s="139"/>
      <c r="C15765" s="139"/>
      <c r="D15765" s="139"/>
      <c r="E15765" s="139"/>
      <c r="F15765" s="149"/>
      <c r="G15765" s="149"/>
    </row>
    <row r="15766" spans="1:7" s="144" customFormat="1" x14ac:dyDescent="0.2">
      <c r="A15766" s="139"/>
      <c r="B15766" s="139"/>
      <c r="C15766" s="139"/>
      <c r="D15766" s="139"/>
      <c r="E15766" s="139"/>
      <c r="F15766" s="149"/>
      <c r="G15766" s="149"/>
    </row>
    <row r="15767" spans="1:7" s="144" customFormat="1" x14ac:dyDescent="0.2">
      <c r="A15767" s="139"/>
      <c r="B15767" s="139"/>
      <c r="C15767" s="139"/>
      <c r="D15767" s="139"/>
      <c r="E15767" s="139"/>
      <c r="F15767" s="149"/>
      <c r="G15767" s="149"/>
    </row>
    <row r="15768" spans="1:7" s="144" customFormat="1" x14ac:dyDescent="0.2">
      <c r="A15768" s="139"/>
      <c r="B15768" s="139"/>
      <c r="C15768" s="139"/>
      <c r="D15768" s="139"/>
      <c r="E15768" s="139"/>
      <c r="F15768" s="149"/>
      <c r="G15768" s="149"/>
    </row>
    <row r="15769" spans="1:7" s="144" customFormat="1" x14ac:dyDescent="0.2">
      <c r="A15769" s="139"/>
      <c r="B15769" s="139"/>
      <c r="C15769" s="139"/>
      <c r="D15769" s="139"/>
      <c r="E15769" s="139"/>
      <c r="F15769" s="149"/>
      <c r="G15769" s="149"/>
    </row>
    <row r="15770" spans="1:7" s="144" customFormat="1" x14ac:dyDescent="0.2">
      <c r="A15770" s="139"/>
      <c r="B15770" s="139"/>
      <c r="C15770" s="139"/>
      <c r="D15770" s="139"/>
      <c r="E15770" s="139"/>
      <c r="F15770" s="149"/>
      <c r="G15770" s="149"/>
    </row>
    <row r="15771" spans="1:7" s="144" customFormat="1" x14ac:dyDescent="0.2">
      <c r="A15771" s="139"/>
      <c r="B15771" s="139"/>
      <c r="C15771" s="139"/>
      <c r="D15771" s="139"/>
      <c r="E15771" s="139"/>
      <c r="F15771" s="149"/>
      <c r="G15771" s="149"/>
    </row>
    <row r="15772" spans="1:7" s="144" customFormat="1" x14ac:dyDescent="0.2">
      <c r="A15772" s="139"/>
      <c r="B15772" s="139"/>
      <c r="C15772" s="139"/>
      <c r="D15772" s="139"/>
      <c r="E15772" s="139"/>
      <c r="F15772" s="149"/>
      <c r="G15772" s="149"/>
    </row>
    <row r="15773" spans="1:7" s="144" customFormat="1" x14ac:dyDescent="0.2">
      <c r="A15773" s="139"/>
      <c r="B15773" s="139"/>
      <c r="C15773" s="139"/>
      <c r="D15773" s="139"/>
      <c r="E15773" s="139"/>
      <c r="F15773" s="149"/>
      <c r="G15773" s="149"/>
    </row>
    <row r="15774" spans="1:7" s="144" customFormat="1" x14ac:dyDescent="0.2">
      <c r="A15774" s="139"/>
      <c r="B15774" s="139"/>
      <c r="C15774" s="139"/>
      <c r="D15774" s="139"/>
      <c r="E15774" s="139"/>
      <c r="F15774" s="149"/>
      <c r="G15774" s="149"/>
    </row>
    <row r="15775" spans="1:7" s="144" customFormat="1" x14ac:dyDescent="0.2">
      <c r="A15775" s="139"/>
      <c r="B15775" s="139"/>
      <c r="C15775" s="139"/>
      <c r="D15775" s="139"/>
      <c r="E15775" s="139"/>
      <c r="F15775" s="149"/>
      <c r="G15775" s="149"/>
    </row>
    <row r="15776" spans="1:7" s="144" customFormat="1" x14ac:dyDescent="0.2">
      <c r="A15776" s="139"/>
      <c r="B15776" s="139"/>
      <c r="C15776" s="139"/>
      <c r="D15776" s="139"/>
      <c r="E15776" s="139"/>
      <c r="F15776" s="149"/>
      <c r="G15776" s="149"/>
    </row>
    <row r="15777" spans="1:7" s="144" customFormat="1" x14ac:dyDescent="0.2">
      <c r="A15777" s="139"/>
      <c r="B15777" s="139"/>
      <c r="C15777" s="139"/>
      <c r="D15777" s="139"/>
      <c r="E15777" s="139"/>
      <c r="F15777" s="149"/>
      <c r="G15777" s="149"/>
    </row>
    <row r="15778" spans="1:7" s="144" customFormat="1" x14ac:dyDescent="0.2">
      <c r="A15778" s="139"/>
      <c r="B15778" s="139"/>
      <c r="C15778" s="139"/>
      <c r="D15778" s="139"/>
      <c r="E15778" s="139"/>
      <c r="F15778" s="149"/>
      <c r="G15778" s="149"/>
    </row>
    <row r="15779" spans="1:7" s="144" customFormat="1" x14ac:dyDescent="0.2">
      <c r="A15779" s="139"/>
      <c r="B15779" s="139"/>
      <c r="C15779" s="139"/>
      <c r="D15779" s="139"/>
      <c r="E15779" s="139"/>
      <c r="F15779" s="149"/>
      <c r="G15779" s="149"/>
    </row>
    <row r="15780" spans="1:7" s="144" customFormat="1" x14ac:dyDescent="0.2">
      <c r="A15780" s="139"/>
      <c r="B15780" s="139"/>
      <c r="C15780" s="139"/>
      <c r="D15780" s="139"/>
      <c r="E15780" s="139"/>
      <c r="F15780" s="149"/>
      <c r="G15780" s="149"/>
    </row>
    <row r="15781" spans="1:7" s="144" customFormat="1" x14ac:dyDescent="0.2">
      <c r="A15781" s="139"/>
      <c r="B15781" s="139"/>
      <c r="C15781" s="139"/>
      <c r="D15781" s="139"/>
      <c r="E15781" s="139"/>
      <c r="F15781" s="149"/>
      <c r="G15781" s="149"/>
    </row>
    <row r="15782" spans="1:7" s="144" customFormat="1" x14ac:dyDescent="0.2">
      <c r="A15782" s="139"/>
      <c r="B15782" s="139"/>
      <c r="C15782" s="139"/>
      <c r="D15782" s="139"/>
      <c r="E15782" s="139"/>
      <c r="F15782" s="149"/>
      <c r="G15782" s="149"/>
    </row>
    <row r="15783" spans="1:7" s="144" customFormat="1" x14ac:dyDescent="0.2">
      <c r="A15783" s="139"/>
      <c r="B15783" s="139"/>
      <c r="C15783" s="139"/>
      <c r="D15783" s="139"/>
      <c r="E15783" s="139"/>
      <c r="F15783" s="149"/>
      <c r="G15783" s="149"/>
    </row>
    <row r="15784" spans="1:7" s="144" customFormat="1" x14ac:dyDescent="0.2">
      <c r="A15784" s="139"/>
      <c r="B15784" s="139"/>
      <c r="C15784" s="139"/>
      <c r="D15784" s="139"/>
      <c r="E15784" s="139"/>
      <c r="F15784" s="149"/>
      <c r="G15784" s="149"/>
    </row>
    <row r="15785" spans="1:7" s="144" customFormat="1" x14ac:dyDescent="0.2">
      <c r="A15785" s="139"/>
      <c r="B15785" s="139"/>
      <c r="C15785" s="139"/>
      <c r="D15785" s="139"/>
      <c r="E15785" s="139"/>
      <c r="F15785" s="149"/>
      <c r="G15785" s="149"/>
    </row>
    <row r="15786" spans="1:7" s="144" customFormat="1" x14ac:dyDescent="0.2">
      <c r="A15786" s="139"/>
      <c r="B15786" s="139"/>
      <c r="C15786" s="139"/>
      <c r="D15786" s="139"/>
      <c r="E15786" s="139"/>
      <c r="F15786" s="149"/>
      <c r="G15786" s="149"/>
    </row>
    <row r="15787" spans="1:7" s="144" customFormat="1" x14ac:dyDescent="0.2">
      <c r="A15787" s="139"/>
      <c r="B15787" s="139"/>
      <c r="C15787" s="139"/>
      <c r="D15787" s="139"/>
      <c r="E15787" s="139"/>
      <c r="F15787" s="149"/>
      <c r="G15787" s="149"/>
    </row>
    <row r="15788" spans="1:7" s="144" customFormat="1" x14ac:dyDescent="0.2">
      <c r="A15788" s="139"/>
      <c r="B15788" s="139"/>
      <c r="C15788" s="139"/>
      <c r="D15788" s="139"/>
      <c r="E15788" s="139"/>
      <c r="F15788" s="149"/>
      <c r="G15788" s="149"/>
    </row>
    <row r="15789" spans="1:7" s="144" customFormat="1" x14ac:dyDescent="0.2">
      <c r="A15789" s="139"/>
      <c r="B15789" s="139"/>
      <c r="C15789" s="139"/>
      <c r="D15789" s="139"/>
      <c r="E15789" s="139"/>
      <c r="F15789" s="149"/>
      <c r="G15789" s="149"/>
    </row>
    <row r="15790" spans="1:7" s="144" customFormat="1" x14ac:dyDescent="0.2">
      <c r="A15790" s="139"/>
      <c r="B15790" s="139"/>
      <c r="C15790" s="139"/>
      <c r="D15790" s="139"/>
      <c r="E15790" s="139"/>
      <c r="F15790" s="149"/>
      <c r="G15790" s="149"/>
    </row>
    <row r="15791" spans="1:7" s="144" customFormat="1" x14ac:dyDescent="0.2">
      <c r="A15791" s="139"/>
      <c r="B15791" s="139"/>
      <c r="C15791" s="139"/>
      <c r="D15791" s="139"/>
      <c r="E15791" s="139"/>
      <c r="F15791" s="149"/>
      <c r="G15791" s="149"/>
    </row>
    <row r="15792" spans="1:7" s="144" customFormat="1" x14ac:dyDescent="0.2">
      <c r="A15792" s="139"/>
      <c r="B15792" s="139"/>
      <c r="C15792" s="139"/>
      <c r="D15792" s="139"/>
      <c r="E15792" s="139"/>
      <c r="F15792" s="149"/>
      <c r="G15792" s="149"/>
    </row>
    <row r="15793" spans="1:7" s="144" customFormat="1" x14ac:dyDescent="0.2">
      <c r="A15793" s="139"/>
      <c r="B15793" s="139"/>
      <c r="C15793" s="139"/>
      <c r="D15793" s="139"/>
      <c r="E15793" s="139"/>
      <c r="F15793" s="149"/>
      <c r="G15793" s="149"/>
    </row>
    <row r="15794" spans="1:7" s="144" customFormat="1" x14ac:dyDescent="0.2">
      <c r="A15794" s="139"/>
      <c r="B15794" s="139"/>
      <c r="C15794" s="139"/>
      <c r="D15794" s="139"/>
      <c r="E15794" s="139"/>
      <c r="F15794" s="149"/>
      <c r="G15794" s="149"/>
    </row>
    <row r="15795" spans="1:7" s="144" customFormat="1" x14ac:dyDescent="0.2">
      <c r="A15795" s="139"/>
      <c r="B15795" s="139"/>
      <c r="C15795" s="139"/>
      <c r="D15795" s="139"/>
      <c r="E15795" s="139"/>
      <c r="F15795" s="149"/>
      <c r="G15795" s="149"/>
    </row>
    <row r="15796" spans="1:7" s="144" customFormat="1" x14ac:dyDescent="0.2">
      <c r="A15796" s="139"/>
      <c r="B15796" s="139"/>
      <c r="C15796" s="139"/>
      <c r="D15796" s="139"/>
      <c r="E15796" s="139"/>
      <c r="F15796" s="149"/>
      <c r="G15796" s="149"/>
    </row>
    <row r="15797" spans="1:7" s="144" customFormat="1" x14ac:dyDescent="0.2">
      <c r="A15797" s="139"/>
      <c r="B15797" s="139"/>
      <c r="C15797" s="139"/>
      <c r="D15797" s="139"/>
      <c r="E15797" s="139"/>
      <c r="F15797" s="149"/>
      <c r="G15797" s="149"/>
    </row>
    <row r="15798" spans="1:7" s="144" customFormat="1" x14ac:dyDescent="0.2">
      <c r="A15798" s="139"/>
      <c r="B15798" s="139"/>
      <c r="C15798" s="139"/>
      <c r="D15798" s="139"/>
      <c r="E15798" s="139"/>
      <c r="F15798" s="149"/>
      <c r="G15798" s="149"/>
    </row>
    <row r="15799" spans="1:7" s="144" customFormat="1" x14ac:dyDescent="0.2">
      <c r="A15799" s="139"/>
      <c r="B15799" s="139"/>
      <c r="C15799" s="139"/>
      <c r="D15799" s="139"/>
      <c r="E15799" s="139"/>
      <c r="F15799" s="149"/>
      <c r="G15799" s="149"/>
    </row>
    <row r="15800" spans="1:7" s="144" customFormat="1" x14ac:dyDescent="0.2">
      <c r="A15800" s="139"/>
      <c r="B15800" s="139"/>
      <c r="C15800" s="139"/>
      <c r="D15800" s="139"/>
      <c r="E15800" s="139"/>
      <c r="F15800" s="149"/>
      <c r="G15800" s="149"/>
    </row>
    <row r="15801" spans="1:7" s="144" customFormat="1" x14ac:dyDescent="0.2">
      <c r="A15801" s="139"/>
      <c r="B15801" s="139"/>
      <c r="C15801" s="139"/>
      <c r="D15801" s="139"/>
      <c r="E15801" s="139"/>
      <c r="F15801" s="149"/>
      <c r="G15801" s="149"/>
    </row>
    <row r="15802" spans="1:7" s="144" customFormat="1" x14ac:dyDescent="0.2">
      <c r="A15802" s="139"/>
      <c r="B15802" s="139"/>
      <c r="C15802" s="139"/>
      <c r="D15802" s="139"/>
      <c r="E15802" s="139"/>
      <c r="F15802" s="149"/>
      <c r="G15802" s="149"/>
    </row>
    <row r="15803" spans="1:7" s="144" customFormat="1" x14ac:dyDescent="0.2">
      <c r="A15803" s="139"/>
      <c r="B15803" s="139"/>
      <c r="C15803" s="139"/>
      <c r="D15803" s="139"/>
      <c r="E15803" s="139"/>
      <c r="F15803" s="149"/>
      <c r="G15803" s="149"/>
    </row>
    <row r="15804" spans="1:7" s="144" customFormat="1" x14ac:dyDescent="0.2">
      <c r="A15804" s="139"/>
      <c r="B15804" s="139"/>
      <c r="C15804" s="139"/>
      <c r="D15804" s="139"/>
      <c r="E15804" s="139"/>
      <c r="F15804" s="149"/>
      <c r="G15804" s="149"/>
    </row>
    <row r="15805" spans="1:7" s="144" customFormat="1" x14ac:dyDescent="0.2">
      <c r="A15805" s="139"/>
      <c r="B15805" s="139"/>
      <c r="C15805" s="139"/>
      <c r="D15805" s="139"/>
      <c r="E15805" s="139"/>
      <c r="F15805" s="149"/>
      <c r="G15805" s="149"/>
    </row>
    <row r="15806" spans="1:7" s="144" customFormat="1" x14ac:dyDescent="0.2">
      <c r="A15806" s="139"/>
      <c r="B15806" s="139"/>
      <c r="C15806" s="139"/>
      <c r="D15806" s="139"/>
      <c r="E15806" s="139"/>
      <c r="F15806" s="149"/>
      <c r="G15806" s="149"/>
    </row>
    <row r="15807" spans="1:7" s="144" customFormat="1" x14ac:dyDescent="0.2">
      <c r="A15807" s="139"/>
      <c r="B15807" s="139"/>
      <c r="C15807" s="139"/>
      <c r="D15807" s="139"/>
      <c r="E15807" s="139"/>
      <c r="F15807" s="149"/>
      <c r="G15807" s="149"/>
    </row>
    <row r="15808" spans="1:7" s="144" customFormat="1" x14ac:dyDescent="0.2">
      <c r="A15808" s="139"/>
      <c r="B15808" s="139"/>
      <c r="C15808" s="139"/>
      <c r="D15808" s="139"/>
      <c r="E15808" s="139"/>
      <c r="F15808" s="149"/>
      <c r="G15808" s="149"/>
    </row>
    <row r="15809" spans="1:7" s="144" customFormat="1" x14ac:dyDescent="0.2">
      <c r="A15809" s="139"/>
      <c r="B15809" s="139"/>
      <c r="C15809" s="139"/>
      <c r="D15809" s="139"/>
      <c r="E15809" s="139"/>
      <c r="F15809" s="149"/>
      <c r="G15809" s="149"/>
    </row>
    <row r="15810" spans="1:7" s="144" customFormat="1" x14ac:dyDescent="0.2">
      <c r="A15810" s="139"/>
      <c r="B15810" s="139"/>
      <c r="C15810" s="139"/>
      <c r="D15810" s="139"/>
      <c r="E15810" s="139"/>
      <c r="F15810" s="149"/>
      <c r="G15810" s="149"/>
    </row>
    <row r="15811" spans="1:7" s="144" customFormat="1" x14ac:dyDescent="0.2">
      <c r="A15811" s="139"/>
      <c r="B15811" s="139"/>
      <c r="C15811" s="139"/>
      <c r="D15811" s="139"/>
      <c r="E15811" s="139"/>
      <c r="F15811" s="149"/>
      <c r="G15811" s="149"/>
    </row>
    <row r="15812" spans="1:7" s="144" customFormat="1" x14ac:dyDescent="0.2">
      <c r="A15812" s="139"/>
      <c r="B15812" s="139"/>
      <c r="C15812" s="139"/>
      <c r="D15812" s="139"/>
      <c r="E15812" s="139"/>
      <c r="F15812" s="149"/>
      <c r="G15812" s="149"/>
    </row>
    <row r="15813" spans="1:7" s="144" customFormat="1" x14ac:dyDescent="0.2">
      <c r="A15813" s="139"/>
      <c r="B15813" s="139"/>
      <c r="C15813" s="139"/>
      <c r="D15813" s="139"/>
      <c r="E15813" s="139"/>
      <c r="F15813" s="149"/>
      <c r="G15813" s="149"/>
    </row>
    <row r="15814" spans="1:7" s="144" customFormat="1" x14ac:dyDescent="0.2">
      <c r="A15814" s="139"/>
      <c r="B15814" s="139"/>
      <c r="C15814" s="139"/>
      <c r="D15814" s="139"/>
      <c r="E15814" s="139"/>
      <c r="F15814" s="149"/>
      <c r="G15814" s="149"/>
    </row>
    <row r="15815" spans="1:7" s="144" customFormat="1" x14ac:dyDescent="0.2">
      <c r="A15815" s="139"/>
      <c r="B15815" s="139"/>
      <c r="C15815" s="139"/>
      <c r="D15815" s="139"/>
      <c r="E15815" s="139"/>
      <c r="F15815" s="149"/>
      <c r="G15815" s="149"/>
    </row>
    <row r="15816" spans="1:7" s="144" customFormat="1" x14ac:dyDescent="0.2">
      <c r="A15816" s="139"/>
      <c r="B15816" s="139"/>
      <c r="C15816" s="139"/>
      <c r="D15816" s="139"/>
      <c r="E15816" s="139"/>
      <c r="F15816" s="149"/>
      <c r="G15816" s="149"/>
    </row>
    <row r="15817" spans="1:7" s="144" customFormat="1" x14ac:dyDescent="0.2">
      <c r="A15817" s="139"/>
      <c r="B15817" s="139"/>
      <c r="C15817" s="139"/>
      <c r="D15817" s="139"/>
      <c r="E15817" s="139"/>
      <c r="F15817" s="149"/>
      <c r="G15817" s="149"/>
    </row>
    <row r="15818" spans="1:7" s="144" customFormat="1" x14ac:dyDescent="0.2">
      <c r="A15818" s="139"/>
      <c r="B15818" s="139"/>
      <c r="C15818" s="139"/>
      <c r="D15818" s="139"/>
      <c r="E15818" s="139"/>
      <c r="F15818" s="149"/>
      <c r="G15818" s="149"/>
    </row>
    <row r="15819" spans="1:7" s="144" customFormat="1" x14ac:dyDescent="0.2">
      <c r="A15819" s="139"/>
      <c r="B15819" s="139"/>
      <c r="C15819" s="139"/>
      <c r="D15819" s="139"/>
      <c r="E15819" s="139"/>
      <c r="F15819" s="149"/>
      <c r="G15819" s="149"/>
    </row>
    <row r="15820" spans="1:7" s="144" customFormat="1" x14ac:dyDescent="0.2">
      <c r="A15820" s="139"/>
      <c r="B15820" s="139"/>
      <c r="C15820" s="139"/>
      <c r="D15820" s="139"/>
      <c r="E15820" s="139"/>
      <c r="F15820" s="149"/>
      <c r="G15820" s="149"/>
    </row>
    <row r="15821" spans="1:7" s="144" customFormat="1" x14ac:dyDescent="0.2">
      <c r="A15821" s="139"/>
      <c r="B15821" s="139"/>
      <c r="C15821" s="139"/>
      <c r="D15821" s="139"/>
      <c r="E15821" s="139"/>
      <c r="F15821" s="149"/>
      <c r="G15821" s="149"/>
    </row>
    <row r="15822" spans="1:7" s="144" customFormat="1" x14ac:dyDescent="0.2">
      <c r="A15822" s="139"/>
      <c r="B15822" s="139"/>
      <c r="C15822" s="139"/>
      <c r="D15822" s="139"/>
      <c r="E15822" s="139"/>
      <c r="F15822" s="149"/>
      <c r="G15822" s="149"/>
    </row>
    <row r="15823" spans="1:7" s="144" customFormat="1" x14ac:dyDescent="0.2">
      <c r="A15823" s="139"/>
      <c r="B15823" s="139"/>
      <c r="C15823" s="139"/>
      <c r="D15823" s="139"/>
      <c r="E15823" s="139"/>
      <c r="F15823" s="149"/>
      <c r="G15823" s="149"/>
    </row>
    <row r="15824" spans="1:7" s="144" customFormat="1" x14ac:dyDescent="0.2">
      <c r="A15824" s="139"/>
      <c r="B15824" s="139"/>
      <c r="C15824" s="139"/>
      <c r="D15824" s="139"/>
      <c r="E15824" s="139"/>
      <c r="F15824" s="149"/>
      <c r="G15824" s="149"/>
    </row>
    <row r="15825" spans="1:7" s="144" customFormat="1" x14ac:dyDescent="0.2">
      <c r="A15825" s="139"/>
      <c r="B15825" s="139"/>
      <c r="C15825" s="139"/>
      <c r="D15825" s="139"/>
      <c r="E15825" s="139"/>
      <c r="F15825" s="149"/>
      <c r="G15825" s="149"/>
    </row>
    <row r="15826" spans="1:7" s="144" customFormat="1" x14ac:dyDescent="0.2">
      <c r="A15826" s="139"/>
      <c r="B15826" s="139"/>
      <c r="C15826" s="139"/>
      <c r="D15826" s="139"/>
      <c r="E15826" s="139"/>
      <c r="F15826" s="149"/>
      <c r="G15826" s="149"/>
    </row>
    <row r="15827" spans="1:7" s="144" customFormat="1" x14ac:dyDescent="0.2">
      <c r="A15827" s="139"/>
      <c r="B15827" s="139"/>
      <c r="C15827" s="139"/>
      <c r="D15827" s="139"/>
      <c r="E15827" s="139"/>
      <c r="F15827" s="149"/>
      <c r="G15827" s="149"/>
    </row>
    <row r="15828" spans="1:7" s="144" customFormat="1" x14ac:dyDescent="0.2">
      <c r="A15828" s="139"/>
      <c r="B15828" s="139"/>
      <c r="C15828" s="139"/>
      <c r="D15828" s="139"/>
      <c r="E15828" s="139"/>
      <c r="F15828" s="149"/>
      <c r="G15828" s="149"/>
    </row>
    <row r="15829" spans="1:7" s="144" customFormat="1" x14ac:dyDescent="0.2">
      <c r="A15829" s="139"/>
      <c r="B15829" s="139"/>
      <c r="C15829" s="139"/>
      <c r="D15829" s="139"/>
      <c r="E15829" s="139"/>
      <c r="F15829" s="149"/>
      <c r="G15829" s="149"/>
    </row>
    <row r="15830" spans="1:7" s="144" customFormat="1" x14ac:dyDescent="0.2">
      <c r="A15830" s="139"/>
      <c r="B15830" s="139"/>
      <c r="C15830" s="139"/>
      <c r="D15830" s="139"/>
      <c r="E15830" s="139"/>
      <c r="F15830" s="149"/>
      <c r="G15830" s="149"/>
    </row>
    <row r="15831" spans="1:7" s="144" customFormat="1" x14ac:dyDescent="0.2">
      <c r="A15831" s="139"/>
      <c r="B15831" s="139"/>
      <c r="C15831" s="139"/>
      <c r="D15831" s="139"/>
      <c r="E15831" s="139"/>
      <c r="F15831" s="149"/>
      <c r="G15831" s="149"/>
    </row>
    <row r="15832" spans="1:7" s="144" customFormat="1" x14ac:dyDescent="0.2">
      <c r="A15832" s="139"/>
      <c r="B15832" s="139"/>
      <c r="C15832" s="139"/>
      <c r="D15832" s="139"/>
      <c r="E15832" s="139"/>
      <c r="F15832" s="149"/>
      <c r="G15832" s="149"/>
    </row>
    <row r="15833" spans="1:7" s="144" customFormat="1" x14ac:dyDescent="0.2">
      <c r="A15833" s="139"/>
      <c r="B15833" s="139"/>
      <c r="C15833" s="139"/>
      <c r="D15833" s="139"/>
      <c r="E15833" s="139"/>
      <c r="F15833" s="149"/>
      <c r="G15833" s="149"/>
    </row>
    <row r="15834" spans="1:7" s="144" customFormat="1" x14ac:dyDescent="0.2">
      <c r="A15834" s="139"/>
      <c r="B15834" s="139"/>
      <c r="C15834" s="139"/>
      <c r="D15834" s="139"/>
      <c r="E15834" s="139"/>
      <c r="F15834" s="149"/>
      <c r="G15834" s="149"/>
    </row>
    <row r="15835" spans="1:7" s="144" customFormat="1" x14ac:dyDescent="0.2">
      <c r="A15835" s="139"/>
      <c r="B15835" s="139"/>
      <c r="C15835" s="139"/>
      <c r="D15835" s="139"/>
      <c r="E15835" s="139"/>
      <c r="F15835" s="149"/>
      <c r="G15835" s="149"/>
    </row>
    <row r="15836" spans="1:7" s="144" customFormat="1" x14ac:dyDescent="0.2">
      <c r="A15836" s="139"/>
      <c r="B15836" s="139"/>
      <c r="C15836" s="139"/>
      <c r="D15836" s="139"/>
      <c r="E15836" s="139"/>
      <c r="F15836" s="149"/>
      <c r="G15836" s="149"/>
    </row>
    <row r="15837" spans="1:7" s="144" customFormat="1" x14ac:dyDescent="0.2">
      <c r="A15837" s="139"/>
      <c r="B15837" s="139"/>
      <c r="C15837" s="139"/>
      <c r="D15837" s="139"/>
      <c r="E15837" s="139"/>
      <c r="F15837" s="149"/>
      <c r="G15837" s="149"/>
    </row>
    <row r="15838" spans="1:7" s="144" customFormat="1" x14ac:dyDescent="0.2">
      <c r="A15838" s="139"/>
      <c r="B15838" s="139"/>
      <c r="C15838" s="139"/>
      <c r="D15838" s="139"/>
      <c r="E15838" s="139"/>
      <c r="F15838" s="149"/>
      <c r="G15838" s="149"/>
    </row>
    <row r="15839" spans="1:7" s="144" customFormat="1" x14ac:dyDescent="0.2">
      <c r="A15839" s="139"/>
      <c r="B15839" s="139"/>
      <c r="C15839" s="139"/>
      <c r="D15839" s="139"/>
      <c r="E15839" s="139"/>
      <c r="F15839" s="149"/>
      <c r="G15839" s="149"/>
    </row>
    <row r="15840" spans="1:7" s="144" customFormat="1" x14ac:dyDescent="0.2">
      <c r="A15840" s="139"/>
      <c r="B15840" s="139"/>
      <c r="C15840" s="139"/>
      <c r="D15840" s="139"/>
      <c r="E15840" s="139"/>
      <c r="F15840" s="149"/>
      <c r="G15840" s="149"/>
    </row>
    <row r="15841" spans="1:7" s="144" customFormat="1" x14ac:dyDescent="0.2">
      <c r="A15841" s="139"/>
      <c r="B15841" s="139"/>
      <c r="C15841" s="139"/>
      <c r="D15841" s="139"/>
      <c r="E15841" s="139"/>
      <c r="F15841" s="149"/>
      <c r="G15841" s="149"/>
    </row>
    <row r="15842" spans="1:7" s="144" customFormat="1" x14ac:dyDescent="0.2">
      <c r="A15842" s="139"/>
      <c r="B15842" s="139"/>
      <c r="C15842" s="139"/>
      <c r="D15842" s="139"/>
      <c r="E15842" s="139"/>
      <c r="F15842" s="149"/>
      <c r="G15842" s="149"/>
    </row>
    <row r="15843" spans="1:7" s="144" customFormat="1" x14ac:dyDescent="0.2">
      <c r="A15843" s="139"/>
      <c r="B15843" s="139"/>
      <c r="C15843" s="139"/>
      <c r="D15843" s="139"/>
      <c r="E15843" s="139"/>
      <c r="F15843" s="149"/>
      <c r="G15843" s="149"/>
    </row>
    <row r="15844" spans="1:7" s="144" customFormat="1" x14ac:dyDescent="0.2">
      <c r="A15844" s="139"/>
      <c r="B15844" s="139"/>
      <c r="C15844" s="139"/>
      <c r="D15844" s="139"/>
      <c r="E15844" s="139"/>
      <c r="F15844" s="149"/>
      <c r="G15844" s="149"/>
    </row>
    <row r="15845" spans="1:7" s="144" customFormat="1" x14ac:dyDescent="0.2">
      <c r="A15845" s="139"/>
      <c r="B15845" s="139"/>
      <c r="C15845" s="139"/>
      <c r="D15845" s="139"/>
      <c r="E15845" s="139"/>
      <c r="F15845" s="149"/>
      <c r="G15845" s="149"/>
    </row>
    <row r="15846" spans="1:7" s="144" customFormat="1" x14ac:dyDescent="0.2">
      <c r="A15846" s="139"/>
      <c r="B15846" s="139"/>
      <c r="C15846" s="139"/>
      <c r="D15846" s="139"/>
      <c r="E15846" s="139"/>
      <c r="F15846" s="149"/>
      <c r="G15846" s="149"/>
    </row>
    <row r="15847" spans="1:7" s="144" customFormat="1" x14ac:dyDescent="0.2">
      <c r="A15847" s="139"/>
      <c r="B15847" s="139"/>
      <c r="C15847" s="139"/>
      <c r="D15847" s="139"/>
      <c r="E15847" s="139"/>
      <c r="F15847" s="149"/>
      <c r="G15847" s="149"/>
    </row>
    <row r="15848" spans="1:7" s="144" customFormat="1" x14ac:dyDescent="0.2">
      <c r="A15848" s="139"/>
      <c r="B15848" s="139"/>
      <c r="C15848" s="139"/>
      <c r="D15848" s="139"/>
      <c r="E15848" s="139"/>
      <c r="F15848" s="149"/>
      <c r="G15848" s="149"/>
    </row>
    <row r="15849" spans="1:7" s="144" customFormat="1" x14ac:dyDescent="0.2">
      <c r="A15849" s="139"/>
      <c r="B15849" s="139"/>
      <c r="C15849" s="139"/>
      <c r="D15849" s="139"/>
      <c r="E15849" s="139"/>
      <c r="F15849" s="149"/>
      <c r="G15849" s="149"/>
    </row>
    <row r="15850" spans="1:7" s="144" customFormat="1" x14ac:dyDescent="0.2">
      <c r="A15850" s="139"/>
      <c r="B15850" s="139"/>
      <c r="C15850" s="139"/>
      <c r="D15850" s="139"/>
      <c r="E15850" s="139"/>
      <c r="F15850" s="149"/>
      <c r="G15850" s="149"/>
    </row>
    <row r="15851" spans="1:7" s="144" customFormat="1" x14ac:dyDescent="0.2">
      <c r="A15851" s="139"/>
      <c r="B15851" s="139"/>
      <c r="C15851" s="139"/>
      <c r="D15851" s="139"/>
      <c r="E15851" s="139"/>
      <c r="F15851" s="149"/>
      <c r="G15851" s="149"/>
    </row>
    <row r="15852" spans="1:7" s="144" customFormat="1" x14ac:dyDescent="0.2">
      <c r="A15852" s="139"/>
      <c r="B15852" s="139"/>
      <c r="C15852" s="139"/>
      <c r="D15852" s="139"/>
      <c r="E15852" s="139"/>
      <c r="F15852" s="149"/>
      <c r="G15852" s="149"/>
    </row>
    <row r="15853" spans="1:7" s="144" customFormat="1" x14ac:dyDescent="0.2">
      <c r="A15853" s="139"/>
      <c r="B15853" s="139"/>
      <c r="C15853" s="139"/>
      <c r="D15853" s="139"/>
      <c r="E15853" s="139"/>
      <c r="F15853" s="149"/>
      <c r="G15853" s="149"/>
    </row>
    <row r="15854" spans="1:7" s="144" customFormat="1" x14ac:dyDescent="0.2">
      <c r="A15854" s="139"/>
      <c r="B15854" s="139"/>
      <c r="C15854" s="139"/>
      <c r="D15854" s="139"/>
      <c r="E15854" s="139"/>
      <c r="F15854" s="149"/>
      <c r="G15854" s="149"/>
    </row>
    <row r="15855" spans="1:7" s="144" customFormat="1" x14ac:dyDescent="0.2">
      <c r="A15855" s="139"/>
      <c r="B15855" s="139"/>
      <c r="C15855" s="139"/>
      <c r="D15855" s="139"/>
      <c r="E15855" s="139"/>
      <c r="F15855" s="149"/>
      <c r="G15855" s="149"/>
    </row>
    <row r="15856" spans="1:7" s="144" customFormat="1" x14ac:dyDescent="0.2">
      <c r="A15856" s="139"/>
      <c r="B15856" s="139"/>
      <c r="C15856" s="139"/>
      <c r="D15856" s="139"/>
      <c r="E15856" s="139"/>
      <c r="F15856" s="149"/>
      <c r="G15856" s="149"/>
    </row>
    <row r="15857" spans="1:7" s="144" customFormat="1" x14ac:dyDescent="0.2">
      <c r="A15857" s="139"/>
      <c r="B15857" s="139"/>
      <c r="C15857" s="139"/>
      <c r="D15857" s="139"/>
      <c r="E15857" s="139"/>
      <c r="F15857" s="149"/>
      <c r="G15857" s="149"/>
    </row>
    <row r="15858" spans="1:7" s="144" customFormat="1" x14ac:dyDescent="0.2">
      <c r="A15858" s="139"/>
      <c r="B15858" s="139"/>
      <c r="C15858" s="139"/>
      <c r="D15858" s="139"/>
      <c r="E15858" s="139"/>
      <c r="F15858" s="149"/>
      <c r="G15858" s="149"/>
    </row>
    <row r="15859" spans="1:7" s="144" customFormat="1" x14ac:dyDescent="0.2">
      <c r="A15859" s="139"/>
      <c r="B15859" s="139"/>
      <c r="C15859" s="139"/>
      <c r="D15859" s="139"/>
      <c r="E15859" s="139"/>
      <c r="F15859" s="149"/>
      <c r="G15859" s="149"/>
    </row>
    <row r="15860" spans="1:7" s="144" customFormat="1" x14ac:dyDescent="0.2">
      <c r="A15860" s="139"/>
      <c r="B15860" s="139"/>
      <c r="C15860" s="139"/>
      <c r="D15860" s="139"/>
      <c r="E15860" s="139"/>
      <c r="F15860" s="149"/>
      <c r="G15860" s="149"/>
    </row>
    <row r="15861" spans="1:7" s="144" customFormat="1" x14ac:dyDescent="0.2">
      <c r="A15861" s="139"/>
      <c r="B15861" s="139"/>
      <c r="C15861" s="139"/>
      <c r="D15861" s="139"/>
      <c r="E15861" s="139"/>
      <c r="F15861" s="149"/>
      <c r="G15861" s="149"/>
    </row>
    <row r="15862" spans="1:7" s="144" customFormat="1" x14ac:dyDescent="0.2">
      <c r="A15862" s="139"/>
      <c r="B15862" s="139"/>
      <c r="C15862" s="139"/>
      <c r="D15862" s="139"/>
      <c r="E15862" s="139"/>
      <c r="F15862" s="149"/>
      <c r="G15862" s="149"/>
    </row>
    <row r="15863" spans="1:7" s="144" customFormat="1" x14ac:dyDescent="0.2">
      <c r="A15863" s="139"/>
      <c r="B15863" s="139"/>
      <c r="C15863" s="139"/>
      <c r="D15863" s="139"/>
      <c r="E15863" s="139"/>
      <c r="F15863" s="149"/>
      <c r="G15863" s="149"/>
    </row>
    <row r="15864" spans="1:7" s="144" customFormat="1" x14ac:dyDescent="0.2">
      <c r="A15864" s="139"/>
      <c r="B15864" s="139"/>
      <c r="C15864" s="139"/>
      <c r="D15864" s="139"/>
      <c r="E15864" s="139"/>
      <c r="F15864" s="149"/>
      <c r="G15864" s="149"/>
    </row>
    <row r="15865" spans="1:7" s="144" customFormat="1" x14ac:dyDescent="0.2">
      <c r="A15865" s="139"/>
      <c r="B15865" s="139"/>
      <c r="C15865" s="139"/>
      <c r="D15865" s="139"/>
      <c r="E15865" s="139"/>
      <c r="F15865" s="149"/>
      <c r="G15865" s="149"/>
    </row>
    <row r="15866" spans="1:7" s="144" customFormat="1" x14ac:dyDescent="0.2">
      <c r="A15866" s="139"/>
      <c r="B15866" s="139"/>
      <c r="C15866" s="139"/>
      <c r="D15866" s="139"/>
      <c r="E15866" s="139"/>
      <c r="F15866" s="149"/>
      <c r="G15866" s="149"/>
    </row>
    <row r="15867" spans="1:7" s="144" customFormat="1" x14ac:dyDescent="0.2">
      <c r="A15867" s="139"/>
      <c r="B15867" s="139"/>
      <c r="C15867" s="139"/>
      <c r="D15867" s="139"/>
      <c r="E15867" s="139"/>
      <c r="F15867" s="149"/>
      <c r="G15867" s="149"/>
    </row>
    <row r="15868" spans="1:7" s="144" customFormat="1" x14ac:dyDescent="0.2">
      <c r="A15868" s="139"/>
      <c r="B15868" s="139"/>
      <c r="C15868" s="139"/>
      <c r="D15868" s="139"/>
      <c r="E15868" s="139"/>
      <c r="F15868" s="149"/>
      <c r="G15868" s="149"/>
    </row>
    <row r="15869" spans="1:7" s="144" customFormat="1" x14ac:dyDescent="0.2">
      <c r="A15869" s="139"/>
      <c r="B15869" s="139"/>
      <c r="C15869" s="139"/>
      <c r="D15869" s="139"/>
      <c r="E15869" s="139"/>
      <c r="F15869" s="149"/>
      <c r="G15869" s="149"/>
    </row>
    <row r="15870" spans="1:7" s="144" customFormat="1" x14ac:dyDescent="0.2">
      <c r="A15870" s="139"/>
      <c r="B15870" s="139"/>
      <c r="C15870" s="139"/>
      <c r="D15870" s="139"/>
      <c r="E15870" s="139"/>
      <c r="F15870" s="149"/>
      <c r="G15870" s="149"/>
    </row>
    <row r="15871" spans="1:7" s="144" customFormat="1" x14ac:dyDescent="0.2">
      <c r="A15871" s="139"/>
      <c r="B15871" s="139"/>
      <c r="C15871" s="139"/>
      <c r="D15871" s="139"/>
      <c r="E15871" s="139"/>
      <c r="F15871" s="149"/>
      <c r="G15871" s="149"/>
    </row>
    <row r="15872" spans="1:7" s="144" customFormat="1" x14ac:dyDescent="0.2">
      <c r="A15872" s="139"/>
      <c r="B15872" s="139"/>
      <c r="C15872" s="139"/>
      <c r="D15872" s="139"/>
      <c r="E15872" s="139"/>
      <c r="F15872" s="149"/>
      <c r="G15872" s="149"/>
    </row>
    <row r="15873" spans="1:7" s="144" customFormat="1" x14ac:dyDescent="0.2">
      <c r="A15873" s="139"/>
      <c r="B15873" s="139"/>
      <c r="C15873" s="139"/>
      <c r="D15873" s="139"/>
      <c r="E15873" s="139"/>
      <c r="F15873" s="149"/>
      <c r="G15873" s="149"/>
    </row>
    <row r="15874" spans="1:7" s="144" customFormat="1" x14ac:dyDescent="0.2">
      <c r="A15874" s="139"/>
      <c r="B15874" s="139"/>
      <c r="C15874" s="139"/>
      <c r="D15874" s="139"/>
      <c r="E15874" s="139"/>
      <c r="F15874" s="149"/>
      <c r="G15874" s="149"/>
    </row>
    <row r="15875" spans="1:7" s="144" customFormat="1" x14ac:dyDescent="0.2">
      <c r="A15875" s="139"/>
      <c r="B15875" s="139"/>
      <c r="C15875" s="139"/>
      <c r="D15875" s="139"/>
      <c r="E15875" s="139"/>
      <c r="F15875" s="149"/>
      <c r="G15875" s="149"/>
    </row>
    <row r="15876" spans="1:7" s="144" customFormat="1" x14ac:dyDescent="0.2">
      <c r="A15876" s="139"/>
      <c r="B15876" s="139"/>
      <c r="C15876" s="139"/>
      <c r="D15876" s="139"/>
      <c r="E15876" s="139"/>
      <c r="F15876" s="149"/>
      <c r="G15876" s="149"/>
    </row>
    <row r="15877" spans="1:7" s="144" customFormat="1" x14ac:dyDescent="0.2">
      <c r="A15877" s="139"/>
      <c r="B15877" s="139"/>
      <c r="C15877" s="139"/>
      <c r="D15877" s="139"/>
      <c r="E15877" s="139"/>
      <c r="F15877" s="149"/>
      <c r="G15877" s="149"/>
    </row>
    <row r="15878" spans="1:7" s="144" customFormat="1" x14ac:dyDescent="0.2">
      <c r="A15878" s="139"/>
      <c r="B15878" s="139"/>
      <c r="C15878" s="139"/>
      <c r="D15878" s="139"/>
      <c r="E15878" s="139"/>
      <c r="F15878" s="149"/>
      <c r="G15878" s="149"/>
    </row>
    <row r="15879" spans="1:7" s="144" customFormat="1" x14ac:dyDescent="0.2">
      <c r="A15879" s="139"/>
      <c r="B15879" s="139"/>
      <c r="C15879" s="139"/>
      <c r="D15879" s="139"/>
      <c r="E15879" s="139"/>
      <c r="F15879" s="149"/>
      <c r="G15879" s="149"/>
    </row>
    <row r="15880" spans="1:7" s="144" customFormat="1" x14ac:dyDescent="0.2">
      <c r="A15880" s="139"/>
      <c r="B15880" s="139"/>
      <c r="C15880" s="139"/>
      <c r="D15880" s="139"/>
      <c r="E15880" s="139"/>
      <c r="F15880" s="149"/>
      <c r="G15880" s="149"/>
    </row>
    <row r="15881" spans="1:7" s="144" customFormat="1" x14ac:dyDescent="0.2">
      <c r="A15881" s="139"/>
      <c r="B15881" s="139"/>
      <c r="C15881" s="139"/>
      <c r="D15881" s="139"/>
      <c r="E15881" s="139"/>
      <c r="F15881" s="149"/>
      <c r="G15881" s="149"/>
    </row>
    <row r="15882" spans="1:7" s="144" customFormat="1" x14ac:dyDescent="0.2">
      <c r="A15882" s="139"/>
      <c r="B15882" s="139"/>
      <c r="C15882" s="139"/>
      <c r="D15882" s="139"/>
      <c r="E15882" s="139"/>
      <c r="F15882" s="149"/>
      <c r="G15882" s="149"/>
    </row>
    <row r="15883" spans="1:7" s="144" customFormat="1" x14ac:dyDescent="0.2">
      <c r="A15883" s="139"/>
      <c r="B15883" s="139"/>
      <c r="C15883" s="139"/>
      <c r="D15883" s="139"/>
      <c r="E15883" s="139"/>
      <c r="F15883" s="149"/>
      <c r="G15883" s="149"/>
    </row>
    <row r="15884" spans="1:7" s="144" customFormat="1" x14ac:dyDescent="0.2">
      <c r="A15884" s="139"/>
      <c r="B15884" s="139"/>
      <c r="C15884" s="139"/>
      <c r="D15884" s="139"/>
      <c r="E15884" s="139"/>
      <c r="F15884" s="149"/>
      <c r="G15884" s="149"/>
    </row>
    <row r="15885" spans="1:7" s="144" customFormat="1" x14ac:dyDescent="0.2">
      <c r="A15885" s="139"/>
      <c r="B15885" s="139"/>
      <c r="C15885" s="139"/>
      <c r="D15885" s="139"/>
      <c r="E15885" s="139"/>
      <c r="F15885" s="149"/>
      <c r="G15885" s="149"/>
    </row>
    <row r="15886" spans="1:7" s="144" customFormat="1" x14ac:dyDescent="0.2">
      <c r="A15886" s="139"/>
      <c r="B15886" s="139"/>
      <c r="C15886" s="139"/>
      <c r="D15886" s="139"/>
      <c r="E15886" s="139"/>
      <c r="F15886" s="149"/>
      <c r="G15886" s="149"/>
    </row>
    <row r="15887" spans="1:7" s="144" customFormat="1" x14ac:dyDescent="0.2">
      <c r="A15887" s="139"/>
      <c r="B15887" s="139"/>
      <c r="C15887" s="139"/>
      <c r="D15887" s="139"/>
      <c r="E15887" s="139"/>
      <c r="F15887" s="149"/>
      <c r="G15887" s="149"/>
    </row>
    <row r="15888" spans="1:7" s="144" customFormat="1" x14ac:dyDescent="0.2">
      <c r="A15888" s="139"/>
      <c r="B15888" s="139"/>
      <c r="C15888" s="139"/>
      <c r="D15888" s="139"/>
      <c r="E15888" s="139"/>
      <c r="F15888" s="149"/>
      <c r="G15888" s="149"/>
    </row>
    <row r="15889" spans="1:7" s="144" customFormat="1" x14ac:dyDescent="0.2">
      <c r="A15889" s="139"/>
      <c r="B15889" s="139"/>
      <c r="C15889" s="139"/>
      <c r="D15889" s="139"/>
      <c r="E15889" s="139"/>
      <c r="F15889" s="149"/>
      <c r="G15889" s="149"/>
    </row>
    <row r="15890" spans="1:7" s="144" customFormat="1" x14ac:dyDescent="0.2">
      <c r="A15890" s="139"/>
      <c r="B15890" s="139"/>
      <c r="C15890" s="139"/>
      <c r="D15890" s="139"/>
      <c r="E15890" s="139"/>
      <c r="F15890" s="149"/>
      <c r="G15890" s="149"/>
    </row>
    <row r="15891" spans="1:7" s="144" customFormat="1" x14ac:dyDescent="0.2">
      <c r="A15891" s="139"/>
      <c r="B15891" s="139"/>
      <c r="C15891" s="139"/>
      <c r="D15891" s="139"/>
      <c r="E15891" s="139"/>
      <c r="F15891" s="149"/>
      <c r="G15891" s="149"/>
    </row>
    <row r="15892" spans="1:7" s="144" customFormat="1" x14ac:dyDescent="0.2">
      <c r="A15892" s="139"/>
      <c r="B15892" s="139"/>
      <c r="C15892" s="139"/>
      <c r="D15892" s="139"/>
      <c r="E15892" s="139"/>
      <c r="F15892" s="149"/>
      <c r="G15892" s="149"/>
    </row>
    <row r="15893" spans="1:7" s="144" customFormat="1" x14ac:dyDescent="0.2">
      <c r="A15893" s="139"/>
      <c r="B15893" s="139"/>
      <c r="C15893" s="139"/>
      <c r="D15893" s="139"/>
      <c r="E15893" s="139"/>
      <c r="F15893" s="149"/>
      <c r="G15893" s="149"/>
    </row>
    <row r="15894" spans="1:7" s="144" customFormat="1" x14ac:dyDescent="0.2">
      <c r="A15894" s="139"/>
      <c r="B15894" s="139"/>
      <c r="C15894" s="139"/>
      <c r="D15894" s="139"/>
      <c r="E15894" s="139"/>
      <c r="F15894" s="149"/>
      <c r="G15894" s="149"/>
    </row>
    <row r="15895" spans="1:7" s="144" customFormat="1" x14ac:dyDescent="0.2">
      <c r="A15895" s="139"/>
      <c r="B15895" s="139"/>
      <c r="C15895" s="139"/>
      <c r="D15895" s="139"/>
      <c r="E15895" s="139"/>
      <c r="F15895" s="149"/>
      <c r="G15895" s="149"/>
    </row>
    <row r="15896" spans="1:7" s="144" customFormat="1" x14ac:dyDescent="0.2">
      <c r="A15896" s="139"/>
      <c r="B15896" s="139"/>
      <c r="C15896" s="139"/>
      <c r="D15896" s="139"/>
      <c r="E15896" s="139"/>
      <c r="F15896" s="149"/>
      <c r="G15896" s="149"/>
    </row>
    <row r="15897" spans="1:7" s="144" customFormat="1" x14ac:dyDescent="0.2">
      <c r="A15897" s="139"/>
      <c r="B15897" s="139"/>
      <c r="C15897" s="139"/>
      <c r="D15897" s="139"/>
      <c r="E15897" s="139"/>
      <c r="F15897" s="149"/>
      <c r="G15897" s="149"/>
    </row>
    <row r="15898" spans="1:7" s="144" customFormat="1" x14ac:dyDescent="0.2">
      <c r="A15898" s="139"/>
      <c r="B15898" s="139"/>
      <c r="C15898" s="139"/>
      <c r="D15898" s="139"/>
      <c r="E15898" s="139"/>
      <c r="F15898" s="149"/>
      <c r="G15898" s="149"/>
    </row>
    <row r="15899" spans="1:7" s="144" customFormat="1" x14ac:dyDescent="0.2">
      <c r="A15899" s="139"/>
      <c r="B15899" s="139"/>
      <c r="C15899" s="139"/>
      <c r="D15899" s="139"/>
      <c r="E15899" s="139"/>
      <c r="F15899" s="149"/>
      <c r="G15899" s="149"/>
    </row>
    <row r="15900" spans="1:7" s="144" customFormat="1" x14ac:dyDescent="0.2">
      <c r="A15900" s="139"/>
      <c r="B15900" s="139"/>
      <c r="C15900" s="139"/>
      <c r="D15900" s="139"/>
      <c r="E15900" s="139"/>
      <c r="F15900" s="149"/>
      <c r="G15900" s="149"/>
    </row>
    <row r="15901" spans="1:7" s="144" customFormat="1" x14ac:dyDescent="0.2">
      <c r="A15901" s="139"/>
      <c r="B15901" s="139"/>
      <c r="C15901" s="139"/>
      <c r="D15901" s="139"/>
      <c r="E15901" s="139"/>
      <c r="F15901" s="149"/>
      <c r="G15901" s="149"/>
    </row>
    <row r="15902" spans="1:7" s="144" customFormat="1" x14ac:dyDescent="0.2">
      <c r="A15902" s="139"/>
      <c r="B15902" s="139"/>
      <c r="C15902" s="139"/>
      <c r="D15902" s="139"/>
      <c r="E15902" s="139"/>
      <c r="F15902" s="149"/>
      <c r="G15902" s="149"/>
    </row>
    <row r="15903" spans="1:7" s="144" customFormat="1" x14ac:dyDescent="0.2">
      <c r="A15903" s="139"/>
      <c r="B15903" s="139"/>
      <c r="C15903" s="139"/>
      <c r="D15903" s="139"/>
      <c r="E15903" s="139"/>
      <c r="F15903" s="149"/>
      <c r="G15903" s="149"/>
    </row>
    <row r="15904" spans="1:7" s="144" customFormat="1" x14ac:dyDescent="0.2">
      <c r="A15904" s="139"/>
      <c r="B15904" s="139"/>
      <c r="C15904" s="139"/>
      <c r="D15904" s="139"/>
      <c r="E15904" s="139"/>
      <c r="F15904" s="149"/>
      <c r="G15904" s="149"/>
    </row>
    <row r="15905" spans="1:7" s="144" customFormat="1" x14ac:dyDescent="0.2">
      <c r="A15905" s="139"/>
      <c r="B15905" s="139"/>
      <c r="C15905" s="139"/>
      <c r="D15905" s="139"/>
      <c r="E15905" s="139"/>
      <c r="F15905" s="149"/>
      <c r="G15905" s="149"/>
    </row>
    <row r="15906" spans="1:7" s="144" customFormat="1" x14ac:dyDescent="0.2">
      <c r="A15906" s="139"/>
      <c r="B15906" s="139"/>
      <c r="C15906" s="139"/>
      <c r="D15906" s="139"/>
      <c r="E15906" s="139"/>
      <c r="F15906" s="149"/>
      <c r="G15906" s="149"/>
    </row>
    <row r="15907" spans="1:7" s="144" customFormat="1" x14ac:dyDescent="0.2">
      <c r="A15907" s="139"/>
      <c r="B15907" s="139"/>
      <c r="C15907" s="139"/>
      <c r="D15907" s="139"/>
      <c r="E15907" s="139"/>
      <c r="F15907" s="149"/>
      <c r="G15907" s="149"/>
    </row>
    <row r="15908" spans="1:7" s="144" customFormat="1" x14ac:dyDescent="0.2">
      <c r="A15908" s="139"/>
      <c r="B15908" s="139"/>
      <c r="C15908" s="139"/>
      <c r="D15908" s="139"/>
      <c r="E15908" s="139"/>
      <c r="F15908" s="149"/>
      <c r="G15908" s="149"/>
    </row>
    <row r="15909" spans="1:7" s="144" customFormat="1" x14ac:dyDescent="0.2">
      <c r="A15909" s="139"/>
      <c r="B15909" s="139"/>
      <c r="C15909" s="139"/>
      <c r="D15909" s="139"/>
      <c r="E15909" s="139"/>
      <c r="F15909" s="149"/>
      <c r="G15909" s="149"/>
    </row>
    <row r="15910" spans="1:7" s="144" customFormat="1" x14ac:dyDescent="0.2">
      <c r="A15910" s="139"/>
      <c r="B15910" s="139"/>
      <c r="C15910" s="139"/>
      <c r="D15910" s="139"/>
      <c r="E15910" s="139"/>
      <c r="F15910" s="149"/>
      <c r="G15910" s="149"/>
    </row>
    <row r="15911" spans="1:7" s="144" customFormat="1" x14ac:dyDescent="0.2">
      <c r="A15911" s="139"/>
      <c r="B15911" s="139"/>
      <c r="C15911" s="139"/>
      <c r="D15911" s="139"/>
      <c r="E15911" s="139"/>
      <c r="F15911" s="149"/>
      <c r="G15911" s="149"/>
    </row>
    <row r="15912" spans="1:7" s="144" customFormat="1" x14ac:dyDescent="0.2">
      <c r="A15912" s="139"/>
      <c r="B15912" s="139"/>
      <c r="C15912" s="139"/>
      <c r="D15912" s="139"/>
      <c r="E15912" s="139"/>
      <c r="F15912" s="149"/>
      <c r="G15912" s="149"/>
    </row>
    <row r="15913" spans="1:7" s="144" customFormat="1" x14ac:dyDescent="0.2">
      <c r="A15913" s="139"/>
      <c r="B15913" s="139"/>
      <c r="C15913" s="139"/>
      <c r="D15913" s="139"/>
      <c r="E15913" s="139"/>
      <c r="F15913" s="149"/>
      <c r="G15913" s="149"/>
    </row>
    <row r="15914" spans="1:7" s="144" customFormat="1" x14ac:dyDescent="0.2">
      <c r="A15914" s="139"/>
      <c r="B15914" s="139"/>
      <c r="C15914" s="139"/>
      <c r="D15914" s="139"/>
      <c r="E15914" s="139"/>
      <c r="F15914" s="149"/>
      <c r="G15914" s="149"/>
    </row>
    <row r="15915" spans="1:7" s="144" customFormat="1" x14ac:dyDescent="0.2">
      <c r="A15915" s="139"/>
      <c r="B15915" s="139"/>
      <c r="C15915" s="139"/>
      <c r="D15915" s="139"/>
      <c r="E15915" s="139"/>
      <c r="F15915" s="149"/>
      <c r="G15915" s="149"/>
    </row>
    <row r="15916" spans="1:7" s="144" customFormat="1" x14ac:dyDescent="0.2">
      <c r="A15916" s="139"/>
      <c r="B15916" s="139"/>
      <c r="C15916" s="139"/>
      <c r="D15916" s="139"/>
      <c r="E15916" s="139"/>
      <c r="F15916" s="149"/>
      <c r="G15916" s="149"/>
    </row>
    <row r="15917" spans="1:7" s="144" customFormat="1" x14ac:dyDescent="0.2">
      <c r="A15917" s="139"/>
      <c r="B15917" s="139"/>
      <c r="C15917" s="139"/>
      <c r="D15917" s="139"/>
      <c r="E15917" s="139"/>
      <c r="F15917" s="149"/>
      <c r="G15917" s="149"/>
    </row>
    <row r="15918" spans="1:7" s="144" customFormat="1" x14ac:dyDescent="0.2">
      <c r="A15918" s="139"/>
      <c r="B15918" s="139"/>
      <c r="C15918" s="139"/>
      <c r="D15918" s="139"/>
      <c r="E15918" s="139"/>
      <c r="F15918" s="149"/>
      <c r="G15918" s="149"/>
    </row>
    <row r="15919" spans="1:7" s="144" customFormat="1" x14ac:dyDescent="0.2">
      <c r="A15919" s="139"/>
      <c r="B15919" s="139"/>
      <c r="C15919" s="139"/>
      <c r="D15919" s="139"/>
      <c r="E15919" s="139"/>
      <c r="F15919" s="149"/>
      <c r="G15919" s="149"/>
    </row>
    <row r="15920" spans="1:7" s="144" customFormat="1" x14ac:dyDescent="0.2">
      <c r="A15920" s="139"/>
      <c r="B15920" s="139"/>
      <c r="C15920" s="139"/>
      <c r="D15920" s="139"/>
      <c r="E15920" s="139"/>
      <c r="F15920" s="149"/>
      <c r="G15920" s="149"/>
    </row>
    <row r="15921" spans="1:7" s="144" customFormat="1" x14ac:dyDescent="0.2">
      <c r="A15921" s="139"/>
      <c r="B15921" s="139"/>
      <c r="C15921" s="139"/>
      <c r="D15921" s="139"/>
      <c r="E15921" s="139"/>
      <c r="F15921" s="149"/>
      <c r="G15921" s="149"/>
    </row>
    <row r="15922" spans="1:7" s="144" customFormat="1" x14ac:dyDescent="0.2">
      <c r="A15922" s="139"/>
      <c r="B15922" s="139"/>
      <c r="C15922" s="139"/>
      <c r="D15922" s="139"/>
      <c r="E15922" s="139"/>
      <c r="F15922" s="149"/>
      <c r="G15922" s="149"/>
    </row>
    <row r="15923" spans="1:7" s="144" customFormat="1" x14ac:dyDescent="0.2">
      <c r="A15923" s="139"/>
      <c r="B15923" s="139"/>
      <c r="C15923" s="139"/>
      <c r="D15923" s="139"/>
      <c r="E15923" s="139"/>
      <c r="F15923" s="149"/>
      <c r="G15923" s="149"/>
    </row>
    <row r="15924" spans="1:7" s="144" customFormat="1" x14ac:dyDescent="0.2">
      <c r="A15924" s="139"/>
      <c r="B15924" s="139"/>
      <c r="C15924" s="139"/>
      <c r="D15924" s="139"/>
      <c r="E15924" s="139"/>
      <c r="F15924" s="149"/>
      <c r="G15924" s="149"/>
    </row>
    <row r="15925" spans="1:7" s="144" customFormat="1" x14ac:dyDescent="0.2">
      <c r="A15925" s="139"/>
      <c r="B15925" s="139"/>
      <c r="C15925" s="139"/>
      <c r="D15925" s="139"/>
      <c r="E15925" s="139"/>
      <c r="F15925" s="149"/>
      <c r="G15925" s="149"/>
    </row>
    <row r="15926" spans="1:7" s="144" customFormat="1" x14ac:dyDescent="0.2">
      <c r="A15926" s="139"/>
      <c r="B15926" s="139"/>
      <c r="C15926" s="139"/>
      <c r="D15926" s="139"/>
      <c r="E15926" s="139"/>
      <c r="F15926" s="149"/>
      <c r="G15926" s="149"/>
    </row>
    <row r="15927" spans="1:7" s="144" customFormat="1" x14ac:dyDescent="0.2">
      <c r="A15927" s="139"/>
      <c r="B15927" s="139"/>
      <c r="C15927" s="139"/>
      <c r="D15927" s="139"/>
      <c r="E15927" s="139"/>
      <c r="F15927" s="149"/>
      <c r="G15927" s="149"/>
    </row>
    <row r="15928" spans="1:7" s="144" customFormat="1" x14ac:dyDescent="0.2">
      <c r="A15928" s="139"/>
      <c r="B15928" s="139"/>
      <c r="C15928" s="139"/>
      <c r="D15928" s="139"/>
      <c r="E15928" s="139"/>
      <c r="F15928" s="149"/>
      <c r="G15928" s="149"/>
    </row>
    <row r="15929" spans="1:7" s="144" customFormat="1" x14ac:dyDescent="0.2">
      <c r="A15929" s="139"/>
      <c r="B15929" s="139"/>
      <c r="C15929" s="139"/>
      <c r="D15929" s="139"/>
      <c r="E15929" s="139"/>
      <c r="F15929" s="149"/>
      <c r="G15929" s="149"/>
    </row>
    <row r="15930" spans="1:7" s="144" customFormat="1" x14ac:dyDescent="0.2">
      <c r="A15930" s="139"/>
      <c r="B15930" s="139"/>
      <c r="C15930" s="139"/>
      <c r="D15930" s="139"/>
      <c r="E15930" s="139"/>
      <c r="F15930" s="149"/>
      <c r="G15930" s="149"/>
    </row>
    <row r="15931" spans="1:7" s="144" customFormat="1" x14ac:dyDescent="0.2">
      <c r="A15931" s="139"/>
      <c r="B15931" s="139"/>
      <c r="C15931" s="139"/>
      <c r="D15931" s="139"/>
      <c r="E15931" s="139"/>
      <c r="F15931" s="149"/>
      <c r="G15931" s="149"/>
    </row>
    <row r="15932" spans="1:7" s="144" customFormat="1" x14ac:dyDescent="0.2">
      <c r="A15932" s="139"/>
      <c r="B15932" s="139"/>
      <c r="C15932" s="139"/>
      <c r="D15932" s="139"/>
      <c r="E15932" s="139"/>
      <c r="F15932" s="149"/>
      <c r="G15932" s="149"/>
    </row>
    <row r="15933" spans="1:7" s="144" customFormat="1" x14ac:dyDescent="0.2">
      <c r="A15933" s="139"/>
      <c r="B15933" s="139"/>
      <c r="C15933" s="139"/>
      <c r="D15933" s="139"/>
      <c r="E15933" s="139"/>
      <c r="F15933" s="149"/>
      <c r="G15933" s="149"/>
    </row>
    <row r="15934" spans="1:7" s="144" customFormat="1" x14ac:dyDescent="0.2">
      <c r="A15934" s="139"/>
      <c r="B15934" s="139"/>
      <c r="C15934" s="139"/>
      <c r="D15934" s="139"/>
      <c r="E15934" s="139"/>
      <c r="F15934" s="149"/>
      <c r="G15934" s="149"/>
    </row>
    <row r="15935" spans="1:7" s="144" customFormat="1" x14ac:dyDescent="0.2">
      <c r="A15935" s="139"/>
      <c r="B15935" s="139"/>
      <c r="C15935" s="139"/>
      <c r="D15935" s="139"/>
      <c r="E15935" s="139"/>
      <c r="F15935" s="149"/>
      <c r="G15935" s="149"/>
    </row>
    <row r="15936" spans="1:7" s="144" customFormat="1" x14ac:dyDescent="0.2">
      <c r="A15936" s="139"/>
      <c r="B15936" s="139"/>
      <c r="C15936" s="139"/>
      <c r="D15936" s="139"/>
      <c r="E15936" s="139"/>
      <c r="F15936" s="149"/>
      <c r="G15936" s="149"/>
    </row>
    <row r="15937" spans="1:7" s="144" customFormat="1" x14ac:dyDescent="0.2">
      <c r="A15937" s="139"/>
      <c r="B15937" s="139"/>
      <c r="C15937" s="139"/>
      <c r="D15937" s="139"/>
      <c r="E15937" s="139"/>
      <c r="F15937" s="149"/>
      <c r="G15937" s="149"/>
    </row>
    <row r="15938" spans="1:7" s="144" customFormat="1" x14ac:dyDescent="0.2">
      <c r="A15938" s="139"/>
      <c r="B15938" s="139"/>
      <c r="C15938" s="139"/>
      <c r="D15938" s="139"/>
      <c r="E15938" s="139"/>
      <c r="F15938" s="149"/>
      <c r="G15938" s="149"/>
    </row>
    <row r="15939" spans="1:7" s="144" customFormat="1" x14ac:dyDescent="0.2">
      <c r="A15939" s="139"/>
      <c r="B15939" s="139"/>
      <c r="C15939" s="139"/>
      <c r="D15939" s="139"/>
      <c r="E15939" s="139"/>
      <c r="F15939" s="149"/>
      <c r="G15939" s="149"/>
    </row>
    <row r="15940" spans="1:7" s="144" customFormat="1" x14ac:dyDescent="0.2">
      <c r="A15940" s="139"/>
      <c r="B15940" s="139"/>
      <c r="C15940" s="139"/>
      <c r="D15940" s="139"/>
      <c r="E15940" s="139"/>
      <c r="F15940" s="149"/>
      <c r="G15940" s="149"/>
    </row>
    <row r="15941" spans="1:7" s="144" customFormat="1" x14ac:dyDescent="0.2">
      <c r="A15941" s="139"/>
      <c r="B15941" s="139"/>
      <c r="C15941" s="139"/>
      <c r="D15941" s="139"/>
      <c r="E15941" s="139"/>
      <c r="F15941" s="149"/>
      <c r="G15941" s="149"/>
    </row>
    <row r="15942" spans="1:7" s="144" customFormat="1" x14ac:dyDescent="0.2">
      <c r="A15942" s="139"/>
      <c r="B15942" s="139"/>
      <c r="C15942" s="139"/>
      <c r="D15942" s="139"/>
      <c r="E15942" s="139"/>
      <c r="F15942" s="149"/>
      <c r="G15942" s="149"/>
    </row>
    <row r="15943" spans="1:7" s="144" customFormat="1" x14ac:dyDescent="0.2">
      <c r="A15943" s="139"/>
      <c r="B15943" s="139"/>
      <c r="C15943" s="139"/>
      <c r="D15943" s="139"/>
      <c r="E15943" s="139"/>
      <c r="F15943" s="149"/>
      <c r="G15943" s="149"/>
    </row>
    <row r="15944" spans="1:7" s="144" customFormat="1" x14ac:dyDescent="0.2">
      <c r="A15944" s="139"/>
      <c r="B15944" s="139"/>
      <c r="C15944" s="139"/>
      <c r="D15944" s="139"/>
      <c r="E15944" s="139"/>
      <c r="F15944" s="149"/>
      <c r="G15944" s="149"/>
    </row>
    <row r="15945" spans="1:7" s="144" customFormat="1" x14ac:dyDescent="0.2">
      <c r="A15945" s="139"/>
      <c r="B15945" s="139"/>
      <c r="C15945" s="139"/>
      <c r="D15945" s="139"/>
      <c r="E15945" s="139"/>
      <c r="F15945" s="149"/>
      <c r="G15945" s="149"/>
    </row>
    <row r="15946" spans="1:7" s="144" customFormat="1" x14ac:dyDescent="0.2">
      <c r="A15946" s="139"/>
      <c r="B15946" s="139"/>
      <c r="C15946" s="139"/>
      <c r="D15946" s="139"/>
      <c r="E15946" s="139"/>
      <c r="F15946" s="149"/>
      <c r="G15946" s="149"/>
    </row>
    <row r="15947" spans="1:7" s="144" customFormat="1" x14ac:dyDescent="0.2">
      <c r="A15947" s="139"/>
      <c r="B15947" s="139"/>
      <c r="C15947" s="139"/>
      <c r="D15947" s="139"/>
      <c r="E15947" s="139"/>
      <c r="F15947" s="149"/>
      <c r="G15947" s="149"/>
    </row>
    <row r="15948" spans="1:7" s="144" customFormat="1" x14ac:dyDescent="0.2">
      <c r="A15948" s="139"/>
      <c r="B15948" s="139"/>
      <c r="C15948" s="139"/>
      <c r="D15948" s="139"/>
      <c r="E15948" s="139"/>
      <c r="F15948" s="149"/>
      <c r="G15948" s="149"/>
    </row>
    <row r="15949" spans="1:7" s="144" customFormat="1" x14ac:dyDescent="0.2">
      <c r="A15949" s="139"/>
      <c r="B15949" s="139"/>
      <c r="C15949" s="139"/>
      <c r="D15949" s="139"/>
      <c r="E15949" s="139"/>
      <c r="F15949" s="149"/>
      <c r="G15949" s="149"/>
    </row>
    <row r="15950" spans="1:7" s="144" customFormat="1" x14ac:dyDescent="0.2">
      <c r="A15950" s="139"/>
      <c r="B15950" s="139"/>
      <c r="C15950" s="139"/>
      <c r="D15950" s="139"/>
      <c r="E15950" s="139"/>
      <c r="F15950" s="149"/>
      <c r="G15950" s="149"/>
    </row>
    <row r="15951" spans="1:7" s="144" customFormat="1" x14ac:dyDescent="0.2">
      <c r="A15951" s="139"/>
      <c r="B15951" s="139"/>
      <c r="C15951" s="139"/>
      <c r="D15951" s="139"/>
      <c r="E15951" s="139"/>
      <c r="F15951" s="149"/>
      <c r="G15951" s="149"/>
    </row>
    <row r="15952" spans="1:7" s="144" customFormat="1" x14ac:dyDescent="0.2">
      <c r="A15952" s="139"/>
      <c r="B15952" s="139"/>
      <c r="C15952" s="139"/>
      <c r="D15952" s="139"/>
      <c r="E15952" s="139"/>
      <c r="F15952" s="149"/>
      <c r="G15952" s="149"/>
    </row>
    <row r="15953" spans="1:7" s="144" customFormat="1" x14ac:dyDescent="0.2">
      <c r="A15953" s="139"/>
      <c r="B15953" s="139"/>
      <c r="C15953" s="139"/>
      <c r="D15953" s="139"/>
      <c r="E15953" s="139"/>
      <c r="F15953" s="149"/>
      <c r="G15953" s="149"/>
    </row>
    <row r="15954" spans="1:7" s="144" customFormat="1" x14ac:dyDescent="0.2">
      <c r="A15954" s="139"/>
      <c r="B15954" s="139"/>
      <c r="C15954" s="139"/>
      <c r="D15954" s="139"/>
      <c r="E15954" s="139"/>
      <c r="F15954" s="149"/>
      <c r="G15954" s="149"/>
    </row>
    <row r="15955" spans="1:7" s="144" customFormat="1" x14ac:dyDescent="0.2">
      <c r="A15955" s="139"/>
      <c r="B15955" s="139"/>
      <c r="C15955" s="139"/>
      <c r="D15955" s="139"/>
      <c r="E15955" s="139"/>
      <c r="F15955" s="149"/>
      <c r="G15955" s="149"/>
    </row>
    <row r="15956" spans="1:7" s="144" customFormat="1" x14ac:dyDescent="0.2">
      <c r="A15956" s="139"/>
      <c r="B15956" s="139"/>
      <c r="C15956" s="139"/>
      <c r="D15956" s="139"/>
      <c r="E15956" s="139"/>
      <c r="F15956" s="149"/>
      <c r="G15956" s="149"/>
    </row>
    <row r="15957" spans="1:7" s="144" customFormat="1" x14ac:dyDescent="0.2">
      <c r="A15957" s="139"/>
      <c r="B15957" s="139"/>
      <c r="C15957" s="139"/>
      <c r="D15957" s="139"/>
      <c r="E15957" s="139"/>
      <c r="F15957" s="149"/>
      <c r="G15957" s="149"/>
    </row>
    <row r="15958" spans="1:7" s="144" customFormat="1" x14ac:dyDescent="0.2">
      <c r="A15958" s="139"/>
      <c r="B15958" s="139"/>
      <c r="C15958" s="139"/>
      <c r="D15958" s="139"/>
      <c r="E15958" s="139"/>
      <c r="F15958" s="149"/>
      <c r="G15958" s="149"/>
    </row>
    <row r="15959" spans="1:7" s="144" customFormat="1" x14ac:dyDescent="0.2">
      <c r="A15959" s="139"/>
      <c r="B15959" s="139"/>
      <c r="C15959" s="139"/>
      <c r="D15959" s="139"/>
      <c r="E15959" s="139"/>
      <c r="F15959" s="149"/>
      <c r="G15959" s="149"/>
    </row>
    <row r="15960" spans="1:7" s="144" customFormat="1" x14ac:dyDescent="0.2">
      <c r="A15960" s="139"/>
      <c r="B15960" s="139"/>
      <c r="C15960" s="139"/>
      <c r="D15960" s="139"/>
      <c r="E15960" s="139"/>
      <c r="F15960" s="149"/>
      <c r="G15960" s="149"/>
    </row>
    <row r="15961" spans="1:7" s="144" customFormat="1" x14ac:dyDescent="0.2">
      <c r="A15961" s="139"/>
      <c r="B15961" s="139"/>
      <c r="C15961" s="139"/>
      <c r="D15961" s="139"/>
      <c r="E15961" s="139"/>
      <c r="F15961" s="149"/>
      <c r="G15961" s="149"/>
    </row>
    <row r="15962" spans="1:7" s="144" customFormat="1" x14ac:dyDescent="0.2">
      <c r="A15962" s="139"/>
      <c r="B15962" s="139"/>
      <c r="C15962" s="139"/>
      <c r="D15962" s="139"/>
      <c r="E15962" s="139"/>
      <c r="F15962" s="149"/>
      <c r="G15962" s="149"/>
    </row>
    <row r="15963" spans="1:7" s="144" customFormat="1" x14ac:dyDescent="0.2">
      <c r="A15963" s="139"/>
      <c r="B15963" s="139"/>
      <c r="C15963" s="139"/>
      <c r="D15963" s="139"/>
      <c r="E15963" s="139"/>
      <c r="F15963" s="149"/>
      <c r="G15963" s="149"/>
    </row>
    <row r="15964" spans="1:7" s="144" customFormat="1" x14ac:dyDescent="0.2">
      <c r="A15964" s="139"/>
      <c r="B15964" s="139"/>
      <c r="C15964" s="139"/>
      <c r="D15964" s="139"/>
      <c r="E15964" s="139"/>
      <c r="F15964" s="149"/>
      <c r="G15964" s="149"/>
    </row>
    <row r="15965" spans="1:7" s="144" customFormat="1" x14ac:dyDescent="0.2">
      <c r="A15965" s="139"/>
      <c r="B15965" s="139"/>
      <c r="C15965" s="139"/>
      <c r="D15965" s="139"/>
      <c r="E15965" s="139"/>
      <c r="F15965" s="149"/>
      <c r="G15965" s="149"/>
    </row>
    <row r="15966" spans="1:7" s="144" customFormat="1" x14ac:dyDescent="0.2">
      <c r="A15966" s="139"/>
      <c r="B15966" s="139"/>
      <c r="C15966" s="139"/>
      <c r="D15966" s="139"/>
      <c r="E15966" s="139"/>
      <c r="F15966" s="149"/>
      <c r="G15966" s="149"/>
    </row>
    <row r="15967" spans="1:7" s="144" customFormat="1" x14ac:dyDescent="0.2">
      <c r="A15967" s="139"/>
      <c r="B15967" s="139"/>
      <c r="C15967" s="139"/>
      <c r="D15967" s="139"/>
      <c r="E15967" s="139"/>
      <c r="F15967" s="149"/>
      <c r="G15967" s="149"/>
    </row>
    <row r="15968" spans="1:7" s="144" customFormat="1" x14ac:dyDescent="0.2">
      <c r="A15968" s="139"/>
      <c r="B15968" s="139"/>
      <c r="C15968" s="139"/>
      <c r="D15968" s="139"/>
      <c r="E15968" s="139"/>
      <c r="F15968" s="149"/>
      <c r="G15968" s="149"/>
    </row>
    <row r="15969" spans="1:7" s="144" customFormat="1" x14ac:dyDescent="0.2">
      <c r="A15969" s="139"/>
      <c r="B15969" s="139"/>
      <c r="C15969" s="139"/>
      <c r="D15969" s="139"/>
      <c r="E15969" s="139"/>
      <c r="F15969" s="149"/>
      <c r="G15969" s="149"/>
    </row>
    <row r="15970" spans="1:7" s="144" customFormat="1" x14ac:dyDescent="0.2">
      <c r="A15970" s="139"/>
      <c r="B15970" s="139"/>
      <c r="C15970" s="139"/>
      <c r="D15970" s="139"/>
      <c r="E15970" s="139"/>
      <c r="F15970" s="149"/>
      <c r="G15970" s="149"/>
    </row>
    <row r="15971" spans="1:7" s="144" customFormat="1" x14ac:dyDescent="0.2">
      <c r="A15971" s="139"/>
      <c r="B15971" s="139"/>
      <c r="C15971" s="139"/>
      <c r="D15971" s="139"/>
      <c r="E15971" s="139"/>
      <c r="F15971" s="149"/>
      <c r="G15971" s="149"/>
    </row>
    <row r="15972" spans="1:7" s="144" customFormat="1" x14ac:dyDescent="0.2">
      <c r="A15972" s="139"/>
      <c r="B15972" s="139"/>
      <c r="C15972" s="139"/>
      <c r="D15972" s="139"/>
      <c r="E15972" s="139"/>
      <c r="F15972" s="149"/>
      <c r="G15972" s="149"/>
    </row>
    <row r="15973" spans="1:7" s="144" customFormat="1" x14ac:dyDescent="0.2">
      <c r="A15973" s="139"/>
      <c r="B15973" s="139"/>
      <c r="C15973" s="139"/>
      <c r="D15973" s="139"/>
      <c r="E15973" s="139"/>
      <c r="F15973" s="149"/>
      <c r="G15973" s="149"/>
    </row>
    <row r="15974" spans="1:7" s="144" customFormat="1" x14ac:dyDescent="0.2">
      <c r="A15974" s="139"/>
      <c r="B15974" s="139"/>
      <c r="C15974" s="139"/>
      <c r="D15974" s="139"/>
      <c r="E15974" s="139"/>
      <c r="F15974" s="149"/>
      <c r="G15974" s="149"/>
    </row>
    <row r="15975" spans="1:7" s="144" customFormat="1" x14ac:dyDescent="0.2">
      <c r="A15975" s="139"/>
      <c r="B15975" s="139"/>
      <c r="C15975" s="139"/>
      <c r="D15975" s="139"/>
      <c r="E15975" s="139"/>
      <c r="F15975" s="149"/>
      <c r="G15975" s="149"/>
    </row>
    <row r="15976" spans="1:7" s="144" customFormat="1" x14ac:dyDescent="0.2">
      <c r="A15976" s="139"/>
      <c r="B15976" s="139"/>
      <c r="C15976" s="139"/>
      <c r="D15976" s="139"/>
      <c r="E15976" s="139"/>
      <c r="F15976" s="149"/>
      <c r="G15976" s="149"/>
    </row>
    <row r="15977" spans="1:7" s="144" customFormat="1" x14ac:dyDescent="0.2">
      <c r="A15977" s="139"/>
      <c r="B15977" s="139"/>
      <c r="C15977" s="139"/>
      <c r="D15977" s="139"/>
      <c r="E15977" s="139"/>
      <c r="F15977" s="149"/>
      <c r="G15977" s="149"/>
    </row>
    <row r="15978" spans="1:7" s="144" customFormat="1" x14ac:dyDescent="0.2">
      <c r="A15978" s="139"/>
      <c r="B15978" s="139"/>
      <c r="C15978" s="139"/>
      <c r="D15978" s="139"/>
      <c r="E15978" s="139"/>
      <c r="F15978" s="149"/>
      <c r="G15978" s="149"/>
    </row>
    <row r="15979" spans="1:7" s="144" customFormat="1" x14ac:dyDescent="0.2">
      <c r="A15979" s="139"/>
      <c r="B15979" s="139"/>
      <c r="C15979" s="139"/>
      <c r="D15979" s="139"/>
      <c r="E15979" s="139"/>
      <c r="F15979" s="149"/>
      <c r="G15979" s="149"/>
    </row>
    <row r="15980" spans="1:7" s="144" customFormat="1" x14ac:dyDescent="0.2">
      <c r="A15980" s="139"/>
      <c r="B15980" s="139"/>
      <c r="C15980" s="139"/>
      <c r="D15980" s="139"/>
      <c r="E15980" s="139"/>
      <c r="F15980" s="149"/>
      <c r="G15980" s="149"/>
    </row>
    <row r="15981" spans="1:7" s="144" customFormat="1" x14ac:dyDescent="0.2">
      <c r="A15981" s="139"/>
      <c r="B15981" s="139"/>
      <c r="C15981" s="139"/>
      <c r="D15981" s="139"/>
      <c r="E15981" s="139"/>
      <c r="F15981" s="149"/>
      <c r="G15981" s="149"/>
    </row>
    <row r="15982" spans="1:7" s="144" customFormat="1" x14ac:dyDescent="0.2">
      <c r="A15982" s="139"/>
      <c r="B15982" s="139"/>
      <c r="C15982" s="139"/>
      <c r="D15982" s="139"/>
      <c r="E15982" s="139"/>
      <c r="F15982" s="149"/>
      <c r="G15982" s="149"/>
    </row>
    <row r="15983" spans="1:7" s="144" customFormat="1" x14ac:dyDescent="0.2">
      <c r="A15983" s="139"/>
      <c r="B15983" s="139"/>
      <c r="C15983" s="139"/>
      <c r="D15983" s="139"/>
      <c r="E15983" s="139"/>
      <c r="F15983" s="149"/>
      <c r="G15983" s="149"/>
    </row>
    <row r="15984" spans="1:7" s="144" customFormat="1" x14ac:dyDescent="0.2">
      <c r="A15984" s="139"/>
      <c r="B15984" s="139"/>
      <c r="C15984" s="139"/>
      <c r="D15984" s="139"/>
      <c r="E15984" s="139"/>
      <c r="F15984" s="149"/>
      <c r="G15984" s="149"/>
    </row>
    <row r="15985" spans="1:7" s="144" customFormat="1" x14ac:dyDescent="0.2">
      <c r="A15985" s="139"/>
      <c r="B15985" s="139"/>
      <c r="C15985" s="139"/>
      <c r="D15985" s="139"/>
      <c r="E15985" s="139"/>
      <c r="F15985" s="149"/>
      <c r="G15985" s="149"/>
    </row>
    <row r="15986" spans="1:7" s="144" customFormat="1" x14ac:dyDescent="0.2">
      <c r="A15986" s="139"/>
      <c r="B15986" s="139"/>
      <c r="C15986" s="139"/>
      <c r="D15986" s="139"/>
      <c r="E15986" s="139"/>
      <c r="F15986" s="149"/>
      <c r="G15986" s="149"/>
    </row>
    <row r="15987" spans="1:7" s="144" customFormat="1" x14ac:dyDescent="0.2">
      <c r="A15987" s="139"/>
      <c r="B15987" s="139"/>
      <c r="C15987" s="139"/>
      <c r="D15987" s="139"/>
      <c r="E15987" s="139"/>
      <c r="F15987" s="149"/>
      <c r="G15987" s="149"/>
    </row>
    <row r="15988" spans="1:7" s="144" customFormat="1" x14ac:dyDescent="0.2">
      <c r="A15988" s="139"/>
      <c r="B15988" s="139"/>
      <c r="C15988" s="139"/>
      <c r="D15988" s="139"/>
      <c r="E15988" s="139"/>
      <c r="F15988" s="149"/>
      <c r="G15988" s="149"/>
    </row>
    <row r="15989" spans="1:7" s="144" customFormat="1" x14ac:dyDescent="0.2">
      <c r="A15989" s="139"/>
      <c r="B15989" s="139"/>
      <c r="C15989" s="139"/>
      <c r="D15989" s="139"/>
      <c r="E15989" s="139"/>
      <c r="F15989" s="149"/>
      <c r="G15989" s="149"/>
    </row>
    <row r="15990" spans="1:7" s="144" customFormat="1" x14ac:dyDescent="0.2">
      <c r="A15990" s="139"/>
      <c r="B15990" s="139"/>
      <c r="C15990" s="139"/>
      <c r="D15990" s="139"/>
      <c r="E15990" s="139"/>
      <c r="F15990" s="149"/>
      <c r="G15990" s="149"/>
    </row>
    <row r="15991" spans="1:7" s="144" customFormat="1" x14ac:dyDescent="0.2">
      <c r="A15991" s="139"/>
      <c r="B15991" s="139"/>
      <c r="C15991" s="139"/>
      <c r="D15991" s="139"/>
      <c r="E15991" s="139"/>
      <c r="F15991" s="149"/>
      <c r="G15991" s="149"/>
    </row>
    <row r="15992" spans="1:7" s="144" customFormat="1" x14ac:dyDescent="0.2">
      <c r="A15992" s="139"/>
      <c r="B15992" s="139"/>
      <c r="C15992" s="139"/>
      <c r="D15992" s="139"/>
      <c r="E15992" s="139"/>
      <c r="F15992" s="149"/>
      <c r="G15992" s="149"/>
    </row>
    <row r="15993" spans="1:7" s="144" customFormat="1" x14ac:dyDescent="0.2">
      <c r="A15993" s="139"/>
      <c r="B15993" s="139"/>
      <c r="C15993" s="139"/>
      <c r="D15993" s="139"/>
      <c r="E15993" s="139"/>
      <c r="F15993" s="149"/>
      <c r="G15993" s="149"/>
    </row>
    <row r="15994" spans="1:7" s="144" customFormat="1" x14ac:dyDescent="0.2">
      <c r="A15994" s="139"/>
      <c r="B15994" s="139"/>
      <c r="C15994" s="139"/>
      <c r="D15994" s="139"/>
      <c r="E15994" s="139"/>
      <c r="F15994" s="149"/>
      <c r="G15994" s="149"/>
    </row>
    <row r="15995" spans="1:7" s="144" customFormat="1" x14ac:dyDescent="0.2">
      <c r="A15995" s="139"/>
      <c r="B15995" s="139"/>
      <c r="C15995" s="139"/>
      <c r="D15995" s="139"/>
      <c r="E15995" s="139"/>
      <c r="F15995" s="149"/>
      <c r="G15995" s="149"/>
    </row>
    <row r="15996" spans="1:7" s="144" customFormat="1" x14ac:dyDescent="0.2">
      <c r="A15996" s="139"/>
      <c r="B15996" s="139"/>
      <c r="C15996" s="139"/>
      <c r="D15996" s="139"/>
      <c r="E15996" s="139"/>
      <c r="F15996" s="149"/>
      <c r="G15996" s="149"/>
    </row>
    <row r="15997" spans="1:7" s="144" customFormat="1" x14ac:dyDescent="0.2">
      <c r="A15997" s="139"/>
      <c r="B15997" s="139"/>
      <c r="C15997" s="139"/>
      <c r="D15997" s="139"/>
      <c r="E15997" s="139"/>
      <c r="F15997" s="149"/>
      <c r="G15997" s="149"/>
    </row>
    <row r="15998" spans="1:7" s="144" customFormat="1" x14ac:dyDescent="0.2">
      <c r="A15998" s="139"/>
      <c r="B15998" s="139"/>
      <c r="C15998" s="139"/>
      <c r="D15998" s="139"/>
      <c r="E15998" s="139"/>
      <c r="F15998" s="149"/>
      <c r="G15998" s="149"/>
    </row>
    <row r="15999" spans="1:7" s="144" customFormat="1" x14ac:dyDescent="0.2">
      <c r="A15999" s="139"/>
      <c r="B15999" s="139"/>
      <c r="C15999" s="139"/>
      <c r="D15999" s="139"/>
      <c r="E15999" s="139"/>
      <c r="F15999" s="149"/>
      <c r="G15999" s="149"/>
    </row>
    <row r="16000" spans="1:7" s="144" customFormat="1" x14ac:dyDescent="0.2">
      <c r="A16000" s="139"/>
      <c r="B16000" s="139"/>
      <c r="C16000" s="139"/>
      <c r="D16000" s="139"/>
      <c r="E16000" s="139"/>
      <c r="F16000" s="149"/>
      <c r="G16000" s="149"/>
    </row>
    <row r="16001" spans="1:7" s="144" customFormat="1" x14ac:dyDescent="0.2">
      <c r="A16001" s="139"/>
      <c r="B16001" s="139"/>
      <c r="C16001" s="139"/>
      <c r="D16001" s="139"/>
      <c r="E16001" s="139"/>
      <c r="F16001" s="149"/>
      <c r="G16001" s="149"/>
    </row>
    <row r="16002" spans="1:7" s="144" customFormat="1" x14ac:dyDescent="0.2">
      <c r="A16002" s="139"/>
      <c r="B16002" s="139"/>
      <c r="C16002" s="139"/>
      <c r="D16002" s="139"/>
      <c r="E16002" s="139"/>
      <c r="F16002" s="149"/>
      <c r="G16002" s="149"/>
    </row>
    <row r="16003" spans="1:7" s="144" customFormat="1" x14ac:dyDescent="0.2">
      <c r="A16003" s="139"/>
      <c r="B16003" s="139"/>
      <c r="C16003" s="139"/>
      <c r="D16003" s="139"/>
      <c r="E16003" s="139"/>
      <c r="F16003" s="149"/>
      <c r="G16003" s="149"/>
    </row>
    <row r="16004" spans="1:7" s="144" customFormat="1" x14ac:dyDescent="0.2">
      <c r="A16004" s="139"/>
      <c r="B16004" s="139"/>
      <c r="C16004" s="139"/>
      <c r="D16004" s="139"/>
      <c r="E16004" s="139"/>
      <c r="F16004" s="149"/>
      <c r="G16004" s="149"/>
    </row>
    <row r="16005" spans="1:7" s="144" customFormat="1" x14ac:dyDescent="0.2">
      <c r="A16005" s="139"/>
      <c r="B16005" s="139"/>
      <c r="C16005" s="139"/>
      <c r="D16005" s="139"/>
      <c r="E16005" s="139"/>
      <c r="F16005" s="149"/>
      <c r="G16005" s="149"/>
    </row>
    <row r="16006" spans="1:7" s="144" customFormat="1" x14ac:dyDescent="0.2">
      <c r="A16006" s="139"/>
      <c r="B16006" s="139"/>
      <c r="C16006" s="139"/>
      <c r="D16006" s="139"/>
      <c r="E16006" s="139"/>
      <c r="F16006" s="149"/>
      <c r="G16006" s="149"/>
    </row>
    <row r="16007" spans="1:7" s="144" customFormat="1" x14ac:dyDescent="0.2">
      <c r="A16007" s="139"/>
      <c r="B16007" s="139"/>
      <c r="C16007" s="139"/>
      <c r="D16007" s="139"/>
      <c r="E16007" s="139"/>
      <c r="F16007" s="149"/>
      <c r="G16007" s="149"/>
    </row>
    <row r="16008" spans="1:7" s="144" customFormat="1" x14ac:dyDescent="0.2">
      <c r="A16008" s="139"/>
      <c r="B16008" s="139"/>
      <c r="C16008" s="139"/>
      <c r="D16008" s="139"/>
      <c r="E16008" s="139"/>
      <c r="F16008" s="149"/>
      <c r="G16008" s="149"/>
    </row>
    <row r="16009" spans="1:7" s="144" customFormat="1" x14ac:dyDescent="0.2">
      <c r="A16009" s="139"/>
      <c r="B16009" s="139"/>
      <c r="C16009" s="139"/>
      <c r="D16009" s="139"/>
      <c r="E16009" s="139"/>
      <c r="F16009" s="149"/>
      <c r="G16009" s="149"/>
    </row>
    <row r="16010" spans="1:7" s="144" customFormat="1" x14ac:dyDescent="0.2">
      <c r="A16010" s="139"/>
      <c r="B16010" s="139"/>
      <c r="C16010" s="139"/>
      <c r="D16010" s="139"/>
      <c r="E16010" s="139"/>
      <c r="F16010" s="149"/>
      <c r="G16010" s="149"/>
    </row>
    <row r="16011" spans="1:7" s="144" customFormat="1" x14ac:dyDescent="0.2">
      <c r="A16011" s="139"/>
      <c r="B16011" s="139"/>
      <c r="C16011" s="139"/>
      <c r="D16011" s="139"/>
      <c r="E16011" s="139"/>
      <c r="F16011" s="149"/>
      <c r="G16011" s="149"/>
    </row>
    <row r="16012" spans="1:7" s="144" customFormat="1" x14ac:dyDescent="0.2">
      <c r="A16012" s="139"/>
      <c r="B16012" s="139"/>
      <c r="C16012" s="139"/>
      <c r="D16012" s="139"/>
      <c r="E16012" s="139"/>
      <c r="F16012" s="149"/>
      <c r="G16012" s="149"/>
    </row>
    <row r="16013" spans="1:7" s="144" customFormat="1" x14ac:dyDescent="0.2">
      <c r="A16013" s="139"/>
      <c r="B16013" s="139"/>
      <c r="C16013" s="139"/>
      <c r="D16013" s="139"/>
      <c r="E16013" s="139"/>
      <c r="F16013" s="149"/>
      <c r="G16013" s="149"/>
    </row>
    <row r="16014" spans="1:7" s="144" customFormat="1" x14ac:dyDescent="0.2">
      <c r="A16014" s="139"/>
      <c r="B16014" s="139"/>
      <c r="C16014" s="139"/>
      <c r="D16014" s="139"/>
      <c r="E16014" s="139"/>
      <c r="F16014" s="149"/>
      <c r="G16014" s="149"/>
    </row>
    <row r="16015" spans="1:7" s="144" customFormat="1" x14ac:dyDescent="0.2">
      <c r="A16015" s="139"/>
      <c r="B16015" s="139"/>
      <c r="C16015" s="139"/>
      <c r="D16015" s="139"/>
      <c r="E16015" s="139"/>
      <c r="F16015" s="149"/>
      <c r="G16015" s="149"/>
    </row>
    <row r="16016" spans="1:7" s="144" customFormat="1" x14ac:dyDescent="0.2">
      <c r="A16016" s="139"/>
      <c r="B16016" s="139"/>
      <c r="C16016" s="139"/>
      <c r="D16016" s="139"/>
      <c r="E16016" s="139"/>
      <c r="F16016" s="149"/>
      <c r="G16016" s="149"/>
    </row>
    <row r="16017" spans="1:7" s="144" customFormat="1" x14ac:dyDescent="0.2">
      <c r="A16017" s="139"/>
      <c r="B16017" s="139"/>
      <c r="C16017" s="139"/>
      <c r="D16017" s="139"/>
      <c r="E16017" s="139"/>
      <c r="F16017" s="149"/>
      <c r="G16017" s="149"/>
    </row>
    <row r="16018" spans="1:7" s="144" customFormat="1" x14ac:dyDescent="0.2">
      <c r="A16018" s="139"/>
      <c r="B16018" s="139"/>
      <c r="C16018" s="139"/>
      <c r="D16018" s="139"/>
      <c r="E16018" s="139"/>
      <c r="F16018" s="149"/>
      <c r="G16018" s="149"/>
    </row>
    <row r="16019" spans="1:7" s="144" customFormat="1" x14ac:dyDescent="0.2">
      <c r="A16019" s="139"/>
      <c r="B16019" s="139"/>
      <c r="C16019" s="139"/>
      <c r="D16019" s="139"/>
      <c r="E16019" s="139"/>
      <c r="F16019" s="149"/>
      <c r="G16019" s="149"/>
    </row>
    <row r="16020" spans="1:7" s="144" customFormat="1" x14ac:dyDescent="0.2">
      <c r="A16020" s="139"/>
      <c r="B16020" s="139"/>
      <c r="C16020" s="139"/>
      <c r="D16020" s="139"/>
      <c r="E16020" s="139"/>
      <c r="F16020" s="149"/>
      <c r="G16020" s="149"/>
    </row>
    <row r="16021" spans="1:7" s="144" customFormat="1" x14ac:dyDescent="0.2">
      <c r="A16021" s="139"/>
      <c r="B16021" s="139"/>
      <c r="C16021" s="139"/>
      <c r="D16021" s="139"/>
      <c r="E16021" s="139"/>
      <c r="F16021" s="149"/>
      <c r="G16021" s="149"/>
    </row>
    <row r="16022" spans="1:7" s="144" customFormat="1" x14ac:dyDescent="0.2">
      <c r="A16022" s="139"/>
      <c r="B16022" s="139"/>
      <c r="C16022" s="139"/>
      <c r="D16022" s="139"/>
      <c r="E16022" s="139"/>
      <c r="F16022" s="149"/>
      <c r="G16022" s="149"/>
    </row>
    <row r="16023" spans="1:7" s="144" customFormat="1" x14ac:dyDescent="0.2">
      <c r="A16023" s="139"/>
      <c r="B16023" s="139"/>
      <c r="C16023" s="139"/>
      <c r="D16023" s="139"/>
      <c r="E16023" s="139"/>
      <c r="F16023" s="149"/>
      <c r="G16023" s="149"/>
    </row>
    <row r="16024" spans="1:7" s="144" customFormat="1" x14ac:dyDescent="0.2">
      <c r="A16024" s="139"/>
      <c r="B16024" s="139"/>
      <c r="C16024" s="139"/>
      <c r="D16024" s="139"/>
      <c r="E16024" s="139"/>
      <c r="F16024" s="149"/>
      <c r="G16024" s="149"/>
    </row>
    <row r="16025" spans="1:7" s="144" customFormat="1" x14ac:dyDescent="0.2">
      <c r="A16025" s="139"/>
      <c r="B16025" s="139"/>
      <c r="C16025" s="139"/>
      <c r="D16025" s="139"/>
      <c r="E16025" s="139"/>
      <c r="F16025" s="149"/>
      <c r="G16025" s="149"/>
    </row>
    <row r="16026" spans="1:7" s="144" customFormat="1" x14ac:dyDescent="0.2">
      <c r="A16026" s="139"/>
      <c r="B16026" s="139"/>
      <c r="C16026" s="139"/>
      <c r="D16026" s="139"/>
      <c r="E16026" s="139"/>
      <c r="F16026" s="149"/>
      <c r="G16026" s="149"/>
    </row>
    <row r="16027" spans="1:7" s="144" customFormat="1" x14ac:dyDescent="0.2">
      <c r="A16027" s="139"/>
      <c r="B16027" s="139"/>
      <c r="C16027" s="139"/>
      <c r="D16027" s="139"/>
      <c r="E16027" s="139"/>
      <c r="F16027" s="149"/>
      <c r="G16027" s="149"/>
    </row>
    <row r="16028" spans="1:7" s="144" customFormat="1" x14ac:dyDescent="0.2">
      <c r="A16028" s="139"/>
      <c r="B16028" s="139"/>
      <c r="C16028" s="139"/>
      <c r="D16028" s="139"/>
      <c r="E16028" s="139"/>
      <c r="F16028" s="149"/>
      <c r="G16028" s="149"/>
    </row>
    <row r="16029" spans="1:7" s="144" customFormat="1" x14ac:dyDescent="0.2">
      <c r="A16029" s="139"/>
      <c r="B16029" s="139"/>
      <c r="C16029" s="139"/>
      <c r="D16029" s="139"/>
      <c r="E16029" s="139"/>
      <c r="F16029" s="149"/>
      <c r="G16029" s="149"/>
    </row>
    <row r="16030" spans="1:7" s="144" customFormat="1" x14ac:dyDescent="0.2">
      <c r="A16030" s="139"/>
      <c r="B16030" s="139"/>
      <c r="C16030" s="139"/>
      <c r="D16030" s="139"/>
      <c r="E16030" s="139"/>
      <c r="F16030" s="149"/>
      <c r="G16030" s="149"/>
    </row>
    <row r="16031" spans="1:7" s="144" customFormat="1" x14ac:dyDescent="0.2">
      <c r="A16031" s="139"/>
      <c r="B16031" s="139"/>
      <c r="C16031" s="139"/>
      <c r="D16031" s="139"/>
      <c r="E16031" s="139"/>
      <c r="F16031" s="149"/>
      <c r="G16031" s="149"/>
    </row>
    <row r="16032" spans="1:7" s="144" customFormat="1" x14ac:dyDescent="0.2">
      <c r="A16032" s="139"/>
      <c r="B16032" s="139"/>
      <c r="C16032" s="139"/>
      <c r="D16032" s="139"/>
      <c r="E16032" s="139"/>
      <c r="F16032" s="149"/>
      <c r="G16032" s="149"/>
    </row>
    <row r="16033" spans="1:7" s="144" customFormat="1" x14ac:dyDescent="0.2">
      <c r="A16033" s="139"/>
      <c r="B16033" s="139"/>
      <c r="C16033" s="139"/>
      <c r="D16033" s="139"/>
      <c r="E16033" s="139"/>
      <c r="F16033" s="149"/>
      <c r="G16033" s="149"/>
    </row>
    <row r="16034" spans="1:7" s="144" customFormat="1" x14ac:dyDescent="0.2">
      <c r="A16034" s="139"/>
      <c r="B16034" s="139"/>
      <c r="C16034" s="139"/>
      <c r="D16034" s="139"/>
      <c r="E16034" s="139"/>
      <c r="F16034" s="149"/>
      <c r="G16034" s="149"/>
    </row>
    <row r="16035" spans="1:7" s="144" customFormat="1" x14ac:dyDescent="0.2">
      <c r="A16035" s="139"/>
      <c r="B16035" s="139"/>
      <c r="C16035" s="139"/>
      <c r="D16035" s="139"/>
      <c r="E16035" s="139"/>
      <c r="F16035" s="149"/>
      <c r="G16035" s="149"/>
    </row>
    <row r="16036" spans="1:7" s="144" customFormat="1" x14ac:dyDescent="0.2">
      <c r="A16036" s="139"/>
      <c r="B16036" s="139"/>
      <c r="C16036" s="139"/>
      <c r="D16036" s="139"/>
      <c r="E16036" s="139"/>
      <c r="F16036" s="149"/>
      <c r="G16036" s="149"/>
    </row>
    <row r="16037" spans="1:7" s="144" customFormat="1" x14ac:dyDescent="0.2">
      <c r="A16037" s="139"/>
      <c r="B16037" s="139"/>
      <c r="C16037" s="139"/>
      <c r="D16037" s="139"/>
      <c r="E16037" s="139"/>
      <c r="F16037" s="149"/>
      <c r="G16037" s="149"/>
    </row>
    <row r="16038" spans="1:7" s="144" customFormat="1" x14ac:dyDescent="0.2">
      <c r="A16038" s="139"/>
      <c r="B16038" s="139"/>
      <c r="C16038" s="139"/>
      <c r="D16038" s="139"/>
      <c r="E16038" s="139"/>
      <c r="F16038" s="149"/>
      <c r="G16038" s="149"/>
    </row>
    <row r="16039" spans="1:7" s="144" customFormat="1" x14ac:dyDescent="0.2">
      <c r="A16039" s="139"/>
      <c r="B16039" s="139"/>
      <c r="C16039" s="139"/>
      <c r="D16039" s="139"/>
      <c r="E16039" s="139"/>
      <c r="F16039" s="149"/>
      <c r="G16039" s="149"/>
    </row>
    <row r="16040" spans="1:7" s="144" customFormat="1" x14ac:dyDescent="0.2">
      <c r="A16040" s="139"/>
      <c r="B16040" s="139"/>
      <c r="C16040" s="139"/>
      <c r="D16040" s="139"/>
      <c r="E16040" s="139"/>
      <c r="F16040" s="149"/>
      <c r="G16040" s="149"/>
    </row>
    <row r="16041" spans="1:7" s="144" customFormat="1" x14ac:dyDescent="0.2">
      <c r="A16041" s="139"/>
      <c r="B16041" s="139"/>
      <c r="C16041" s="139"/>
      <c r="D16041" s="139"/>
      <c r="E16041" s="139"/>
      <c r="F16041" s="149"/>
      <c r="G16041" s="149"/>
    </row>
    <row r="16042" spans="1:7" s="144" customFormat="1" x14ac:dyDescent="0.2">
      <c r="A16042" s="139"/>
      <c r="B16042" s="139"/>
      <c r="C16042" s="139"/>
      <c r="D16042" s="139"/>
      <c r="E16042" s="139"/>
      <c r="F16042" s="149"/>
      <c r="G16042" s="149"/>
    </row>
    <row r="16043" spans="1:7" s="144" customFormat="1" x14ac:dyDescent="0.2">
      <c r="A16043" s="139"/>
      <c r="B16043" s="139"/>
      <c r="C16043" s="139"/>
      <c r="D16043" s="139"/>
      <c r="E16043" s="139"/>
      <c r="F16043" s="149"/>
      <c r="G16043" s="149"/>
    </row>
    <row r="16044" spans="1:7" s="144" customFormat="1" x14ac:dyDescent="0.2">
      <c r="A16044" s="139"/>
      <c r="B16044" s="139"/>
      <c r="C16044" s="139"/>
      <c r="D16044" s="139"/>
      <c r="E16044" s="139"/>
      <c r="F16044" s="149"/>
      <c r="G16044" s="149"/>
    </row>
    <row r="16045" spans="1:7" s="144" customFormat="1" x14ac:dyDescent="0.2">
      <c r="A16045" s="139"/>
      <c r="B16045" s="139"/>
      <c r="C16045" s="139"/>
      <c r="D16045" s="139"/>
      <c r="E16045" s="139"/>
      <c r="F16045" s="149"/>
      <c r="G16045" s="149"/>
    </row>
    <row r="16046" spans="1:7" s="144" customFormat="1" x14ac:dyDescent="0.2">
      <c r="A16046" s="139"/>
      <c r="B16046" s="139"/>
      <c r="C16046" s="139"/>
      <c r="D16046" s="139"/>
      <c r="E16046" s="139"/>
      <c r="F16046" s="149"/>
      <c r="G16046" s="149"/>
    </row>
    <row r="16047" spans="1:7" s="144" customFormat="1" x14ac:dyDescent="0.2">
      <c r="A16047" s="139"/>
      <c r="B16047" s="139"/>
      <c r="C16047" s="139"/>
      <c r="D16047" s="139"/>
      <c r="E16047" s="139"/>
      <c r="F16047" s="149"/>
      <c r="G16047" s="149"/>
    </row>
    <row r="16048" spans="1:7" s="144" customFormat="1" x14ac:dyDescent="0.2">
      <c r="A16048" s="139"/>
      <c r="B16048" s="139"/>
      <c r="C16048" s="139"/>
      <c r="D16048" s="139"/>
      <c r="E16048" s="139"/>
      <c r="F16048" s="149"/>
      <c r="G16048" s="149"/>
    </row>
    <row r="16049" spans="1:7" s="144" customFormat="1" x14ac:dyDescent="0.2">
      <c r="A16049" s="139"/>
      <c r="B16049" s="139"/>
      <c r="C16049" s="139"/>
      <c r="D16049" s="139"/>
      <c r="E16049" s="139"/>
      <c r="F16049" s="149"/>
      <c r="G16049" s="149"/>
    </row>
    <row r="16050" spans="1:7" s="144" customFormat="1" x14ac:dyDescent="0.2">
      <c r="A16050" s="139"/>
      <c r="B16050" s="139"/>
      <c r="C16050" s="139"/>
      <c r="D16050" s="139"/>
      <c r="E16050" s="139"/>
      <c r="F16050" s="149"/>
      <c r="G16050" s="149"/>
    </row>
    <row r="16051" spans="1:7" s="144" customFormat="1" x14ac:dyDescent="0.2">
      <c r="A16051" s="139"/>
      <c r="B16051" s="139"/>
      <c r="C16051" s="139"/>
      <c r="D16051" s="139"/>
      <c r="E16051" s="139"/>
      <c r="F16051" s="149"/>
      <c r="G16051" s="149"/>
    </row>
    <row r="16052" spans="1:7" s="144" customFormat="1" x14ac:dyDescent="0.2">
      <c r="A16052" s="139"/>
      <c r="B16052" s="139"/>
      <c r="C16052" s="139"/>
      <c r="D16052" s="139"/>
      <c r="E16052" s="139"/>
      <c r="F16052" s="149"/>
      <c r="G16052" s="149"/>
    </row>
    <row r="16053" spans="1:7" s="144" customFormat="1" x14ac:dyDescent="0.2">
      <c r="A16053" s="139"/>
      <c r="B16053" s="139"/>
      <c r="C16053" s="139"/>
      <c r="D16053" s="139"/>
      <c r="E16053" s="139"/>
      <c r="F16053" s="149"/>
      <c r="G16053" s="149"/>
    </row>
    <row r="16054" spans="1:7" s="144" customFormat="1" x14ac:dyDescent="0.2">
      <c r="A16054" s="139"/>
      <c r="B16054" s="139"/>
      <c r="C16054" s="139"/>
      <c r="D16054" s="139"/>
      <c r="E16054" s="139"/>
      <c r="F16054" s="149"/>
      <c r="G16054" s="149"/>
    </row>
    <row r="16055" spans="1:7" s="144" customFormat="1" x14ac:dyDescent="0.2">
      <c r="A16055" s="139"/>
      <c r="B16055" s="139"/>
      <c r="C16055" s="139"/>
      <c r="D16055" s="139"/>
      <c r="E16055" s="139"/>
      <c r="F16055" s="149"/>
      <c r="G16055" s="149"/>
    </row>
    <row r="16056" spans="1:7" s="144" customFormat="1" x14ac:dyDescent="0.2">
      <c r="A16056" s="139"/>
      <c r="B16056" s="139"/>
      <c r="C16056" s="139"/>
      <c r="D16056" s="139"/>
      <c r="E16056" s="139"/>
      <c r="F16056" s="149"/>
      <c r="G16056" s="149"/>
    </row>
    <row r="16057" spans="1:7" s="144" customFormat="1" x14ac:dyDescent="0.2">
      <c r="A16057" s="139"/>
      <c r="B16057" s="139"/>
      <c r="C16057" s="139"/>
      <c r="D16057" s="139"/>
      <c r="E16057" s="139"/>
      <c r="F16057" s="149"/>
      <c r="G16057" s="149"/>
    </row>
    <row r="16058" spans="1:7" s="144" customFormat="1" x14ac:dyDescent="0.2">
      <c r="A16058" s="139"/>
      <c r="B16058" s="139"/>
      <c r="C16058" s="139"/>
      <c r="D16058" s="139"/>
      <c r="E16058" s="139"/>
      <c r="F16058" s="149"/>
      <c r="G16058" s="149"/>
    </row>
    <row r="16059" spans="1:7" s="144" customFormat="1" x14ac:dyDescent="0.2">
      <c r="A16059" s="139"/>
      <c r="B16059" s="139"/>
      <c r="C16059" s="139"/>
      <c r="D16059" s="139"/>
      <c r="E16059" s="139"/>
      <c r="F16059" s="149"/>
      <c r="G16059" s="149"/>
    </row>
    <row r="16060" spans="1:7" s="144" customFormat="1" x14ac:dyDescent="0.2">
      <c r="A16060" s="139"/>
      <c r="B16060" s="139"/>
      <c r="C16060" s="139"/>
      <c r="D16060" s="139"/>
      <c r="E16060" s="139"/>
      <c r="F16060" s="149"/>
      <c r="G16060" s="149"/>
    </row>
    <row r="16061" spans="1:7" s="144" customFormat="1" x14ac:dyDescent="0.2">
      <c r="A16061" s="139"/>
      <c r="B16061" s="139"/>
      <c r="C16061" s="139"/>
      <c r="D16061" s="139"/>
      <c r="E16061" s="139"/>
      <c r="F16061" s="149"/>
      <c r="G16061" s="149"/>
    </row>
    <row r="16062" spans="1:7" s="144" customFormat="1" x14ac:dyDescent="0.2">
      <c r="A16062" s="139"/>
      <c r="B16062" s="139"/>
      <c r="C16062" s="139"/>
      <c r="D16062" s="139"/>
      <c r="E16062" s="139"/>
      <c r="F16062" s="149"/>
      <c r="G16062" s="149"/>
    </row>
    <row r="16063" spans="1:7" s="144" customFormat="1" x14ac:dyDescent="0.2">
      <c r="A16063" s="139"/>
      <c r="B16063" s="139"/>
      <c r="C16063" s="139"/>
      <c r="D16063" s="139"/>
      <c r="E16063" s="139"/>
      <c r="F16063" s="149"/>
      <c r="G16063" s="149"/>
    </row>
    <row r="16064" spans="1:7" s="144" customFormat="1" x14ac:dyDescent="0.2">
      <c r="A16064" s="139"/>
      <c r="B16064" s="139"/>
      <c r="C16064" s="139"/>
      <c r="D16064" s="139"/>
      <c r="E16064" s="139"/>
      <c r="F16064" s="149"/>
      <c r="G16064" s="149"/>
    </row>
    <row r="16065" spans="1:7" s="144" customFormat="1" x14ac:dyDescent="0.2">
      <c r="A16065" s="139"/>
      <c r="B16065" s="139"/>
      <c r="C16065" s="139"/>
      <c r="D16065" s="139"/>
      <c r="E16065" s="139"/>
      <c r="F16065" s="149"/>
      <c r="G16065" s="149"/>
    </row>
    <row r="16066" spans="1:7" s="144" customFormat="1" x14ac:dyDescent="0.2">
      <c r="A16066" s="139"/>
      <c r="B16066" s="139"/>
      <c r="C16066" s="139"/>
      <c r="D16066" s="139"/>
      <c r="E16066" s="139"/>
      <c r="F16066" s="149"/>
      <c r="G16066" s="149"/>
    </row>
    <row r="16067" spans="1:7" s="144" customFormat="1" x14ac:dyDescent="0.2">
      <c r="A16067" s="139"/>
      <c r="B16067" s="139"/>
      <c r="C16067" s="139"/>
      <c r="D16067" s="139"/>
      <c r="E16067" s="139"/>
      <c r="F16067" s="149"/>
      <c r="G16067" s="149"/>
    </row>
    <row r="16068" spans="1:7" s="144" customFormat="1" x14ac:dyDescent="0.2">
      <c r="A16068" s="139"/>
      <c r="B16068" s="139"/>
      <c r="C16068" s="139"/>
      <c r="D16068" s="139"/>
      <c r="E16068" s="139"/>
      <c r="F16068" s="149"/>
      <c r="G16068" s="149"/>
    </row>
    <row r="16069" spans="1:7" s="144" customFormat="1" x14ac:dyDescent="0.2">
      <c r="A16069" s="139"/>
      <c r="B16069" s="139"/>
      <c r="C16069" s="139"/>
      <c r="D16069" s="139"/>
      <c r="E16069" s="139"/>
      <c r="F16069" s="149"/>
      <c r="G16069" s="149"/>
    </row>
    <row r="16070" spans="1:7" s="144" customFormat="1" x14ac:dyDescent="0.2">
      <c r="A16070" s="139"/>
      <c r="B16070" s="139"/>
      <c r="C16070" s="139"/>
      <c r="D16070" s="139"/>
      <c r="E16070" s="139"/>
      <c r="F16070" s="149"/>
      <c r="G16070" s="149"/>
    </row>
    <row r="16071" spans="1:7" s="144" customFormat="1" x14ac:dyDescent="0.2">
      <c r="A16071" s="139"/>
      <c r="B16071" s="139"/>
      <c r="C16071" s="139"/>
      <c r="D16071" s="139"/>
      <c r="E16071" s="139"/>
      <c r="F16071" s="149"/>
      <c r="G16071" s="149"/>
    </row>
    <row r="16072" spans="1:7" s="144" customFormat="1" x14ac:dyDescent="0.2">
      <c r="A16072" s="139"/>
      <c r="B16072" s="139"/>
      <c r="C16072" s="139"/>
      <c r="D16072" s="139"/>
      <c r="E16072" s="139"/>
      <c r="F16072" s="149"/>
      <c r="G16072" s="149"/>
    </row>
    <row r="16073" spans="1:7" s="144" customFormat="1" x14ac:dyDescent="0.2">
      <c r="A16073" s="139"/>
      <c r="B16073" s="139"/>
      <c r="C16073" s="139"/>
      <c r="D16073" s="139"/>
      <c r="E16073" s="139"/>
      <c r="F16073" s="149"/>
      <c r="G16073" s="149"/>
    </row>
    <row r="16074" spans="1:7" s="144" customFormat="1" x14ac:dyDescent="0.2">
      <c r="A16074" s="139"/>
      <c r="B16074" s="139"/>
      <c r="C16074" s="139"/>
      <c r="D16074" s="139"/>
      <c r="E16074" s="139"/>
      <c r="F16074" s="149"/>
      <c r="G16074" s="149"/>
    </row>
    <row r="16075" spans="1:7" s="144" customFormat="1" x14ac:dyDescent="0.2">
      <c r="A16075" s="139"/>
      <c r="B16075" s="139"/>
      <c r="C16075" s="139"/>
      <c r="D16075" s="139"/>
      <c r="E16075" s="139"/>
      <c r="F16075" s="149"/>
      <c r="G16075" s="149"/>
    </row>
    <row r="16076" spans="1:7" s="144" customFormat="1" x14ac:dyDescent="0.2">
      <c r="A16076" s="139"/>
      <c r="B16076" s="139"/>
      <c r="C16076" s="139"/>
      <c r="D16076" s="139"/>
      <c r="E16076" s="139"/>
      <c r="F16076" s="149"/>
      <c r="G16076" s="149"/>
    </row>
    <row r="16077" spans="1:7" s="144" customFormat="1" x14ac:dyDescent="0.2">
      <c r="A16077" s="139"/>
      <c r="B16077" s="139"/>
      <c r="C16077" s="139"/>
      <c r="D16077" s="139"/>
      <c r="E16077" s="139"/>
      <c r="F16077" s="149"/>
      <c r="G16077" s="149"/>
    </row>
    <row r="16078" spans="1:7" s="144" customFormat="1" x14ac:dyDescent="0.2">
      <c r="A16078" s="139"/>
      <c r="B16078" s="139"/>
      <c r="C16078" s="139"/>
      <c r="D16078" s="139"/>
      <c r="E16078" s="139"/>
      <c r="F16078" s="149"/>
      <c r="G16078" s="149"/>
    </row>
    <row r="16079" spans="1:7" s="144" customFormat="1" x14ac:dyDescent="0.2">
      <c r="A16079" s="139"/>
      <c r="B16079" s="139"/>
      <c r="C16079" s="139"/>
      <c r="D16079" s="139"/>
      <c r="E16079" s="139"/>
      <c r="F16079" s="149"/>
      <c r="G16079" s="149"/>
    </row>
    <row r="16080" spans="1:7" s="144" customFormat="1" x14ac:dyDescent="0.2">
      <c r="A16080" s="139"/>
      <c r="B16080" s="139"/>
      <c r="C16080" s="139"/>
      <c r="D16080" s="139"/>
      <c r="E16080" s="139"/>
      <c r="F16080" s="149"/>
      <c r="G16080" s="149"/>
    </row>
    <row r="16081" spans="1:7" s="144" customFormat="1" x14ac:dyDescent="0.2">
      <c r="A16081" s="139"/>
      <c r="B16081" s="139"/>
      <c r="C16081" s="139"/>
      <c r="D16081" s="139"/>
      <c r="E16081" s="139"/>
      <c r="F16081" s="149"/>
      <c r="G16081" s="149"/>
    </row>
    <row r="16082" spans="1:7" s="144" customFormat="1" x14ac:dyDescent="0.2">
      <c r="A16082" s="139"/>
      <c r="B16082" s="139"/>
      <c r="C16082" s="139"/>
      <c r="D16082" s="139"/>
      <c r="E16082" s="139"/>
      <c r="F16082" s="149"/>
      <c r="G16082" s="149"/>
    </row>
    <row r="16083" spans="1:7" s="144" customFormat="1" x14ac:dyDescent="0.2">
      <c r="A16083" s="139"/>
      <c r="B16083" s="139"/>
      <c r="C16083" s="139"/>
      <c r="D16083" s="139"/>
      <c r="E16083" s="139"/>
      <c r="F16083" s="149"/>
      <c r="G16083" s="149"/>
    </row>
    <row r="16084" spans="1:7" s="144" customFormat="1" x14ac:dyDescent="0.2">
      <c r="A16084" s="139"/>
      <c r="B16084" s="139"/>
      <c r="C16084" s="139"/>
      <c r="D16084" s="139"/>
      <c r="E16084" s="139"/>
      <c r="F16084" s="149"/>
      <c r="G16084" s="149"/>
    </row>
    <row r="16085" spans="1:7" s="144" customFormat="1" x14ac:dyDescent="0.2">
      <c r="A16085" s="139"/>
      <c r="B16085" s="139"/>
      <c r="C16085" s="139"/>
      <c r="D16085" s="139"/>
      <c r="E16085" s="139"/>
      <c r="F16085" s="149"/>
      <c r="G16085" s="149"/>
    </row>
    <row r="16086" spans="1:7" s="144" customFormat="1" x14ac:dyDescent="0.2">
      <c r="A16086" s="139"/>
      <c r="B16086" s="139"/>
      <c r="C16086" s="139"/>
      <c r="D16086" s="139"/>
      <c r="E16086" s="139"/>
      <c r="F16086" s="149"/>
      <c r="G16086" s="149"/>
    </row>
    <row r="16087" spans="1:7" s="144" customFormat="1" x14ac:dyDescent="0.2">
      <c r="A16087" s="139"/>
      <c r="B16087" s="139"/>
      <c r="C16087" s="139"/>
      <c r="D16087" s="139"/>
      <c r="E16087" s="139"/>
      <c r="F16087" s="149"/>
      <c r="G16087" s="149"/>
    </row>
    <row r="16088" spans="1:7" s="144" customFormat="1" x14ac:dyDescent="0.2">
      <c r="A16088" s="139"/>
      <c r="B16088" s="139"/>
      <c r="C16088" s="139"/>
      <c r="D16088" s="139"/>
      <c r="E16088" s="139"/>
      <c r="F16088" s="149"/>
      <c r="G16088" s="149"/>
    </row>
    <row r="16089" spans="1:7" s="144" customFormat="1" x14ac:dyDescent="0.2">
      <c r="A16089" s="139"/>
      <c r="B16089" s="139"/>
      <c r="C16089" s="139"/>
      <c r="D16089" s="139"/>
      <c r="E16089" s="139"/>
      <c r="F16089" s="149"/>
      <c r="G16089" s="149"/>
    </row>
    <row r="16090" spans="1:7" s="144" customFormat="1" x14ac:dyDescent="0.2">
      <c r="A16090" s="139"/>
      <c r="B16090" s="139"/>
      <c r="C16090" s="139"/>
      <c r="D16090" s="139"/>
      <c r="E16090" s="139"/>
      <c r="F16090" s="149"/>
      <c r="G16090" s="149"/>
    </row>
    <row r="16091" spans="1:7" s="144" customFormat="1" x14ac:dyDescent="0.2">
      <c r="A16091" s="139"/>
      <c r="B16091" s="139"/>
      <c r="C16091" s="139"/>
      <c r="D16091" s="139"/>
      <c r="E16091" s="139"/>
      <c r="F16091" s="149"/>
      <c r="G16091" s="149"/>
    </row>
    <row r="16092" spans="1:7" s="144" customFormat="1" x14ac:dyDescent="0.2">
      <c r="A16092" s="139"/>
      <c r="B16092" s="139"/>
      <c r="C16092" s="139"/>
      <c r="D16092" s="139"/>
      <c r="E16092" s="139"/>
      <c r="F16092" s="149"/>
      <c r="G16092" s="149"/>
    </row>
    <row r="16093" spans="1:7" s="144" customFormat="1" x14ac:dyDescent="0.2">
      <c r="A16093" s="139"/>
      <c r="B16093" s="139"/>
      <c r="C16093" s="139"/>
      <c r="D16093" s="139"/>
      <c r="E16093" s="139"/>
      <c r="F16093" s="149"/>
      <c r="G16093" s="149"/>
    </row>
    <row r="16094" spans="1:7" s="144" customFormat="1" x14ac:dyDescent="0.2">
      <c r="A16094" s="139"/>
      <c r="B16094" s="139"/>
      <c r="C16094" s="139"/>
      <c r="D16094" s="139"/>
      <c r="E16094" s="139"/>
      <c r="F16094" s="149"/>
      <c r="G16094" s="149"/>
    </row>
    <row r="16095" spans="1:7" s="144" customFormat="1" x14ac:dyDescent="0.2">
      <c r="A16095" s="139"/>
      <c r="B16095" s="139"/>
      <c r="C16095" s="139"/>
      <c r="D16095" s="139"/>
      <c r="E16095" s="139"/>
      <c r="F16095" s="149"/>
      <c r="G16095" s="149"/>
    </row>
    <row r="16096" spans="1:7" s="144" customFormat="1" x14ac:dyDescent="0.2">
      <c r="A16096" s="139"/>
      <c r="B16096" s="139"/>
      <c r="C16096" s="139"/>
      <c r="D16096" s="139"/>
      <c r="E16096" s="139"/>
      <c r="F16096" s="149"/>
      <c r="G16096" s="149"/>
    </row>
    <row r="16097" spans="1:7" s="144" customFormat="1" x14ac:dyDescent="0.2">
      <c r="A16097" s="139"/>
      <c r="B16097" s="139"/>
      <c r="C16097" s="139"/>
      <c r="D16097" s="139"/>
      <c r="E16097" s="139"/>
      <c r="F16097" s="149"/>
      <c r="G16097" s="149"/>
    </row>
    <row r="16098" spans="1:7" s="144" customFormat="1" x14ac:dyDescent="0.2">
      <c r="A16098" s="139"/>
      <c r="B16098" s="139"/>
      <c r="C16098" s="139"/>
      <c r="D16098" s="139"/>
      <c r="E16098" s="139"/>
      <c r="F16098" s="149"/>
      <c r="G16098" s="149"/>
    </row>
    <row r="16099" spans="1:7" s="144" customFormat="1" x14ac:dyDescent="0.2">
      <c r="A16099" s="139"/>
      <c r="B16099" s="139"/>
      <c r="C16099" s="139"/>
      <c r="D16099" s="139"/>
      <c r="E16099" s="139"/>
      <c r="F16099" s="149"/>
      <c r="G16099" s="149"/>
    </row>
    <row r="16100" spans="1:7" s="144" customFormat="1" x14ac:dyDescent="0.2">
      <c r="A16100" s="139"/>
      <c r="B16100" s="139"/>
      <c r="C16100" s="139"/>
      <c r="D16100" s="139"/>
      <c r="E16100" s="139"/>
      <c r="F16100" s="149"/>
      <c r="G16100" s="149"/>
    </row>
    <row r="16101" spans="1:7" s="144" customFormat="1" x14ac:dyDescent="0.2">
      <c r="A16101" s="139"/>
      <c r="B16101" s="139"/>
      <c r="C16101" s="139"/>
      <c r="D16101" s="139"/>
      <c r="E16101" s="139"/>
      <c r="F16101" s="149"/>
      <c r="G16101" s="149"/>
    </row>
    <row r="16102" spans="1:7" s="144" customFormat="1" x14ac:dyDescent="0.2">
      <c r="A16102" s="139"/>
      <c r="B16102" s="139"/>
      <c r="C16102" s="139"/>
      <c r="D16102" s="139"/>
      <c r="E16102" s="139"/>
      <c r="F16102" s="149"/>
      <c r="G16102" s="149"/>
    </row>
    <row r="16103" spans="1:7" s="144" customFormat="1" x14ac:dyDescent="0.2">
      <c r="A16103" s="139"/>
      <c r="B16103" s="139"/>
      <c r="C16103" s="139"/>
      <c r="D16103" s="139"/>
      <c r="E16103" s="139"/>
      <c r="F16103" s="149"/>
      <c r="G16103" s="149"/>
    </row>
    <row r="16104" spans="1:7" s="144" customFormat="1" x14ac:dyDescent="0.2">
      <c r="A16104" s="139"/>
      <c r="B16104" s="139"/>
      <c r="C16104" s="139"/>
      <c r="D16104" s="139"/>
      <c r="E16104" s="139"/>
      <c r="F16104" s="149"/>
      <c r="G16104" s="149"/>
    </row>
    <row r="16105" spans="1:7" s="144" customFormat="1" x14ac:dyDescent="0.2">
      <c r="A16105" s="139"/>
      <c r="B16105" s="139"/>
      <c r="C16105" s="139"/>
      <c r="D16105" s="139"/>
      <c r="E16105" s="139"/>
      <c r="F16105" s="149"/>
      <c r="G16105" s="149"/>
    </row>
    <row r="16106" spans="1:7" s="144" customFormat="1" x14ac:dyDescent="0.2">
      <c r="A16106" s="139"/>
      <c r="B16106" s="139"/>
      <c r="C16106" s="139"/>
      <c r="D16106" s="139"/>
      <c r="E16106" s="139"/>
      <c r="F16106" s="149"/>
      <c r="G16106" s="149"/>
    </row>
    <row r="16107" spans="1:7" s="144" customFormat="1" x14ac:dyDescent="0.2">
      <c r="A16107" s="139"/>
      <c r="B16107" s="139"/>
      <c r="C16107" s="139"/>
      <c r="D16107" s="139"/>
      <c r="E16107" s="139"/>
      <c r="F16107" s="149"/>
      <c r="G16107" s="149"/>
    </row>
    <row r="16108" spans="1:7" s="144" customFormat="1" x14ac:dyDescent="0.2">
      <c r="A16108" s="139"/>
      <c r="B16108" s="139"/>
      <c r="C16108" s="139"/>
      <c r="D16108" s="139"/>
      <c r="E16108" s="139"/>
      <c r="F16108" s="149"/>
      <c r="G16108" s="149"/>
    </row>
    <row r="16109" spans="1:7" s="144" customFormat="1" x14ac:dyDescent="0.2">
      <c r="A16109" s="139"/>
      <c r="B16109" s="139"/>
      <c r="C16109" s="139"/>
      <c r="D16109" s="139"/>
      <c r="E16109" s="139"/>
      <c r="F16109" s="149"/>
      <c r="G16109" s="149"/>
    </row>
    <row r="16110" spans="1:7" s="144" customFormat="1" x14ac:dyDescent="0.2">
      <c r="A16110" s="139"/>
      <c r="B16110" s="139"/>
      <c r="C16110" s="139"/>
      <c r="D16110" s="139"/>
      <c r="E16110" s="139"/>
      <c r="F16110" s="149"/>
      <c r="G16110" s="149"/>
    </row>
    <row r="16111" spans="1:7" s="144" customFormat="1" x14ac:dyDescent="0.2">
      <c r="A16111" s="139"/>
      <c r="B16111" s="139"/>
      <c r="C16111" s="139"/>
      <c r="D16111" s="139"/>
      <c r="E16111" s="139"/>
      <c r="F16111" s="149"/>
      <c r="G16111" s="149"/>
    </row>
    <row r="16112" spans="1:7" s="144" customFormat="1" x14ac:dyDescent="0.2">
      <c r="A16112" s="139"/>
      <c r="B16112" s="139"/>
      <c r="C16112" s="139"/>
      <c r="D16112" s="139"/>
      <c r="E16112" s="139"/>
      <c r="F16112" s="149"/>
      <c r="G16112" s="149"/>
    </row>
    <row r="16113" spans="1:7" s="144" customFormat="1" x14ac:dyDescent="0.2">
      <c r="A16113" s="139"/>
      <c r="B16113" s="139"/>
      <c r="C16113" s="139"/>
      <c r="D16113" s="139"/>
      <c r="E16113" s="139"/>
      <c r="F16113" s="149"/>
      <c r="G16113" s="149"/>
    </row>
    <row r="16114" spans="1:7" s="144" customFormat="1" x14ac:dyDescent="0.2">
      <c r="A16114" s="139"/>
      <c r="B16114" s="139"/>
      <c r="C16114" s="139"/>
      <c r="D16114" s="139"/>
      <c r="E16114" s="139"/>
      <c r="F16114" s="149"/>
      <c r="G16114" s="149"/>
    </row>
    <row r="16115" spans="1:7" s="144" customFormat="1" x14ac:dyDescent="0.2">
      <c r="A16115" s="139"/>
      <c r="B16115" s="139"/>
      <c r="C16115" s="139"/>
      <c r="D16115" s="139"/>
      <c r="E16115" s="139"/>
      <c r="F16115" s="149"/>
      <c r="G16115" s="149"/>
    </row>
    <row r="16116" spans="1:7" s="144" customFormat="1" x14ac:dyDescent="0.2">
      <c r="A16116" s="139"/>
      <c r="B16116" s="139"/>
      <c r="C16116" s="139"/>
      <c r="D16116" s="139"/>
      <c r="E16116" s="139"/>
      <c r="F16116" s="149"/>
      <c r="G16116" s="149"/>
    </row>
    <row r="16117" spans="1:7" s="144" customFormat="1" x14ac:dyDescent="0.2">
      <c r="A16117" s="139"/>
      <c r="B16117" s="139"/>
      <c r="C16117" s="139"/>
      <c r="D16117" s="139"/>
      <c r="E16117" s="139"/>
      <c r="F16117" s="149"/>
      <c r="G16117" s="149"/>
    </row>
    <row r="16118" spans="1:7" s="144" customFormat="1" x14ac:dyDescent="0.2">
      <c r="A16118" s="139"/>
      <c r="B16118" s="139"/>
      <c r="C16118" s="139"/>
      <c r="D16118" s="139"/>
      <c r="E16118" s="139"/>
      <c r="F16118" s="149"/>
      <c r="G16118" s="149"/>
    </row>
    <row r="16119" spans="1:7" s="144" customFormat="1" x14ac:dyDescent="0.2">
      <c r="A16119" s="139"/>
      <c r="B16119" s="139"/>
      <c r="C16119" s="139"/>
      <c r="D16119" s="139"/>
      <c r="E16119" s="139"/>
      <c r="F16119" s="149"/>
      <c r="G16119" s="149"/>
    </row>
    <row r="16120" spans="1:7" s="144" customFormat="1" x14ac:dyDescent="0.2">
      <c r="A16120" s="139"/>
      <c r="B16120" s="139"/>
      <c r="C16120" s="139"/>
      <c r="D16120" s="139"/>
      <c r="E16120" s="139"/>
      <c r="F16120" s="149"/>
      <c r="G16120" s="149"/>
    </row>
    <row r="16121" spans="1:7" s="144" customFormat="1" x14ac:dyDescent="0.2">
      <c r="A16121" s="139"/>
      <c r="B16121" s="139"/>
      <c r="C16121" s="139"/>
      <c r="D16121" s="139"/>
      <c r="E16121" s="139"/>
      <c r="F16121" s="149"/>
      <c r="G16121" s="149"/>
    </row>
    <row r="16122" spans="1:7" s="144" customFormat="1" x14ac:dyDescent="0.2">
      <c r="A16122" s="139"/>
      <c r="B16122" s="139"/>
      <c r="C16122" s="139"/>
      <c r="D16122" s="139"/>
      <c r="E16122" s="139"/>
      <c r="F16122" s="149"/>
      <c r="G16122" s="149"/>
    </row>
    <row r="16123" spans="1:7" s="144" customFormat="1" x14ac:dyDescent="0.2">
      <c r="A16123" s="139"/>
      <c r="B16123" s="139"/>
      <c r="C16123" s="139"/>
      <c r="D16123" s="139"/>
      <c r="E16123" s="139"/>
      <c r="F16123" s="149"/>
      <c r="G16123" s="149"/>
    </row>
    <row r="16124" spans="1:7" s="144" customFormat="1" x14ac:dyDescent="0.2">
      <c r="A16124" s="139"/>
      <c r="B16124" s="139"/>
      <c r="C16124" s="139"/>
      <c r="D16124" s="139"/>
      <c r="E16124" s="139"/>
      <c r="F16124" s="149"/>
      <c r="G16124" s="149"/>
    </row>
    <row r="16125" spans="1:7" s="144" customFormat="1" x14ac:dyDescent="0.2">
      <c r="A16125" s="139"/>
      <c r="B16125" s="139"/>
      <c r="C16125" s="139"/>
      <c r="D16125" s="139"/>
      <c r="E16125" s="139"/>
      <c r="F16125" s="149"/>
      <c r="G16125" s="149"/>
    </row>
    <row r="16126" spans="1:7" s="144" customFormat="1" x14ac:dyDescent="0.2">
      <c r="A16126" s="139"/>
      <c r="B16126" s="139"/>
      <c r="C16126" s="139"/>
      <c r="D16126" s="139"/>
      <c r="E16126" s="139"/>
      <c r="F16126" s="149"/>
      <c r="G16126" s="149"/>
    </row>
    <row r="16127" spans="1:7" s="144" customFormat="1" x14ac:dyDescent="0.2">
      <c r="A16127" s="139"/>
      <c r="B16127" s="139"/>
      <c r="C16127" s="139"/>
      <c r="D16127" s="139"/>
      <c r="E16127" s="139"/>
      <c r="F16127" s="149"/>
      <c r="G16127" s="149"/>
    </row>
    <row r="16128" spans="1:7" s="144" customFormat="1" x14ac:dyDescent="0.2">
      <c r="A16128" s="139"/>
      <c r="B16128" s="139"/>
      <c r="C16128" s="139"/>
      <c r="D16128" s="139"/>
      <c r="E16128" s="139"/>
      <c r="F16128" s="149"/>
      <c r="G16128" s="149"/>
    </row>
    <row r="16129" spans="1:7" s="144" customFormat="1" x14ac:dyDescent="0.2">
      <c r="A16129" s="139"/>
      <c r="B16129" s="139"/>
      <c r="C16129" s="139"/>
      <c r="D16129" s="139"/>
      <c r="E16129" s="139"/>
      <c r="F16129" s="149"/>
      <c r="G16129" s="149"/>
    </row>
    <row r="16130" spans="1:7" s="144" customFormat="1" x14ac:dyDescent="0.2">
      <c r="A16130" s="139"/>
      <c r="B16130" s="139"/>
      <c r="C16130" s="139"/>
      <c r="D16130" s="139"/>
      <c r="E16130" s="139"/>
      <c r="F16130" s="149"/>
      <c r="G16130" s="149"/>
    </row>
    <row r="16131" spans="1:7" s="144" customFormat="1" x14ac:dyDescent="0.2">
      <c r="A16131" s="139"/>
      <c r="B16131" s="139"/>
      <c r="C16131" s="139"/>
      <c r="D16131" s="139"/>
      <c r="E16131" s="139"/>
      <c r="F16131" s="149"/>
      <c r="G16131" s="149"/>
    </row>
    <row r="16132" spans="1:7" s="144" customFormat="1" x14ac:dyDescent="0.2">
      <c r="A16132" s="139"/>
      <c r="B16132" s="139"/>
      <c r="C16132" s="139"/>
      <c r="D16132" s="139"/>
      <c r="E16132" s="139"/>
      <c r="F16132" s="149"/>
      <c r="G16132" s="149"/>
    </row>
    <row r="16133" spans="1:7" s="144" customFormat="1" x14ac:dyDescent="0.2">
      <c r="A16133" s="139"/>
      <c r="B16133" s="139"/>
      <c r="C16133" s="139"/>
      <c r="D16133" s="139"/>
      <c r="E16133" s="139"/>
      <c r="F16133" s="149"/>
      <c r="G16133" s="149"/>
    </row>
    <row r="16134" spans="1:7" s="144" customFormat="1" x14ac:dyDescent="0.2">
      <c r="A16134" s="139"/>
      <c r="B16134" s="139"/>
      <c r="C16134" s="139"/>
      <c r="D16134" s="139"/>
      <c r="E16134" s="139"/>
      <c r="F16134" s="149"/>
      <c r="G16134" s="149"/>
    </row>
    <row r="16135" spans="1:7" s="144" customFormat="1" x14ac:dyDescent="0.2">
      <c r="A16135" s="139"/>
      <c r="B16135" s="139"/>
      <c r="C16135" s="139"/>
      <c r="D16135" s="139"/>
      <c r="E16135" s="139"/>
      <c r="F16135" s="149"/>
      <c r="G16135" s="149"/>
    </row>
    <row r="16136" spans="1:7" s="144" customFormat="1" x14ac:dyDescent="0.2">
      <c r="A16136" s="139"/>
      <c r="B16136" s="139"/>
      <c r="C16136" s="139"/>
      <c r="D16136" s="139"/>
      <c r="E16136" s="139"/>
      <c r="F16136" s="149"/>
      <c r="G16136" s="149"/>
    </row>
    <row r="16137" spans="1:7" s="144" customFormat="1" x14ac:dyDescent="0.2">
      <c r="A16137" s="139"/>
      <c r="B16137" s="139"/>
      <c r="C16137" s="139"/>
      <c r="D16137" s="139"/>
      <c r="E16137" s="139"/>
      <c r="F16137" s="149"/>
      <c r="G16137" s="149"/>
    </row>
    <row r="16138" spans="1:7" s="144" customFormat="1" x14ac:dyDescent="0.2">
      <c r="A16138" s="139"/>
      <c r="B16138" s="139"/>
      <c r="C16138" s="139"/>
      <c r="D16138" s="139"/>
      <c r="E16138" s="139"/>
      <c r="F16138" s="149"/>
      <c r="G16138" s="149"/>
    </row>
    <row r="16139" spans="1:7" s="144" customFormat="1" x14ac:dyDescent="0.2">
      <c r="A16139" s="139"/>
      <c r="B16139" s="139"/>
      <c r="C16139" s="139"/>
      <c r="D16139" s="139"/>
      <c r="E16139" s="139"/>
      <c r="F16139" s="149"/>
      <c r="G16139" s="149"/>
    </row>
    <row r="16140" spans="1:7" s="144" customFormat="1" x14ac:dyDescent="0.2">
      <c r="A16140" s="139"/>
      <c r="B16140" s="139"/>
      <c r="C16140" s="139"/>
      <c r="D16140" s="139"/>
      <c r="E16140" s="139"/>
      <c r="F16140" s="149"/>
      <c r="G16140" s="149"/>
    </row>
    <row r="16141" spans="1:7" s="144" customFormat="1" x14ac:dyDescent="0.2">
      <c r="A16141" s="139"/>
      <c r="B16141" s="139"/>
      <c r="C16141" s="139"/>
      <c r="D16141" s="139"/>
      <c r="E16141" s="139"/>
      <c r="F16141" s="149"/>
      <c r="G16141" s="149"/>
    </row>
    <row r="16142" spans="1:7" s="144" customFormat="1" x14ac:dyDescent="0.2">
      <c r="A16142" s="139"/>
      <c r="B16142" s="139"/>
      <c r="C16142" s="139"/>
      <c r="D16142" s="139"/>
      <c r="E16142" s="139"/>
      <c r="F16142" s="149"/>
      <c r="G16142" s="149"/>
    </row>
    <row r="16143" spans="1:7" s="144" customFormat="1" x14ac:dyDescent="0.2">
      <c r="A16143" s="139"/>
      <c r="B16143" s="139"/>
      <c r="C16143" s="139"/>
      <c r="D16143" s="139"/>
      <c r="E16143" s="139"/>
      <c r="F16143" s="149"/>
      <c r="G16143" s="149"/>
    </row>
    <row r="16144" spans="1:7" s="144" customFormat="1" x14ac:dyDescent="0.2">
      <c r="A16144" s="139"/>
      <c r="B16144" s="139"/>
      <c r="C16144" s="139"/>
      <c r="D16144" s="139"/>
      <c r="E16144" s="139"/>
      <c r="F16144" s="149"/>
      <c r="G16144" s="149"/>
    </row>
    <row r="16145" spans="1:7" s="144" customFormat="1" x14ac:dyDescent="0.2">
      <c r="A16145" s="139"/>
      <c r="B16145" s="139"/>
      <c r="C16145" s="139"/>
      <c r="D16145" s="139"/>
      <c r="E16145" s="139"/>
      <c r="F16145" s="149"/>
      <c r="G16145" s="149"/>
    </row>
    <row r="16146" spans="1:7" s="144" customFormat="1" x14ac:dyDescent="0.2">
      <c r="A16146" s="139"/>
      <c r="B16146" s="139"/>
      <c r="C16146" s="139"/>
      <c r="D16146" s="139"/>
      <c r="E16146" s="139"/>
      <c r="F16146" s="149"/>
      <c r="G16146" s="149"/>
    </row>
    <row r="16147" spans="1:7" s="144" customFormat="1" x14ac:dyDescent="0.2">
      <c r="A16147" s="139"/>
      <c r="B16147" s="139"/>
      <c r="C16147" s="139"/>
      <c r="D16147" s="139"/>
      <c r="E16147" s="139"/>
      <c r="F16147" s="149"/>
      <c r="G16147" s="149"/>
    </row>
    <row r="16148" spans="1:7" s="144" customFormat="1" x14ac:dyDescent="0.2">
      <c r="A16148" s="139"/>
      <c r="B16148" s="139"/>
      <c r="C16148" s="139"/>
      <c r="D16148" s="139"/>
      <c r="E16148" s="139"/>
      <c r="F16148" s="149"/>
      <c r="G16148" s="149"/>
    </row>
    <row r="16149" spans="1:7" s="144" customFormat="1" x14ac:dyDescent="0.2">
      <c r="A16149" s="139"/>
      <c r="B16149" s="139"/>
      <c r="C16149" s="139"/>
      <c r="D16149" s="139"/>
      <c r="E16149" s="139"/>
      <c r="F16149" s="149"/>
      <c r="G16149" s="149"/>
    </row>
    <row r="16150" spans="1:7" s="144" customFormat="1" x14ac:dyDescent="0.2">
      <c r="A16150" s="139"/>
      <c r="B16150" s="139"/>
      <c r="C16150" s="139"/>
      <c r="D16150" s="139"/>
      <c r="E16150" s="139"/>
      <c r="F16150" s="149"/>
      <c r="G16150" s="149"/>
    </row>
    <row r="16151" spans="1:7" s="144" customFormat="1" x14ac:dyDescent="0.2">
      <c r="A16151" s="139"/>
      <c r="B16151" s="139"/>
      <c r="C16151" s="139"/>
      <c r="D16151" s="139"/>
      <c r="E16151" s="139"/>
      <c r="F16151" s="149"/>
      <c r="G16151" s="149"/>
    </row>
    <row r="16152" spans="1:7" s="144" customFormat="1" x14ac:dyDescent="0.2">
      <c r="A16152" s="139"/>
      <c r="B16152" s="139"/>
      <c r="C16152" s="139"/>
      <c r="D16152" s="139"/>
      <c r="E16152" s="139"/>
      <c r="F16152" s="149"/>
      <c r="G16152" s="149"/>
    </row>
    <row r="16153" spans="1:7" s="144" customFormat="1" x14ac:dyDescent="0.2">
      <c r="A16153" s="139"/>
      <c r="B16153" s="139"/>
      <c r="C16153" s="139"/>
      <c r="D16153" s="139"/>
      <c r="E16153" s="139"/>
      <c r="F16153" s="149"/>
      <c r="G16153" s="149"/>
    </row>
    <row r="16154" spans="1:7" s="144" customFormat="1" x14ac:dyDescent="0.2">
      <c r="A16154" s="139"/>
      <c r="B16154" s="139"/>
      <c r="C16154" s="139"/>
      <c r="D16154" s="139"/>
      <c r="E16154" s="139"/>
      <c r="F16154" s="149"/>
      <c r="G16154" s="149"/>
    </row>
    <row r="16155" spans="1:7" s="144" customFormat="1" x14ac:dyDescent="0.2">
      <c r="A16155" s="139"/>
      <c r="B16155" s="139"/>
      <c r="C16155" s="139"/>
      <c r="D16155" s="139"/>
      <c r="E16155" s="139"/>
      <c r="F16155" s="149"/>
      <c r="G16155" s="149"/>
    </row>
    <row r="16156" spans="1:7" s="144" customFormat="1" x14ac:dyDescent="0.2">
      <c r="A16156" s="139"/>
      <c r="B16156" s="139"/>
      <c r="C16156" s="139"/>
      <c r="D16156" s="139"/>
      <c r="E16156" s="139"/>
      <c r="F16156" s="149"/>
      <c r="G16156" s="149"/>
    </row>
    <row r="16157" spans="1:7" s="144" customFormat="1" x14ac:dyDescent="0.2">
      <c r="A16157" s="139"/>
      <c r="B16157" s="139"/>
      <c r="C16157" s="139"/>
      <c r="D16157" s="139"/>
      <c r="E16157" s="139"/>
      <c r="F16157" s="149"/>
      <c r="G16157" s="149"/>
    </row>
    <row r="16158" spans="1:7" s="144" customFormat="1" x14ac:dyDescent="0.2">
      <c r="A16158" s="139"/>
      <c r="B16158" s="139"/>
      <c r="C16158" s="139"/>
      <c r="D16158" s="139"/>
      <c r="E16158" s="139"/>
      <c r="F16158" s="149"/>
      <c r="G16158" s="149"/>
    </row>
    <row r="16159" spans="1:7" s="144" customFormat="1" x14ac:dyDescent="0.2">
      <c r="A16159" s="139"/>
      <c r="B16159" s="139"/>
      <c r="C16159" s="139"/>
      <c r="D16159" s="139"/>
      <c r="E16159" s="139"/>
      <c r="F16159" s="149"/>
      <c r="G16159" s="149"/>
    </row>
    <row r="16160" spans="1:7" s="144" customFormat="1" x14ac:dyDescent="0.2">
      <c r="A16160" s="139"/>
      <c r="B16160" s="139"/>
      <c r="C16160" s="139"/>
      <c r="D16160" s="139"/>
      <c r="E16160" s="139"/>
      <c r="F16160" s="149"/>
      <c r="G16160" s="149"/>
    </row>
    <row r="16161" spans="1:7" s="144" customFormat="1" x14ac:dyDescent="0.2">
      <c r="A16161" s="139"/>
      <c r="B16161" s="139"/>
      <c r="C16161" s="139"/>
      <c r="D16161" s="139"/>
      <c r="E16161" s="139"/>
      <c r="F16161" s="149"/>
      <c r="G16161" s="149"/>
    </row>
    <row r="16162" spans="1:7" s="144" customFormat="1" x14ac:dyDescent="0.2">
      <c r="A16162" s="139"/>
      <c r="B16162" s="139"/>
      <c r="C16162" s="139"/>
      <c r="D16162" s="139"/>
      <c r="E16162" s="139"/>
      <c r="F16162" s="149"/>
      <c r="G16162" s="149"/>
    </row>
    <row r="16163" spans="1:7" s="144" customFormat="1" x14ac:dyDescent="0.2">
      <c r="A16163" s="139"/>
      <c r="B16163" s="139"/>
      <c r="C16163" s="139"/>
      <c r="D16163" s="139"/>
      <c r="E16163" s="139"/>
      <c r="F16163" s="149"/>
      <c r="G16163" s="149"/>
    </row>
    <row r="16164" spans="1:7" s="144" customFormat="1" x14ac:dyDescent="0.2">
      <c r="A16164" s="139"/>
      <c r="B16164" s="139"/>
      <c r="C16164" s="139"/>
      <c r="D16164" s="139"/>
      <c r="E16164" s="139"/>
      <c r="F16164" s="149"/>
      <c r="G16164" s="149"/>
    </row>
    <row r="16165" spans="1:7" s="144" customFormat="1" x14ac:dyDescent="0.2">
      <c r="A16165" s="139"/>
      <c r="B16165" s="139"/>
      <c r="C16165" s="139"/>
      <c r="D16165" s="139"/>
      <c r="E16165" s="139"/>
      <c r="F16165" s="149"/>
      <c r="G16165" s="149"/>
    </row>
    <row r="16166" spans="1:7" s="144" customFormat="1" x14ac:dyDescent="0.2">
      <c r="A16166" s="139"/>
      <c r="B16166" s="139"/>
      <c r="C16166" s="139"/>
      <c r="D16166" s="139"/>
      <c r="E16166" s="139"/>
      <c r="F16166" s="149"/>
      <c r="G16166" s="149"/>
    </row>
    <row r="16167" spans="1:7" s="144" customFormat="1" x14ac:dyDescent="0.2">
      <c r="A16167" s="139"/>
      <c r="B16167" s="139"/>
      <c r="C16167" s="139"/>
      <c r="D16167" s="139"/>
      <c r="E16167" s="139"/>
      <c r="F16167" s="149"/>
      <c r="G16167" s="149"/>
    </row>
    <row r="16168" spans="1:7" s="144" customFormat="1" x14ac:dyDescent="0.2">
      <c r="A16168" s="139"/>
      <c r="B16168" s="139"/>
      <c r="C16168" s="139"/>
      <c r="D16168" s="139"/>
      <c r="E16168" s="139"/>
      <c r="F16168" s="149"/>
      <c r="G16168" s="149"/>
    </row>
    <row r="16169" spans="1:7" s="144" customFormat="1" x14ac:dyDescent="0.2">
      <c r="A16169" s="139"/>
      <c r="B16169" s="139"/>
      <c r="C16169" s="139"/>
      <c r="D16169" s="139"/>
      <c r="E16169" s="139"/>
      <c r="F16169" s="149"/>
      <c r="G16169" s="149"/>
    </row>
    <row r="16170" spans="1:7" s="144" customFormat="1" x14ac:dyDescent="0.2">
      <c r="A16170" s="139"/>
      <c r="B16170" s="139"/>
      <c r="C16170" s="139"/>
      <c r="D16170" s="139"/>
      <c r="E16170" s="139"/>
      <c r="F16170" s="149"/>
      <c r="G16170" s="149"/>
    </row>
    <row r="16171" spans="1:7" s="144" customFormat="1" x14ac:dyDescent="0.2">
      <c r="A16171" s="139"/>
      <c r="B16171" s="139"/>
      <c r="C16171" s="139"/>
      <c r="D16171" s="139"/>
      <c r="E16171" s="139"/>
      <c r="F16171" s="149"/>
      <c r="G16171" s="149"/>
    </row>
    <row r="16172" spans="1:7" s="144" customFormat="1" x14ac:dyDescent="0.2">
      <c r="A16172" s="139"/>
      <c r="B16172" s="139"/>
      <c r="C16172" s="139"/>
      <c r="D16172" s="139"/>
      <c r="E16172" s="139"/>
      <c r="F16172" s="149"/>
      <c r="G16172" s="149"/>
    </row>
    <row r="16173" spans="1:7" s="144" customFormat="1" x14ac:dyDescent="0.2">
      <c r="A16173" s="139"/>
      <c r="B16173" s="139"/>
      <c r="C16173" s="139"/>
      <c r="D16173" s="139"/>
      <c r="E16173" s="139"/>
      <c r="F16173" s="149"/>
      <c r="G16173" s="149"/>
    </row>
    <row r="16174" spans="1:7" s="144" customFormat="1" x14ac:dyDescent="0.2">
      <c r="A16174" s="139"/>
      <c r="B16174" s="139"/>
      <c r="C16174" s="139"/>
      <c r="D16174" s="139"/>
      <c r="E16174" s="139"/>
      <c r="F16174" s="149"/>
      <c r="G16174" s="149"/>
    </row>
    <row r="16175" spans="1:7" s="144" customFormat="1" x14ac:dyDescent="0.2">
      <c r="A16175" s="139"/>
      <c r="B16175" s="139"/>
      <c r="C16175" s="139"/>
      <c r="D16175" s="139"/>
      <c r="E16175" s="139"/>
      <c r="F16175" s="149"/>
      <c r="G16175" s="149"/>
    </row>
    <row r="16176" spans="1:7" s="144" customFormat="1" x14ac:dyDescent="0.2">
      <c r="A16176" s="139"/>
      <c r="B16176" s="139"/>
      <c r="C16176" s="139"/>
      <c r="D16176" s="139"/>
      <c r="E16176" s="139"/>
      <c r="F16176" s="149"/>
      <c r="G16176" s="149"/>
    </row>
    <row r="16177" spans="1:7" s="144" customFormat="1" x14ac:dyDescent="0.2">
      <c r="A16177" s="139"/>
      <c r="B16177" s="139"/>
      <c r="C16177" s="139"/>
      <c r="D16177" s="139"/>
      <c r="E16177" s="139"/>
      <c r="F16177" s="149"/>
      <c r="G16177" s="149"/>
    </row>
    <row r="16178" spans="1:7" s="144" customFormat="1" x14ac:dyDescent="0.2">
      <c r="A16178" s="139"/>
      <c r="B16178" s="139"/>
      <c r="C16178" s="139"/>
      <c r="D16178" s="139"/>
      <c r="E16178" s="139"/>
      <c r="F16178" s="149"/>
      <c r="G16178" s="149"/>
    </row>
    <row r="16179" spans="1:7" s="144" customFormat="1" x14ac:dyDescent="0.2">
      <c r="A16179" s="139"/>
      <c r="B16179" s="139"/>
      <c r="C16179" s="139"/>
      <c r="D16179" s="139"/>
      <c r="E16179" s="139"/>
      <c r="F16179" s="149"/>
      <c r="G16179" s="149"/>
    </row>
    <row r="16180" spans="1:7" s="144" customFormat="1" x14ac:dyDescent="0.2">
      <c r="A16180" s="139"/>
      <c r="B16180" s="139"/>
      <c r="C16180" s="139"/>
      <c r="D16180" s="139"/>
      <c r="E16180" s="139"/>
      <c r="F16180" s="149"/>
      <c r="G16180" s="149"/>
    </row>
    <row r="16181" spans="1:7" s="144" customFormat="1" x14ac:dyDescent="0.2">
      <c r="A16181" s="139"/>
      <c r="B16181" s="139"/>
      <c r="C16181" s="139"/>
      <c r="D16181" s="139"/>
      <c r="E16181" s="139"/>
      <c r="F16181" s="149"/>
      <c r="G16181" s="149"/>
    </row>
    <row r="16182" spans="1:7" s="144" customFormat="1" x14ac:dyDescent="0.2">
      <c r="A16182" s="139"/>
      <c r="B16182" s="139"/>
      <c r="C16182" s="139"/>
      <c r="D16182" s="139"/>
      <c r="E16182" s="139"/>
      <c r="F16182" s="149"/>
      <c r="G16182" s="149"/>
    </row>
    <row r="16183" spans="1:7" s="144" customFormat="1" x14ac:dyDescent="0.2">
      <c r="A16183" s="139"/>
      <c r="B16183" s="139"/>
      <c r="C16183" s="139"/>
      <c r="D16183" s="139"/>
      <c r="E16183" s="139"/>
      <c r="F16183" s="149"/>
      <c r="G16183" s="149"/>
    </row>
    <row r="16184" spans="1:7" s="144" customFormat="1" x14ac:dyDescent="0.2">
      <c r="A16184" s="139"/>
      <c r="B16184" s="139"/>
      <c r="C16184" s="139"/>
      <c r="D16184" s="139"/>
      <c r="E16184" s="139"/>
      <c r="F16184" s="149"/>
      <c r="G16184" s="149"/>
    </row>
    <row r="16185" spans="1:7" s="144" customFormat="1" x14ac:dyDescent="0.2">
      <c r="A16185" s="139"/>
      <c r="B16185" s="139"/>
      <c r="C16185" s="139"/>
      <c r="D16185" s="139"/>
      <c r="E16185" s="139"/>
      <c r="F16185" s="149"/>
      <c r="G16185" s="149"/>
    </row>
    <row r="16186" spans="1:7" s="144" customFormat="1" x14ac:dyDescent="0.2">
      <c r="A16186" s="139"/>
      <c r="B16186" s="139"/>
      <c r="C16186" s="139"/>
      <c r="D16186" s="139"/>
      <c r="E16186" s="139"/>
      <c r="F16186" s="149"/>
      <c r="G16186" s="149"/>
    </row>
    <row r="16187" spans="1:7" s="144" customFormat="1" x14ac:dyDescent="0.2">
      <c r="A16187" s="139"/>
      <c r="B16187" s="139"/>
      <c r="C16187" s="139"/>
      <c r="D16187" s="139"/>
      <c r="E16187" s="139"/>
      <c r="F16187" s="149"/>
      <c r="G16187" s="149"/>
    </row>
    <row r="16188" spans="1:7" s="144" customFormat="1" x14ac:dyDescent="0.2">
      <c r="A16188" s="139"/>
      <c r="B16188" s="139"/>
      <c r="C16188" s="139"/>
      <c r="D16188" s="139"/>
      <c r="E16188" s="139"/>
      <c r="F16188" s="149"/>
      <c r="G16188" s="149"/>
    </row>
    <row r="16189" spans="1:7" s="144" customFormat="1" x14ac:dyDescent="0.2">
      <c r="A16189" s="139"/>
      <c r="B16189" s="139"/>
      <c r="C16189" s="139"/>
      <c r="D16189" s="139"/>
      <c r="E16189" s="139"/>
      <c r="F16189" s="149"/>
      <c r="G16189" s="149"/>
    </row>
    <row r="16190" spans="1:7" s="144" customFormat="1" x14ac:dyDescent="0.2">
      <c r="A16190" s="139"/>
      <c r="B16190" s="139"/>
      <c r="C16190" s="139"/>
      <c r="D16190" s="139"/>
      <c r="E16190" s="139"/>
      <c r="F16190" s="149"/>
      <c r="G16190" s="149"/>
    </row>
    <row r="16191" spans="1:7" s="144" customFormat="1" x14ac:dyDescent="0.2">
      <c r="A16191" s="139"/>
      <c r="B16191" s="139"/>
      <c r="C16191" s="139"/>
      <c r="D16191" s="139"/>
      <c r="E16191" s="139"/>
      <c r="F16191" s="149"/>
      <c r="G16191" s="149"/>
    </row>
    <row r="16192" spans="1:7" s="144" customFormat="1" x14ac:dyDescent="0.2">
      <c r="A16192" s="139"/>
      <c r="B16192" s="139"/>
      <c r="C16192" s="139"/>
      <c r="D16192" s="139"/>
      <c r="E16192" s="139"/>
      <c r="F16192" s="149"/>
      <c r="G16192" s="149"/>
    </row>
    <row r="16193" spans="1:7" s="144" customFormat="1" x14ac:dyDescent="0.2">
      <c r="A16193" s="139"/>
      <c r="B16193" s="139"/>
      <c r="C16193" s="139"/>
      <c r="D16193" s="139"/>
      <c r="E16193" s="139"/>
      <c r="F16193" s="149"/>
      <c r="G16193" s="149"/>
    </row>
    <row r="16194" spans="1:7" s="144" customFormat="1" x14ac:dyDescent="0.2">
      <c r="A16194" s="139"/>
      <c r="B16194" s="139"/>
      <c r="C16194" s="139"/>
      <c r="D16194" s="139"/>
      <c r="E16194" s="139"/>
      <c r="F16194" s="149"/>
      <c r="G16194" s="149"/>
    </row>
    <row r="16195" spans="1:7" s="144" customFormat="1" x14ac:dyDescent="0.2">
      <c r="A16195" s="139"/>
      <c r="B16195" s="139"/>
      <c r="C16195" s="139"/>
      <c r="D16195" s="139"/>
      <c r="E16195" s="139"/>
      <c r="F16195" s="149"/>
      <c r="G16195" s="149"/>
    </row>
    <row r="16196" spans="1:7" s="144" customFormat="1" x14ac:dyDescent="0.2">
      <c r="A16196" s="139"/>
      <c r="B16196" s="139"/>
      <c r="C16196" s="139"/>
      <c r="D16196" s="139"/>
      <c r="E16196" s="139"/>
      <c r="F16196" s="149"/>
      <c r="G16196" s="149"/>
    </row>
    <row r="16197" spans="1:7" s="144" customFormat="1" x14ac:dyDescent="0.2">
      <c r="A16197" s="139"/>
      <c r="B16197" s="139"/>
      <c r="C16197" s="139"/>
      <c r="D16197" s="139"/>
      <c r="E16197" s="139"/>
      <c r="F16197" s="149"/>
      <c r="G16197" s="149"/>
    </row>
    <row r="16198" spans="1:7" s="144" customFormat="1" x14ac:dyDescent="0.2">
      <c r="A16198" s="139"/>
      <c r="B16198" s="139"/>
      <c r="C16198" s="139"/>
      <c r="D16198" s="139"/>
      <c r="E16198" s="139"/>
      <c r="F16198" s="149"/>
      <c r="G16198" s="149"/>
    </row>
    <row r="16199" spans="1:7" s="144" customFormat="1" x14ac:dyDescent="0.2">
      <c r="A16199" s="139"/>
      <c r="B16199" s="139"/>
      <c r="C16199" s="139"/>
      <c r="D16199" s="139"/>
      <c r="E16199" s="139"/>
      <c r="F16199" s="149"/>
      <c r="G16199" s="149"/>
    </row>
    <row r="16200" spans="1:7" s="144" customFormat="1" x14ac:dyDescent="0.2">
      <c r="A16200" s="139"/>
      <c r="B16200" s="139"/>
      <c r="C16200" s="139"/>
      <c r="D16200" s="139"/>
      <c r="E16200" s="139"/>
      <c r="F16200" s="149"/>
      <c r="G16200" s="149"/>
    </row>
    <row r="16201" spans="1:7" s="144" customFormat="1" x14ac:dyDescent="0.2">
      <c r="A16201" s="139"/>
      <c r="B16201" s="139"/>
      <c r="C16201" s="139"/>
      <c r="D16201" s="139"/>
      <c r="E16201" s="139"/>
      <c r="F16201" s="149"/>
      <c r="G16201" s="149"/>
    </row>
    <row r="16202" spans="1:7" s="144" customFormat="1" x14ac:dyDescent="0.2">
      <c r="A16202" s="139"/>
      <c r="B16202" s="139"/>
      <c r="C16202" s="139"/>
      <c r="D16202" s="139"/>
      <c r="E16202" s="139"/>
      <c r="F16202" s="149"/>
      <c r="G16202" s="149"/>
    </row>
    <row r="16203" spans="1:7" s="144" customFormat="1" x14ac:dyDescent="0.2">
      <c r="A16203" s="139"/>
      <c r="B16203" s="139"/>
      <c r="C16203" s="139"/>
      <c r="D16203" s="139"/>
      <c r="E16203" s="139"/>
      <c r="F16203" s="149"/>
      <c r="G16203" s="149"/>
    </row>
    <row r="16204" spans="1:7" s="144" customFormat="1" x14ac:dyDescent="0.2">
      <c r="A16204" s="139"/>
      <c r="B16204" s="139"/>
      <c r="C16204" s="139"/>
      <c r="D16204" s="139"/>
      <c r="E16204" s="139"/>
      <c r="F16204" s="149"/>
      <c r="G16204" s="149"/>
    </row>
    <row r="16205" spans="1:7" s="144" customFormat="1" x14ac:dyDescent="0.2">
      <c r="A16205" s="139"/>
      <c r="B16205" s="139"/>
      <c r="C16205" s="139"/>
      <c r="D16205" s="139"/>
      <c r="E16205" s="139"/>
      <c r="F16205" s="149"/>
      <c r="G16205" s="149"/>
    </row>
    <row r="16206" spans="1:7" s="144" customFormat="1" x14ac:dyDescent="0.2">
      <c r="A16206" s="139"/>
      <c r="B16206" s="139"/>
      <c r="C16206" s="139"/>
      <c r="D16206" s="139"/>
      <c r="E16206" s="139"/>
      <c r="F16206" s="149"/>
      <c r="G16206" s="149"/>
    </row>
    <row r="16207" spans="1:7" s="144" customFormat="1" x14ac:dyDescent="0.2">
      <c r="A16207" s="139"/>
      <c r="B16207" s="139"/>
      <c r="C16207" s="139"/>
      <c r="D16207" s="139"/>
      <c r="E16207" s="139"/>
      <c r="F16207" s="149"/>
      <c r="G16207" s="149"/>
    </row>
    <row r="16208" spans="1:7" s="144" customFormat="1" x14ac:dyDescent="0.2">
      <c r="A16208" s="139"/>
      <c r="B16208" s="139"/>
      <c r="C16208" s="139"/>
      <c r="D16208" s="139"/>
      <c r="E16208" s="139"/>
      <c r="F16208" s="149"/>
      <c r="G16208" s="149"/>
    </row>
    <row r="16209" spans="1:7" s="144" customFormat="1" x14ac:dyDescent="0.2">
      <c r="A16209" s="139"/>
      <c r="B16209" s="139"/>
      <c r="C16209" s="139"/>
      <c r="D16209" s="139"/>
      <c r="E16209" s="139"/>
      <c r="F16209" s="149"/>
      <c r="G16209" s="149"/>
    </row>
    <row r="16210" spans="1:7" s="144" customFormat="1" x14ac:dyDescent="0.2">
      <c r="A16210" s="139"/>
      <c r="B16210" s="139"/>
      <c r="C16210" s="139"/>
      <c r="D16210" s="139"/>
      <c r="E16210" s="139"/>
      <c r="F16210" s="149"/>
      <c r="G16210" s="149"/>
    </row>
    <row r="16211" spans="1:7" s="144" customFormat="1" x14ac:dyDescent="0.2">
      <c r="A16211" s="139"/>
      <c r="B16211" s="139"/>
      <c r="C16211" s="139"/>
      <c r="D16211" s="139"/>
      <c r="E16211" s="139"/>
      <c r="F16211" s="149"/>
      <c r="G16211" s="149"/>
    </row>
    <row r="16212" spans="1:7" s="144" customFormat="1" x14ac:dyDescent="0.2">
      <c r="A16212" s="139"/>
      <c r="B16212" s="139"/>
      <c r="C16212" s="139"/>
      <c r="D16212" s="139"/>
      <c r="E16212" s="139"/>
      <c r="F16212" s="149"/>
      <c r="G16212" s="149"/>
    </row>
    <row r="16213" spans="1:7" s="144" customFormat="1" x14ac:dyDescent="0.2">
      <c r="A16213" s="139"/>
      <c r="B16213" s="139"/>
      <c r="C16213" s="139"/>
      <c r="D16213" s="139"/>
      <c r="E16213" s="139"/>
      <c r="F16213" s="149"/>
      <c r="G16213" s="149"/>
    </row>
    <row r="16214" spans="1:7" s="144" customFormat="1" x14ac:dyDescent="0.2">
      <c r="A16214" s="139"/>
      <c r="B16214" s="139"/>
      <c r="C16214" s="139"/>
      <c r="D16214" s="139"/>
      <c r="E16214" s="139"/>
      <c r="F16214" s="149"/>
      <c r="G16214" s="149"/>
    </row>
    <row r="16215" spans="1:7" s="144" customFormat="1" x14ac:dyDescent="0.2">
      <c r="A16215" s="139"/>
      <c r="B16215" s="139"/>
      <c r="C16215" s="139"/>
      <c r="D16215" s="139"/>
      <c r="E16215" s="139"/>
      <c r="F16215" s="149"/>
      <c r="G16215" s="149"/>
    </row>
    <row r="16216" spans="1:7" s="144" customFormat="1" x14ac:dyDescent="0.2">
      <c r="A16216" s="139"/>
      <c r="B16216" s="139"/>
      <c r="C16216" s="139"/>
      <c r="D16216" s="139"/>
      <c r="E16216" s="139"/>
      <c r="F16216" s="149"/>
      <c r="G16216" s="149"/>
    </row>
    <row r="16217" spans="1:7" s="144" customFormat="1" x14ac:dyDescent="0.2">
      <c r="A16217" s="139"/>
      <c r="B16217" s="139"/>
      <c r="C16217" s="139"/>
      <c r="D16217" s="139"/>
      <c r="E16217" s="139"/>
      <c r="F16217" s="149"/>
      <c r="G16217" s="149"/>
    </row>
    <row r="16218" spans="1:7" s="144" customFormat="1" x14ac:dyDescent="0.2">
      <c r="A16218" s="139"/>
      <c r="B16218" s="139"/>
      <c r="C16218" s="139"/>
      <c r="D16218" s="139"/>
      <c r="E16218" s="139"/>
      <c r="F16218" s="149"/>
      <c r="G16218" s="149"/>
    </row>
    <row r="16219" spans="1:7" s="144" customFormat="1" x14ac:dyDescent="0.2">
      <c r="A16219" s="139"/>
      <c r="B16219" s="139"/>
      <c r="C16219" s="139"/>
      <c r="D16219" s="139"/>
      <c r="E16219" s="139"/>
      <c r="F16219" s="149"/>
      <c r="G16219" s="149"/>
    </row>
    <row r="16220" spans="1:7" s="144" customFormat="1" x14ac:dyDescent="0.2">
      <c r="A16220" s="139"/>
      <c r="B16220" s="139"/>
      <c r="C16220" s="139"/>
      <c r="D16220" s="139"/>
      <c r="E16220" s="139"/>
      <c r="F16220" s="149"/>
      <c r="G16220" s="149"/>
    </row>
    <row r="16221" spans="1:7" s="144" customFormat="1" x14ac:dyDescent="0.2">
      <c r="A16221" s="139"/>
      <c r="B16221" s="139"/>
      <c r="C16221" s="139"/>
      <c r="D16221" s="139"/>
      <c r="E16221" s="139"/>
      <c r="F16221" s="149"/>
      <c r="G16221" s="149"/>
    </row>
    <row r="16222" spans="1:7" s="144" customFormat="1" x14ac:dyDescent="0.2">
      <c r="A16222" s="139"/>
      <c r="B16222" s="139"/>
      <c r="C16222" s="139"/>
      <c r="D16222" s="139"/>
      <c r="E16222" s="139"/>
      <c r="F16222" s="149"/>
      <c r="G16222" s="149"/>
    </row>
    <row r="16223" spans="1:7" s="144" customFormat="1" x14ac:dyDescent="0.2">
      <c r="A16223" s="139"/>
      <c r="B16223" s="139"/>
      <c r="C16223" s="139"/>
      <c r="D16223" s="139"/>
      <c r="E16223" s="139"/>
      <c r="F16223" s="149"/>
      <c r="G16223" s="149"/>
    </row>
    <row r="16224" spans="1:7" s="144" customFormat="1" x14ac:dyDescent="0.2">
      <c r="A16224" s="139"/>
      <c r="B16224" s="139"/>
      <c r="C16224" s="139"/>
      <c r="D16224" s="139"/>
      <c r="E16224" s="139"/>
      <c r="F16224" s="149"/>
      <c r="G16224" s="149"/>
    </row>
    <row r="16225" spans="1:7" s="144" customFormat="1" x14ac:dyDescent="0.2">
      <c r="A16225" s="139"/>
      <c r="B16225" s="139"/>
      <c r="C16225" s="139"/>
      <c r="D16225" s="139"/>
      <c r="E16225" s="139"/>
      <c r="F16225" s="149"/>
      <c r="G16225" s="149"/>
    </row>
    <row r="16226" spans="1:7" s="144" customFormat="1" x14ac:dyDescent="0.2">
      <c r="A16226" s="139"/>
      <c r="B16226" s="139"/>
      <c r="C16226" s="139"/>
      <c r="D16226" s="139"/>
      <c r="E16226" s="139"/>
      <c r="F16226" s="149"/>
      <c r="G16226" s="149"/>
    </row>
    <row r="16227" spans="1:7" s="144" customFormat="1" x14ac:dyDescent="0.2">
      <c r="A16227" s="139"/>
      <c r="B16227" s="139"/>
      <c r="C16227" s="139"/>
      <c r="D16227" s="139"/>
      <c r="E16227" s="139"/>
      <c r="F16227" s="149"/>
      <c r="G16227" s="149"/>
    </row>
    <row r="16228" spans="1:7" s="144" customFormat="1" x14ac:dyDescent="0.2">
      <c r="A16228" s="139"/>
      <c r="B16228" s="139"/>
      <c r="C16228" s="139"/>
      <c r="D16228" s="139"/>
      <c r="E16228" s="139"/>
      <c r="F16228" s="149"/>
      <c r="G16228" s="149"/>
    </row>
    <row r="16229" spans="1:7" s="144" customFormat="1" x14ac:dyDescent="0.2">
      <c r="A16229" s="139"/>
      <c r="B16229" s="139"/>
      <c r="C16229" s="139"/>
      <c r="D16229" s="139"/>
      <c r="E16229" s="139"/>
      <c r="F16229" s="149"/>
      <c r="G16229" s="149"/>
    </row>
    <row r="16230" spans="1:7" s="144" customFormat="1" x14ac:dyDescent="0.2">
      <c r="A16230" s="139"/>
      <c r="B16230" s="139"/>
      <c r="C16230" s="139"/>
      <c r="D16230" s="139"/>
      <c r="E16230" s="139"/>
      <c r="F16230" s="149"/>
      <c r="G16230" s="149"/>
    </row>
    <row r="16231" spans="1:7" s="144" customFormat="1" x14ac:dyDescent="0.2">
      <c r="A16231" s="139"/>
      <c r="B16231" s="139"/>
      <c r="C16231" s="139"/>
      <c r="D16231" s="139"/>
      <c r="E16231" s="139"/>
      <c r="F16231" s="149"/>
      <c r="G16231" s="149"/>
    </row>
  </sheetData>
  <sheetProtection algorithmName="SHA-512" hashValue="pbKdmAkL6SC2zgX+pEEvXaGckX7TU6/oobeF1kakzCqXL1wCakTpZm4NMe4SsQlQ1tcHcUc2hNYTXYW4Btb+Sg==" saltValue="GHtOa6JZwv7l7bn7BKPc0Q==" spinCount="100000" sheet="1" selectLockedCells="1" selectUnlockedCells="1"/>
  <sortState xmlns:xlrd2="http://schemas.microsoft.com/office/spreadsheetml/2017/richdata2" ref="A2:E13309">
    <sortCondition ref="A2:A13309"/>
  </sortState>
  <phoneticPr fontId="5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AO2240"/>
  <sheetViews>
    <sheetView showGridLines="0" topLeftCell="A10" zoomScaleNormal="100" workbookViewId="0">
      <selection activeCell="P23" sqref="P23"/>
    </sheetView>
  </sheetViews>
  <sheetFormatPr baseColWidth="10" defaultColWidth="9.1640625" defaultRowHeight="13" x14ac:dyDescent="0.15"/>
  <cols>
    <col min="1" max="1" width="3.83203125" style="4" customWidth="1"/>
    <col min="2" max="2" width="9.6640625" style="6" customWidth="1"/>
    <col min="3" max="4" width="8.6640625" style="1" customWidth="1"/>
    <col min="5" max="5" width="42.6640625" style="1" customWidth="1"/>
    <col min="6" max="6" width="10.5" style="1" customWidth="1"/>
    <col min="7" max="7" width="1.6640625" style="1" customWidth="1"/>
    <col min="8" max="10" width="5.1640625" style="4" customWidth="1"/>
    <col min="11" max="11" width="3.33203125" style="1" customWidth="1"/>
    <col min="12" max="13" width="5.1640625" style="1" customWidth="1"/>
    <col min="14" max="14" width="3.33203125" style="1" customWidth="1"/>
    <col min="15" max="17" width="5.1640625" style="1" customWidth="1"/>
    <col min="18" max="18" width="4.1640625" style="1" customWidth="1"/>
    <col min="19" max="19" width="13" style="1" hidden="1" customWidth="1"/>
    <col min="20" max="20" width="12.1640625" style="4" hidden="1" customWidth="1"/>
    <col min="21" max="21" width="13.1640625" style="4" hidden="1" customWidth="1"/>
    <col min="22" max="22" width="18" style="4" hidden="1" customWidth="1"/>
    <col min="23" max="23" width="15" style="4" hidden="1" customWidth="1"/>
    <col min="24" max="24" width="13.1640625" style="4" hidden="1" customWidth="1"/>
    <col min="25" max="25" width="11.1640625" style="4" hidden="1" customWidth="1"/>
    <col min="26" max="26" width="13.33203125" style="4" hidden="1" customWidth="1"/>
    <col min="27" max="27" width="12.33203125" style="4" hidden="1" customWidth="1"/>
    <col min="28" max="28" width="6.83203125" style="158" hidden="1" customWidth="1"/>
    <col min="29" max="30" width="27.6640625" style="158" hidden="1" customWidth="1"/>
    <col min="31" max="31" width="2.83203125" style="158" hidden="1" customWidth="1"/>
    <col min="32" max="32" width="6.33203125" style="158" hidden="1" customWidth="1"/>
    <col min="33" max="33" width="10.1640625" style="158" hidden="1" customWidth="1"/>
    <col min="34" max="34" width="6.33203125" style="1" hidden="1" customWidth="1"/>
    <col min="35" max="35" width="6" style="1" hidden="1" customWidth="1"/>
    <col min="36" max="36" width="11" style="1" hidden="1" customWidth="1"/>
    <col min="37" max="37" width="9.5" style="1" customWidth="1"/>
    <col min="38" max="38" width="8" style="1" customWidth="1"/>
    <col min="39" max="39" width="7.5" style="1" customWidth="1"/>
    <col min="40" max="40" width="10.5" style="6" customWidth="1"/>
    <col min="41" max="41" width="8.5" style="1" customWidth="1"/>
    <col min="42" max="42" width="5" style="1" customWidth="1"/>
    <col min="43" max="45" width="9.1640625" style="1" customWidth="1"/>
    <col min="46" max="16384" width="9.1640625" style="1"/>
  </cols>
  <sheetData>
    <row r="1" spans="1:41" ht="14" x14ac:dyDescent="0.15">
      <c r="A1" s="7" t="s">
        <v>11209</v>
      </c>
      <c r="J1" s="52"/>
      <c r="M1" s="123" t="s">
        <v>127</v>
      </c>
      <c r="N1" s="170">
        <f>'3. Digitaal wedstrijdformulier'!G1</f>
        <v>45909</v>
      </c>
      <c r="O1" s="180"/>
      <c r="P1" s="180"/>
      <c r="Q1" s="180"/>
      <c r="R1" s="98"/>
      <c r="S1" s="98"/>
      <c r="T1" s="98"/>
      <c r="U1" s="98"/>
      <c r="V1" s="98"/>
      <c r="W1" s="98"/>
      <c r="X1" s="98"/>
      <c r="Y1" s="98"/>
      <c r="Z1" s="98"/>
      <c r="AA1" s="98"/>
      <c r="AB1" s="156">
        <f>'[1]1001'!$E$20</f>
        <v>100101</v>
      </c>
      <c r="AC1" s="156" t="str">
        <f>'[1]1001'!$N$20</f>
        <v>Boul'Animo 1</v>
      </c>
      <c r="AD1" s="156" t="str">
        <f>'[1]1001'!$Y$20</f>
        <v>JBC 't Dupke 1</v>
      </c>
      <c r="AE1" s="156">
        <f>'[1]1001'!$A$20</f>
        <v>1</v>
      </c>
      <c r="AF1" s="157">
        <f>'[1]1001'!$B$20</f>
        <v>46011</v>
      </c>
      <c r="AG1" s="158" t="s">
        <v>62</v>
      </c>
      <c r="AH1" s="2" t="str">
        <f>D4</f>
        <v>JB Almere 1</v>
      </c>
      <c r="AI1" s="2" t="s">
        <v>36</v>
      </c>
      <c r="AJ1" s="2" t="str">
        <f>D5</f>
        <v>JBV Bulderbaan 2</v>
      </c>
    </row>
    <row r="2" spans="1:41" s="2" customFormat="1" ht="17.5" customHeight="1" x14ac:dyDescent="0.15">
      <c r="A2" s="3" t="s">
        <v>11643</v>
      </c>
      <c r="B2" s="3"/>
      <c r="H2" s="5"/>
      <c r="I2" s="5"/>
      <c r="J2" s="5"/>
      <c r="R2" s="106"/>
      <c r="S2" s="106"/>
      <c r="T2" s="106"/>
      <c r="U2" s="106"/>
      <c r="V2" s="106"/>
      <c r="W2" s="106"/>
      <c r="X2" s="106"/>
      <c r="Y2" s="106"/>
      <c r="Z2" s="106"/>
      <c r="AA2" s="106"/>
      <c r="AB2" s="156">
        <f>'[1]1001'!$E$21</f>
        <v>100102</v>
      </c>
      <c r="AC2" s="156" t="str">
        <f>'[1]1001'!$N$21</f>
        <v>PUK-Haarlem 1</v>
      </c>
      <c r="AD2" s="156" t="str">
        <f>'[1]1001'!$Y$21</f>
        <v>'t Zwijntje 1</v>
      </c>
      <c r="AE2" s="156">
        <f>'[1]1001'!$A$21</f>
        <v>1</v>
      </c>
      <c r="AF2" s="157">
        <f>'[1]1001'!$B$21</f>
        <v>45920</v>
      </c>
      <c r="AG2" s="158" t="s">
        <v>62</v>
      </c>
      <c r="AH2" s="2" t="str">
        <f>CONCATENATE(AH1," ",AI1," ",AJ1)</f>
        <v>JB Almere 1 - JBV Bulderbaan 2</v>
      </c>
      <c r="AN2" s="3"/>
    </row>
    <row r="3" spans="1:41" ht="19.5" customHeight="1" x14ac:dyDescent="0.15">
      <c r="K3" s="126"/>
      <c r="L3" s="2"/>
      <c r="M3" s="185"/>
      <c r="N3" s="185"/>
      <c r="O3" s="185"/>
      <c r="P3" s="185"/>
      <c r="Q3" s="185"/>
      <c r="R3" s="4"/>
      <c r="S3" s="4"/>
      <c r="X3" s="1"/>
      <c r="Y3" s="1"/>
      <c r="Z3" s="1"/>
      <c r="AA3" s="1"/>
      <c r="AB3" s="156">
        <f>'[1]1001'!$E$22</f>
        <v>100103</v>
      </c>
      <c r="AC3" s="156" t="str">
        <f>'[1]1001'!$N$22</f>
        <v>Amicale Boule d'Argent 1</v>
      </c>
      <c r="AD3" s="156" t="str">
        <f>'[1]1001'!$Y$22</f>
        <v>Petangeske 1</v>
      </c>
      <c r="AE3" s="156">
        <f>'[1]1001'!$A$22</f>
        <v>1</v>
      </c>
      <c r="AF3" s="157">
        <f>'[1]1001'!$B$22</f>
        <v>45920</v>
      </c>
      <c r="AG3" s="158" t="s">
        <v>62</v>
      </c>
      <c r="AJ3" s="2"/>
    </row>
    <row r="4" spans="1:41" s="2" customFormat="1" ht="19.5" customHeight="1" x14ac:dyDescent="0.15">
      <c r="A4" s="9" t="s">
        <v>63</v>
      </c>
      <c r="B4" s="10"/>
      <c r="C4" s="12"/>
      <c r="D4" s="186" t="str">
        <f>IF(D10="","",(VLOOKUP(D10,Speelschema,2,FALSE)))</f>
        <v>JB Almere 1</v>
      </c>
      <c r="E4" s="187"/>
      <c r="F4" s="31"/>
      <c r="H4" s="97">
        <f>IF('3. Digitaal wedstrijdformulier'!$P$60="","",'3. Digitaal wedstrijdformulier'!$P$13)</f>
        <v>7</v>
      </c>
      <c r="I4" s="182">
        <f>IF('3. Digitaal wedstrijdformulier'!$M$60="","",'3. Digitaal wedstrijdformulier'!$M$13)</f>
        <v>102</v>
      </c>
      <c r="J4" s="182"/>
      <c r="K4" s="126"/>
      <c r="M4" s="127"/>
      <c r="N4" s="184"/>
      <c r="O4" s="184"/>
      <c r="P4" s="184"/>
      <c r="Q4" s="184"/>
      <c r="AB4" s="156">
        <f>'[1]1001'!$E$23</f>
        <v>100104</v>
      </c>
      <c r="AC4" s="156" t="str">
        <f>'[1]1001'!$N$23</f>
        <v>Jeu de Bommel 1</v>
      </c>
      <c r="AD4" s="156" t="str">
        <f>'[1]1001'!$Y$23</f>
        <v>CdP Les Cailloux 1</v>
      </c>
      <c r="AE4" s="156">
        <f>'[1]1001'!$A$23</f>
        <v>1</v>
      </c>
      <c r="AF4" s="157">
        <f>'[1]1001'!$B$23</f>
        <v>45920</v>
      </c>
      <c r="AG4" s="158" t="s">
        <v>62</v>
      </c>
      <c r="AN4" s="3"/>
      <c r="AO4" s="1"/>
    </row>
    <row r="5" spans="1:41" s="2" customFormat="1" ht="19.5" customHeight="1" x14ac:dyDescent="0.15">
      <c r="A5" s="9" t="s">
        <v>64</v>
      </c>
      <c r="B5" s="9"/>
      <c r="C5" s="12"/>
      <c r="D5" s="186" t="str">
        <f>IF(D10="","",(VLOOKUP(D10,Speelschema,3,FALSE)))</f>
        <v>JBV Bulderbaan 2</v>
      </c>
      <c r="E5" s="187"/>
      <c r="F5" s="31"/>
      <c r="H5" s="97">
        <f>IF('3. Digitaal wedstrijdformulier'!$Q$60="","",'3. Digitaal wedstrijdformulier'!$Q$13)</f>
        <v>1</v>
      </c>
      <c r="I5" s="182">
        <f>IF('3. Digitaal wedstrijdformulier'!$N$60="","",'3. Digitaal wedstrijdformulier'!$N$13)</f>
        <v>66</v>
      </c>
      <c r="J5" s="182"/>
      <c r="K5" s="183"/>
      <c r="L5" s="183"/>
      <c r="M5" s="183"/>
      <c r="N5" s="184"/>
      <c r="O5" s="184"/>
      <c r="P5" s="184"/>
      <c r="Q5" s="184"/>
      <c r="AB5" s="156">
        <f>'[1]1001'!$E$24</f>
        <v>100105</v>
      </c>
      <c r="AC5" s="156" t="str">
        <f>'[1]1001'!$N$24</f>
        <v>Jeu de Bommel 1</v>
      </c>
      <c r="AD5" s="156" t="str">
        <f>'[1]1001'!$Y$24</f>
        <v>Amicale Boule d'Argent 1</v>
      </c>
      <c r="AE5" s="156">
        <f>'[1]1001'!$A$24</f>
        <v>2</v>
      </c>
      <c r="AF5" s="157">
        <f>'[1]1001'!$B$24</f>
        <v>45934</v>
      </c>
      <c r="AG5" s="158" t="s">
        <v>62</v>
      </c>
      <c r="AN5" s="3"/>
      <c r="AO5" s="1"/>
    </row>
    <row r="6" spans="1:41" s="2" customFormat="1" ht="6" customHeight="1" x14ac:dyDescent="0.15">
      <c r="A6" s="3"/>
      <c r="B6" s="3"/>
      <c r="F6" s="3"/>
      <c r="G6" s="3"/>
      <c r="H6" s="3"/>
      <c r="I6" s="3"/>
      <c r="J6" s="3"/>
      <c r="K6" s="3"/>
      <c r="L6" s="3"/>
      <c r="M6" s="3"/>
      <c r="N6" s="3"/>
      <c r="O6" s="3"/>
      <c r="P6" s="3"/>
      <c r="T6" s="5"/>
      <c r="U6" s="5"/>
      <c r="V6" s="5"/>
      <c r="W6" s="5"/>
      <c r="X6" s="5"/>
      <c r="Y6" s="5"/>
      <c r="Z6" s="5"/>
      <c r="AA6" s="5"/>
      <c r="AB6" s="156">
        <f>'[1]1001'!$E$25</f>
        <v>100106</v>
      </c>
      <c r="AC6" s="156" t="str">
        <f>'[1]1001'!$N$25</f>
        <v>Petangeske 1</v>
      </c>
      <c r="AD6" s="156" t="str">
        <f>'[1]1001'!$Y$25</f>
        <v>PUK-Haarlem 1</v>
      </c>
      <c r="AE6" s="156">
        <f>'[1]1001'!$A$25</f>
        <v>2</v>
      </c>
      <c r="AF6" s="157">
        <f>'[1]1001'!$B$25</f>
        <v>45934</v>
      </c>
      <c r="AG6" s="158" t="s">
        <v>62</v>
      </c>
      <c r="AN6" s="3"/>
      <c r="AO6" s="1"/>
    </row>
    <row r="7" spans="1:41" s="2" customFormat="1" ht="19.5" customHeight="1" x14ac:dyDescent="0.15">
      <c r="A7" s="9" t="s">
        <v>56</v>
      </c>
      <c r="B7" s="47"/>
      <c r="C7" s="12"/>
      <c r="D7" s="188">
        <f>IF(D10="","",(VLOOKUP(D10,Speelschema,4,FALSE)))</f>
        <v>1</v>
      </c>
      <c r="E7" s="189"/>
      <c r="F7" s="31"/>
      <c r="H7" s="152"/>
      <c r="I7" s="3"/>
      <c r="L7" s="3"/>
      <c r="M7" s="3"/>
      <c r="N7" s="3"/>
      <c r="W7" s="5"/>
      <c r="X7" s="5"/>
      <c r="Y7" s="5"/>
      <c r="Z7" s="5"/>
      <c r="AA7" s="5"/>
      <c r="AB7" s="156">
        <f>'[1]1001'!$E$26</f>
        <v>100107</v>
      </c>
      <c r="AC7" s="156" t="str">
        <f>'[1]1001'!$N$26</f>
        <v>'t Zwijntje 1</v>
      </c>
      <c r="AD7" s="156" t="str">
        <f>'[1]1001'!$Y$26</f>
        <v>Boul'Animo 1</v>
      </c>
      <c r="AE7" s="156">
        <f>'[1]1001'!$A$26</f>
        <v>2</v>
      </c>
      <c r="AF7" s="157">
        <f>'[1]1001'!$B$26</f>
        <v>45934</v>
      </c>
      <c r="AG7" s="158" t="s">
        <v>62</v>
      </c>
      <c r="AN7" s="3"/>
      <c r="AO7" s="1"/>
    </row>
    <row r="8" spans="1:41" s="2" customFormat="1" ht="19.5" customHeight="1" x14ac:dyDescent="0.15">
      <c r="A8" s="9" t="s">
        <v>13</v>
      </c>
      <c r="B8" s="47"/>
      <c r="C8" s="57"/>
      <c r="D8" s="176">
        <f>IF(D10="","",(VLOOKUP(D10,Speelschema,5,FALSE)))</f>
        <v>45920</v>
      </c>
      <c r="E8" s="177"/>
      <c r="F8" s="31"/>
      <c r="H8" s="153"/>
      <c r="I8" s="154"/>
      <c r="L8" s="30"/>
      <c r="M8" s="154"/>
      <c r="O8" s="30"/>
      <c r="P8" s="154"/>
      <c r="T8" s="5"/>
      <c r="U8" s="5"/>
      <c r="V8" s="5"/>
      <c r="W8" s="5"/>
      <c r="X8" s="5"/>
      <c r="Y8" s="5"/>
      <c r="Z8" s="5"/>
      <c r="AA8" s="5"/>
      <c r="AB8" s="156">
        <f>'[1]1001'!$E$27</f>
        <v>100108</v>
      </c>
      <c r="AC8" s="156" t="str">
        <f>'[1]1001'!$N$27</f>
        <v>JBC 't Dupke 1</v>
      </c>
      <c r="AD8" s="156" t="str">
        <f>'[1]1001'!$Y$27</f>
        <v>CdP Les Cailloux 1</v>
      </c>
      <c r="AE8" s="156">
        <f>'[1]1001'!$A$27</f>
        <v>2</v>
      </c>
      <c r="AF8" s="157">
        <f>'[1]1001'!$B$27</f>
        <v>45934</v>
      </c>
      <c r="AG8" s="158" t="s">
        <v>62</v>
      </c>
      <c r="AH8" s="59" t="s">
        <v>23</v>
      </c>
      <c r="AI8" s="173"/>
      <c r="AJ8" s="174"/>
      <c r="AN8" s="3"/>
    </row>
    <row r="9" spans="1:41" s="2" customFormat="1" ht="19.5" customHeight="1" x14ac:dyDescent="0.15">
      <c r="A9" s="155" t="s">
        <v>57</v>
      </c>
      <c r="B9" s="47"/>
      <c r="C9" s="57"/>
      <c r="D9" s="159" t="str">
        <f>IF(D10="","",(VLOOKUP(D10,Speelschema,6,FALSE)))</f>
        <v>6e divisie</v>
      </c>
      <c r="E9" s="160"/>
      <c r="F9" s="31"/>
      <c r="H9" s="153"/>
      <c r="I9" s="154"/>
      <c r="L9" s="30"/>
      <c r="M9" s="154"/>
      <c r="O9" s="30"/>
      <c r="P9" s="154"/>
      <c r="T9" s="5"/>
      <c r="U9" s="5"/>
      <c r="V9" s="5"/>
      <c r="W9" s="5"/>
      <c r="X9" s="5"/>
      <c r="Y9" s="5"/>
      <c r="Z9" s="5"/>
      <c r="AA9" s="5"/>
      <c r="AB9" s="156">
        <f>'[1]1001'!$E$28</f>
        <v>100109</v>
      </c>
      <c r="AC9" s="156" t="str">
        <f>'[1]1001'!$N$28</f>
        <v>CdP Les Cailloux 1</v>
      </c>
      <c r="AD9" s="156" t="str">
        <f>'[1]1001'!$Y$28</f>
        <v>Amicale Boule d'Argent 1</v>
      </c>
      <c r="AE9" s="156">
        <f>'[1]1001'!$A$28</f>
        <v>3</v>
      </c>
      <c r="AF9" s="157">
        <f>'[1]1001'!$B$28</f>
        <v>45948</v>
      </c>
      <c r="AG9" s="158" t="s">
        <v>62</v>
      </c>
      <c r="AH9" s="59"/>
      <c r="AI9" s="150"/>
      <c r="AJ9" s="151"/>
      <c r="AN9" s="3"/>
    </row>
    <row r="10" spans="1:41" s="2" customFormat="1" ht="19.5" customHeight="1" x14ac:dyDescent="0.15">
      <c r="A10" s="46" t="s">
        <v>5</v>
      </c>
      <c r="B10" s="14"/>
      <c r="C10" s="12"/>
      <c r="D10" s="178">
        <v>601102</v>
      </c>
      <c r="E10" s="179"/>
      <c r="F10" s="31"/>
      <c r="H10" s="30"/>
      <c r="I10" s="154"/>
      <c r="L10" s="30"/>
      <c r="M10" s="154"/>
      <c r="O10" s="30"/>
      <c r="P10" s="154"/>
      <c r="T10" s="5"/>
      <c r="U10" s="5"/>
      <c r="V10" s="5"/>
      <c r="W10" s="5"/>
      <c r="X10" s="5"/>
      <c r="Y10" s="5"/>
      <c r="Z10" s="5"/>
      <c r="AA10" s="5"/>
      <c r="AB10" s="156">
        <f>'[1]1001'!$E$29</f>
        <v>100110</v>
      </c>
      <c r="AC10" s="156" t="str">
        <f>'[1]1001'!$N$29</f>
        <v>PUK-Haarlem 1</v>
      </c>
      <c r="AD10" s="156" t="str">
        <f>'[1]1001'!$Y$29</f>
        <v>Jeu de Bommel 1</v>
      </c>
      <c r="AE10" s="156">
        <f>'[1]1001'!$A$29</f>
        <v>3</v>
      </c>
      <c r="AF10" s="157">
        <f>'[1]1001'!$B$29</f>
        <v>45948</v>
      </c>
      <c r="AG10" s="158" t="s">
        <v>62</v>
      </c>
      <c r="AH10" s="26" t="s">
        <v>24</v>
      </c>
      <c r="AI10" s="171"/>
      <c r="AJ10" s="172"/>
      <c r="AN10" s="3"/>
    </row>
    <row r="11" spans="1:41" s="2" customFormat="1" x14ac:dyDescent="0.15">
      <c r="A11" s="3"/>
      <c r="B11" s="3"/>
      <c r="F11" s="3"/>
      <c r="G11" s="3"/>
      <c r="H11" s="3"/>
      <c r="I11" s="3"/>
      <c r="J11" s="3"/>
      <c r="K11" s="3"/>
      <c r="L11" s="3"/>
      <c r="M11" s="3"/>
      <c r="N11" s="3"/>
      <c r="O11" s="3"/>
      <c r="P11" s="3"/>
      <c r="T11" s="5"/>
      <c r="U11" s="5"/>
      <c r="V11" s="5"/>
      <c r="W11" s="5"/>
      <c r="X11" s="5"/>
      <c r="Y11" s="5"/>
      <c r="Z11" s="5"/>
      <c r="AA11" s="5"/>
      <c r="AB11" s="156">
        <f>'[1]1001'!$E$30</f>
        <v>100111</v>
      </c>
      <c r="AC11" s="156" t="str">
        <f>'[1]1001'!$N$30</f>
        <v>Petangeske 1</v>
      </c>
      <c r="AD11" s="156" t="str">
        <f>'[1]1001'!$Y$30</f>
        <v>Boul'Animo 1</v>
      </c>
      <c r="AE11" s="156">
        <f>'[1]1001'!$A$30</f>
        <v>3</v>
      </c>
      <c r="AF11" s="157">
        <f>'[1]1001'!$B$30</f>
        <v>45948</v>
      </c>
      <c r="AG11" s="158" t="s">
        <v>62</v>
      </c>
      <c r="AI11" s="5"/>
      <c r="AJ11" s="5"/>
      <c r="AN11" s="3"/>
    </row>
    <row r="12" spans="1:41" s="2" customFormat="1" ht="24.75" customHeight="1" x14ac:dyDescent="0.15">
      <c r="A12" s="14" t="s">
        <v>70</v>
      </c>
      <c r="B12" s="11"/>
      <c r="C12" s="11"/>
      <c r="D12" s="12"/>
      <c r="E12" s="117" t="s">
        <v>11645</v>
      </c>
      <c r="F12" s="5"/>
      <c r="H12" s="175" t="s">
        <v>116</v>
      </c>
      <c r="I12" s="175"/>
      <c r="J12" s="175"/>
      <c r="L12" s="175" t="s">
        <v>117</v>
      </c>
      <c r="M12" s="175"/>
      <c r="O12" s="175" t="s">
        <v>116</v>
      </c>
      <c r="P12" s="175"/>
      <c r="Q12" s="175"/>
      <c r="T12" s="5"/>
      <c r="U12" s="5"/>
      <c r="V12" s="5"/>
      <c r="W12" s="5"/>
      <c r="X12" s="5"/>
      <c r="Y12" s="5"/>
      <c r="Z12" s="5"/>
      <c r="AA12" s="5"/>
      <c r="AB12" s="156">
        <f>'[1]1001'!$E$31</f>
        <v>100112</v>
      </c>
      <c r="AC12" s="156" t="str">
        <f>'[1]1001'!$N$31</f>
        <v>JBC 't Dupke 1</v>
      </c>
      <c r="AD12" s="156" t="str">
        <f>'[1]1001'!$Y$31</f>
        <v>'t Zwijntje 1</v>
      </c>
      <c r="AE12" s="156">
        <f>'[1]1001'!$A$31</f>
        <v>3</v>
      </c>
      <c r="AF12" s="157">
        <f>'[1]1001'!$B$31</f>
        <v>45948</v>
      </c>
      <c r="AG12" s="158" t="s">
        <v>62</v>
      </c>
      <c r="AN12" s="3"/>
    </row>
    <row r="13" spans="1:41" x14ac:dyDescent="0.15">
      <c r="H13" s="181" t="s">
        <v>6</v>
      </c>
      <c r="I13" s="181"/>
      <c r="J13" s="181"/>
      <c r="K13" s="8"/>
      <c r="L13" s="13" t="s">
        <v>10</v>
      </c>
      <c r="M13" s="8"/>
      <c r="N13" s="8"/>
      <c r="O13" s="181" t="s">
        <v>11</v>
      </c>
      <c r="P13" s="181"/>
      <c r="Q13" s="181"/>
      <c r="AB13" s="156">
        <f>'[1]1001'!$E$32</f>
        <v>100113</v>
      </c>
      <c r="AC13" s="156" t="str">
        <f>'[1]1001'!$N$32</f>
        <v>Boul'Animo 1</v>
      </c>
      <c r="AD13" s="156" t="str">
        <f>'[1]1001'!$Y$32</f>
        <v>Jeu de Bommel 1</v>
      </c>
      <c r="AE13" s="156">
        <f>'[1]1001'!$A$32</f>
        <v>4</v>
      </c>
      <c r="AF13" s="157">
        <f>'[1]1001'!$B$32</f>
        <v>45962</v>
      </c>
      <c r="AG13" s="158" t="s">
        <v>62</v>
      </c>
    </row>
    <row r="14" spans="1:41" s="2" customFormat="1" ht="15" customHeight="1" x14ac:dyDescent="0.15">
      <c r="A14" s="26" t="s">
        <v>0</v>
      </c>
      <c r="B14" s="26" t="s">
        <v>1</v>
      </c>
      <c r="C14" s="27" t="s">
        <v>37</v>
      </c>
      <c r="D14" s="27" t="s">
        <v>2</v>
      </c>
      <c r="E14" s="27" t="s">
        <v>3</v>
      </c>
      <c r="F14" s="27" t="s">
        <v>4</v>
      </c>
      <c r="H14" s="29" t="s">
        <v>7</v>
      </c>
      <c r="I14" s="29" t="s">
        <v>8</v>
      </c>
      <c r="J14" s="29" t="s">
        <v>9</v>
      </c>
      <c r="L14" s="29" t="s">
        <v>17</v>
      </c>
      <c r="M14" s="29" t="s">
        <v>18</v>
      </c>
      <c r="O14" s="29" t="s">
        <v>20</v>
      </c>
      <c r="P14" s="29" t="s">
        <v>21</v>
      </c>
      <c r="Q14" s="29" t="s">
        <v>22</v>
      </c>
      <c r="T14" s="5" t="s">
        <v>7</v>
      </c>
      <c r="U14" s="5" t="s">
        <v>8</v>
      </c>
      <c r="V14" s="5" t="s">
        <v>9</v>
      </c>
      <c r="W14" s="5" t="s">
        <v>17</v>
      </c>
      <c r="X14" s="5" t="s">
        <v>18</v>
      </c>
      <c r="Y14" s="5" t="s">
        <v>20</v>
      </c>
      <c r="Z14" s="5" t="s">
        <v>21</v>
      </c>
      <c r="AA14" s="5" t="s">
        <v>22</v>
      </c>
      <c r="AB14" s="156">
        <f>'[1]1001'!$E$33</f>
        <v>100114</v>
      </c>
      <c r="AC14" s="156" t="str">
        <f>'[1]1001'!$N$33</f>
        <v>PUK-Haarlem 1</v>
      </c>
      <c r="AD14" s="156" t="str">
        <f>'[1]1001'!$Y$33</f>
        <v>CdP Les Cailloux 1</v>
      </c>
      <c r="AE14" s="156">
        <f>'[1]1001'!$A$33</f>
        <v>4</v>
      </c>
      <c r="AF14" s="157">
        <f>'[1]1001'!$B$33</f>
        <v>45962</v>
      </c>
      <c r="AG14" s="158" t="s">
        <v>62</v>
      </c>
      <c r="AN14" s="3"/>
    </row>
    <row r="15" spans="1:41" s="2" customFormat="1" ht="15" customHeight="1" x14ac:dyDescent="0.15">
      <c r="A15" s="30"/>
      <c r="B15" s="30"/>
      <c r="C15" s="28"/>
      <c r="D15" s="28"/>
      <c r="E15" s="28"/>
      <c r="F15" s="28"/>
      <c r="H15" s="31" t="s">
        <v>25</v>
      </c>
      <c r="I15" s="5"/>
      <c r="J15" s="5"/>
      <c r="L15" s="5"/>
      <c r="M15" s="5"/>
      <c r="O15" s="5"/>
      <c r="P15" s="5"/>
      <c r="Q15" s="5"/>
      <c r="T15" s="5"/>
      <c r="U15" s="5"/>
      <c r="V15" s="5"/>
      <c r="W15" s="5"/>
      <c r="X15" s="5"/>
      <c r="Y15" s="5"/>
      <c r="Z15" s="5"/>
      <c r="AA15" s="5"/>
      <c r="AB15" s="156">
        <f>'[1]1001'!$E$34</f>
        <v>100115</v>
      </c>
      <c r="AC15" s="156" t="str">
        <f>'[1]1001'!$N$34</f>
        <v>Amicale Boule d'Argent 1</v>
      </c>
      <c r="AD15" s="156" t="str">
        <f>'[1]1001'!$Y$34</f>
        <v>JBC 't Dupke 1</v>
      </c>
      <c r="AE15" s="156">
        <f>'[1]1001'!$A$34</f>
        <v>4</v>
      </c>
      <c r="AF15" s="157">
        <f>'[1]1001'!$B$34</f>
        <v>45962</v>
      </c>
      <c r="AG15" s="158" t="s">
        <v>62</v>
      </c>
      <c r="AN15" s="3"/>
    </row>
    <row r="16" spans="1:41" s="2" customFormat="1" x14ac:dyDescent="0.15">
      <c r="A16" s="3"/>
      <c r="B16" s="3"/>
      <c r="H16" s="38"/>
      <c r="I16" s="38"/>
      <c r="J16" s="38"/>
      <c r="K16" s="38"/>
      <c r="L16" s="38"/>
      <c r="M16" s="38"/>
      <c r="N16" s="38"/>
      <c r="O16" s="38"/>
      <c r="P16" s="38"/>
      <c r="Q16" s="38"/>
      <c r="T16" s="99">
        <f>SUM(T17:T25)</f>
        <v>2</v>
      </c>
      <c r="U16" s="44">
        <f t="shared" ref="U16:AA16" si="0">SUM(U17:U25)</f>
        <v>2</v>
      </c>
      <c r="V16" s="44">
        <f t="shared" si="0"/>
        <v>2</v>
      </c>
      <c r="W16" s="44">
        <f t="shared" si="0"/>
        <v>3</v>
      </c>
      <c r="X16" s="44">
        <f t="shared" si="0"/>
        <v>3</v>
      </c>
      <c r="Y16" s="44">
        <f t="shared" si="0"/>
        <v>2</v>
      </c>
      <c r="Z16" s="44">
        <f t="shared" si="0"/>
        <v>2</v>
      </c>
      <c r="AA16" s="100">
        <f t="shared" si="0"/>
        <v>2</v>
      </c>
      <c r="AB16" s="156">
        <f>'[1]1001'!$E$35</f>
        <v>100116</v>
      </c>
      <c r="AC16" s="156" t="str">
        <f>'[1]1001'!$N$35</f>
        <v>'t Zwijntje 1</v>
      </c>
      <c r="AD16" s="156" t="str">
        <f>'[1]1001'!$Y$35</f>
        <v>Petangeske 1</v>
      </c>
      <c r="AE16" s="156">
        <f>'[1]1001'!$A$35</f>
        <v>4</v>
      </c>
      <c r="AF16" s="157">
        <f>'[1]1001'!$B$35</f>
        <v>45962</v>
      </c>
      <c r="AG16" s="158" t="s">
        <v>62</v>
      </c>
      <c r="AN16" s="3"/>
    </row>
    <row r="17" spans="1:40" s="2" customFormat="1" ht="25" customHeight="1" x14ac:dyDescent="0.15">
      <c r="A17" s="9">
        <v>1</v>
      </c>
      <c r="B17" s="87">
        <v>1438</v>
      </c>
      <c r="C17" s="58">
        <f>IF(B17="","",VLOOKUP(B17,Spelers!$A$1:$E$16764,2,FALSE))</f>
        <v>8017</v>
      </c>
      <c r="D17" s="58" t="str">
        <f>IF(B17="","",VLOOKUP(B17,Spelers!$A$1:$E$16764,3,FALSE))</f>
        <v>J.F.</v>
      </c>
      <c r="E17" s="58" t="str">
        <f>IF(B17="","",VLOOKUP(B17,Spelers!$A$1:$E$16764,4,FALSE))</f>
        <v>Brinks-de Vroom</v>
      </c>
      <c r="F17" s="58" t="str">
        <f>IF(B17="","",VLOOKUP(B17,Spelers!$A$1:$E$16764,5,FALSE))</f>
        <v>V</v>
      </c>
      <c r="H17" s="88" t="s">
        <v>11646</v>
      </c>
      <c r="I17" s="88"/>
      <c r="J17" s="88"/>
      <c r="K17" s="39"/>
      <c r="L17" s="88"/>
      <c r="M17" s="88" t="s">
        <v>11646</v>
      </c>
      <c r="N17" s="39"/>
      <c r="O17" s="88" t="s">
        <v>11646</v>
      </c>
      <c r="P17" s="88"/>
      <c r="Q17" s="88"/>
      <c r="T17" s="5">
        <f>IF(H17="x",1,0)</f>
        <v>1</v>
      </c>
      <c r="U17" s="5">
        <f>IF(I17="x",1,0)</f>
        <v>0</v>
      </c>
      <c r="V17" s="5">
        <f>IF(J17="x",1,0)</f>
        <v>0</v>
      </c>
      <c r="W17" s="5">
        <f t="shared" ref="W17:W25" si="1">IF(L17="x",1,0)</f>
        <v>0</v>
      </c>
      <c r="X17" s="5">
        <f t="shared" ref="X17:X25" si="2">IF(M17="x",1,0)</f>
        <v>1</v>
      </c>
      <c r="Y17" s="5">
        <f>IF(O17="x",1,0)</f>
        <v>1</v>
      </c>
      <c r="Z17" s="5">
        <f>IF(P17="x",1,0)</f>
        <v>0</v>
      </c>
      <c r="AA17" s="5">
        <f>IF(Q17="x",1,0)</f>
        <v>0</v>
      </c>
      <c r="AB17" s="156">
        <f>'[1]1001'!$E$36</f>
        <v>100117</v>
      </c>
      <c r="AC17" s="156" t="str">
        <f>'[1]1001'!$N$36</f>
        <v>Amicale Boule d'Argent 1</v>
      </c>
      <c r="AD17" s="156" t="str">
        <f>'[1]1001'!$Y$36</f>
        <v>PUK-Haarlem 1</v>
      </c>
      <c r="AE17" s="156">
        <f>'[1]1001'!$A$36</f>
        <v>5</v>
      </c>
      <c r="AF17" s="157">
        <f>'[1]1001'!$B$36</f>
        <v>45976</v>
      </c>
      <c r="AG17" s="158" t="s">
        <v>62</v>
      </c>
      <c r="AN17" s="3"/>
    </row>
    <row r="18" spans="1:40" s="2" customFormat="1" ht="25" customHeight="1" x14ac:dyDescent="0.15">
      <c r="A18" s="9">
        <v>2</v>
      </c>
      <c r="B18" s="87">
        <v>71966</v>
      </c>
      <c r="C18" s="58">
        <f>IF(B18="","",VLOOKUP(B18,Spelers!$A$1:$E$16764,2,FALSE))</f>
        <v>8017</v>
      </c>
      <c r="D18" s="58" t="str">
        <f>IF(B18="","",VLOOKUP(B18,Spelers!$A$1:$E$16764,3,FALSE))</f>
        <v>J.H.</v>
      </c>
      <c r="E18" s="58" t="str">
        <f>IF(B18="","",VLOOKUP(B18,Spelers!$A$1:$E$16764,4,FALSE))</f>
        <v>Lippens</v>
      </c>
      <c r="F18" s="58" t="str">
        <f>IF(B18="","",VLOOKUP(B18,Spelers!$A$1:$E$16764,5,FALSE))</f>
        <v>V</v>
      </c>
      <c r="H18" s="88" t="s">
        <v>11646</v>
      </c>
      <c r="I18" s="88"/>
      <c r="J18" s="88"/>
      <c r="K18" s="39"/>
      <c r="L18" s="88"/>
      <c r="M18" s="88" t="s">
        <v>11646</v>
      </c>
      <c r="N18" s="39"/>
      <c r="O18" s="88" t="s">
        <v>11646</v>
      </c>
      <c r="P18" s="88"/>
      <c r="Q18" s="88"/>
      <c r="T18" s="5">
        <f t="shared" ref="T18:T25" si="3">IF(H18="x",1,0)</f>
        <v>1</v>
      </c>
      <c r="U18" s="5">
        <f t="shared" ref="U18:U25" si="4">IF(I18="x",1,0)</f>
        <v>0</v>
      </c>
      <c r="V18" s="5">
        <f t="shared" ref="V18:V25" si="5">IF(J18="x",1,0)</f>
        <v>0</v>
      </c>
      <c r="W18" s="5">
        <f t="shared" si="1"/>
        <v>0</v>
      </c>
      <c r="X18" s="5">
        <f t="shared" si="2"/>
        <v>1</v>
      </c>
      <c r="Y18" s="5">
        <f t="shared" ref="Y18:Y25" si="6">IF(O18="x",1,0)</f>
        <v>1</v>
      </c>
      <c r="Z18" s="5">
        <f t="shared" ref="Z18:Z25" si="7">IF(P18="x",1,0)</f>
        <v>0</v>
      </c>
      <c r="AA18" s="5">
        <f t="shared" ref="AA18:AA25" si="8">IF(Q18="x",1,0)</f>
        <v>0</v>
      </c>
      <c r="AB18" s="156">
        <f>'[1]1001'!$E$37</f>
        <v>100118</v>
      </c>
      <c r="AC18" s="156" t="str">
        <f>'[1]1001'!$N$37</f>
        <v>CdP Les Cailloux 1</v>
      </c>
      <c r="AD18" s="156" t="str">
        <f>'[1]1001'!$Y$37</f>
        <v>Boul'Animo 1</v>
      </c>
      <c r="AE18" s="156">
        <f>'[1]1001'!$A$37</f>
        <v>5</v>
      </c>
      <c r="AF18" s="157">
        <f>'[1]1001'!$B$37</f>
        <v>45976</v>
      </c>
      <c r="AG18" s="158" t="s">
        <v>62</v>
      </c>
      <c r="AN18" s="3"/>
    </row>
    <row r="19" spans="1:40" s="2" customFormat="1" ht="25" customHeight="1" x14ac:dyDescent="0.15">
      <c r="A19" s="9">
        <v>3</v>
      </c>
      <c r="B19" s="87">
        <v>5456</v>
      </c>
      <c r="C19" s="58">
        <f>IF(B19="","",VLOOKUP(B19,Spelers!$A$1:$E$16764,2,FALSE))</f>
        <v>8017</v>
      </c>
      <c r="D19" s="58" t="str">
        <f>IF(B19="","",VLOOKUP(B19,Spelers!$A$1:$E$16764,3,FALSE))</f>
        <v>C.A.</v>
      </c>
      <c r="E19" s="58" t="str">
        <f>IF(B19="","",VLOOKUP(B19,Spelers!$A$1:$E$16764,4,FALSE))</f>
        <v>Muts</v>
      </c>
      <c r="F19" s="58" t="str">
        <f>IF(B19="","",VLOOKUP(B19,Spelers!$A$1:$E$16764,5,FALSE))</f>
        <v>M</v>
      </c>
      <c r="H19" s="88"/>
      <c r="I19" s="88" t="s">
        <v>11646</v>
      </c>
      <c r="J19" s="88"/>
      <c r="K19" s="39"/>
      <c r="L19" s="88" t="s">
        <v>11646</v>
      </c>
      <c r="M19" s="88"/>
      <c r="N19" s="39"/>
      <c r="O19" s="88"/>
      <c r="P19" s="88" t="s">
        <v>11646</v>
      </c>
      <c r="Q19" s="88"/>
      <c r="T19" s="5">
        <f t="shared" si="3"/>
        <v>0</v>
      </c>
      <c r="U19" s="5">
        <f t="shared" si="4"/>
        <v>1</v>
      </c>
      <c r="V19" s="5">
        <f t="shared" si="5"/>
        <v>0</v>
      </c>
      <c r="W19" s="5">
        <f t="shared" si="1"/>
        <v>1</v>
      </c>
      <c r="X19" s="5">
        <f t="shared" si="2"/>
        <v>0</v>
      </c>
      <c r="Y19" s="5">
        <f t="shared" si="6"/>
        <v>0</v>
      </c>
      <c r="Z19" s="5">
        <f t="shared" si="7"/>
        <v>1</v>
      </c>
      <c r="AA19" s="5">
        <f t="shared" si="8"/>
        <v>0</v>
      </c>
      <c r="AB19" s="156">
        <f>'[1]1001'!$E$38</f>
        <v>100119</v>
      </c>
      <c r="AC19" s="156" t="str">
        <f>'[1]1001'!$N$38</f>
        <v>Jeu de Bommel 1</v>
      </c>
      <c r="AD19" s="156" t="str">
        <f>'[1]1001'!$Y$38</f>
        <v>'t Zwijntje 1</v>
      </c>
      <c r="AE19" s="156">
        <f>'[1]1001'!$A$38</f>
        <v>5</v>
      </c>
      <c r="AF19" s="157">
        <f>'[1]1001'!$B$38</f>
        <v>45976</v>
      </c>
      <c r="AG19" s="158" t="s">
        <v>62</v>
      </c>
      <c r="AN19" s="3"/>
    </row>
    <row r="20" spans="1:40" s="2" customFormat="1" ht="25" customHeight="1" x14ac:dyDescent="0.15">
      <c r="A20" s="9">
        <v>4</v>
      </c>
      <c r="B20" s="87">
        <v>66010</v>
      </c>
      <c r="C20" s="58">
        <f>IF(B20="","",VLOOKUP(B20,Spelers!$A$1:$E$16764,2,FALSE))</f>
        <v>8017</v>
      </c>
      <c r="D20" s="58" t="str">
        <f>IF(B20="","",VLOOKUP(B20,Spelers!$A$1:$E$16764,3,FALSE))</f>
        <v>K.</v>
      </c>
      <c r="E20" s="58" t="str">
        <f>IF(B20="","",VLOOKUP(B20,Spelers!$A$1:$E$16764,4,FALSE))</f>
        <v>Pakkoo</v>
      </c>
      <c r="F20" s="58" t="str">
        <f>IF(B20="","",VLOOKUP(B20,Spelers!$A$1:$E$16764,5,FALSE))</f>
        <v>M</v>
      </c>
      <c r="H20" s="88"/>
      <c r="I20" s="88"/>
      <c r="J20" s="88"/>
      <c r="K20" s="39"/>
      <c r="L20" s="88"/>
      <c r="M20" s="88"/>
      <c r="N20" s="39"/>
      <c r="O20" s="88"/>
      <c r="P20" s="88"/>
      <c r="Q20" s="88"/>
      <c r="T20" s="5">
        <f t="shared" si="3"/>
        <v>0</v>
      </c>
      <c r="U20" s="5">
        <f t="shared" si="4"/>
        <v>0</v>
      </c>
      <c r="V20" s="5">
        <f t="shared" si="5"/>
        <v>0</v>
      </c>
      <c r="W20" s="5">
        <f t="shared" si="1"/>
        <v>0</v>
      </c>
      <c r="X20" s="5">
        <f t="shared" si="2"/>
        <v>0</v>
      </c>
      <c r="Y20" s="5">
        <f t="shared" si="6"/>
        <v>0</v>
      </c>
      <c r="Z20" s="5">
        <f t="shared" si="7"/>
        <v>0</v>
      </c>
      <c r="AA20" s="5">
        <f t="shared" si="8"/>
        <v>0</v>
      </c>
      <c r="AB20" s="156">
        <f>'[1]1001'!$E$39</f>
        <v>100120</v>
      </c>
      <c r="AC20" s="156" t="str">
        <f>'[1]1001'!$N$39</f>
        <v>Petangeske 1</v>
      </c>
      <c r="AD20" s="156" t="str">
        <f>'[1]1001'!$Y$39</f>
        <v>JBC 't Dupke 1</v>
      </c>
      <c r="AE20" s="156">
        <f>'[1]1001'!$A$39</f>
        <v>5</v>
      </c>
      <c r="AF20" s="157">
        <f>'[1]1001'!$B$39</f>
        <v>45976</v>
      </c>
      <c r="AG20" s="158" t="s">
        <v>62</v>
      </c>
      <c r="AN20" s="3"/>
    </row>
    <row r="21" spans="1:40" s="2" customFormat="1" ht="25" customHeight="1" x14ac:dyDescent="0.15">
      <c r="A21" s="9">
        <v>5</v>
      </c>
      <c r="B21" s="87">
        <v>71570</v>
      </c>
      <c r="C21" s="58">
        <f>IF(B21="","",VLOOKUP(B21,Spelers!$A$1:$E$16764,2,FALSE))</f>
        <v>8017</v>
      </c>
      <c r="D21" s="58" t="str">
        <f>IF(B21="","",VLOOKUP(B21,Spelers!$A$1:$E$16764,3,FALSE))</f>
        <v>H.</v>
      </c>
      <c r="E21" s="58" t="str">
        <f>IF(B21="","",VLOOKUP(B21,Spelers!$A$1:$E$16764,4,FALSE))</f>
        <v>Raco</v>
      </c>
      <c r="F21" s="58" t="str">
        <f>IF(B21="","",VLOOKUP(B21,Spelers!$A$1:$E$16764,5,FALSE))</f>
        <v>M</v>
      </c>
      <c r="H21" s="88"/>
      <c r="I21" s="88"/>
      <c r="J21" s="88" t="s">
        <v>11646</v>
      </c>
      <c r="K21" s="39"/>
      <c r="L21" s="88" t="s">
        <v>11646</v>
      </c>
      <c r="M21" s="88"/>
      <c r="N21" s="39"/>
      <c r="O21" s="88"/>
      <c r="P21" s="88"/>
      <c r="Q21" s="88" t="s">
        <v>11646</v>
      </c>
      <c r="T21" s="5">
        <f t="shared" si="3"/>
        <v>0</v>
      </c>
      <c r="U21" s="5">
        <f t="shared" si="4"/>
        <v>0</v>
      </c>
      <c r="V21" s="5">
        <f t="shared" si="5"/>
        <v>1</v>
      </c>
      <c r="W21" s="5">
        <f t="shared" si="1"/>
        <v>1</v>
      </c>
      <c r="X21" s="5">
        <f t="shared" si="2"/>
        <v>0</v>
      </c>
      <c r="Y21" s="5">
        <f t="shared" si="6"/>
        <v>0</v>
      </c>
      <c r="Z21" s="5">
        <f t="shared" si="7"/>
        <v>0</v>
      </c>
      <c r="AA21" s="5">
        <f t="shared" si="8"/>
        <v>1</v>
      </c>
      <c r="AB21" s="156">
        <f>'[1]1001'!$E$40</f>
        <v>100121</v>
      </c>
      <c r="AC21" s="156" t="str">
        <f>'[1]1001'!$N$40</f>
        <v>Boul'Animo 1</v>
      </c>
      <c r="AD21" s="156" t="str">
        <f>'[1]1001'!$Y$40</f>
        <v>Amicale Boule d'Argent 1</v>
      </c>
      <c r="AE21" s="156">
        <f>'[1]1001'!$A$40</f>
        <v>6</v>
      </c>
      <c r="AF21" s="157">
        <f>'[1]1001'!$B$40</f>
        <v>45990</v>
      </c>
      <c r="AG21" s="158" t="s">
        <v>62</v>
      </c>
      <c r="AN21" s="3"/>
    </row>
    <row r="22" spans="1:40" s="2" customFormat="1" ht="25" customHeight="1" x14ac:dyDescent="0.15">
      <c r="A22" s="9">
        <v>6</v>
      </c>
      <c r="B22" s="87">
        <v>73035</v>
      </c>
      <c r="C22" s="58">
        <f>IF(B22="","",VLOOKUP(B22,Spelers!$A$1:$E$16764,2,FALSE))</f>
        <v>8017</v>
      </c>
      <c r="D22" s="58" t="str">
        <f>IF(B22="","",VLOOKUP(B22,Spelers!$A$1:$E$16764,3,FALSE))</f>
        <v>L.T.A.</v>
      </c>
      <c r="E22" s="58" t="str">
        <f>IF(B22="","",VLOOKUP(B22,Spelers!$A$1:$E$16764,4,FALSE))</f>
        <v>Ozil</v>
      </c>
      <c r="F22" s="58" t="str">
        <f>IF(B22="","",VLOOKUP(B22,Spelers!$A$1:$E$16764,5,FALSE))</f>
        <v>M</v>
      </c>
      <c r="H22" s="88"/>
      <c r="I22" s="88"/>
      <c r="J22" s="88" t="s">
        <v>11646</v>
      </c>
      <c r="K22" s="39"/>
      <c r="L22" s="88"/>
      <c r="M22" s="88" t="s">
        <v>11646</v>
      </c>
      <c r="N22" s="39"/>
      <c r="O22" s="88"/>
      <c r="P22" s="88"/>
      <c r="Q22" s="88" t="s">
        <v>11646</v>
      </c>
      <c r="T22" s="5">
        <f t="shared" si="3"/>
        <v>0</v>
      </c>
      <c r="U22" s="5">
        <f t="shared" si="4"/>
        <v>0</v>
      </c>
      <c r="V22" s="5">
        <f t="shared" si="5"/>
        <v>1</v>
      </c>
      <c r="W22" s="5">
        <f t="shared" si="1"/>
        <v>0</v>
      </c>
      <c r="X22" s="5">
        <f t="shared" si="2"/>
        <v>1</v>
      </c>
      <c r="Y22" s="5">
        <f t="shared" si="6"/>
        <v>0</v>
      </c>
      <c r="Z22" s="5">
        <f t="shared" si="7"/>
        <v>0</v>
      </c>
      <c r="AA22" s="5">
        <f t="shared" si="8"/>
        <v>1</v>
      </c>
      <c r="AB22" s="156">
        <f>'[1]1001'!$E$41</f>
        <v>100122</v>
      </c>
      <c r="AC22" s="156" t="str">
        <f>'[1]1001'!$N$41</f>
        <v>Petangeske 1</v>
      </c>
      <c r="AD22" s="156" t="str">
        <f>'[1]1001'!$Y$41</f>
        <v>Jeu de Bommel 1</v>
      </c>
      <c r="AE22" s="156">
        <f>'[1]1001'!$A$41</f>
        <v>6</v>
      </c>
      <c r="AF22" s="157">
        <f>'[1]1001'!$B$41</f>
        <v>45990</v>
      </c>
      <c r="AG22" s="158" t="s">
        <v>62</v>
      </c>
      <c r="AN22" s="3"/>
    </row>
    <row r="23" spans="1:40" s="2" customFormat="1" ht="25" customHeight="1" x14ac:dyDescent="0.15">
      <c r="A23" s="9">
        <v>7</v>
      </c>
      <c r="B23" s="87">
        <v>75441</v>
      </c>
      <c r="C23" s="58">
        <f>IF(B23="","",VLOOKUP(B23,Spelers!$A$1:$E$16764,2,FALSE))</f>
        <v>8017</v>
      </c>
      <c r="D23" s="58" t="str">
        <f>IF(B23="","",VLOOKUP(B23,Spelers!$A$1:$E$16764,3,FALSE))</f>
        <v>A.J.</v>
      </c>
      <c r="E23" s="58" t="str">
        <f>IF(B23="","",VLOOKUP(B23,Spelers!$A$1:$E$16764,4,FALSE))</f>
        <v>Woortman</v>
      </c>
      <c r="F23" s="58" t="str">
        <f>IF(B23="","",VLOOKUP(B23,Spelers!$A$1:$E$16764,5,FALSE))</f>
        <v>M</v>
      </c>
      <c r="H23" s="88"/>
      <c r="I23" s="88" t="s">
        <v>11646</v>
      </c>
      <c r="J23" s="88"/>
      <c r="K23" s="39"/>
      <c r="L23" s="88" t="s">
        <v>11646</v>
      </c>
      <c r="M23" s="88"/>
      <c r="N23" s="39"/>
      <c r="O23" s="88"/>
      <c r="P23" s="88" t="s">
        <v>11646</v>
      </c>
      <c r="Q23" s="88"/>
      <c r="T23" s="5">
        <f t="shared" si="3"/>
        <v>0</v>
      </c>
      <c r="U23" s="5">
        <f t="shared" si="4"/>
        <v>1</v>
      </c>
      <c r="V23" s="5">
        <f t="shared" si="5"/>
        <v>0</v>
      </c>
      <c r="W23" s="5">
        <f t="shared" si="1"/>
        <v>1</v>
      </c>
      <c r="X23" s="5">
        <f t="shared" si="2"/>
        <v>0</v>
      </c>
      <c r="Y23" s="5">
        <f t="shared" si="6"/>
        <v>0</v>
      </c>
      <c r="Z23" s="5">
        <f t="shared" si="7"/>
        <v>1</v>
      </c>
      <c r="AA23" s="5">
        <f t="shared" si="8"/>
        <v>0</v>
      </c>
      <c r="AB23" s="156">
        <f>'[1]1001'!$E$42</f>
        <v>100123</v>
      </c>
      <c r="AC23" s="156" t="str">
        <f>'[1]1001'!$N$42</f>
        <v>'t Zwijntje 1</v>
      </c>
      <c r="AD23" s="156" t="str">
        <f>'[1]1001'!$Y$42</f>
        <v>CdP Les Cailloux 1</v>
      </c>
      <c r="AE23" s="156">
        <f>'[1]1001'!$A$42</f>
        <v>6</v>
      </c>
      <c r="AF23" s="157">
        <f>'[1]1001'!$B$42</f>
        <v>45990</v>
      </c>
      <c r="AG23" s="158" t="s">
        <v>62</v>
      </c>
      <c r="AN23" s="3"/>
    </row>
    <row r="24" spans="1:40" s="2" customFormat="1" ht="25" customHeight="1" x14ac:dyDescent="0.15">
      <c r="A24" s="9">
        <v>8</v>
      </c>
      <c r="B24" s="87"/>
      <c r="C24" s="58" t="str">
        <f>IF(B24="","",VLOOKUP(B24,Spelers!$A$1:$E$16764,2,FALSE))</f>
        <v/>
      </c>
      <c r="D24" s="58" t="str">
        <f>IF(B24="","",VLOOKUP(B24,Spelers!$A$1:$E$16764,3,FALSE))</f>
        <v/>
      </c>
      <c r="E24" s="58" t="str">
        <f>IF(B24="","",VLOOKUP(B24,Spelers!$A$1:$E$16764,4,FALSE))</f>
        <v/>
      </c>
      <c r="F24" s="58" t="str">
        <f>IF(B24="","",VLOOKUP(B24,Spelers!$A$1:$E$16764,5,FALSE))</f>
        <v/>
      </c>
      <c r="H24" s="88"/>
      <c r="I24" s="88"/>
      <c r="J24" s="88"/>
      <c r="K24" s="39"/>
      <c r="L24" s="88"/>
      <c r="M24" s="88"/>
      <c r="N24" s="39"/>
      <c r="O24" s="88"/>
      <c r="P24" s="88"/>
      <c r="Q24" s="88"/>
      <c r="T24" s="5">
        <f t="shared" si="3"/>
        <v>0</v>
      </c>
      <c r="U24" s="5">
        <f t="shared" si="4"/>
        <v>0</v>
      </c>
      <c r="V24" s="5">
        <f t="shared" si="5"/>
        <v>0</v>
      </c>
      <c r="W24" s="5">
        <f t="shared" si="1"/>
        <v>0</v>
      </c>
      <c r="X24" s="5">
        <f t="shared" si="2"/>
        <v>0</v>
      </c>
      <c r="Y24" s="5">
        <f t="shared" si="6"/>
        <v>0</v>
      </c>
      <c r="Z24" s="5">
        <f t="shared" si="7"/>
        <v>0</v>
      </c>
      <c r="AA24" s="5">
        <f t="shared" si="8"/>
        <v>0</v>
      </c>
      <c r="AB24" s="156">
        <f>'[1]1001'!$E$43</f>
        <v>100124</v>
      </c>
      <c r="AC24" s="156" t="str">
        <f>'[1]1001'!$N$43</f>
        <v>JBC 't Dupke 1</v>
      </c>
      <c r="AD24" s="156" t="str">
        <f>'[1]1001'!$Y$43</f>
        <v>PUK-Haarlem 1</v>
      </c>
      <c r="AE24" s="156">
        <f>'[1]1001'!$A$43</f>
        <v>6</v>
      </c>
      <c r="AF24" s="157">
        <f>'[1]1001'!$B$43</f>
        <v>45990</v>
      </c>
      <c r="AG24" s="158" t="s">
        <v>62</v>
      </c>
      <c r="AN24" s="3"/>
    </row>
    <row r="25" spans="1:40" s="2" customFormat="1" ht="25" customHeight="1" x14ac:dyDescent="0.15">
      <c r="A25" s="9">
        <v>9</v>
      </c>
      <c r="B25" s="87"/>
      <c r="C25" s="58" t="str">
        <f>IF(B25="","",VLOOKUP(B25,Spelers!$A$1:$E$16764,2,FALSE))</f>
        <v/>
      </c>
      <c r="D25" s="58" t="str">
        <f>IF(B25="","",VLOOKUP(B25,Spelers!$A$1:$E$16764,3,FALSE))</f>
        <v/>
      </c>
      <c r="E25" s="58" t="str">
        <f>IF(B25="","",VLOOKUP(B25,Spelers!$A$1:$E$16764,4,FALSE))</f>
        <v/>
      </c>
      <c r="F25" s="58" t="str">
        <f>IF(B25="","",VLOOKUP(B25,Spelers!$A$1:$E$16764,5,FALSE))</f>
        <v/>
      </c>
      <c r="H25" s="88"/>
      <c r="I25" s="88"/>
      <c r="J25" s="88"/>
      <c r="K25" s="39"/>
      <c r="L25" s="88"/>
      <c r="M25" s="88"/>
      <c r="N25" s="39"/>
      <c r="O25" s="88"/>
      <c r="P25" s="88"/>
      <c r="Q25" s="88"/>
      <c r="T25" s="5">
        <f t="shared" si="3"/>
        <v>0</v>
      </c>
      <c r="U25" s="5">
        <f t="shared" si="4"/>
        <v>0</v>
      </c>
      <c r="V25" s="5">
        <f t="shared" si="5"/>
        <v>0</v>
      </c>
      <c r="W25" s="5">
        <f t="shared" si="1"/>
        <v>0</v>
      </c>
      <c r="X25" s="5">
        <f t="shared" si="2"/>
        <v>0</v>
      </c>
      <c r="Y25" s="5">
        <f t="shared" si="6"/>
        <v>0</v>
      </c>
      <c r="Z25" s="5">
        <f t="shared" si="7"/>
        <v>0</v>
      </c>
      <c r="AA25" s="5">
        <f t="shared" si="8"/>
        <v>0</v>
      </c>
      <c r="AB25" s="156">
        <f>'[1]1001'!$E$44</f>
        <v>100125</v>
      </c>
      <c r="AC25" s="156" t="str">
        <f>'[1]1001'!$N$44</f>
        <v>Boul'Animo 1</v>
      </c>
      <c r="AD25" s="156" t="str">
        <f>'[1]1001'!$Y$44</f>
        <v>PUK-Haarlem 1</v>
      </c>
      <c r="AE25" s="156">
        <f>'[1]1001'!$A$44</f>
        <v>7</v>
      </c>
      <c r="AF25" s="157">
        <f>'[1]1001'!$B$44</f>
        <v>45997</v>
      </c>
      <c r="AG25" s="158" t="s">
        <v>62</v>
      </c>
      <c r="AN25" s="3"/>
    </row>
    <row r="26" spans="1:40" s="109" customFormat="1" ht="12" customHeight="1" x14ac:dyDescent="0.15">
      <c r="A26" s="107"/>
      <c r="B26" s="108"/>
      <c r="H26" s="107"/>
      <c r="I26" s="107"/>
      <c r="J26" s="107"/>
      <c r="T26" s="107"/>
      <c r="U26" s="107"/>
      <c r="V26" s="107"/>
      <c r="W26" s="107"/>
      <c r="X26" s="107"/>
      <c r="Y26" s="107"/>
      <c r="Z26" s="107"/>
      <c r="AA26" s="107"/>
      <c r="AB26" s="156">
        <f>'[1]1001'!$E$45</f>
        <v>100126</v>
      </c>
      <c r="AC26" s="156" t="str">
        <f>'[1]1001'!$N$45</f>
        <v>Amicale Boule d'Argent 1</v>
      </c>
      <c r="AD26" s="156" t="str">
        <f>'[1]1001'!$Y$45</f>
        <v>'t Zwijntje 1</v>
      </c>
      <c r="AE26" s="156">
        <f>'[1]1001'!$A$45</f>
        <v>7</v>
      </c>
      <c r="AF26" s="157">
        <f>'[1]1001'!$B$45</f>
        <v>45997</v>
      </c>
      <c r="AG26" s="158" t="s">
        <v>62</v>
      </c>
      <c r="AN26" s="108"/>
    </row>
    <row r="27" spans="1:40" s="109" customFormat="1" x14ac:dyDescent="0.15">
      <c r="A27" s="107"/>
      <c r="B27" s="108"/>
      <c r="H27" s="107"/>
      <c r="I27" s="107"/>
      <c r="J27" s="107"/>
      <c r="T27" s="107"/>
      <c r="U27" s="107"/>
      <c r="V27" s="107"/>
      <c r="W27" s="107"/>
      <c r="X27" s="107"/>
      <c r="Y27" s="107"/>
      <c r="Z27" s="107"/>
      <c r="AA27" s="107"/>
      <c r="AB27" s="156">
        <f>'[1]1001'!$E$46</f>
        <v>100127</v>
      </c>
      <c r="AC27" s="156" t="str">
        <f>'[1]1001'!$N$46</f>
        <v>CdP Les Cailloux 1</v>
      </c>
      <c r="AD27" s="156" t="str">
        <f>'[1]1001'!$Y$46</f>
        <v>Petangeske 1</v>
      </c>
      <c r="AE27" s="156">
        <f>'[1]1001'!$A$46</f>
        <v>7</v>
      </c>
      <c r="AF27" s="157">
        <f>'[1]1001'!$B$46</f>
        <v>45997</v>
      </c>
      <c r="AG27" s="158" t="s">
        <v>62</v>
      </c>
      <c r="AN27" s="108"/>
    </row>
    <row r="28" spans="1:40" s="109" customFormat="1" ht="12" customHeight="1" x14ac:dyDescent="0.15">
      <c r="A28" s="107"/>
      <c r="B28" s="108"/>
      <c r="H28" s="107"/>
      <c r="I28" s="107"/>
      <c r="J28" s="107"/>
      <c r="R28" s="110"/>
      <c r="S28" s="110"/>
      <c r="T28" s="107"/>
      <c r="U28" s="107"/>
      <c r="V28" s="107"/>
      <c r="W28" s="107"/>
      <c r="X28" s="107"/>
      <c r="Y28" s="107"/>
      <c r="Z28" s="107"/>
      <c r="AA28" s="107"/>
      <c r="AB28" s="156">
        <f>'[1]1001'!$E$47</f>
        <v>100128</v>
      </c>
      <c r="AC28" s="156" t="str">
        <f>'[1]1001'!$N$47</f>
        <v>Jeu de Bommel 1</v>
      </c>
      <c r="AD28" s="156" t="str">
        <f>'[1]1001'!$Y$47</f>
        <v>JBC 't Dupke 1</v>
      </c>
      <c r="AE28" s="156">
        <f>'[1]1001'!$A$47</f>
        <v>7</v>
      </c>
      <c r="AF28" s="157">
        <f>'[1]1001'!$B$47</f>
        <v>45997</v>
      </c>
      <c r="AG28" s="158" t="s">
        <v>62</v>
      </c>
      <c r="AN28" s="108"/>
    </row>
    <row r="29" spans="1:40" s="109" customFormat="1" x14ac:dyDescent="0.15">
      <c r="A29" s="107"/>
      <c r="B29" s="108"/>
      <c r="H29" s="107"/>
      <c r="I29" s="107"/>
      <c r="J29" s="107"/>
      <c r="R29" s="110"/>
      <c r="S29" s="110"/>
      <c r="T29" s="107"/>
      <c r="U29" s="107"/>
      <c r="V29" s="107"/>
      <c r="W29" s="107"/>
      <c r="X29" s="107"/>
      <c r="Y29" s="107"/>
      <c r="Z29" s="107"/>
      <c r="AA29" s="107"/>
      <c r="AB29" s="156">
        <f>'[1]1001'!$E$48</f>
        <v>100129</v>
      </c>
      <c r="AC29" s="156" t="str">
        <f>'[1]1001'!$N$48</f>
        <v>CdP Les Cailloux 1</v>
      </c>
      <c r="AD29" s="156" t="str">
        <f>'[1]1001'!$Y$48</f>
        <v>Jeu de Bommel 1</v>
      </c>
      <c r="AE29" s="156">
        <f>'[1]1001'!$A$48</f>
        <v>8</v>
      </c>
      <c r="AF29" s="157">
        <f>'[1]1001'!$B$48</f>
        <v>46032</v>
      </c>
      <c r="AG29" s="158" t="s">
        <v>62</v>
      </c>
      <c r="AN29" s="108"/>
    </row>
    <row r="30" spans="1:40" s="109" customFormat="1" x14ac:dyDescent="0.15">
      <c r="A30" s="107"/>
      <c r="B30" s="108"/>
      <c r="H30" s="107"/>
      <c r="I30" s="107"/>
      <c r="J30" s="107"/>
      <c r="R30" s="110"/>
      <c r="S30" s="110"/>
      <c r="T30" s="107"/>
      <c r="U30" s="107"/>
      <c r="V30" s="107"/>
      <c r="W30" s="107"/>
      <c r="X30" s="107"/>
      <c r="Y30" s="107"/>
      <c r="Z30" s="107"/>
      <c r="AA30" s="107"/>
      <c r="AB30" s="156">
        <f>'[1]1001'!$E$49</f>
        <v>100130</v>
      </c>
      <c r="AC30" s="156" t="str">
        <f>'[1]1001'!$N$49</f>
        <v>Petangeske 1</v>
      </c>
      <c r="AD30" s="156" t="str">
        <f>'[1]1001'!$Y$49</f>
        <v>Amicale Boule d'Argent 1</v>
      </c>
      <c r="AE30" s="156">
        <f>'[1]1001'!$A$49</f>
        <v>8</v>
      </c>
      <c r="AF30" s="157">
        <f>'[1]1001'!$B$49</f>
        <v>46032</v>
      </c>
      <c r="AG30" s="158" t="s">
        <v>62</v>
      </c>
      <c r="AN30" s="108"/>
    </row>
    <row r="31" spans="1:40" s="109" customFormat="1" ht="12" customHeight="1" x14ac:dyDescent="0.15">
      <c r="A31" s="107"/>
      <c r="B31" s="108"/>
      <c r="H31" s="107"/>
      <c r="I31" s="107"/>
      <c r="J31" s="107"/>
      <c r="R31" s="110"/>
      <c r="S31" s="110"/>
      <c r="T31" s="107"/>
      <c r="U31" s="107"/>
      <c r="V31" s="107"/>
      <c r="W31" s="107"/>
      <c r="X31" s="107"/>
      <c r="Y31" s="107"/>
      <c r="Z31" s="107"/>
      <c r="AA31" s="107"/>
      <c r="AB31" s="156">
        <f>'[1]1001'!$E$50</f>
        <v>100131</v>
      </c>
      <c r="AC31" s="156" t="str">
        <f>'[1]1001'!$N$50</f>
        <v>'t Zwijntje 1</v>
      </c>
      <c r="AD31" s="156" t="str">
        <f>'[1]1001'!$Y$50</f>
        <v>PUK-Haarlem 1</v>
      </c>
      <c r="AE31" s="156">
        <f>'[1]1001'!$A$50</f>
        <v>8</v>
      </c>
      <c r="AF31" s="157">
        <f>'[1]1001'!$B$50</f>
        <v>46032</v>
      </c>
      <c r="AG31" s="158" t="s">
        <v>62</v>
      </c>
      <c r="AN31" s="108"/>
    </row>
    <row r="32" spans="1:40" s="113" customFormat="1" ht="15" customHeight="1" x14ac:dyDescent="0.15">
      <c r="A32" s="111"/>
      <c r="B32" s="112"/>
      <c r="H32" s="111"/>
      <c r="I32" s="111"/>
      <c r="J32" s="114"/>
      <c r="R32" s="110"/>
      <c r="S32" s="110"/>
      <c r="T32" s="111"/>
      <c r="U32" s="111"/>
      <c r="V32" s="111"/>
      <c r="W32" s="111"/>
      <c r="X32" s="111"/>
      <c r="Y32" s="111"/>
      <c r="Z32" s="111"/>
      <c r="AA32" s="111"/>
      <c r="AB32" s="156">
        <f>'[1]1001'!$E$51</f>
        <v>100132</v>
      </c>
      <c r="AC32" s="156" t="str">
        <f>'[1]1001'!$N$51</f>
        <v>JBC 't Dupke 1</v>
      </c>
      <c r="AD32" s="156" t="str">
        <f>'[1]1001'!$Y$51</f>
        <v>Boul'Animo 1</v>
      </c>
      <c r="AE32" s="156">
        <f>'[1]1001'!$A$51</f>
        <v>8</v>
      </c>
      <c r="AF32" s="157">
        <f>'[1]1001'!$B$51</f>
        <v>46032</v>
      </c>
      <c r="AG32" s="158" t="s">
        <v>62</v>
      </c>
      <c r="AN32" s="112"/>
    </row>
    <row r="33" spans="1:40" s="113" customFormat="1" ht="15" customHeight="1" x14ac:dyDescent="0.15">
      <c r="A33" s="115"/>
      <c r="B33" s="116"/>
      <c r="H33" s="111"/>
      <c r="I33" s="111"/>
      <c r="J33" s="111"/>
      <c r="R33" s="110"/>
      <c r="S33" s="110"/>
      <c r="T33" s="111"/>
      <c r="U33" s="111"/>
      <c r="V33" s="111"/>
      <c r="W33" s="111"/>
      <c r="X33" s="111"/>
      <c r="Y33" s="111"/>
      <c r="Z33" s="111"/>
      <c r="AA33" s="111"/>
      <c r="AB33" s="156">
        <f>'[1]1001'!$E$52</f>
        <v>100133</v>
      </c>
      <c r="AC33" s="156" t="str">
        <f>'[1]1001'!$N$52</f>
        <v>Boul'Animo 1</v>
      </c>
      <c r="AD33" s="156" t="str">
        <f>'[1]1001'!$Y$52</f>
        <v>'t Zwijntje 1</v>
      </c>
      <c r="AE33" s="156">
        <f>'[1]1001'!$A$52</f>
        <v>9</v>
      </c>
      <c r="AF33" s="157">
        <f>'[1]1001'!$B$52</f>
        <v>46046</v>
      </c>
      <c r="AG33" s="158" t="s">
        <v>62</v>
      </c>
      <c r="AN33" s="112"/>
    </row>
    <row r="34" spans="1:40" s="113" customFormat="1" ht="15" customHeight="1" x14ac:dyDescent="0.15">
      <c r="A34" s="115"/>
      <c r="B34" s="116"/>
      <c r="H34" s="111"/>
      <c r="I34" s="111"/>
      <c r="J34" s="111"/>
      <c r="R34" s="110"/>
      <c r="S34" s="110"/>
      <c r="T34" s="111"/>
      <c r="U34" s="111"/>
      <c r="V34" s="111"/>
      <c r="W34" s="111"/>
      <c r="X34" s="111"/>
      <c r="Y34" s="111"/>
      <c r="Z34" s="111"/>
      <c r="AA34" s="111"/>
      <c r="AB34" s="156">
        <f>'[1]1001'!$E$53</f>
        <v>100134</v>
      </c>
      <c r="AC34" s="156" t="str">
        <f>'[1]1001'!$N$53</f>
        <v>PUK-Haarlem 1</v>
      </c>
      <c r="AD34" s="156" t="str">
        <f>'[1]1001'!$Y$53</f>
        <v>Petangeske 1</v>
      </c>
      <c r="AE34" s="156">
        <f>'[1]1001'!$A$53</f>
        <v>9</v>
      </c>
      <c r="AF34" s="157">
        <f>'[1]1001'!$B$53</f>
        <v>46046</v>
      </c>
      <c r="AG34" s="158" t="s">
        <v>62</v>
      </c>
      <c r="AN34" s="112"/>
    </row>
    <row r="35" spans="1:40" s="113" customFormat="1" ht="15" customHeight="1" x14ac:dyDescent="0.15">
      <c r="A35" s="111"/>
      <c r="B35" s="116"/>
      <c r="H35" s="111"/>
      <c r="I35" s="111"/>
      <c r="J35" s="111"/>
      <c r="R35" s="110"/>
      <c r="S35" s="110"/>
      <c r="T35" s="111"/>
      <c r="U35" s="111"/>
      <c r="V35" s="111"/>
      <c r="W35" s="111"/>
      <c r="X35" s="111"/>
      <c r="Y35" s="111"/>
      <c r="Z35" s="111"/>
      <c r="AA35" s="111"/>
      <c r="AB35" s="156">
        <f>'[1]1001'!$E$54</f>
        <v>100135</v>
      </c>
      <c r="AC35" s="156" t="str">
        <f>'[1]1001'!$N$54</f>
        <v>Amicale Boule d'Argent 1</v>
      </c>
      <c r="AD35" s="156" t="str">
        <f>'[1]1001'!$Y$54</f>
        <v>Jeu de Bommel 1</v>
      </c>
      <c r="AE35" s="156">
        <f>'[1]1001'!$A$54</f>
        <v>9</v>
      </c>
      <c r="AF35" s="157">
        <f>'[1]1001'!$B$54</f>
        <v>46046</v>
      </c>
      <c r="AG35" s="158" t="s">
        <v>62</v>
      </c>
      <c r="AN35" s="112"/>
    </row>
    <row r="36" spans="1:40" s="113" customFormat="1" ht="15" customHeight="1" x14ac:dyDescent="0.15">
      <c r="A36" s="111"/>
      <c r="B36" s="116"/>
      <c r="H36" s="111"/>
      <c r="I36" s="111"/>
      <c r="J36" s="111"/>
      <c r="T36" s="111"/>
      <c r="U36" s="111"/>
      <c r="V36" s="111"/>
      <c r="W36" s="111"/>
      <c r="X36" s="111"/>
      <c r="Y36" s="111"/>
      <c r="Z36" s="111"/>
      <c r="AA36" s="111"/>
      <c r="AB36" s="156">
        <f>'[1]1001'!$E$55</f>
        <v>100136</v>
      </c>
      <c r="AC36" s="156" t="str">
        <f>'[1]1001'!$N$55</f>
        <v>CdP Les Cailloux 1</v>
      </c>
      <c r="AD36" s="156" t="str">
        <f>'[1]1001'!$Y$55</f>
        <v>JBC 't Dupke 1</v>
      </c>
      <c r="AE36" s="156">
        <f>'[1]1001'!$A$55</f>
        <v>9</v>
      </c>
      <c r="AF36" s="157">
        <f>'[1]1001'!$B$55</f>
        <v>46046</v>
      </c>
      <c r="AG36" s="158" t="s">
        <v>62</v>
      </c>
      <c r="AN36" s="112"/>
    </row>
    <row r="37" spans="1:40" s="113" customFormat="1" ht="15" customHeight="1" x14ac:dyDescent="0.15">
      <c r="A37" s="111"/>
      <c r="B37" s="112"/>
      <c r="H37" s="111"/>
      <c r="I37" s="111"/>
      <c r="J37" s="111"/>
      <c r="T37" s="111"/>
      <c r="U37" s="111"/>
      <c r="V37" s="111"/>
      <c r="W37" s="111"/>
      <c r="X37" s="111"/>
      <c r="Y37" s="111"/>
      <c r="Z37" s="111"/>
      <c r="AA37" s="111"/>
      <c r="AB37" s="156">
        <f>'[1]1001'!$E$56</f>
        <v>100137</v>
      </c>
      <c r="AC37" s="156" t="str">
        <f>'[1]1001'!$N$56</f>
        <v>Boul'Animo 1</v>
      </c>
      <c r="AD37" s="156" t="str">
        <f>'[1]1001'!$Y$56</f>
        <v>Petangeske 1</v>
      </c>
      <c r="AE37" s="156">
        <f>'[1]1001'!$A$56</f>
        <v>10</v>
      </c>
      <c r="AF37" s="157">
        <f>'[1]1001'!$B$56</f>
        <v>46060</v>
      </c>
      <c r="AG37" s="158" t="s">
        <v>62</v>
      </c>
      <c r="AN37" s="112"/>
    </row>
    <row r="38" spans="1:40" s="113" customFormat="1" ht="15" customHeight="1" x14ac:dyDescent="0.15">
      <c r="A38" s="111"/>
      <c r="B38" s="112"/>
      <c r="H38" s="111"/>
      <c r="I38" s="111"/>
      <c r="J38" s="111"/>
      <c r="T38" s="111"/>
      <c r="U38" s="111"/>
      <c r="V38" s="111"/>
      <c r="W38" s="111"/>
      <c r="X38" s="111"/>
      <c r="Y38" s="111"/>
      <c r="Z38" s="111"/>
      <c r="AA38" s="111"/>
      <c r="AB38" s="156">
        <f>'[1]1001'!$E$57</f>
        <v>100138</v>
      </c>
      <c r="AC38" s="156" t="str">
        <f>'[1]1001'!$N$57</f>
        <v>Jeu de Bommel 1</v>
      </c>
      <c r="AD38" s="156" t="str">
        <f>'[1]1001'!$Y$57</f>
        <v>PUK-Haarlem 1</v>
      </c>
      <c r="AE38" s="156">
        <f>'[1]1001'!$A$57</f>
        <v>10</v>
      </c>
      <c r="AF38" s="157">
        <f>'[1]1001'!$B$57</f>
        <v>46060</v>
      </c>
      <c r="AG38" s="158" t="s">
        <v>62</v>
      </c>
      <c r="AN38" s="112"/>
    </row>
    <row r="39" spans="1:40" s="113" customFormat="1" ht="15" customHeight="1" x14ac:dyDescent="0.15">
      <c r="A39" s="111"/>
      <c r="B39" s="112"/>
      <c r="H39" s="111"/>
      <c r="I39" s="111"/>
      <c r="J39" s="111"/>
      <c r="T39" s="111"/>
      <c r="U39" s="111"/>
      <c r="V39" s="111"/>
      <c r="W39" s="111"/>
      <c r="X39" s="111"/>
      <c r="Y39" s="111"/>
      <c r="Z39" s="111"/>
      <c r="AA39" s="111"/>
      <c r="AB39" s="156">
        <f>'[1]1001'!$E$58</f>
        <v>100139</v>
      </c>
      <c r="AC39" s="156" t="str">
        <f>'[1]1001'!$N$58</f>
        <v>Amicale Boule d'Argent 1</v>
      </c>
      <c r="AD39" s="156" t="str">
        <f>'[1]1001'!$Y$58</f>
        <v>CdP Les Cailloux 1</v>
      </c>
      <c r="AE39" s="156">
        <f>'[1]1001'!$A$58</f>
        <v>10</v>
      </c>
      <c r="AF39" s="157">
        <f>'[1]1001'!$B$58</f>
        <v>46060</v>
      </c>
      <c r="AG39" s="158" t="s">
        <v>62</v>
      </c>
      <c r="AN39" s="112"/>
    </row>
    <row r="40" spans="1:40" s="2" customFormat="1" ht="15" customHeight="1" x14ac:dyDescent="0.15">
      <c r="A40" s="5"/>
      <c r="B40" s="3"/>
      <c r="H40" s="5"/>
      <c r="I40" s="5"/>
      <c r="J40" s="5"/>
      <c r="T40" s="5"/>
      <c r="U40" s="5"/>
      <c r="V40" s="5"/>
      <c r="W40" s="5"/>
      <c r="X40" s="5"/>
      <c r="Y40" s="5"/>
      <c r="Z40" s="5"/>
      <c r="AA40" s="5"/>
      <c r="AB40" s="156">
        <f>'[1]1001'!$E$59</f>
        <v>100140</v>
      </c>
      <c r="AC40" s="156" t="str">
        <f>'[1]1001'!$N$59</f>
        <v>'t Zwijntje 1</v>
      </c>
      <c r="AD40" s="156" t="str">
        <f>'[1]1001'!$Y$59</f>
        <v>JBC 't Dupke 1</v>
      </c>
      <c r="AE40" s="156">
        <f>'[1]1001'!$A$59</f>
        <v>10</v>
      </c>
      <c r="AF40" s="157">
        <f>'[1]1001'!$B$59</f>
        <v>46060</v>
      </c>
      <c r="AG40" s="158" t="s">
        <v>62</v>
      </c>
      <c r="AN40" s="3"/>
    </row>
    <row r="41" spans="1:40" s="2" customFormat="1" ht="15" customHeight="1" x14ac:dyDescent="0.15">
      <c r="A41" s="5"/>
      <c r="B41" s="3"/>
      <c r="H41" s="5"/>
      <c r="I41" s="5"/>
      <c r="J41" s="5"/>
      <c r="T41" s="5"/>
      <c r="U41" s="5"/>
      <c r="V41" s="5"/>
      <c r="W41" s="5"/>
      <c r="X41" s="5"/>
      <c r="Y41" s="5"/>
      <c r="Z41" s="5"/>
      <c r="AA41" s="5"/>
      <c r="AB41" s="156">
        <f>'[1]1001'!$E$60</f>
        <v>100141</v>
      </c>
      <c r="AC41" s="156" t="str">
        <f>'[1]1001'!$N$60</f>
        <v>CdP Les Cailloux 1</v>
      </c>
      <c r="AD41" s="156" t="str">
        <f>'[1]1001'!$Y$60</f>
        <v>PUK-Haarlem 1</v>
      </c>
      <c r="AE41" s="156">
        <f>'[1]1001'!$A$60</f>
        <v>11</v>
      </c>
      <c r="AF41" s="157">
        <f>'[1]1001'!$B$60</f>
        <v>46074</v>
      </c>
      <c r="AG41" s="158" t="s">
        <v>62</v>
      </c>
      <c r="AN41" s="3"/>
    </row>
    <row r="42" spans="1:40" s="2" customFormat="1" ht="15" customHeight="1" x14ac:dyDescent="0.15">
      <c r="A42" s="5"/>
      <c r="B42" s="3"/>
      <c r="H42" s="5"/>
      <c r="I42" s="5"/>
      <c r="J42" s="5"/>
      <c r="T42" s="5"/>
      <c r="U42" s="5"/>
      <c r="V42" s="5"/>
      <c r="W42" s="5"/>
      <c r="X42" s="5"/>
      <c r="Y42" s="5"/>
      <c r="Z42" s="5"/>
      <c r="AA42" s="5"/>
      <c r="AB42" s="156">
        <f>'[1]1001'!$E$61</f>
        <v>100142</v>
      </c>
      <c r="AC42" s="156" t="str">
        <f>'[1]1001'!$N$61</f>
        <v>Jeu de Bommel 1</v>
      </c>
      <c r="AD42" s="156" t="str">
        <f>'[1]1001'!$Y$61</f>
        <v>Boul'Animo 1</v>
      </c>
      <c r="AE42" s="156">
        <f>'[1]1001'!$A$61</f>
        <v>11</v>
      </c>
      <c r="AF42" s="157">
        <f>'[1]1001'!$B$61</f>
        <v>46074</v>
      </c>
      <c r="AG42" s="158" t="s">
        <v>62</v>
      </c>
      <c r="AN42" s="3"/>
    </row>
    <row r="43" spans="1:40" s="2" customFormat="1" ht="15" customHeight="1" x14ac:dyDescent="0.15">
      <c r="A43" s="5"/>
      <c r="B43" s="3"/>
      <c r="H43" s="5"/>
      <c r="I43" s="5"/>
      <c r="J43" s="5"/>
      <c r="T43" s="5"/>
      <c r="U43" s="5"/>
      <c r="V43" s="5"/>
      <c r="W43" s="5"/>
      <c r="X43" s="5"/>
      <c r="Y43" s="5"/>
      <c r="Z43" s="5"/>
      <c r="AA43" s="5"/>
      <c r="AB43" s="156">
        <f>'[1]1001'!$E$62</f>
        <v>100143</v>
      </c>
      <c r="AC43" s="156" t="str">
        <f>'[1]1001'!$N$62</f>
        <v>Petangeske 1</v>
      </c>
      <c r="AD43" s="156" t="str">
        <f>'[1]1001'!$Y$62</f>
        <v>'t Zwijntje 1</v>
      </c>
      <c r="AE43" s="156">
        <f>'[1]1001'!$A$62</f>
        <v>11</v>
      </c>
      <c r="AF43" s="157">
        <f>'[1]1001'!$B$62</f>
        <v>46074</v>
      </c>
      <c r="AG43" s="158" t="s">
        <v>62</v>
      </c>
      <c r="AN43" s="3"/>
    </row>
    <row r="44" spans="1:40" x14ac:dyDescent="0.15">
      <c r="AB44" s="156">
        <f>'[1]1001'!$E$63</f>
        <v>100144</v>
      </c>
      <c r="AC44" s="156" t="str">
        <f>'[1]1001'!$N$63</f>
        <v>JBC 't Dupke 1</v>
      </c>
      <c r="AD44" s="156" t="str">
        <f>'[1]1001'!$Y$63</f>
        <v>Amicale Boule d'Argent 1</v>
      </c>
      <c r="AE44" s="156">
        <f>'[1]1001'!$A$63</f>
        <v>11</v>
      </c>
      <c r="AF44" s="157">
        <f>'[1]1001'!$B$63</f>
        <v>46074</v>
      </c>
      <c r="AG44" s="158" t="s">
        <v>62</v>
      </c>
    </row>
    <row r="45" spans="1:40" x14ac:dyDescent="0.15">
      <c r="AB45" s="156">
        <f>'[1]1001'!$E$64</f>
        <v>100145</v>
      </c>
      <c r="AC45" s="156" t="str">
        <f>'[1]1001'!$N$64</f>
        <v>Boul'Animo 1</v>
      </c>
      <c r="AD45" s="156" t="str">
        <f>'[1]1001'!$Y$64</f>
        <v>CdP Les Cailloux 1</v>
      </c>
      <c r="AE45" s="156">
        <f>'[1]1001'!$A$64</f>
        <v>12</v>
      </c>
      <c r="AF45" s="157">
        <f>'[1]1001'!$B$64</f>
        <v>46088</v>
      </c>
      <c r="AG45" s="158" t="s">
        <v>62</v>
      </c>
    </row>
    <row r="46" spans="1:40" x14ac:dyDescent="0.15">
      <c r="AB46" s="156">
        <f>'[1]1001'!$E$65</f>
        <v>100146</v>
      </c>
      <c r="AC46" s="156" t="str">
        <f>'[1]1001'!$N$65</f>
        <v>PUK-Haarlem 1</v>
      </c>
      <c r="AD46" s="156" t="str">
        <f>'[1]1001'!$Y$65</f>
        <v>Amicale Boule d'Argent 1</v>
      </c>
      <c r="AE46" s="156">
        <f>'[1]1001'!$A$65</f>
        <v>12</v>
      </c>
      <c r="AF46" s="157">
        <f>'[1]1001'!$B$65</f>
        <v>46088</v>
      </c>
      <c r="AG46" s="158" t="s">
        <v>62</v>
      </c>
    </row>
    <row r="47" spans="1:40" x14ac:dyDescent="0.15">
      <c r="AB47" s="156">
        <f>'[1]1001'!$E$66</f>
        <v>100147</v>
      </c>
      <c r="AC47" s="156" t="str">
        <f>'[1]1001'!$N$66</f>
        <v>'t Zwijntje 1</v>
      </c>
      <c r="AD47" s="156" t="str">
        <f>'[1]1001'!$Y$66</f>
        <v>Jeu de Bommel 1</v>
      </c>
      <c r="AE47" s="156">
        <f>'[1]1001'!$A$66</f>
        <v>12</v>
      </c>
      <c r="AF47" s="157">
        <f>'[1]1001'!$B$66</f>
        <v>46088</v>
      </c>
      <c r="AG47" s="158" t="s">
        <v>62</v>
      </c>
    </row>
    <row r="48" spans="1:40" x14ac:dyDescent="0.15">
      <c r="AB48" s="156">
        <f>'[1]1001'!$E$67</f>
        <v>100148</v>
      </c>
      <c r="AC48" s="156" t="str">
        <f>'[1]1001'!$N$67</f>
        <v>JBC 't Dupke 1</v>
      </c>
      <c r="AD48" s="156" t="str">
        <f>'[1]1001'!$Y$67</f>
        <v>Petangeske 1</v>
      </c>
      <c r="AE48" s="156">
        <f>'[1]1001'!$A$67</f>
        <v>12</v>
      </c>
      <c r="AF48" s="157">
        <f>'[1]1001'!$B$67</f>
        <v>46088</v>
      </c>
      <c r="AG48" s="158" t="s">
        <v>62</v>
      </c>
    </row>
    <row r="49" spans="28:33" x14ac:dyDescent="0.15">
      <c r="AB49" s="156">
        <f>'[1]1001'!$E$68</f>
        <v>100149</v>
      </c>
      <c r="AC49" s="156" t="str">
        <f>'[1]1001'!$N$68</f>
        <v>PUK-Haarlem 1</v>
      </c>
      <c r="AD49" s="156" t="str">
        <f>'[1]1001'!$Y$68</f>
        <v>JBC 't Dupke 1</v>
      </c>
      <c r="AE49" s="156">
        <f>'[1]1001'!$A$68</f>
        <v>13</v>
      </c>
      <c r="AF49" s="157">
        <f>'[1]1001'!$B$68</f>
        <v>46102</v>
      </c>
      <c r="AG49" s="158" t="s">
        <v>62</v>
      </c>
    </row>
    <row r="50" spans="28:33" x14ac:dyDescent="0.15">
      <c r="AB50" s="156">
        <f>'[1]1001'!$E$69</f>
        <v>100150</v>
      </c>
      <c r="AC50" s="156" t="str">
        <f>'[1]1001'!$N$69</f>
        <v>Amicale Boule d'Argent 1</v>
      </c>
      <c r="AD50" s="156" t="str">
        <f>'[1]1001'!$Y$69</f>
        <v>Boul'Animo 1</v>
      </c>
      <c r="AE50" s="156">
        <f>'[1]1001'!$A$69</f>
        <v>13</v>
      </c>
      <c r="AF50" s="157">
        <f>'[1]1001'!$B$69</f>
        <v>46102</v>
      </c>
      <c r="AG50" s="158" t="s">
        <v>62</v>
      </c>
    </row>
    <row r="51" spans="28:33" x14ac:dyDescent="0.15">
      <c r="AB51" s="156">
        <f>'[1]1001'!$E$70</f>
        <v>100151</v>
      </c>
      <c r="AC51" s="156" t="str">
        <f>'[1]1001'!$N$70</f>
        <v>CdP Les Cailloux 1</v>
      </c>
      <c r="AD51" s="156" t="str">
        <f>'[1]1001'!$Y$70</f>
        <v>'t Zwijntje 1</v>
      </c>
      <c r="AE51" s="156">
        <f>'[1]1001'!$A$70</f>
        <v>13</v>
      </c>
      <c r="AF51" s="157">
        <f>'[1]1001'!$B$70</f>
        <v>46102</v>
      </c>
      <c r="AG51" s="158" t="s">
        <v>62</v>
      </c>
    </row>
    <row r="52" spans="28:33" x14ac:dyDescent="0.15">
      <c r="AB52" s="156">
        <f>'[1]1001'!$E$71</f>
        <v>100152</v>
      </c>
      <c r="AC52" s="156" t="str">
        <f>'[1]1001'!$N$71</f>
        <v>Jeu de Bommel 1</v>
      </c>
      <c r="AD52" s="156" t="str">
        <f>'[1]1001'!$Y$71</f>
        <v>Petangeske 1</v>
      </c>
      <c r="AE52" s="156">
        <f>'[1]1001'!$A$71</f>
        <v>13</v>
      </c>
      <c r="AF52" s="157">
        <f>'[1]1001'!$B$71</f>
        <v>46102</v>
      </c>
      <c r="AG52" s="158" t="s">
        <v>62</v>
      </c>
    </row>
    <row r="53" spans="28:33" x14ac:dyDescent="0.15">
      <c r="AB53" s="156">
        <f>'[1]1001'!$E$72</f>
        <v>100153</v>
      </c>
      <c r="AC53" s="156" t="str">
        <f>'[1]1001'!$N$72</f>
        <v>PUK-Haarlem 1</v>
      </c>
      <c r="AD53" s="156" t="str">
        <f>'[1]1001'!$Y$72</f>
        <v>Boul'Animo 1</v>
      </c>
      <c r="AE53" s="156">
        <f>'[1]1001'!$A$72</f>
        <v>14</v>
      </c>
      <c r="AF53" s="157">
        <f>'[1]1001'!$B$72</f>
        <v>46109</v>
      </c>
      <c r="AG53" s="158" t="s">
        <v>62</v>
      </c>
    </row>
    <row r="54" spans="28:33" x14ac:dyDescent="0.15">
      <c r="AB54" s="156">
        <f>'[1]1001'!$E$73</f>
        <v>100154</v>
      </c>
      <c r="AC54" s="156" t="str">
        <f>'[1]1001'!$N$73</f>
        <v>Petangeske 1</v>
      </c>
      <c r="AD54" s="156" t="str">
        <f>'[1]1001'!$Y$73</f>
        <v>CdP Les Cailloux 1</v>
      </c>
      <c r="AE54" s="156">
        <f>'[1]1001'!$A$73</f>
        <v>14</v>
      </c>
      <c r="AF54" s="157">
        <f>'[1]1001'!$B$73</f>
        <v>46109</v>
      </c>
      <c r="AG54" s="158" t="s">
        <v>62</v>
      </c>
    </row>
    <row r="55" spans="28:33" x14ac:dyDescent="0.15">
      <c r="AB55" s="156">
        <f>'[1]1001'!$E$74</f>
        <v>100155</v>
      </c>
      <c r="AC55" s="156" t="str">
        <f>'[1]1001'!$N$74</f>
        <v>'t Zwijntje 1</v>
      </c>
      <c r="AD55" s="156" t="str">
        <f>'[1]1001'!$Y$74</f>
        <v>Amicale Boule d'Argent 1</v>
      </c>
      <c r="AE55" s="156">
        <f>'[1]1001'!$A$74</f>
        <v>14</v>
      </c>
      <c r="AF55" s="157">
        <f>'[1]1001'!$B$74</f>
        <v>46109</v>
      </c>
      <c r="AG55" s="158" t="s">
        <v>62</v>
      </c>
    </row>
    <row r="56" spans="28:33" x14ac:dyDescent="0.15">
      <c r="AB56" s="156">
        <f>'[1]1001'!$E$75</f>
        <v>100156</v>
      </c>
      <c r="AC56" s="156" t="str">
        <f>'[1]1001'!$N$75</f>
        <v>JBC 't Dupke 1</v>
      </c>
      <c r="AD56" s="156" t="str">
        <f>'[1]1001'!$Y$75</f>
        <v>Jeu de Bommel 1</v>
      </c>
      <c r="AE56" s="156">
        <f>'[1]1001'!$A$75</f>
        <v>14</v>
      </c>
      <c r="AF56" s="157">
        <f>'[1]1001'!$B$75</f>
        <v>46109</v>
      </c>
      <c r="AG56" s="158" t="s">
        <v>62</v>
      </c>
    </row>
    <row r="57" spans="28:33" x14ac:dyDescent="0.15">
      <c r="AB57" s="156">
        <f>'[1]2001'!$E$20</f>
        <v>200101</v>
      </c>
      <c r="AC57" s="156" t="str">
        <f>'[1]2001'!$N$20</f>
        <v>JBV De Walnoot 1</v>
      </c>
      <c r="AD57" s="156" t="str">
        <f>'[1]2001'!$Y$20</f>
        <v>Amicale de Pétanque 1</v>
      </c>
      <c r="AE57" s="156">
        <f>'[1]2001'!$A$20</f>
        <v>1</v>
      </c>
      <c r="AF57" s="157">
        <f>'[1]2001'!$B$20</f>
        <v>45920</v>
      </c>
      <c r="AG57" s="158" t="s">
        <v>59</v>
      </c>
    </row>
    <row r="58" spans="28:33" x14ac:dyDescent="0.15">
      <c r="AB58" s="156">
        <f>'[1]2001'!$E$21</f>
        <v>200102</v>
      </c>
      <c r="AC58" s="156" t="str">
        <f>'[1]2001'!$N$21</f>
        <v>MIDI 1</v>
      </c>
      <c r="AD58" s="156" t="str">
        <f>'[1]2001'!$Y$21</f>
        <v>Va-Tout 1</v>
      </c>
      <c r="AE58" s="156">
        <f>'[1]2001'!$A$21</f>
        <v>1</v>
      </c>
      <c r="AF58" s="157">
        <f>'[1]2001'!$B$21</f>
        <v>45920</v>
      </c>
      <c r="AG58" s="158" t="s">
        <v>59</v>
      </c>
    </row>
    <row r="59" spans="28:33" x14ac:dyDescent="0.15">
      <c r="AB59" s="156">
        <f>'[1]2001'!$E$22</f>
        <v>200103</v>
      </c>
      <c r="AC59" s="156" t="str">
        <f>'[1]2001'!$N$22</f>
        <v>JBC 't Dupke 2</v>
      </c>
      <c r="AD59" s="156" t="str">
        <f>'[1]2001'!$Y$22</f>
        <v>JBV Amicale Cuyk 1</v>
      </c>
      <c r="AE59" s="156">
        <f>'[1]2001'!$A$22</f>
        <v>1</v>
      </c>
      <c r="AF59" s="157">
        <f>'[1]2001'!$B$22</f>
        <v>45920</v>
      </c>
      <c r="AG59" s="158" t="s">
        <v>59</v>
      </c>
    </row>
    <row r="60" spans="28:33" x14ac:dyDescent="0.15">
      <c r="AB60" s="156">
        <f>'[1]2001'!$E$23</f>
        <v>200104</v>
      </c>
      <c r="AC60" s="156" t="str">
        <f>'[1]2001'!$N$23</f>
        <v>L'Esprit 1</v>
      </c>
      <c r="AD60" s="156" t="str">
        <f>'[1]2001'!$Y$23</f>
        <v>PV Gouda 1</v>
      </c>
      <c r="AE60" s="156">
        <f>'[1]2001'!$A$23</f>
        <v>1</v>
      </c>
      <c r="AF60" s="157">
        <f>'[1]2001'!$B$23</f>
        <v>45920</v>
      </c>
      <c r="AG60" s="158" t="s">
        <v>59</v>
      </c>
    </row>
    <row r="61" spans="28:33" x14ac:dyDescent="0.15">
      <c r="AB61" s="156">
        <f>'[1]2001'!$E$24</f>
        <v>200105</v>
      </c>
      <c r="AC61" s="156" t="str">
        <f>'[1]2001'!$N$24</f>
        <v>L'Esprit 1</v>
      </c>
      <c r="AD61" s="156" t="str">
        <f>'[1]2001'!$Y$24</f>
        <v>JBC 't Dupke 2</v>
      </c>
      <c r="AE61" s="156">
        <f>'[1]2001'!$A$24</f>
        <v>2</v>
      </c>
      <c r="AF61" s="157">
        <f>'[1]2001'!$B$24</f>
        <v>45934</v>
      </c>
      <c r="AG61" s="158" t="s">
        <v>59</v>
      </c>
    </row>
    <row r="62" spans="28:33" x14ac:dyDescent="0.15">
      <c r="AB62" s="156">
        <f>'[1]2001'!$E$25</f>
        <v>200106</v>
      </c>
      <c r="AC62" s="156" t="str">
        <f>'[1]2001'!$N$25</f>
        <v>JBV Amicale Cuyk 1</v>
      </c>
      <c r="AD62" s="156" t="str">
        <f>'[1]2001'!$Y$25</f>
        <v>MIDI 1</v>
      </c>
      <c r="AE62" s="156">
        <f>'[1]2001'!$A$25</f>
        <v>2</v>
      </c>
      <c r="AF62" s="157">
        <f>'[1]2001'!$B$25</f>
        <v>45934</v>
      </c>
      <c r="AG62" s="158" t="s">
        <v>59</v>
      </c>
    </row>
    <row r="63" spans="28:33" x14ac:dyDescent="0.15">
      <c r="AB63" s="156">
        <f>'[1]2001'!$E$26</f>
        <v>200107</v>
      </c>
      <c r="AC63" s="156" t="str">
        <f>'[1]2001'!$N$26</f>
        <v>Va-Tout 1</v>
      </c>
      <c r="AD63" s="156" t="str">
        <f>'[1]2001'!$Y$26</f>
        <v>JBV De Walnoot 1</v>
      </c>
      <c r="AE63" s="156">
        <f>'[1]2001'!$A$26</f>
        <v>2</v>
      </c>
      <c r="AF63" s="157">
        <f>'[1]2001'!$B$26</f>
        <v>45934</v>
      </c>
      <c r="AG63" s="158" t="s">
        <v>59</v>
      </c>
    </row>
    <row r="64" spans="28:33" x14ac:dyDescent="0.15">
      <c r="AB64" s="156">
        <f>'[1]2001'!$E$27</f>
        <v>200108</v>
      </c>
      <c r="AC64" s="156" t="str">
        <f>'[1]2001'!$N$27</f>
        <v>Amicale de Pétanque 1</v>
      </c>
      <c r="AD64" s="156" t="str">
        <f>'[1]2001'!$Y$27</f>
        <v>PV Gouda 1</v>
      </c>
      <c r="AE64" s="156">
        <f>'[1]2001'!$A$27</f>
        <v>2</v>
      </c>
      <c r="AF64" s="157">
        <f>'[1]2001'!$B$27</f>
        <v>45934</v>
      </c>
      <c r="AG64" s="158" t="s">
        <v>59</v>
      </c>
    </row>
    <row r="65" spans="28:33" x14ac:dyDescent="0.15">
      <c r="AB65" s="156">
        <f>'[1]2001'!$E$28</f>
        <v>200109</v>
      </c>
      <c r="AC65" s="156" t="str">
        <f>'[1]2001'!$N$28</f>
        <v>PV Gouda 1</v>
      </c>
      <c r="AD65" s="156" t="str">
        <f>'[1]2001'!$Y$28</f>
        <v>JBC 't Dupke 2</v>
      </c>
      <c r="AE65" s="156">
        <f>'[1]2001'!$A$28</f>
        <v>3</v>
      </c>
      <c r="AF65" s="157">
        <f>'[1]2001'!$B$28</f>
        <v>45948</v>
      </c>
      <c r="AG65" s="158" t="s">
        <v>59</v>
      </c>
    </row>
    <row r="66" spans="28:33" x14ac:dyDescent="0.15">
      <c r="AB66" s="156">
        <f>'[1]2001'!$E$29</f>
        <v>200110</v>
      </c>
      <c r="AC66" s="156" t="str">
        <f>'[1]2001'!$N$29</f>
        <v>MIDI 1</v>
      </c>
      <c r="AD66" s="156" t="str">
        <f>'[1]2001'!$Y$29</f>
        <v>L'Esprit 1</v>
      </c>
      <c r="AE66" s="156">
        <f>'[1]2001'!$A$29</f>
        <v>3</v>
      </c>
      <c r="AF66" s="157">
        <f>'[1]2001'!$B$29</f>
        <v>45948</v>
      </c>
      <c r="AG66" s="158" t="s">
        <v>59</v>
      </c>
    </row>
    <row r="67" spans="28:33" x14ac:dyDescent="0.15">
      <c r="AB67" s="156">
        <f>'[1]2001'!$E$30</f>
        <v>200111</v>
      </c>
      <c r="AC67" s="156" t="str">
        <f>'[1]2001'!$N$30</f>
        <v>JBV Amicale Cuyk 1</v>
      </c>
      <c r="AD67" s="156" t="str">
        <f>'[1]2001'!$Y$30</f>
        <v>JBV De Walnoot 1</v>
      </c>
      <c r="AE67" s="156">
        <f>'[1]2001'!$A$30</f>
        <v>3</v>
      </c>
      <c r="AF67" s="157">
        <f>'[1]2001'!$B$30</f>
        <v>45948</v>
      </c>
      <c r="AG67" s="158" t="s">
        <v>59</v>
      </c>
    </row>
    <row r="68" spans="28:33" x14ac:dyDescent="0.15">
      <c r="AB68" s="156">
        <f>'[1]2001'!$E$31</f>
        <v>200112</v>
      </c>
      <c r="AC68" s="156" t="str">
        <f>'[1]2001'!$N$31</f>
        <v>Amicale de Pétanque 1</v>
      </c>
      <c r="AD68" s="156" t="str">
        <f>'[1]2001'!$Y$31</f>
        <v>Va-Tout 1</v>
      </c>
      <c r="AE68" s="156">
        <f>'[1]2001'!$A$31</f>
        <v>3</v>
      </c>
      <c r="AF68" s="157">
        <f>'[1]2001'!$B$31</f>
        <v>45948</v>
      </c>
      <c r="AG68" s="158" t="s">
        <v>59</v>
      </c>
    </row>
    <row r="69" spans="28:33" x14ac:dyDescent="0.15">
      <c r="AB69" s="156">
        <f>'[1]2001'!$E$32</f>
        <v>200113</v>
      </c>
      <c r="AC69" s="156" t="str">
        <f>'[1]2001'!$N$32</f>
        <v>JBV De Walnoot 1</v>
      </c>
      <c r="AD69" s="156" t="str">
        <f>'[1]2001'!$Y$32</f>
        <v>L'Esprit 1</v>
      </c>
      <c r="AE69" s="156">
        <f>'[1]2001'!$A$32</f>
        <v>4</v>
      </c>
      <c r="AF69" s="157">
        <f>'[1]2001'!$B$32</f>
        <v>45962</v>
      </c>
      <c r="AG69" s="158" t="s">
        <v>59</v>
      </c>
    </row>
    <row r="70" spans="28:33" x14ac:dyDescent="0.15">
      <c r="AB70" s="156">
        <f>'[1]2001'!$E$33</f>
        <v>200114</v>
      </c>
      <c r="AC70" s="156" t="str">
        <f>'[1]2001'!$N$33</f>
        <v>MIDI 1</v>
      </c>
      <c r="AD70" s="156" t="str">
        <f>'[1]2001'!$Y$33</f>
        <v>PV Gouda 1</v>
      </c>
      <c r="AE70" s="156">
        <f>'[1]2001'!$A$33</f>
        <v>4</v>
      </c>
      <c r="AF70" s="157">
        <f>'[1]2001'!$B$33</f>
        <v>45962</v>
      </c>
      <c r="AG70" s="158" t="s">
        <v>59</v>
      </c>
    </row>
    <row r="71" spans="28:33" x14ac:dyDescent="0.15">
      <c r="AB71" s="156">
        <f>'[1]2001'!$E$34</f>
        <v>200115</v>
      </c>
      <c r="AC71" s="156" t="str">
        <f>'[1]2001'!$N$34</f>
        <v>JBC 't Dupke 2</v>
      </c>
      <c r="AD71" s="156" t="str">
        <f>'[1]2001'!$Y$34</f>
        <v>Amicale de Pétanque 1</v>
      </c>
      <c r="AE71" s="156">
        <f>'[1]2001'!$A$34</f>
        <v>4</v>
      </c>
      <c r="AF71" s="157">
        <f>'[1]2001'!$B$34</f>
        <v>45962</v>
      </c>
      <c r="AG71" s="158" t="s">
        <v>59</v>
      </c>
    </row>
    <row r="72" spans="28:33" x14ac:dyDescent="0.15">
      <c r="AB72" s="156">
        <f>'[1]2001'!$E$35</f>
        <v>200116</v>
      </c>
      <c r="AC72" s="156" t="str">
        <f>'[1]2001'!$N$35</f>
        <v>Va-Tout 1</v>
      </c>
      <c r="AD72" s="156" t="str">
        <f>'[1]2001'!$Y$35</f>
        <v>JBV Amicale Cuyk 1</v>
      </c>
      <c r="AE72" s="156">
        <f>'[1]2001'!$A$35</f>
        <v>4</v>
      </c>
      <c r="AF72" s="157">
        <f>'[1]2001'!$B$35</f>
        <v>45962</v>
      </c>
      <c r="AG72" s="158" t="s">
        <v>59</v>
      </c>
    </row>
    <row r="73" spans="28:33" x14ac:dyDescent="0.15">
      <c r="AB73" s="156">
        <f>'[1]2001'!$E$36</f>
        <v>200117</v>
      </c>
      <c r="AC73" s="156" t="str">
        <f>'[1]2001'!$N$36</f>
        <v>JBC 't Dupke 2</v>
      </c>
      <c r="AD73" s="156" t="str">
        <f>'[1]2001'!$Y$36</f>
        <v>MIDI 1</v>
      </c>
      <c r="AE73" s="156">
        <f>'[1]2001'!$A$36</f>
        <v>5</v>
      </c>
      <c r="AF73" s="157">
        <f>'[1]2001'!$B$36</f>
        <v>45976</v>
      </c>
      <c r="AG73" s="158" t="s">
        <v>59</v>
      </c>
    </row>
    <row r="74" spans="28:33" x14ac:dyDescent="0.15">
      <c r="AB74" s="156">
        <f>'[1]2001'!$E$37</f>
        <v>200118</v>
      </c>
      <c r="AC74" s="156" t="str">
        <f>'[1]2001'!$N$37</f>
        <v>PV Gouda 1</v>
      </c>
      <c r="AD74" s="156" t="str">
        <f>'[1]2001'!$Y$37</f>
        <v>JBV De Walnoot 1</v>
      </c>
      <c r="AE74" s="156">
        <f>'[1]2001'!$A$37</f>
        <v>5</v>
      </c>
      <c r="AF74" s="157">
        <f>'[1]2001'!$B$37</f>
        <v>45976</v>
      </c>
      <c r="AG74" s="158" t="s">
        <v>59</v>
      </c>
    </row>
    <row r="75" spans="28:33" x14ac:dyDescent="0.15">
      <c r="AB75" s="156">
        <f>'[1]2001'!$E$38</f>
        <v>200119</v>
      </c>
      <c r="AC75" s="156" t="str">
        <f>'[1]2001'!$N$38</f>
        <v>L'Esprit 1</v>
      </c>
      <c r="AD75" s="156" t="str">
        <f>'[1]2001'!$Y$38</f>
        <v>Va-Tout 1</v>
      </c>
      <c r="AE75" s="156">
        <f>'[1]2001'!$A$38</f>
        <v>5</v>
      </c>
      <c r="AF75" s="157">
        <f>'[1]2001'!$B$38</f>
        <v>45976</v>
      </c>
      <c r="AG75" s="158" t="s">
        <v>59</v>
      </c>
    </row>
    <row r="76" spans="28:33" x14ac:dyDescent="0.15">
      <c r="AB76" s="156">
        <f>'[1]2001'!$E$39</f>
        <v>200120</v>
      </c>
      <c r="AC76" s="156" t="str">
        <f>'[1]2001'!$N$39</f>
        <v>JBV Amicale Cuyk 1</v>
      </c>
      <c r="AD76" s="156" t="str">
        <f>'[1]2001'!$Y$39</f>
        <v>Amicale de Pétanque 1</v>
      </c>
      <c r="AE76" s="156">
        <f>'[1]2001'!$A$39</f>
        <v>5</v>
      </c>
      <c r="AF76" s="157">
        <f>'[1]2001'!$B$39</f>
        <v>45976</v>
      </c>
      <c r="AG76" s="158" t="s">
        <v>59</v>
      </c>
    </row>
    <row r="77" spans="28:33" x14ac:dyDescent="0.15">
      <c r="AB77" s="156">
        <f>'[1]2001'!$E$40</f>
        <v>200121</v>
      </c>
      <c r="AC77" s="156" t="str">
        <f>'[1]2001'!$N$40</f>
        <v>JBV De Walnoot 1</v>
      </c>
      <c r="AD77" s="156" t="str">
        <f>'[1]2001'!$Y$40</f>
        <v>JBC 't Dupke 2</v>
      </c>
      <c r="AE77" s="156">
        <f>'[1]2001'!$A$40</f>
        <v>6</v>
      </c>
      <c r="AF77" s="157">
        <f>'[1]2001'!$B$40</f>
        <v>45990</v>
      </c>
      <c r="AG77" s="158" t="s">
        <v>59</v>
      </c>
    </row>
    <row r="78" spans="28:33" x14ac:dyDescent="0.15">
      <c r="AB78" s="156">
        <f>'[1]2001'!$E$41</f>
        <v>200122</v>
      </c>
      <c r="AC78" s="156" t="str">
        <f>'[1]2001'!$N$41</f>
        <v>L'Esprit 1</v>
      </c>
      <c r="AD78" s="156" t="str">
        <f>'[1]2001'!$Y$41</f>
        <v>JBV Amicale Cuyk 1</v>
      </c>
      <c r="AE78" s="156">
        <f>'[1]2001'!$A$41</f>
        <v>6</v>
      </c>
      <c r="AF78" s="157">
        <f>'[1]2001'!$B$41</f>
        <v>45990</v>
      </c>
      <c r="AG78" s="158" t="s">
        <v>59</v>
      </c>
    </row>
    <row r="79" spans="28:33" x14ac:dyDescent="0.15">
      <c r="AB79" s="156">
        <f>'[1]2001'!$E$42</f>
        <v>200123</v>
      </c>
      <c r="AC79" s="156" t="str">
        <f>'[1]2001'!$N$42</f>
        <v>Va-Tout 1</v>
      </c>
      <c r="AD79" s="156" t="str">
        <f>'[1]2001'!$Y$42</f>
        <v>PV Gouda 1</v>
      </c>
      <c r="AE79" s="156">
        <f>'[1]2001'!$A$42</f>
        <v>6</v>
      </c>
      <c r="AF79" s="157">
        <f>'[1]2001'!$B$42</f>
        <v>45990</v>
      </c>
      <c r="AG79" s="158" t="s">
        <v>59</v>
      </c>
    </row>
    <row r="80" spans="28:33" x14ac:dyDescent="0.15">
      <c r="AB80" s="156">
        <f>'[1]2001'!$E$43</f>
        <v>200124</v>
      </c>
      <c r="AC80" s="156" t="str">
        <f>'[1]2001'!$N$43</f>
        <v>Amicale de Pétanque 1</v>
      </c>
      <c r="AD80" s="156" t="str">
        <f>'[1]2001'!$Y$43</f>
        <v>MIDI 1</v>
      </c>
      <c r="AE80" s="156">
        <f>'[1]2001'!$A$43</f>
        <v>6</v>
      </c>
      <c r="AF80" s="157">
        <f>'[1]2001'!$B$43</f>
        <v>45990</v>
      </c>
      <c r="AG80" s="158" t="s">
        <v>59</v>
      </c>
    </row>
    <row r="81" spans="28:33" x14ac:dyDescent="0.15">
      <c r="AB81" s="156">
        <f>'[1]2001'!$E$44</f>
        <v>200125</v>
      </c>
      <c r="AC81" s="156" t="str">
        <f>'[1]2001'!$N$44</f>
        <v>JBV De Walnoot 1</v>
      </c>
      <c r="AD81" s="156" t="str">
        <f>'[1]2001'!$Y$44</f>
        <v>MIDI 1</v>
      </c>
      <c r="AE81" s="156">
        <f>'[1]2001'!$A$44</f>
        <v>7</v>
      </c>
      <c r="AF81" s="157">
        <f>'[1]2001'!$B$44</f>
        <v>45997</v>
      </c>
      <c r="AG81" s="158" t="s">
        <v>59</v>
      </c>
    </row>
    <row r="82" spans="28:33" x14ac:dyDescent="0.15">
      <c r="AB82" s="156">
        <f>'[1]2001'!$E$45</f>
        <v>200126</v>
      </c>
      <c r="AC82" s="156" t="str">
        <f>'[1]2001'!$N$45</f>
        <v>JBC 't Dupke 2</v>
      </c>
      <c r="AD82" s="156" t="str">
        <f>'[1]2001'!$Y$45</f>
        <v>Va-Tout 1</v>
      </c>
      <c r="AE82" s="156">
        <f>'[1]2001'!$A$45</f>
        <v>7</v>
      </c>
      <c r="AF82" s="157">
        <f>'[1]2001'!$B$45</f>
        <v>45997</v>
      </c>
      <c r="AG82" s="158" t="s">
        <v>59</v>
      </c>
    </row>
    <row r="83" spans="28:33" x14ac:dyDescent="0.15">
      <c r="AB83" s="156">
        <f>'[1]2001'!$E$46</f>
        <v>200127</v>
      </c>
      <c r="AC83" s="156" t="str">
        <f>'[1]2001'!$N$46</f>
        <v>PV Gouda 1</v>
      </c>
      <c r="AD83" s="156" t="str">
        <f>'[1]2001'!$Y$46</f>
        <v>JBV Amicale Cuyk 1</v>
      </c>
      <c r="AE83" s="156">
        <f>'[1]2001'!$A$46</f>
        <v>7</v>
      </c>
      <c r="AF83" s="157">
        <f>'[1]2001'!$B$46</f>
        <v>45997</v>
      </c>
      <c r="AG83" s="158" t="s">
        <v>59</v>
      </c>
    </row>
    <row r="84" spans="28:33" x14ac:dyDescent="0.15">
      <c r="AB84" s="156">
        <f>'[1]2001'!$E$47</f>
        <v>200128</v>
      </c>
      <c r="AC84" s="156" t="str">
        <f>'[1]2001'!$N$47</f>
        <v>L'Esprit 1</v>
      </c>
      <c r="AD84" s="156" t="str">
        <f>'[1]2001'!$Y$47</f>
        <v>Amicale de Pétanque 1</v>
      </c>
      <c r="AE84" s="156">
        <f>'[1]2001'!$A$47</f>
        <v>7</v>
      </c>
      <c r="AF84" s="157">
        <f>'[1]2001'!$B$47</f>
        <v>45997</v>
      </c>
      <c r="AG84" s="158" t="s">
        <v>59</v>
      </c>
    </row>
    <row r="85" spans="28:33" x14ac:dyDescent="0.15">
      <c r="AB85" s="156">
        <f>'[1]2001'!$E$48</f>
        <v>200129</v>
      </c>
      <c r="AC85" s="156" t="str">
        <f>'[1]2001'!$N$48</f>
        <v>PV Gouda 1</v>
      </c>
      <c r="AD85" s="156" t="str">
        <f>'[1]2001'!$Y$48</f>
        <v>L'Esprit 1</v>
      </c>
      <c r="AE85" s="156">
        <f>'[1]2001'!$A$48</f>
        <v>8</v>
      </c>
      <c r="AF85" s="157">
        <f>'[1]2001'!$B$48</f>
        <v>46032</v>
      </c>
      <c r="AG85" s="158" t="s">
        <v>59</v>
      </c>
    </row>
    <row r="86" spans="28:33" x14ac:dyDescent="0.15">
      <c r="AB86" s="156">
        <f>'[1]2001'!$E$49</f>
        <v>200130</v>
      </c>
      <c r="AC86" s="156" t="str">
        <f>'[1]2001'!$N$49</f>
        <v>JBV Amicale Cuyk 1</v>
      </c>
      <c r="AD86" s="156" t="str">
        <f>'[1]2001'!$Y$49</f>
        <v>JBC 't Dupke 2</v>
      </c>
      <c r="AE86" s="156">
        <f>'[1]2001'!$A$49</f>
        <v>8</v>
      </c>
      <c r="AF86" s="157">
        <f>'[1]2001'!$B$49</f>
        <v>46032</v>
      </c>
      <c r="AG86" s="158" t="s">
        <v>59</v>
      </c>
    </row>
    <row r="87" spans="28:33" x14ac:dyDescent="0.15">
      <c r="AB87" s="156">
        <f>'[1]2001'!$E$50</f>
        <v>200131</v>
      </c>
      <c r="AC87" s="156" t="str">
        <f>'[1]2001'!$N$50</f>
        <v>Va-Tout 1</v>
      </c>
      <c r="AD87" s="156" t="str">
        <f>'[1]2001'!$Y$50</f>
        <v>MIDI 1</v>
      </c>
      <c r="AE87" s="156">
        <f>'[1]2001'!$A$50</f>
        <v>8</v>
      </c>
      <c r="AF87" s="157">
        <f>'[1]2001'!$B$50</f>
        <v>46032</v>
      </c>
      <c r="AG87" s="158" t="s">
        <v>59</v>
      </c>
    </row>
    <row r="88" spans="28:33" x14ac:dyDescent="0.15">
      <c r="AB88" s="156">
        <f>'[1]2001'!$E$51</f>
        <v>200132</v>
      </c>
      <c r="AC88" s="156" t="str">
        <f>'[1]2001'!$N$51</f>
        <v>Amicale de Pétanque 1</v>
      </c>
      <c r="AD88" s="156" t="str">
        <f>'[1]2001'!$Y$51</f>
        <v>JBV De Walnoot 1</v>
      </c>
      <c r="AE88" s="156">
        <f>'[1]2001'!$A$51</f>
        <v>8</v>
      </c>
      <c r="AF88" s="157">
        <f>'[1]2001'!$B$51</f>
        <v>46032</v>
      </c>
      <c r="AG88" s="158" t="s">
        <v>59</v>
      </c>
    </row>
    <row r="89" spans="28:33" x14ac:dyDescent="0.15">
      <c r="AB89" s="156">
        <f>'[1]2001'!$E$52</f>
        <v>200133</v>
      </c>
      <c r="AC89" s="156" t="str">
        <f>'[1]2001'!$N$52</f>
        <v>JBV De Walnoot 1</v>
      </c>
      <c r="AD89" s="156" t="str">
        <f>'[1]2001'!$Y$52</f>
        <v>Va-Tout 1</v>
      </c>
      <c r="AE89" s="156">
        <f>'[1]2001'!$A$52</f>
        <v>9</v>
      </c>
      <c r="AF89" s="157">
        <f>'[1]2001'!$B$52</f>
        <v>46046</v>
      </c>
      <c r="AG89" s="158" t="s">
        <v>59</v>
      </c>
    </row>
    <row r="90" spans="28:33" x14ac:dyDescent="0.15">
      <c r="AB90" s="156">
        <f>'[1]2001'!$E$53</f>
        <v>200134</v>
      </c>
      <c r="AC90" s="156" t="str">
        <f>'[1]2001'!$N$53</f>
        <v>MIDI 1</v>
      </c>
      <c r="AD90" s="156" t="str">
        <f>'[1]2001'!$Y$53</f>
        <v>JBV Amicale Cuyk 1</v>
      </c>
      <c r="AE90" s="156">
        <f>'[1]2001'!$A$53</f>
        <v>9</v>
      </c>
      <c r="AF90" s="157">
        <f>'[1]2001'!$B$53</f>
        <v>46046</v>
      </c>
      <c r="AG90" s="158" t="s">
        <v>59</v>
      </c>
    </row>
    <row r="91" spans="28:33" x14ac:dyDescent="0.15">
      <c r="AB91" s="156">
        <f>'[1]2001'!$E$54</f>
        <v>200135</v>
      </c>
      <c r="AC91" s="156" t="str">
        <f>'[1]2001'!$N$54</f>
        <v>JBC 't Dupke 2</v>
      </c>
      <c r="AD91" s="156" t="str">
        <f>'[1]2001'!$Y$54</f>
        <v>L'Esprit 1</v>
      </c>
      <c r="AE91" s="156">
        <f>'[1]2001'!$A$54</f>
        <v>9</v>
      </c>
      <c r="AF91" s="157">
        <f>'[1]2001'!$B$54</f>
        <v>46046</v>
      </c>
      <c r="AG91" s="158" t="s">
        <v>59</v>
      </c>
    </row>
    <row r="92" spans="28:33" x14ac:dyDescent="0.15">
      <c r="AB92" s="156">
        <f>'[1]2001'!$E$55</f>
        <v>200136</v>
      </c>
      <c r="AC92" s="156" t="str">
        <f>'[1]2001'!$N$55</f>
        <v>PV Gouda 1</v>
      </c>
      <c r="AD92" s="156" t="str">
        <f>'[1]2001'!$Y$55</f>
        <v>Amicale de Pétanque 1</v>
      </c>
      <c r="AE92" s="156">
        <f>'[1]2001'!$A$55</f>
        <v>9</v>
      </c>
      <c r="AF92" s="157">
        <f>'[1]2001'!$B$55</f>
        <v>46046</v>
      </c>
      <c r="AG92" s="158" t="s">
        <v>59</v>
      </c>
    </row>
    <row r="93" spans="28:33" x14ac:dyDescent="0.15">
      <c r="AB93" s="156">
        <f>'[1]2001'!$E$56</f>
        <v>200137</v>
      </c>
      <c r="AC93" s="156" t="str">
        <f>'[1]2001'!$N$56</f>
        <v>JBV De Walnoot 1</v>
      </c>
      <c r="AD93" s="156" t="str">
        <f>'[1]2001'!$Y$56</f>
        <v>JBV Amicale Cuyk 1</v>
      </c>
      <c r="AE93" s="156">
        <f>'[1]2001'!$A$56</f>
        <v>10</v>
      </c>
      <c r="AF93" s="157">
        <f>'[1]2001'!$B$56</f>
        <v>46060</v>
      </c>
      <c r="AG93" s="158" t="s">
        <v>59</v>
      </c>
    </row>
    <row r="94" spans="28:33" x14ac:dyDescent="0.15">
      <c r="AB94" s="156">
        <f>'[1]2001'!$E$57</f>
        <v>200138</v>
      </c>
      <c r="AC94" s="156" t="str">
        <f>'[1]2001'!$N$57</f>
        <v>L'Esprit 1</v>
      </c>
      <c r="AD94" s="156" t="str">
        <f>'[1]2001'!$Y$57</f>
        <v>MIDI 1</v>
      </c>
      <c r="AE94" s="156">
        <f>'[1]2001'!$A$57</f>
        <v>10</v>
      </c>
      <c r="AF94" s="157">
        <f>'[1]2001'!$B$57</f>
        <v>46060</v>
      </c>
      <c r="AG94" s="158" t="s">
        <v>59</v>
      </c>
    </row>
    <row r="95" spans="28:33" x14ac:dyDescent="0.15">
      <c r="AB95" s="156">
        <f>'[1]2001'!$E$58</f>
        <v>200139</v>
      </c>
      <c r="AC95" s="156" t="str">
        <f>'[1]2001'!$N$58</f>
        <v>JBC 't Dupke 2</v>
      </c>
      <c r="AD95" s="156" t="str">
        <f>'[1]2001'!$Y$58</f>
        <v>PV Gouda 1</v>
      </c>
      <c r="AE95" s="156">
        <f>'[1]2001'!$A$58</f>
        <v>10</v>
      </c>
      <c r="AF95" s="157">
        <f>'[1]2001'!$B$58</f>
        <v>46060</v>
      </c>
      <c r="AG95" s="158" t="s">
        <v>59</v>
      </c>
    </row>
    <row r="96" spans="28:33" x14ac:dyDescent="0.15">
      <c r="AB96" s="156">
        <f>'[1]2001'!$E$59</f>
        <v>200140</v>
      </c>
      <c r="AC96" s="156" t="str">
        <f>'[1]2001'!$N$59</f>
        <v>Va-Tout 1</v>
      </c>
      <c r="AD96" s="156" t="str">
        <f>'[1]2001'!$Y$59</f>
        <v>Amicale de Pétanque 1</v>
      </c>
      <c r="AE96" s="156">
        <f>'[1]2001'!$A$59</f>
        <v>10</v>
      </c>
      <c r="AF96" s="157">
        <f>'[1]2001'!$B$59</f>
        <v>46060</v>
      </c>
      <c r="AG96" s="158" t="s">
        <v>59</v>
      </c>
    </row>
    <row r="97" spans="28:33" x14ac:dyDescent="0.15">
      <c r="AB97" s="156">
        <f>'[1]2001'!$E$60</f>
        <v>200141</v>
      </c>
      <c r="AC97" s="156" t="str">
        <f>'[1]2001'!$N$60</f>
        <v>PV Gouda 1</v>
      </c>
      <c r="AD97" s="156" t="str">
        <f>'[1]2001'!$Y$60</f>
        <v>MIDI 1</v>
      </c>
      <c r="AE97" s="156">
        <f>'[1]2001'!$A$60</f>
        <v>11</v>
      </c>
      <c r="AF97" s="157">
        <f>'[1]2001'!$B$60</f>
        <v>46074</v>
      </c>
      <c r="AG97" s="158" t="s">
        <v>59</v>
      </c>
    </row>
    <row r="98" spans="28:33" x14ac:dyDescent="0.15">
      <c r="AB98" s="156">
        <f>'[1]2001'!$E$61</f>
        <v>200142</v>
      </c>
      <c r="AC98" s="156" t="str">
        <f>'[1]2001'!$N$61</f>
        <v>L'Esprit 1</v>
      </c>
      <c r="AD98" s="156" t="str">
        <f>'[1]2001'!$Y$61</f>
        <v>JBV De Walnoot 1</v>
      </c>
      <c r="AE98" s="156">
        <f>'[1]2001'!$A$61</f>
        <v>11</v>
      </c>
      <c r="AF98" s="157">
        <f>'[1]2001'!$B$61</f>
        <v>46074</v>
      </c>
      <c r="AG98" s="158" t="s">
        <v>59</v>
      </c>
    </row>
    <row r="99" spans="28:33" x14ac:dyDescent="0.15">
      <c r="AB99" s="156">
        <f>'[1]2001'!$E$62</f>
        <v>200143</v>
      </c>
      <c r="AC99" s="156" t="str">
        <f>'[1]2001'!$N$62</f>
        <v>JBV Amicale Cuyk 1</v>
      </c>
      <c r="AD99" s="156" t="str">
        <f>'[1]2001'!$Y$62</f>
        <v>Va-Tout 1</v>
      </c>
      <c r="AE99" s="156">
        <f>'[1]2001'!$A$62</f>
        <v>11</v>
      </c>
      <c r="AF99" s="157">
        <f>'[1]2001'!$B$62</f>
        <v>46074</v>
      </c>
      <c r="AG99" s="158" t="s">
        <v>59</v>
      </c>
    </row>
    <row r="100" spans="28:33" x14ac:dyDescent="0.15">
      <c r="AB100" s="156">
        <f>'[1]2001'!$E$63</f>
        <v>200144</v>
      </c>
      <c r="AC100" s="156" t="str">
        <f>'[1]2001'!$N$63</f>
        <v>Amicale de Pétanque 1</v>
      </c>
      <c r="AD100" s="156" t="str">
        <f>'[1]2001'!$Y$63</f>
        <v>JBC 't Dupke 2</v>
      </c>
      <c r="AE100" s="156">
        <f>'[1]2001'!$A$63</f>
        <v>11</v>
      </c>
      <c r="AF100" s="157">
        <f>'[1]2001'!$B$63</f>
        <v>46074</v>
      </c>
      <c r="AG100" s="158" t="s">
        <v>59</v>
      </c>
    </row>
    <row r="101" spans="28:33" x14ac:dyDescent="0.15">
      <c r="AB101" s="156">
        <f>'[1]2001'!$E$64</f>
        <v>200145</v>
      </c>
      <c r="AC101" s="156" t="str">
        <f>'[1]2001'!$N$64</f>
        <v>JBV De Walnoot 1</v>
      </c>
      <c r="AD101" s="156" t="str">
        <f>'[1]2001'!$Y$64</f>
        <v>PV Gouda 1</v>
      </c>
      <c r="AE101" s="156">
        <f>'[1]2001'!$A$64</f>
        <v>12</v>
      </c>
      <c r="AF101" s="157">
        <f>'[1]2001'!$B$64</f>
        <v>46088</v>
      </c>
      <c r="AG101" s="158" t="s">
        <v>59</v>
      </c>
    </row>
    <row r="102" spans="28:33" x14ac:dyDescent="0.15">
      <c r="AB102" s="156">
        <f>'[1]2001'!$E$65</f>
        <v>200146</v>
      </c>
      <c r="AC102" s="156" t="str">
        <f>'[1]2001'!$N$65</f>
        <v>MIDI 1</v>
      </c>
      <c r="AD102" s="156" t="str">
        <f>'[1]2001'!$Y$65</f>
        <v>JBC 't Dupke 2</v>
      </c>
      <c r="AE102" s="156">
        <f>'[1]2001'!$A$65</f>
        <v>12</v>
      </c>
      <c r="AF102" s="157">
        <f>'[1]2001'!$B$65</f>
        <v>46088</v>
      </c>
      <c r="AG102" s="158" t="s">
        <v>59</v>
      </c>
    </row>
    <row r="103" spans="28:33" x14ac:dyDescent="0.15">
      <c r="AB103" s="156">
        <f>'[1]2001'!$E$66</f>
        <v>200147</v>
      </c>
      <c r="AC103" s="156" t="str">
        <f>'[1]2001'!$N$66</f>
        <v>Va-Tout 1</v>
      </c>
      <c r="AD103" s="156" t="str">
        <f>'[1]2001'!$Y$66</f>
        <v>L'Esprit 1</v>
      </c>
      <c r="AE103" s="156">
        <f>'[1]2001'!$A$66</f>
        <v>12</v>
      </c>
      <c r="AF103" s="157">
        <f>'[1]2001'!$B$66</f>
        <v>46088</v>
      </c>
      <c r="AG103" s="158" t="s">
        <v>59</v>
      </c>
    </row>
    <row r="104" spans="28:33" x14ac:dyDescent="0.15">
      <c r="AB104" s="156">
        <f>'[1]2001'!$E$67</f>
        <v>200148</v>
      </c>
      <c r="AC104" s="156" t="str">
        <f>'[1]2001'!$N$67</f>
        <v>Amicale de Pétanque 1</v>
      </c>
      <c r="AD104" s="156" t="str">
        <f>'[1]2001'!$Y$67</f>
        <v>JBV Amicale Cuyk 1</v>
      </c>
      <c r="AE104" s="156">
        <f>'[1]2001'!$A$67</f>
        <v>12</v>
      </c>
      <c r="AF104" s="157">
        <f>'[1]2001'!$B$67</f>
        <v>46088</v>
      </c>
      <c r="AG104" s="158" t="s">
        <v>59</v>
      </c>
    </row>
    <row r="105" spans="28:33" x14ac:dyDescent="0.15">
      <c r="AB105" s="156">
        <f>'[1]2001'!$E$68</f>
        <v>200149</v>
      </c>
      <c r="AC105" s="156" t="str">
        <f>'[1]2001'!$N$68</f>
        <v>MIDI 1</v>
      </c>
      <c r="AD105" s="156" t="str">
        <f>'[1]2001'!$Y$68</f>
        <v>Amicale de Pétanque 1</v>
      </c>
      <c r="AE105" s="156">
        <f>'[1]2001'!$A$68</f>
        <v>13</v>
      </c>
      <c r="AF105" s="157">
        <f>'[1]2001'!$B$68</f>
        <v>46102</v>
      </c>
      <c r="AG105" s="158" t="s">
        <v>59</v>
      </c>
    </row>
    <row r="106" spans="28:33" x14ac:dyDescent="0.15">
      <c r="AB106" s="156">
        <f>'[1]2001'!$E$69</f>
        <v>200150</v>
      </c>
      <c r="AC106" s="156" t="str">
        <f>'[1]2001'!$N$69</f>
        <v>JBC 't Dupke 2</v>
      </c>
      <c r="AD106" s="156" t="str">
        <f>'[1]2001'!$Y$69</f>
        <v>JBV De Walnoot 1</v>
      </c>
      <c r="AE106" s="156">
        <f>'[1]2001'!$A$69</f>
        <v>13</v>
      </c>
      <c r="AF106" s="157">
        <f>'[1]2001'!$B$69</f>
        <v>46102</v>
      </c>
      <c r="AG106" s="158" t="s">
        <v>59</v>
      </c>
    </row>
    <row r="107" spans="28:33" x14ac:dyDescent="0.15">
      <c r="AB107" s="156">
        <f>'[1]2001'!$E$70</f>
        <v>200151</v>
      </c>
      <c r="AC107" s="156" t="str">
        <f>'[1]2001'!$N$70</f>
        <v>PV Gouda 1</v>
      </c>
      <c r="AD107" s="156" t="str">
        <f>'[1]2001'!$Y$70</f>
        <v>Va-Tout 1</v>
      </c>
      <c r="AE107" s="156">
        <f>'[1]2001'!$A$70</f>
        <v>13</v>
      </c>
      <c r="AF107" s="157">
        <f>'[1]2001'!$B$70</f>
        <v>46102</v>
      </c>
      <c r="AG107" s="158" t="s">
        <v>59</v>
      </c>
    </row>
    <row r="108" spans="28:33" x14ac:dyDescent="0.15">
      <c r="AB108" s="156">
        <f>'[1]2001'!$E$71</f>
        <v>200152</v>
      </c>
      <c r="AC108" s="156" t="str">
        <f>'[1]2001'!$N$71</f>
        <v>JBV Amicale Cuyk 1</v>
      </c>
      <c r="AD108" s="156" t="str">
        <f>'[1]2001'!$Y$71</f>
        <v>L'Esprit 1</v>
      </c>
      <c r="AE108" s="156">
        <f>'[1]2001'!$A$71</f>
        <v>13</v>
      </c>
      <c r="AF108" s="157">
        <f>'[1]2001'!$B$71</f>
        <v>46102</v>
      </c>
      <c r="AG108" s="158" t="s">
        <v>59</v>
      </c>
    </row>
    <row r="109" spans="28:33" x14ac:dyDescent="0.15">
      <c r="AB109" s="156">
        <f>'[1]2001'!$E$72</f>
        <v>200153</v>
      </c>
      <c r="AC109" s="156" t="str">
        <f>'[1]2001'!$N$72</f>
        <v>MIDI 1</v>
      </c>
      <c r="AD109" s="156" t="str">
        <f>'[1]2001'!$Y$72</f>
        <v>JBV De Walnoot 1</v>
      </c>
      <c r="AE109" s="156">
        <f>'[1]2001'!$A$72</f>
        <v>14</v>
      </c>
      <c r="AF109" s="157">
        <f>'[1]2001'!$B$72</f>
        <v>46109</v>
      </c>
      <c r="AG109" s="158" t="s">
        <v>59</v>
      </c>
    </row>
    <row r="110" spans="28:33" x14ac:dyDescent="0.15">
      <c r="AB110" s="156">
        <f>'[1]2001'!$E$73</f>
        <v>200154</v>
      </c>
      <c r="AC110" s="156" t="str">
        <f>'[1]2001'!$N$73</f>
        <v>JBV Amicale Cuyk 1</v>
      </c>
      <c r="AD110" s="156" t="str">
        <f>'[1]2001'!$Y$73</f>
        <v>PV Gouda 1</v>
      </c>
      <c r="AE110" s="156">
        <f>'[1]2001'!$A$73</f>
        <v>14</v>
      </c>
      <c r="AF110" s="157">
        <f>'[1]2001'!$B$73</f>
        <v>46109</v>
      </c>
      <c r="AG110" s="158" t="s">
        <v>59</v>
      </c>
    </row>
    <row r="111" spans="28:33" x14ac:dyDescent="0.15">
      <c r="AB111" s="156">
        <f>'[1]2001'!$E$74</f>
        <v>200155</v>
      </c>
      <c r="AC111" s="156" t="str">
        <f>'[1]2001'!$N$74</f>
        <v>Va-Tout 1</v>
      </c>
      <c r="AD111" s="156" t="str">
        <f>'[1]2001'!$Y$74</f>
        <v>JBC 't Dupke 2</v>
      </c>
      <c r="AE111" s="156">
        <f>'[1]2001'!$A$74</f>
        <v>14</v>
      </c>
      <c r="AF111" s="157">
        <f>'[1]2001'!$B$74</f>
        <v>46109</v>
      </c>
      <c r="AG111" s="158" t="s">
        <v>59</v>
      </c>
    </row>
    <row r="112" spans="28:33" x14ac:dyDescent="0.15">
      <c r="AB112" s="156">
        <f>'[1]2001'!$E$75</f>
        <v>200156</v>
      </c>
      <c r="AC112" s="156" t="str">
        <f>'[1]2001'!$N$75</f>
        <v>Amicale de Pétanque 1</v>
      </c>
      <c r="AD112" s="156" t="str">
        <f>'[1]2001'!$Y$75</f>
        <v>L'Esprit 1</v>
      </c>
      <c r="AE112" s="156">
        <f>'[1]2001'!$A$75</f>
        <v>14</v>
      </c>
      <c r="AF112" s="157">
        <f>'[1]2001'!$B$75</f>
        <v>46109</v>
      </c>
      <c r="AG112" s="158" t="s">
        <v>59</v>
      </c>
    </row>
    <row r="113" spans="28:33" x14ac:dyDescent="0.15">
      <c r="AB113" s="156">
        <f>'[1]2002'!$E$20</f>
        <v>200201</v>
      </c>
      <c r="AC113" s="156" t="str">
        <f>'[1]2002'!$N$20</f>
        <v>De Bouledozers 1</v>
      </c>
      <c r="AD113" s="156" t="str">
        <f>'[1]2002'!$Y$20</f>
        <v>PUK-Haarlem 2</v>
      </c>
      <c r="AE113" s="156">
        <f>'[1]2002'!$A$20</f>
        <v>1</v>
      </c>
      <c r="AF113" s="157">
        <f>'[1]2002'!$B$20</f>
        <v>45920</v>
      </c>
      <c r="AG113" s="158" t="s">
        <v>59</v>
      </c>
    </row>
    <row r="114" spans="28:33" x14ac:dyDescent="0.15">
      <c r="AB114" s="156">
        <f>'[1]2002'!$E$21</f>
        <v>200202</v>
      </c>
      <c r="AC114" s="156" t="str">
        <f>'[1]2002'!$N$21</f>
        <v>De Gooiers 1</v>
      </c>
      <c r="AD114" s="156" t="str">
        <f>'[1]2002'!$Y$21</f>
        <v>Les Bohémiens de Petanque 1</v>
      </c>
      <c r="AE114" s="156">
        <f>'[1]2002'!$A$21</f>
        <v>1</v>
      </c>
      <c r="AF114" s="157">
        <f>'[1]2002'!$B$21</f>
        <v>45920</v>
      </c>
      <c r="AG114" s="158" t="s">
        <v>59</v>
      </c>
    </row>
    <row r="115" spans="28:33" x14ac:dyDescent="0.15">
      <c r="AB115" s="156">
        <f>'[1]2002'!$E$22</f>
        <v>200203</v>
      </c>
      <c r="AC115" s="156" t="str">
        <f>'[1]2002'!$N$22</f>
        <v>Le Biberon 1</v>
      </c>
      <c r="AD115" s="156" t="str">
        <f>'[1]2002'!$Y$22</f>
        <v>Les Boules Fleuries 1</v>
      </c>
      <c r="AE115" s="156">
        <f>'[1]2002'!$A$22</f>
        <v>1</v>
      </c>
      <c r="AF115" s="157">
        <f>'[1]2002'!$B$22</f>
        <v>45920</v>
      </c>
      <c r="AG115" s="158" t="s">
        <v>59</v>
      </c>
    </row>
    <row r="116" spans="28:33" x14ac:dyDescent="0.15">
      <c r="AB116" s="156">
        <f>'[1]2002'!$E$23</f>
        <v>200204</v>
      </c>
      <c r="AC116" s="156" t="str">
        <f>'[1]2002'!$N$23</f>
        <v>ELZA-Boules 1</v>
      </c>
      <c r="AD116" s="156" t="str">
        <f>'[1]2002'!$Y$23</f>
        <v>JBC Randenbroek 1</v>
      </c>
      <c r="AE116" s="156">
        <f>'[1]2002'!$A$23</f>
        <v>1</v>
      </c>
      <c r="AF116" s="157">
        <f>'[1]2002'!$B$23</f>
        <v>45920</v>
      </c>
      <c r="AG116" s="158" t="s">
        <v>59</v>
      </c>
    </row>
    <row r="117" spans="28:33" x14ac:dyDescent="0.15">
      <c r="AB117" s="156">
        <f>'[1]2002'!$E$24</f>
        <v>200205</v>
      </c>
      <c r="AC117" s="156" t="str">
        <f>'[1]2002'!$N$24</f>
        <v>JBC Randenbroek 1</v>
      </c>
      <c r="AD117" s="156" t="str">
        <f>'[1]2002'!$Y$24</f>
        <v>Les Boules Fleuries 1</v>
      </c>
      <c r="AE117" s="156">
        <f>'[1]2002'!$A$24</f>
        <v>2</v>
      </c>
      <c r="AF117" s="157">
        <f>'[1]2002'!$B$24</f>
        <v>45934</v>
      </c>
      <c r="AG117" s="158" t="s">
        <v>59</v>
      </c>
    </row>
    <row r="118" spans="28:33" x14ac:dyDescent="0.15">
      <c r="AB118" s="156">
        <f>'[1]2002'!$E$25</f>
        <v>200206</v>
      </c>
      <c r="AC118" s="156" t="str">
        <f>'[1]2002'!$N$25</f>
        <v>De Gooiers 1</v>
      </c>
      <c r="AD118" s="156" t="str">
        <f>'[1]2002'!$Y$25</f>
        <v>Le Biberon 1</v>
      </c>
      <c r="AE118" s="156">
        <f>'[1]2002'!$A$25</f>
        <v>2</v>
      </c>
      <c r="AF118" s="157">
        <f>'[1]2002'!$B$25</f>
        <v>45934</v>
      </c>
      <c r="AG118" s="158" t="s">
        <v>59</v>
      </c>
    </row>
    <row r="119" spans="28:33" x14ac:dyDescent="0.15">
      <c r="AB119" s="156">
        <f>'[1]2002'!$E$26</f>
        <v>200207</v>
      </c>
      <c r="AC119" s="156" t="str">
        <f>'[1]2002'!$N$26</f>
        <v>Les Bohémiens de Petanque 1</v>
      </c>
      <c r="AD119" s="156" t="str">
        <f>'[1]2002'!$Y$26</f>
        <v>De Bouledozers 1</v>
      </c>
      <c r="AE119" s="156">
        <f>'[1]2002'!$A$26</f>
        <v>2</v>
      </c>
      <c r="AF119" s="157">
        <f>'[1]2002'!$B$26</f>
        <v>45934</v>
      </c>
      <c r="AG119" s="158" t="s">
        <v>59</v>
      </c>
    </row>
    <row r="120" spans="28:33" x14ac:dyDescent="0.15">
      <c r="AB120" s="156">
        <f>'[1]2002'!$E$27</f>
        <v>200208</v>
      </c>
      <c r="AC120" s="156" t="str">
        <f>'[1]2002'!$N$27</f>
        <v>PUK-Haarlem 2</v>
      </c>
      <c r="AD120" s="156" t="str">
        <f>'[1]2002'!$Y$27</f>
        <v>ELZA-Boules 1</v>
      </c>
      <c r="AE120" s="156">
        <f>'[1]2002'!$A$27</f>
        <v>2</v>
      </c>
      <c r="AF120" s="157">
        <f>'[1]2002'!$B$27</f>
        <v>45934</v>
      </c>
      <c r="AG120" s="158" t="s">
        <v>59</v>
      </c>
    </row>
    <row r="121" spans="28:33" x14ac:dyDescent="0.15">
      <c r="AB121" s="156">
        <f>'[1]2002'!$E$28</f>
        <v>200209</v>
      </c>
      <c r="AC121" s="156" t="str">
        <f>'[1]2002'!$N$28</f>
        <v>Les Boules Fleuries 1</v>
      </c>
      <c r="AD121" s="156" t="str">
        <f>'[1]2002'!$Y$28</f>
        <v>ELZA-Boules 1</v>
      </c>
      <c r="AE121" s="156">
        <f>'[1]2002'!$A$28</f>
        <v>3</v>
      </c>
      <c r="AF121" s="157">
        <f>'[1]2002'!$B$28</f>
        <v>45948</v>
      </c>
      <c r="AG121" s="158" t="s">
        <v>59</v>
      </c>
    </row>
    <row r="122" spans="28:33" x14ac:dyDescent="0.15">
      <c r="AB122" s="156">
        <f>'[1]2002'!$E$29</f>
        <v>200210</v>
      </c>
      <c r="AC122" s="156" t="str">
        <f>'[1]2002'!$N$29</f>
        <v>De Gooiers 1</v>
      </c>
      <c r="AD122" s="156" t="str">
        <f>'[1]2002'!$Y$29</f>
        <v>JBC Randenbroek 1</v>
      </c>
      <c r="AE122" s="156">
        <f>'[1]2002'!$A$29</f>
        <v>3</v>
      </c>
      <c r="AF122" s="157">
        <f>'[1]2002'!$B$29</f>
        <v>45948</v>
      </c>
      <c r="AG122" s="158" t="s">
        <v>59</v>
      </c>
    </row>
    <row r="123" spans="28:33" x14ac:dyDescent="0.15">
      <c r="AB123" s="156">
        <f>'[1]2002'!$E$30</f>
        <v>200211</v>
      </c>
      <c r="AC123" s="156" t="str">
        <f>'[1]2002'!$N$30</f>
        <v>Le Biberon 1</v>
      </c>
      <c r="AD123" s="156" t="str">
        <f>'[1]2002'!$Y$30</f>
        <v>De Bouledozers 1</v>
      </c>
      <c r="AE123" s="156">
        <f>'[1]2002'!$A$30</f>
        <v>3</v>
      </c>
      <c r="AF123" s="157">
        <f>'[1]2002'!$B$30</f>
        <v>45948</v>
      </c>
      <c r="AG123" s="158" t="s">
        <v>59</v>
      </c>
    </row>
    <row r="124" spans="28:33" x14ac:dyDescent="0.15">
      <c r="AB124" s="156">
        <f>'[1]2002'!$E$31</f>
        <v>200212</v>
      </c>
      <c r="AC124" s="156" t="str">
        <f>'[1]2002'!$N$31</f>
        <v>PUK-Haarlem 2</v>
      </c>
      <c r="AD124" s="156" t="str">
        <f>'[1]2002'!$Y$31</f>
        <v>Les Bohémiens de Petanque 1</v>
      </c>
      <c r="AE124" s="156">
        <f>'[1]2002'!$A$31</f>
        <v>3</v>
      </c>
      <c r="AF124" s="157">
        <f>'[1]2002'!$B$31</f>
        <v>45948</v>
      </c>
      <c r="AG124" s="158" t="s">
        <v>59</v>
      </c>
    </row>
    <row r="125" spans="28:33" x14ac:dyDescent="0.15">
      <c r="AB125" s="156">
        <f>'[1]2002'!$E$32</f>
        <v>200213</v>
      </c>
      <c r="AC125" s="156" t="str">
        <f>'[1]2002'!$N$32</f>
        <v>De Bouledozers 1</v>
      </c>
      <c r="AD125" s="156" t="str">
        <f>'[1]2002'!$Y$32</f>
        <v>JBC Randenbroek 1</v>
      </c>
      <c r="AE125" s="156">
        <f>'[1]2002'!$A$32</f>
        <v>4</v>
      </c>
      <c r="AF125" s="157">
        <f>'[1]2002'!$B$32</f>
        <v>45962</v>
      </c>
      <c r="AG125" s="158" t="s">
        <v>59</v>
      </c>
    </row>
    <row r="126" spans="28:33" x14ac:dyDescent="0.15">
      <c r="AB126" s="156">
        <f>'[1]2002'!$E$33</f>
        <v>200214</v>
      </c>
      <c r="AC126" s="156" t="str">
        <f>'[1]2002'!$N$33</f>
        <v>De Gooiers 1</v>
      </c>
      <c r="AD126" s="156" t="str">
        <f>'[1]2002'!$Y$33</f>
        <v>ELZA-Boules 1</v>
      </c>
      <c r="AE126" s="156">
        <f>'[1]2002'!$A$33</f>
        <v>4</v>
      </c>
      <c r="AF126" s="157">
        <f>'[1]2002'!$B$33</f>
        <v>45962</v>
      </c>
      <c r="AG126" s="158" t="s">
        <v>59</v>
      </c>
    </row>
    <row r="127" spans="28:33" x14ac:dyDescent="0.15">
      <c r="AB127" s="156">
        <f>'[1]2002'!$E$34</f>
        <v>200215</v>
      </c>
      <c r="AC127" s="156" t="str">
        <f>'[1]2002'!$N$34</f>
        <v>Les Boules Fleuries 1</v>
      </c>
      <c r="AD127" s="156" t="str">
        <f>'[1]2002'!$Y$34</f>
        <v>PUK-Haarlem 2</v>
      </c>
      <c r="AE127" s="156">
        <f>'[1]2002'!$A$34</f>
        <v>4</v>
      </c>
      <c r="AF127" s="157">
        <f>'[1]2002'!$B$34</f>
        <v>45962</v>
      </c>
      <c r="AG127" s="158" t="s">
        <v>59</v>
      </c>
    </row>
    <row r="128" spans="28:33" x14ac:dyDescent="0.15">
      <c r="AB128" s="156">
        <f>'[1]2002'!$E$35</f>
        <v>200216</v>
      </c>
      <c r="AC128" s="156" t="str">
        <f>'[1]2002'!$N$35</f>
        <v>Les Bohémiens de Petanque 1</v>
      </c>
      <c r="AD128" s="156" t="str">
        <f>'[1]2002'!$Y$35</f>
        <v>Le Biberon 1</v>
      </c>
      <c r="AE128" s="156">
        <f>'[1]2002'!$A$35</f>
        <v>4</v>
      </c>
      <c r="AF128" s="157">
        <f>'[1]2002'!$B$35</f>
        <v>45962</v>
      </c>
      <c r="AG128" s="158" t="s">
        <v>59</v>
      </c>
    </row>
    <row r="129" spans="28:33" x14ac:dyDescent="0.15">
      <c r="AB129" s="156">
        <f>'[1]2002'!$E$36</f>
        <v>200217</v>
      </c>
      <c r="AC129" s="156" t="str">
        <f>'[1]2002'!$N$36</f>
        <v>Les Boules Fleuries 1</v>
      </c>
      <c r="AD129" s="156" t="str">
        <f>'[1]2002'!$Y$36</f>
        <v>De Gooiers 1</v>
      </c>
      <c r="AE129" s="156">
        <f>'[1]2002'!$A$36</f>
        <v>5</v>
      </c>
      <c r="AF129" s="157">
        <f>'[1]2002'!$B$36</f>
        <v>45976</v>
      </c>
      <c r="AG129" s="158" t="s">
        <v>59</v>
      </c>
    </row>
    <row r="130" spans="28:33" x14ac:dyDescent="0.15">
      <c r="AB130" s="156">
        <f>'[1]2002'!$E$37</f>
        <v>200218</v>
      </c>
      <c r="AC130" s="156" t="str">
        <f>'[1]2002'!$N$37</f>
        <v>ELZA-Boules 1</v>
      </c>
      <c r="AD130" s="156" t="str">
        <f>'[1]2002'!$Y$37</f>
        <v>De Bouledozers 1</v>
      </c>
      <c r="AE130" s="156">
        <f>'[1]2002'!$A$37</f>
        <v>5</v>
      </c>
      <c r="AF130" s="157">
        <f>'[1]2002'!$B$37</f>
        <v>45976</v>
      </c>
      <c r="AG130" s="158" t="s">
        <v>59</v>
      </c>
    </row>
    <row r="131" spans="28:33" x14ac:dyDescent="0.15">
      <c r="AB131" s="156">
        <f>'[1]2002'!$E$38</f>
        <v>200219</v>
      </c>
      <c r="AC131" s="156" t="str">
        <f>'[1]2002'!$N$38</f>
        <v>Les Bohémiens de Petanque 1</v>
      </c>
      <c r="AD131" s="156" t="str">
        <f>'[1]2002'!$Y$38</f>
        <v>JBC Randenbroek 1</v>
      </c>
      <c r="AE131" s="156">
        <f>'[1]2002'!$A$38</f>
        <v>5</v>
      </c>
      <c r="AF131" s="157">
        <f>'[1]2002'!$B$38</f>
        <v>45976</v>
      </c>
      <c r="AG131" s="158" t="s">
        <v>59</v>
      </c>
    </row>
    <row r="132" spans="28:33" x14ac:dyDescent="0.15">
      <c r="AB132" s="156">
        <f>'[1]2002'!$E$39</f>
        <v>200220</v>
      </c>
      <c r="AC132" s="156" t="str">
        <f>'[1]2002'!$N$39</f>
        <v>Le Biberon 1</v>
      </c>
      <c r="AD132" s="156" t="str">
        <f>'[1]2002'!$Y$39</f>
        <v>PUK-Haarlem 2</v>
      </c>
      <c r="AE132" s="156">
        <f>'[1]2002'!$A$39</f>
        <v>5</v>
      </c>
      <c r="AF132" s="157">
        <f>'[1]2002'!$B$39</f>
        <v>45976</v>
      </c>
      <c r="AG132" s="158" t="s">
        <v>59</v>
      </c>
    </row>
    <row r="133" spans="28:33" x14ac:dyDescent="0.15">
      <c r="AB133" s="156">
        <f>'[1]2002'!$E$40</f>
        <v>200221</v>
      </c>
      <c r="AC133" s="156" t="str">
        <f>'[1]2002'!$N$40</f>
        <v>De Bouledozers 1</v>
      </c>
      <c r="AD133" s="156" t="str">
        <f>'[1]2002'!$Y$40</f>
        <v>Les Boules Fleuries 1</v>
      </c>
      <c r="AE133" s="156">
        <f>'[1]2002'!$A$40</f>
        <v>6</v>
      </c>
      <c r="AF133" s="157">
        <f>'[1]2002'!$B$40</f>
        <v>45990</v>
      </c>
      <c r="AG133" s="158" t="s">
        <v>59</v>
      </c>
    </row>
    <row r="134" spans="28:33" x14ac:dyDescent="0.15">
      <c r="AB134" s="156">
        <f>'[1]2002'!$E$41</f>
        <v>200222</v>
      </c>
      <c r="AC134" s="156" t="str">
        <f>'[1]2002'!$N$41</f>
        <v>JBC Randenbroek 1</v>
      </c>
      <c r="AD134" s="156" t="str">
        <f>'[1]2002'!$Y$41</f>
        <v>Le Biberon 1</v>
      </c>
      <c r="AE134" s="156">
        <f>'[1]2002'!$A$41</f>
        <v>6</v>
      </c>
      <c r="AF134" s="157">
        <f>'[1]2002'!$B$41</f>
        <v>45990</v>
      </c>
      <c r="AG134" s="158" t="s">
        <v>59</v>
      </c>
    </row>
    <row r="135" spans="28:33" x14ac:dyDescent="0.15">
      <c r="AB135" s="156">
        <f>'[1]2002'!$E$42</f>
        <v>200223</v>
      </c>
      <c r="AC135" s="156" t="str">
        <f>'[1]2002'!$N$42</f>
        <v>Les Bohémiens de Petanque 1</v>
      </c>
      <c r="AD135" s="156" t="str">
        <f>'[1]2002'!$Y$42</f>
        <v>ELZA-Boules 1</v>
      </c>
      <c r="AE135" s="156">
        <f>'[1]2002'!$A$42</f>
        <v>6</v>
      </c>
      <c r="AF135" s="157">
        <f>'[1]2002'!$B$42</f>
        <v>45990</v>
      </c>
      <c r="AG135" s="158" t="s">
        <v>59</v>
      </c>
    </row>
    <row r="136" spans="28:33" x14ac:dyDescent="0.15">
      <c r="AB136" s="156">
        <f>'[1]2002'!$E$43</f>
        <v>200224</v>
      </c>
      <c r="AC136" s="156" t="str">
        <f>'[1]2002'!$N$43</f>
        <v>PUK-Haarlem 2</v>
      </c>
      <c r="AD136" s="156" t="str">
        <f>'[1]2002'!$Y$43</f>
        <v>De Gooiers 1</v>
      </c>
      <c r="AE136" s="156">
        <f>'[1]2002'!$A$43</f>
        <v>6</v>
      </c>
      <c r="AF136" s="157">
        <f>'[1]2002'!$B$43</f>
        <v>45990</v>
      </c>
      <c r="AG136" s="158" t="s">
        <v>59</v>
      </c>
    </row>
    <row r="137" spans="28:33" x14ac:dyDescent="0.15">
      <c r="AB137" s="156">
        <f>'[1]2002'!$E$44</f>
        <v>200225</v>
      </c>
      <c r="AC137" s="156" t="str">
        <f>'[1]2002'!$N$44</f>
        <v>De Bouledozers 1</v>
      </c>
      <c r="AD137" s="156" t="str">
        <f>'[1]2002'!$Y$44</f>
        <v>De Gooiers 1</v>
      </c>
      <c r="AE137" s="156">
        <f>'[1]2002'!$A$44</f>
        <v>7</v>
      </c>
      <c r="AF137" s="157">
        <f>'[1]2002'!$B$44</f>
        <v>45997</v>
      </c>
      <c r="AG137" s="158" t="s">
        <v>59</v>
      </c>
    </row>
    <row r="138" spans="28:33" x14ac:dyDescent="0.15">
      <c r="AB138" s="156">
        <f>'[1]2002'!$E$45</f>
        <v>200226</v>
      </c>
      <c r="AC138" s="156" t="str">
        <f>'[1]2002'!$N$45</f>
        <v>Les Boules Fleuries 1</v>
      </c>
      <c r="AD138" s="156" t="str">
        <f>'[1]2002'!$Y$45</f>
        <v>Les Bohémiens de Petanque 1</v>
      </c>
      <c r="AE138" s="156">
        <f>'[1]2002'!$A$45</f>
        <v>7</v>
      </c>
      <c r="AF138" s="157">
        <f>'[1]2002'!$B$45</f>
        <v>45997</v>
      </c>
      <c r="AG138" s="158" t="s">
        <v>59</v>
      </c>
    </row>
    <row r="139" spans="28:33" x14ac:dyDescent="0.15">
      <c r="AB139" s="156">
        <f>'[1]2002'!$E$46</f>
        <v>200227</v>
      </c>
      <c r="AC139" s="156" t="str">
        <f>'[1]2002'!$N$46</f>
        <v>ELZA-Boules 1</v>
      </c>
      <c r="AD139" s="156" t="str">
        <f>'[1]2002'!$Y$46</f>
        <v>Le Biberon 1</v>
      </c>
      <c r="AE139" s="156">
        <f>'[1]2002'!$A$46</f>
        <v>7</v>
      </c>
      <c r="AF139" s="157">
        <f>'[1]2002'!$B$46</f>
        <v>45997</v>
      </c>
      <c r="AG139" s="158" t="s">
        <v>59</v>
      </c>
    </row>
    <row r="140" spans="28:33" x14ac:dyDescent="0.15">
      <c r="AB140" s="156">
        <f>'[1]2002'!$E$47</f>
        <v>200228</v>
      </c>
      <c r="AC140" s="156" t="str">
        <f>'[1]2002'!$N$47</f>
        <v>JBC Randenbroek 1</v>
      </c>
      <c r="AD140" s="156" t="str">
        <f>'[1]2002'!$Y$47</f>
        <v>PUK-Haarlem 2</v>
      </c>
      <c r="AE140" s="156">
        <f>'[1]2002'!$A$47</f>
        <v>7</v>
      </c>
      <c r="AF140" s="157">
        <f>'[1]2002'!$B$47</f>
        <v>45997</v>
      </c>
      <c r="AG140" s="158" t="s">
        <v>59</v>
      </c>
    </row>
    <row r="141" spans="28:33" x14ac:dyDescent="0.15">
      <c r="AB141" s="156">
        <f>'[1]2002'!$E$48</f>
        <v>200229</v>
      </c>
      <c r="AC141" s="156" t="str">
        <f>'[1]2002'!$N$48</f>
        <v>JBC Randenbroek 1</v>
      </c>
      <c r="AD141" s="156" t="str">
        <f>'[1]2002'!$Y$48</f>
        <v>ELZA-Boules 1</v>
      </c>
      <c r="AE141" s="156">
        <f>'[1]2002'!$A$48</f>
        <v>8</v>
      </c>
      <c r="AF141" s="157">
        <f>'[1]2002'!$B$48</f>
        <v>46032</v>
      </c>
      <c r="AG141" s="158" t="s">
        <v>59</v>
      </c>
    </row>
    <row r="142" spans="28:33" x14ac:dyDescent="0.15">
      <c r="AB142" s="156">
        <f>'[1]2002'!$E$49</f>
        <v>200230</v>
      </c>
      <c r="AC142" s="156" t="str">
        <f>'[1]2002'!$N$49</f>
        <v>Les Boules Fleuries 1</v>
      </c>
      <c r="AD142" s="156" t="str">
        <f>'[1]2002'!$Y$49</f>
        <v>Le Biberon 1</v>
      </c>
      <c r="AE142" s="156">
        <f>'[1]2002'!$A$49</f>
        <v>8</v>
      </c>
      <c r="AF142" s="157">
        <f>'[1]2002'!$B$49</f>
        <v>46032</v>
      </c>
      <c r="AG142" s="158" t="s">
        <v>59</v>
      </c>
    </row>
    <row r="143" spans="28:33" x14ac:dyDescent="0.15">
      <c r="AB143" s="156">
        <f>'[1]2002'!$E$50</f>
        <v>200231</v>
      </c>
      <c r="AC143" s="156" t="str">
        <f>'[1]2002'!$N$50</f>
        <v>Les Bohémiens de Petanque 1</v>
      </c>
      <c r="AD143" s="156" t="str">
        <f>'[1]2002'!$Y$50</f>
        <v>De Gooiers 1</v>
      </c>
      <c r="AE143" s="156">
        <f>'[1]2002'!$A$50</f>
        <v>8</v>
      </c>
      <c r="AF143" s="157">
        <f>'[1]2002'!$B$50</f>
        <v>46032</v>
      </c>
      <c r="AG143" s="158" t="s">
        <v>59</v>
      </c>
    </row>
    <row r="144" spans="28:33" x14ac:dyDescent="0.15">
      <c r="AB144" s="156">
        <f>'[1]2002'!$E$51</f>
        <v>200232</v>
      </c>
      <c r="AC144" s="156" t="str">
        <f>'[1]2002'!$N$51</f>
        <v>PUK-Haarlem 2</v>
      </c>
      <c r="AD144" s="156" t="str">
        <f>'[1]2002'!$Y$51</f>
        <v>De Bouledozers 1</v>
      </c>
      <c r="AE144" s="156">
        <f>'[1]2002'!$A$51</f>
        <v>8</v>
      </c>
      <c r="AF144" s="157">
        <f>'[1]2002'!$B$51</f>
        <v>46032</v>
      </c>
      <c r="AG144" s="158" t="s">
        <v>59</v>
      </c>
    </row>
    <row r="145" spans="28:33" x14ac:dyDescent="0.15">
      <c r="AB145" s="156">
        <f>'[1]2002'!$E$52</f>
        <v>200233</v>
      </c>
      <c r="AC145" s="156" t="str">
        <f>'[1]2002'!$N$52</f>
        <v>De Bouledozers 1</v>
      </c>
      <c r="AD145" s="156" t="str">
        <f>'[1]2002'!$Y$52</f>
        <v>Les Bohémiens de Petanque 1</v>
      </c>
      <c r="AE145" s="156">
        <f>'[1]2002'!$A$52</f>
        <v>9</v>
      </c>
      <c r="AF145" s="157">
        <f>'[1]2002'!$B$52</f>
        <v>46046</v>
      </c>
      <c r="AG145" s="158" t="s">
        <v>59</v>
      </c>
    </row>
    <row r="146" spans="28:33" x14ac:dyDescent="0.15">
      <c r="AB146" s="156">
        <f>'[1]2002'!$E$53</f>
        <v>200234</v>
      </c>
      <c r="AC146" s="156" t="str">
        <f>'[1]2002'!$N$53</f>
        <v>Le Biberon 1</v>
      </c>
      <c r="AD146" s="156" t="str">
        <f>'[1]2002'!$Y$53</f>
        <v>De Gooiers 1</v>
      </c>
      <c r="AE146" s="156">
        <f>'[1]2002'!$A$53</f>
        <v>9</v>
      </c>
      <c r="AF146" s="157">
        <f>'[1]2002'!$B$53</f>
        <v>46046</v>
      </c>
      <c r="AG146" s="158" t="s">
        <v>59</v>
      </c>
    </row>
    <row r="147" spans="28:33" x14ac:dyDescent="0.15">
      <c r="AB147" s="156">
        <f>'[1]2002'!$E$54</f>
        <v>200235</v>
      </c>
      <c r="AC147" s="156" t="str">
        <f>'[1]2002'!$N$54</f>
        <v>Les Boules Fleuries 1</v>
      </c>
      <c r="AD147" s="156" t="str">
        <f>'[1]2002'!$Y$54</f>
        <v>JBC Randenbroek 1</v>
      </c>
      <c r="AE147" s="156">
        <f>'[1]2002'!$A$54</f>
        <v>9</v>
      </c>
      <c r="AF147" s="157">
        <f>'[1]2002'!$B$54</f>
        <v>46046</v>
      </c>
      <c r="AG147" s="158" t="s">
        <v>59</v>
      </c>
    </row>
    <row r="148" spans="28:33" x14ac:dyDescent="0.15">
      <c r="AB148" s="156">
        <f>'[1]2002'!$E$55</f>
        <v>200236</v>
      </c>
      <c r="AC148" s="156" t="str">
        <f>'[1]2002'!$N$55</f>
        <v>ELZA-Boules 1</v>
      </c>
      <c r="AD148" s="156" t="str">
        <f>'[1]2002'!$Y$55</f>
        <v>PUK-Haarlem 2</v>
      </c>
      <c r="AE148" s="156">
        <f>'[1]2002'!$A$55</f>
        <v>9</v>
      </c>
      <c r="AF148" s="157">
        <f>'[1]2002'!$B$55</f>
        <v>46046</v>
      </c>
      <c r="AG148" s="158" t="s">
        <v>59</v>
      </c>
    </row>
    <row r="149" spans="28:33" x14ac:dyDescent="0.15">
      <c r="AB149" s="156">
        <f>'[1]2002'!$E$56</f>
        <v>200237</v>
      </c>
      <c r="AC149" s="156" t="str">
        <f>'[1]2002'!$N$56</f>
        <v>De Bouledozers 1</v>
      </c>
      <c r="AD149" s="156" t="str">
        <f>'[1]2002'!$Y$56</f>
        <v>Le Biberon 1</v>
      </c>
      <c r="AE149" s="156">
        <f>'[1]2002'!$A$56</f>
        <v>10</v>
      </c>
      <c r="AF149" s="157">
        <f>'[1]2002'!$B$56</f>
        <v>46060</v>
      </c>
      <c r="AG149" s="158" t="s">
        <v>59</v>
      </c>
    </row>
    <row r="150" spans="28:33" x14ac:dyDescent="0.15">
      <c r="AB150" s="156">
        <f>'[1]2002'!$E$57</f>
        <v>200238</v>
      </c>
      <c r="AC150" s="156" t="str">
        <f>'[1]2002'!$N$57</f>
        <v>JBC Randenbroek 1</v>
      </c>
      <c r="AD150" s="156" t="str">
        <f>'[1]2002'!$Y$57</f>
        <v>De Gooiers 1</v>
      </c>
      <c r="AE150" s="156">
        <f>'[1]2002'!$A$57</f>
        <v>10</v>
      </c>
      <c r="AF150" s="157">
        <f>'[1]2002'!$B$57</f>
        <v>46060</v>
      </c>
      <c r="AG150" s="158" t="s">
        <v>59</v>
      </c>
    </row>
    <row r="151" spans="28:33" x14ac:dyDescent="0.15">
      <c r="AB151" s="156">
        <f>'[1]2002'!$E$58</f>
        <v>200239</v>
      </c>
      <c r="AC151" s="156" t="str">
        <f>'[1]2002'!$N$58</f>
        <v>ELZA-Boules 1</v>
      </c>
      <c r="AD151" s="156" t="str">
        <f>'[1]2002'!$Y$58</f>
        <v>Les Boules Fleuries 1</v>
      </c>
      <c r="AE151" s="156">
        <f>'[1]2002'!$A$58</f>
        <v>10</v>
      </c>
      <c r="AF151" s="157">
        <f>'[1]2002'!$B$58</f>
        <v>46060</v>
      </c>
      <c r="AG151" s="158" t="s">
        <v>59</v>
      </c>
    </row>
    <row r="152" spans="28:33" x14ac:dyDescent="0.15">
      <c r="AB152" s="156">
        <f>'[1]2002'!$E$59</f>
        <v>200240</v>
      </c>
      <c r="AC152" s="156" t="str">
        <f>'[1]2002'!$N$59</f>
        <v>Les Bohémiens de Petanque 1</v>
      </c>
      <c r="AD152" s="156" t="str">
        <f>'[1]2002'!$Y$59</f>
        <v>PUK-Haarlem 2</v>
      </c>
      <c r="AE152" s="156">
        <f>'[1]2002'!$A$59</f>
        <v>10</v>
      </c>
      <c r="AF152" s="157">
        <f>'[1]2002'!$B$59</f>
        <v>46060</v>
      </c>
      <c r="AG152" s="158" t="s">
        <v>59</v>
      </c>
    </row>
    <row r="153" spans="28:33" x14ac:dyDescent="0.15">
      <c r="AB153" s="156">
        <f>'[1]2002'!$E$60</f>
        <v>200241</v>
      </c>
      <c r="AC153" s="156" t="str">
        <f>'[1]2002'!$N$60</f>
        <v>ELZA-Boules 1</v>
      </c>
      <c r="AD153" s="156" t="str">
        <f>'[1]2002'!$Y$60</f>
        <v>De Gooiers 1</v>
      </c>
      <c r="AE153" s="156">
        <f>'[1]2002'!$A$60</f>
        <v>11</v>
      </c>
      <c r="AF153" s="157">
        <f>'[1]2002'!$B$60</f>
        <v>46074</v>
      </c>
      <c r="AG153" s="158" t="s">
        <v>59</v>
      </c>
    </row>
    <row r="154" spans="28:33" x14ac:dyDescent="0.15">
      <c r="AB154" s="156">
        <f>'[1]2002'!$E$61</f>
        <v>200242</v>
      </c>
      <c r="AC154" s="156" t="str">
        <f>'[1]2002'!$N$61</f>
        <v>JBC Randenbroek 1</v>
      </c>
      <c r="AD154" s="156" t="str">
        <f>'[1]2002'!$Y$61</f>
        <v>De Bouledozers 1</v>
      </c>
      <c r="AE154" s="156">
        <f>'[1]2002'!$A$61</f>
        <v>11</v>
      </c>
      <c r="AF154" s="157">
        <f>'[1]2002'!$B$61</f>
        <v>46074</v>
      </c>
      <c r="AG154" s="158" t="s">
        <v>59</v>
      </c>
    </row>
    <row r="155" spans="28:33" x14ac:dyDescent="0.15">
      <c r="AB155" s="156">
        <f>'[1]2002'!$E$62</f>
        <v>200243</v>
      </c>
      <c r="AC155" s="156" t="str">
        <f>'[1]2002'!$N$62</f>
        <v>Le Biberon 1</v>
      </c>
      <c r="AD155" s="156" t="str">
        <f>'[1]2002'!$Y$62</f>
        <v>Les Bohémiens de Petanque 1</v>
      </c>
      <c r="AE155" s="156">
        <f>'[1]2002'!$A$62</f>
        <v>11</v>
      </c>
      <c r="AF155" s="157">
        <f>'[1]2002'!$B$62</f>
        <v>46074</v>
      </c>
      <c r="AG155" s="158" t="s">
        <v>59</v>
      </c>
    </row>
    <row r="156" spans="28:33" x14ac:dyDescent="0.15">
      <c r="AB156" s="156">
        <f>'[1]2002'!$E$63</f>
        <v>200244</v>
      </c>
      <c r="AC156" s="156" t="str">
        <f>'[1]2002'!$N$63</f>
        <v>PUK-Haarlem 2</v>
      </c>
      <c r="AD156" s="156" t="str">
        <f>'[1]2002'!$Y$63</f>
        <v>Les Boules Fleuries 1</v>
      </c>
      <c r="AE156" s="156">
        <f>'[1]2002'!$A$63</f>
        <v>11</v>
      </c>
      <c r="AF156" s="157">
        <f>'[1]2002'!$B$63</f>
        <v>46074</v>
      </c>
      <c r="AG156" s="158" t="s">
        <v>59</v>
      </c>
    </row>
    <row r="157" spans="28:33" x14ac:dyDescent="0.15">
      <c r="AB157" s="156">
        <f>'[1]2002'!$E$64</f>
        <v>200245</v>
      </c>
      <c r="AC157" s="156" t="str">
        <f>'[1]2002'!$N$64</f>
        <v>De Bouledozers 1</v>
      </c>
      <c r="AD157" s="156" t="str">
        <f>'[1]2002'!$Y$64</f>
        <v>ELZA-Boules 1</v>
      </c>
      <c r="AE157" s="156">
        <f>'[1]2002'!$A$64</f>
        <v>12</v>
      </c>
      <c r="AF157" s="157">
        <f>'[1]2002'!$B$64</f>
        <v>46088</v>
      </c>
      <c r="AG157" s="158" t="s">
        <v>59</v>
      </c>
    </row>
    <row r="158" spans="28:33" x14ac:dyDescent="0.15">
      <c r="AB158" s="156">
        <f>'[1]2002'!$E$65</f>
        <v>200246</v>
      </c>
      <c r="AC158" s="156" t="str">
        <f>'[1]2002'!$N$65</f>
        <v>De Gooiers 1</v>
      </c>
      <c r="AD158" s="156" t="str">
        <f>'[1]2002'!$Y$65</f>
        <v>Les Boules Fleuries 1</v>
      </c>
      <c r="AE158" s="156">
        <f>'[1]2002'!$A$65</f>
        <v>12</v>
      </c>
      <c r="AF158" s="157">
        <f>'[1]2002'!$B$65</f>
        <v>46088</v>
      </c>
      <c r="AG158" s="158" t="s">
        <v>59</v>
      </c>
    </row>
    <row r="159" spans="28:33" x14ac:dyDescent="0.15">
      <c r="AB159" s="156">
        <f>'[1]2002'!$E$66</f>
        <v>200247</v>
      </c>
      <c r="AC159" s="156" t="str">
        <f>'[1]2002'!$N$66</f>
        <v>JBC Randenbroek 1</v>
      </c>
      <c r="AD159" s="156" t="str">
        <f>'[1]2002'!$Y$66</f>
        <v>Les Bohémiens de Petanque 1</v>
      </c>
      <c r="AE159" s="156">
        <f>'[1]2002'!$A$66</f>
        <v>12</v>
      </c>
      <c r="AF159" s="157">
        <f>'[1]2002'!$B$66</f>
        <v>46088</v>
      </c>
      <c r="AG159" s="158" t="s">
        <v>59</v>
      </c>
    </row>
    <row r="160" spans="28:33" x14ac:dyDescent="0.15">
      <c r="AB160" s="156">
        <f>'[1]2002'!$E$67</f>
        <v>200248</v>
      </c>
      <c r="AC160" s="156" t="str">
        <f>'[1]2002'!$N$67</f>
        <v>PUK-Haarlem 2</v>
      </c>
      <c r="AD160" s="156" t="str">
        <f>'[1]2002'!$Y$67</f>
        <v>Le Biberon 1</v>
      </c>
      <c r="AE160" s="156">
        <f>'[1]2002'!$A$67</f>
        <v>12</v>
      </c>
      <c r="AF160" s="157">
        <f>'[1]2002'!$B$67</f>
        <v>46088</v>
      </c>
      <c r="AG160" s="158" t="s">
        <v>59</v>
      </c>
    </row>
    <row r="161" spans="28:33" x14ac:dyDescent="0.15">
      <c r="AB161" s="156">
        <f>'[1]2002'!$E$68</f>
        <v>200249</v>
      </c>
      <c r="AC161" s="156" t="str">
        <f>'[1]2002'!$N$68</f>
        <v>De Gooiers 1</v>
      </c>
      <c r="AD161" s="156" t="str">
        <f>'[1]2002'!$Y$68</f>
        <v>PUK-Haarlem 2</v>
      </c>
      <c r="AE161" s="156">
        <f>'[1]2002'!$A$68</f>
        <v>13</v>
      </c>
      <c r="AF161" s="157">
        <f>'[1]2002'!$B$68</f>
        <v>46102</v>
      </c>
      <c r="AG161" s="158" t="s">
        <v>59</v>
      </c>
    </row>
    <row r="162" spans="28:33" x14ac:dyDescent="0.15">
      <c r="AB162" s="156">
        <f>'[1]2002'!$E$69</f>
        <v>200250</v>
      </c>
      <c r="AC162" s="156" t="str">
        <f>'[1]2002'!$N$69</f>
        <v>Les Boules Fleuries 1</v>
      </c>
      <c r="AD162" s="156" t="str">
        <f>'[1]2002'!$Y$69</f>
        <v>De Bouledozers 1</v>
      </c>
      <c r="AE162" s="156">
        <f>'[1]2002'!$A$69</f>
        <v>13</v>
      </c>
      <c r="AF162" s="157">
        <f>'[1]2002'!$B$69</f>
        <v>46102</v>
      </c>
      <c r="AG162" s="158" t="s">
        <v>59</v>
      </c>
    </row>
    <row r="163" spans="28:33" x14ac:dyDescent="0.15">
      <c r="AB163" s="156">
        <f>'[1]2002'!$E$70</f>
        <v>200251</v>
      </c>
      <c r="AC163" s="156" t="str">
        <f>'[1]2002'!$N$70</f>
        <v>ELZA-Boules 1</v>
      </c>
      <c r="AD163" s="156" t="str">
        <f>'[1]2002'!$Y$70</f>
        <v>Les Bohémiens de Petanque 1</v>
      </c>
      <c r="AE163" s="156">
        <f>'[1]2002'!$A$70</f>
        <v>13</v>
      </c>
      <c r="AF163" s="157">
        <f>'[1]2002'!$B$70</f>
        <v>46102</v>
      </c>
      <c r="AG163" s="158" t="s">
        <v>59</v>
      </c>
    </row>
    <row r="164" spans="28:33" x14ac:dyDescent="0.15">
      <c r="AB164" s="156">
        <f>'[1]2002'!$E$71</f>
        <v>200252</v>
      </c>
      <c r="AC164" s="156" t="str">
        <f>'[1]2002'!$N$71</f>
        <v>Le Biberon 1</v>
      </c>
      <c r="AD164" s="156" t="str">
        <f>'[1]2002'!$Y$71</f>
        <v>JBC Randenbroek 1</v>
      </c>
      <c r="AE164" s="156">
        <f>'[1]2002'!$A$71</f>
        <v>13</v>
      </c>
      <c r="AF164" s="157">
        <f>'[1]2002'!$B$71</f>
        <v>46102</v>
      </c>
      <c r="AG164" s="158" t="s">
        <v>59</v>
      </c>
    </row>
    <row r="165" spans="28:33" x14ac:dyDescent="0.15">
      <c r="AB165" s="156">
        <f>'[1]2002'!$E$72</f>
        <v>200253</v>
      </c>
      <c r="AC165" s="156" t="str">
        <f>'[1]2002'!$N$72</f>
        <v>De Gooiers 1</v>
      </c>
      <c r="AD165" s="156" t="str">
        <f>'[1]2002'!$Y$72</f>
        <v>De Bouledozers 1</v>
      </c>
      <c r="AE165" s="156">
        <f>'[1]2002'!$A$72</f>
        <v>14</v>
      </c>
      <c r="AF165" s="157">
        <f>'[1]2002'!$B$72</f>
        <v>46109</v>
      </c>
      <c r="AG165" s="158" t="s">
        <v>59</v>
      </c>
    </row>
    <row r="166" spans="28:33" x14ac:dyDescent="0.15">
      <c r="AB166" s="156">
        <f>'[1]2002'!$E$73</f>
        <v>200254</v>
      </c>
      <c r="AC166" s="156" t="str">
        <f>'[1]2002'!$N$73</f>
        <v>Le Biberon 1</v>
      </c>
      <c r="AD166" s="156" t="str">
        <f>'[1]2002'!$Y$73</f>
        <v>ELZA-Boules 1</v>
      </c>
      <c r="AE166" s="156">
        <f>'[1]2002'!$A$73</f>
        <v>14</v>
      </c>
      <c r="AF166" s="157">
        <f>'[1]2002'!$B$73</f>
        <v>46109</v>
      </c>
      <c r="AG166" s="158" t="s">
        <v>59</v>
      </c>
    </row>
    <row r="167" spans="28:33" x14ac:dyDescent="0.15">
      <c r="AB167" s="156">
        <f>'[1]2002'!$E$74</f>
        <v>200255</v>
      </c>
      <c r="AC167" s="156" t="str">
        <f>'[1]2002'!$N$74</f>
        <v>Les Bohémiens de Petanque 1</v>
      </c>
      <c r="AD167" s="156" t="str">
        <f>'[1]2002'!$Y$74</f>
        <v>Les Boules Fleuries 1</v>
      </c>
      <c r="AE167" s="156">
        <f>'[1]2002'!$A$74</f>
        <v>14</v>
      </c>
      <c r="AF167" s="157">
        <f>'[1]2002'!$B$74</f>
        <v>46109</v>
      </c>
      <c r="AG167" s="158" t="s">
        <v>59</v>
      </c>
    </row>
    <row r="168" spans="28:33" x14ac:dyDescent="0.15">
      <c r="AB168" s="156">
        <f>'[1]2002'!$E$75</f>
        <v>200256</v>
      </c>
      <c r="AC168" s="156" t="str">
        <f>'[1]2002'!$N$75</f>
        <v>PUK-Haarlem 2</v>
      </c>
      <c r="AD168" s="156" t="str">
        <f>'[1]2002'!$Y$75</f>
        <v>JBC Randenbroek 1</v>
      </c>
      <c r="AE168" s="156">
        <f>'[1]2002'!$A$75</f>
        <v>14</v>
      </c>
      <c r="AF168" s="157">
        <f>'[1]2002'!$B$75</f>
        <v>46109</v>
      </c>
      <c r="AG168" s="158" t="s">
        <v>59</v>
      </c>
    </row>
    <row r="169" spans="28:33" x14ac:dyDescent="0.15">
      <c r="AB169" s="156">
        <f>'[1]3001'!$E$20</f>
        <v>300101</v>
      </c>
      <c r="AC169" s="156" t="str">
        <f>'[1]3001'!$N$20</f>
        <v>Gemert de Boules 1</v>
      </c>
      <c r="AD169" s="156" t="str">
        <f>'[1]3001'!$Y$20</f>
        <v>PV Wij Liggen 1</v>
      </c>
      <c r="AE169" s="156">
        <f>'[1]3001'!$A$20</f>
        <v>1</v>
      </c>
      <c r="AF169" s="157">
        <f>'[1]3001'!$B$20</f>
        <v>45920</v>
      </c>
      <c r="AG169" s="158" t="s">
        <v>58</v>
      </c>
    </row>
    <row r="170" spans="28:33" x14ac:dyDescent="0.15">
      <c r="AB170" s="156">
        <f>'[1]3001'!$E$21</f>
        <v>300102</v>
      </c>
      <c r="AC170" s="156" t="str">
        <f>'[1]3001'!$N$21</f>
        <v>'t Lover 1</v>
      </c>
      <c r="AD170" s="156" t="str">
        <f>'[1]3001'!$Y$21</f>
        <v>JBC Plop 1</v>
      </c>
      <c r="AE170" s="156">
        <f>'[1]3001'!$A$21</f>
        <v>1</v>
      </c>
      <c r="AF170" s="157">
        <f>'[1]3001'!$B$21</f>
        <v>45920</v>
      </c>
      <c r="AG170" s="158" t="s">
        <v>58</v>
      </c>
    </row>
    <row r="171" spans="28:33" x14ac:dyDescent="0.15">
      <c r="AB171" s="156">
        <f>'[1]3001'!$E$22</f>
        <v>300103</v>
      </c>
      <c r="AC171" s="156" t="str">
        <f>'[1]3001'!$N$22</f>
        <v>Jeu de Boules Club Dongen 1</v>
      </c>
      <c r="AD171" s="156" t="str">
        <f>'[1]3001'!$Y$22</f>
        <v>Boules de Boeuf 1</v>
      </c>
      <c r="AE171" s="156">
        <f>'[1]3001'!$A$22</f>
        <v>1</v>
      </c>
      <c r="AF171" s="157">
        <f>'[1]3001'!$B$22</f>
        <v>45920</v>
      </c>
      <c r="AG171" s="158" t="s">
        <v>58</v>
      </c>
    </row>
    <row r="172" spans="28:33" x14ac:dyDescent="0.15">
      <c r="AB172" s="156">
        <f>'[1]3001'!$E$23</f>
        <v>300104</v>
      </c>
      <c r="AC172" s="156" t="str">
        <f>'[1]3001'!$N$23</f>
        <v>Mooie Boule 1</v>
      </c>
      <c r="AD172" s="156" t="str">
        <f>'[1]3001'!$Y$23</f>
        <v>Littie of Littienie 1</v>
      </c>
      <c r="AE172" s="156">
        <f>'[1]3001'!$A$23</f>
        <v>1</v>
      </c>
      <c r="AF172" s="157">
        <f>'[1]3001'!$B$23</f>
        <v>45920</v>
      </c>
      <c r="AG172" s="158" t="s">
        <v>58</v>
      </c>
    </row>
    <row r="173" spans="28:33" x14ac:dyDescent="0.15">
      <c r="AB173" s="156">
        <f>'[1]3001'!$E$24</f>
        <v>300105</v>
      </c>
      <c r="AC173" s="156" t="str">
        <f>'[1]3001'!$N$24</f>
        <v>Littie of Littienie 1</v>
      </c>
      <c r="AD173" s="156" t="str">
        <f>'[1]3001'!$Y$24</f>
        <v>Jeu de Boules Club Dongen 1</v>
      </c>
      <c r="AE173" s="156">
        <f>'[1]3001'!$A$24</f>
        <v>2</v>
      </c>
      <c r="AF173" s="157">
        <f>'[1]3001'!$B$24</f>
        <v>45934</v>
      </c>
      <c r="AG173" s="158" t="s">
        <v>58</v>
      </c>
    </row>
    <row r="174" spans="28:33" x14ac:dyDescent="0.15">
      <c r="AB174" s="156">
        <f>'[1]3001'!$E$25</f>
        <v>300106</v>
      </c>
      <c r="AC174" s="156" t="str">
        <f>'[1]3001'!$N$25</f>
        <v>Boules de Boeuf 1</v>
      </c>
      <c r="AD174" s="156" t="str">
        <f>'[1]3001'!$Y$25</f>
        <v>'t Lover 1</v>
      </c>
      <c r="AE174" s="156">
        <f>'[1]3001'!$A$25</f>
        <v>2</v>
      </c>
      <c r="AF174" s="157">
        <f>'[1]3001'!$B$25</f>
        <v>45934</v>
      </c>
      <c r="AG174" s="158" t="s">
        <v>58</v>
      </c>
    </row>
    <row r="175" spans="28:33" x14ac:dyDescent="0.15">
      <c r="AB175" s="156">
        <f>'[1]3001'!$E$26</f>
        <v>300107</v>
      </c>
      <c r="AC175" s="156" t="str">
        <f>'[1]3001'!$N$26</f>
        <v>JBC Plop 1</v>
      </c>
      <c r="AD175" s="156" t="str">
        <f>'[1]3001'!$Y$26</f>
        <v>Gemert de Boules 1</v>
      </c>
      <c r="AE175" s="156">
        <f>'[1]3001'!$A$26</f>
        <v>2</v>
      </c>
      <c r="AF175" s="157">
        <f>'[1]3001'!$B$26</f>
        <v>45934</v>
      </c>
      <c r="AG175" s="158" t="s">
        <v>58</v>
      </c>
    </row>
    <row r="176" spans="28:33" x14ac:dyDescent="0.15">
      <c r="AB176" s="156">
        <f>'[1]3001'!$E$27</f>
        <v>300108</v>
      </c>
      <c r="AC176" s="156" t="str">
        <f>'[1]3001'!$N$27</f>
        <v>PV Wij Liggen 1</v>
      </c>
      <c r="AD176" s="156" t="str">
        <f>'[1]3001'!$Y$27</f>
        <v>Mooie Boule 1</v>
      </c>
      <c r="AE176" s="156">
        <f>'[1]3001'!$A$27</f>
        <v>2</v>
      </c>
      <c r="AF176" s="157">
        <f>'[1]3001'!$B$27</f>
        <v>45934</v>
      </c>
      <c r="AG176" s="158" t="s">
        <v>58</v>
      </c>
    </row>
    <row r="177" spans="28:33" x14ac:dyDescent="0.15">
      <c r="AB177" s="156">
        <f>'[1]3001'!$E$28</f>
        <v>300109</v>
      </c>
      <c r="AC177" s="156" t="str">
        <f>'[1]3001'!$N$28</f>
        <v>Mooie Boule 1</v>
      </c>
      <c r="AD177" s="156" t="str">
        <f>'[1]3001'!$Y$28</f>
        <v>Jeu de Boules Club Dongen 1</v>
      </c>
      <c r="AE177" s="156">
        <f>'[1]3001'!$A$28</f>
        <v>3</v>
      </c>
      <c r="AF177" s="157">
        <f>'[1]3001'!$B$28</f>
        <v>45948</v>
      </c>
      <c r="AG177" s="158" t="s">
        <v>58</v>
      </c>
    </row>
    <row r="178" spans="28:33" x14ac:dyDescent="0.15">
      <c r="AB178" s="156">
        <f>'[1]3001'!$E$29</f>
        <v>300110</v>
      </c>
      <c r="AC178" s="156" t="str">
        <f>'[1]3001'!$N$29</f>
        <v>'t Lover 1</v>
      </c>
      <c r="AD178" s="156" t="str">
        <f>'[1]3001'!$Y$29</f>
        <v>Littie of Littienie 1</v>
      </c>
      <c r="AE178" s="156">
        <f>'[1]3001'!$A$29</f>
        <v>3</v>
      </c>
      <c r="AF178" s="157">
        <f>'[1]3001'!$B$29</f>
        <v>45948</v>
      </c>
      <c r="AG178" s="158" t="s">
        <v>58</v>
      </c>
    </row>
    <row r="179" spans="28:33" x14ac:dyDescent="0.15">
      <c r="AB179" s="156">
        <f>'[1]3001'!$E$30</f>
        <v>300111</v>
      </c>
      <c r="AC179" s="156" t="str">
        <f>'[1]3001'!$N$30</f>
        <v>Boules de Boeuf 1</v>
      </c>
      <c r="AD179" s="156" t="str">
        <f>'[1]3001'!$Y$30</f>
        <v>Gemert de Boules 1</v>
      </c>
      <c r="AE179" s="156">
        <f>'[1]3001'!$A$30</f>
        <v>3</v>
      </c>
      <c r="AF179" s="157">
        <f>'[1]3001'!$B$30</f>
        <v>45948</v>
      </c>
      <c r="AG179" s="158" t="s">
        <v>58</v>
      </c>
    </row>
    <row r="180" spans="28:33" x14ac:dyDescent="0.15">
      <c r="AB180" s="156">
        <f>'[1]3001'!$E$31</f>
        <v>300112</v>
      </c>
      <c r="AC180" s="156" t="str">
        <f>'[1]3001'!$N$31</f>
        <v>PV Wij Liggen 1</v>
      </c>
      <c r="AD180" s="156" t="str">
        <f>'[1]3001'!$Y$31</f>
        <v>JBC Plop 1</v>
      </c>
      <c r="AE180" s="156">
        <f>'[1]3001'!$A$31</f>
        <v>3</v>
      </c>
      <c r="AF180" s="157">
        <f>'[1]3001'!$B$31</f>
        <v>45948</v>
      </c>
      <c r="AG180" s="158" t="s">
        <v>58</v>
      </c>
    </row>
    <row r="181" spans="28:33" x14ac:dyDescent="0.15">
      <c r="AB181" s="156">
        <f>'[1]3001'!$E$32</f>
        <v>300113</v>
      </c>
      <c r="AC181" s="156" t="str">
        <f>'[1]3001'!$N$32</f>
        <v>Littie of Littienie 1</v>
      </c>
      <c r="AD181" s="156" t="str">
        <f>'[1]3001'!$Y$32</f>
        <v>Gemert de Boules 1</v>
      </c>
      <c r="AE181" s="156">
        <f>'[1]3001'!$A$32</f>
        <v>4</v>
      </c>
      <c r="AF181" s="157">
        <f>'[1]3001'!$B$32</f>
        <v>45962</v>
      </c>
      <c r="AG181" s="158" t="s">
        <v>58</v>
      </c>
    </row>
    <row r="182" spans="28:33" x14ac:dyDescent="0.15">
      <c r="AB182" s="156">
        <f>'[1]3001'!$E$33</f>
        <v>300114</v>
      </c>
      <c r="AC182" s="156" t="str">
        <f>'[1]3001'!$N$33</f>
        <v>'t Lover 1</v>
      </c>
      <c r="AD182" s="156" t="str">
        <f>'[1]3001'!$Y$33</f>
        <v>Mooie Boule 1</v>
      </c>
      <c r="AE182" s="156">
        <f>'[1]3001'!$A$33</f>
        <v>4</v>
      </c>
      <c r="AF182" s="157">
        <f>'[1]3001'!$B$33</f>
        <v>45962</v>
      </c>
      <c r="AG182" s="158" t="s">
        <v>58</v>
      </c>
    </row>
    <row r="183" spans="28:33" x14ac:dyDescent="0.15">
      <c r="AB183" s="156">
        <f>'[1]3001'!$E$34</f>
        <v>300115</v>
      </c>
      <c r="AC183" s="156" t="str">
        <f>'[1]3001'!$N$34</f>
        <v>Jeu de Boules Club Dongen 1</v>
      </c>
      <c r="AD183" s="156" t="str">
        <f>'[1]3001'!$Y$34</f>
        <v>PV Wij Liggen 1</v>
      </c>
      <c r="AE183" s="156">
        <f>'[1]3001'!$A$34</f>
        <v>4</v>
      </c>
      <c r="AF183" s="157">
        <f>'[1]3001'!$B$34</f>
        <v>45962</v>
      </c>
      <c r="AG183" s="158" t="s">
        <v>58</v>
      </c>
    </row>
    <row r="184" spans="28:33" x14ac:dyDescent="0.15">
      <c r="AB184" s="156">
        <f>'[1]3001'!$E$35</f>
        <v>300116</v>
      </c>
      <c r="AC184" s="156" t="str">
        <f>'[1]3001'!$N$35</f>
        <v>JBC Plop 1</v>
      </c>
      <c r="AD184" s="156" t="str">
        <f>'[1]3001'!$Y$35</f>
        <v>Boules de Boeuf 1</v>
      </c>
      <c r="AE184" s="156">
        <f>'[1]3001'!$A$35</f>
        <v>4</v>
      </c>
      <c r="AF184" s="157">
        <f>'[1]3001'!$B$35</f>
        <v>45969</v>
      </c>
      <c r="AG184" s="158" t="s">
        <v>58</v>
      </c>
    </row>
    <row r="185" spans="28:33" x14ac:dyDescent="0.15">
      <c r="AB185" s="156">
        <f>'[1]3001'!$E$36</f>
        <v>300117</v>
      </c>
      <c r="AC185" s="156" t="str">
        <f>'[1]3001'!$N$36</f>
        <v>Jeu de Boules Club Dongen 1</v>
      </c>
      <c r="AD185" s="156" t="str">
        <f>'[1]3001'!$Y$36</f>
        <v>'t Lover 1</v>
      </c>
      <c r="AE185" s="156">
        <f>'[1]3001'!$A$36</f>
        <v>5</v>
      </c>
      <c r="AF185" s="157">
        <f>'[1]3001'!$B$36</f>
        <v>45976</v>
      </c>
      <c r="AG185" s="158" t="s">
        <v>58</v>
      </c>
    </row>
    <row r="186" spans="28:33" x14ac:dyDescent="0.15">
      <c r="AB186" s="156">
        <f>'[1]3001'!$E$37</f>
        <v>300118</v>
      </c>
      <c r="AC186" s="156" t="str">
        <f>'[1]3001'!$N$37</f>
        <v>Mooie Boule 1</v>
      </c>
      <c r="AD186" s="156" t="str">
        <f>'[1]3001'!$Y$37</f>
        <v>Gemert de Boules 1</v>
      </c>
      <c r="AE186" s="156">
        <f>'[1]3001'!$A$37</f>
        <v>5</v>
      </c>
      <c r="AF186" s="157">
        <f>'[1]3001'!$B$37</f>
        <v>45976</v>
      </c>
      <c r="AG186" s="158" t="s">
        <v>58</v>
      </c>
    </row>
    <row r="187" spans="28:33" x14ac:dyDescent="0.15">
      <c r="AB187" s="156">
        <f>'[1]3001'!$E$38</f>
        <v>300119</v>
      </c>
      <c r="AC187" s="156" t="str">
        <f>'[1]3001'!$N$38</f>
        <v>JBC Plop 1</v>
      </c>
      <c r="AD187" s="156" t="str">
        <f>'[1]3001'!$Y$38</f>
        <v>Littie of Littienie 1</v>
      </c>
      <c r="AE187" s="156">
        <f>'[1]3001'!$A$38</f>
        <v>5</v>
      </c>
      <c r="AF187" s="157">
        <f>'[1]3001'!$B$38</f>
        <v>45976</v>
      </c>
      <c r="AG187" s="158" t="s">
        <v>58</v>
      </c>
    </row>
    <row r="188" spans="28:33" x14ac:dyDescent="0.15">
      <c r="AB188" s="156">
        <f>'[1]3001'!$E$39</f>
        <v>300120</v>
      </c>
      <c r="AC188" s="156" t="str">
        <f>'[1]3001'!$N$39</f>
        <v>Boules de Boeuf 1</v>
      </c>
      <c r="AD188" s="156" t="str">
        <f>'[1]3001'!$Y$39</f>
        <v>PV Wij Liggen 1</v>
      </c>
      <c r="AE188" s="156">
        <f>'[1]3001'!$A$39</f>
        <v>5</v>
      </c>
      <c r="AF188" s="157">
        <f>'[1]3001'!$B$39</f>
        <v>45976</v>
      </c>
      <c r="AG188" s="158" t="s">
        <v>58</v>
      </c>
    </row>
    <row r="189" spans="28:33" x14ac:dyDescent="0.15">
      <c r="AB189" s="156">
        <f>'[1]3001'!$E$40</f>
        <v>300121</v>
      </c>
      <c r="AC189" s="156" t="str">
        <f>'[1]3001'!$N$40</f>
        <v>Jeu de Boules Club Dongen 1</v>
      </c>
      <c r="AD189" s="156" t="str">
        <f>'[1]3001'!$Y$40</f>
        <v>Gemert de Boules 1</v>
      </c>
      <c r="AE189" s="156">
        <f>'[1]3001'!$A$40</f>
        <v>6</v>
      </c>
      <c r="AF189" s="157">
        <f>'[1]3001'!$B$40</f>
        <v>45990</v>
      </c>
      <c r="AG189" s="158" t="s">
        <v>58</v>
      </c>
    </row>
    <row r="190" spans="28:33" x14ac:dyDescent="0.15">
      <c r="AB190" s="156">
        <f>'[1]3001'!$E$41</f>
        <v>300122</v>
      </c>
      <c r="AC190" s="156" t="str">
        <f>'[1]3001'!$N$41</f>
        <v>Littie of Littienie 1</v>
      </c>
      <c r="AD190" s="156" t="str">
        <f>'[1]3001'!$Y$41</f>
        <v>Boules de Boeuf 1</v>
      </c>
      <c r="AE190" s="156">
        <f>'[1]3001'!$A$41</f>
        <v>6</v>
      </c>
      <c r="AF190" s="157">
        <f>'[1]3001'!$B$41</f>
        <v>45990</v>
      </c>
      <c r="AG190" s="158" t="s">
        <v>58</v>
      </c>
    </row>
    <row r="191" spans="28:33" x14ac:dyDescent="0.15">
      <c r="AB191" s="156">
        <f>'[1]3001'!$E$42</f>
        <v>300123</v>
      </c>
      <c r="AC191" s="156" t="str">
        <f>'[1]3001'!$N$42</f>
        <v>JBC Plop 1</v>
      </c>
      <c r="AD191" s="156" t="str">
        <f>'[1]3001'!$Y$42</f>
        <v>Mooie Boule 1</v>
      </c>
      <c r="AE191" s="156">
        <f>'[1]3001'!$A$42</f>
        <v>6</v>
      </c>
      <c r="AF191" s="157">
        <f>'[1]3001'!$B$42</f>
        <v>45990</v>
      </c>
      <c r="AG191" s="158" t="s">
        <v>58</v>
      </c>
    </row>
    <row r="192" spans="28:33" x14ac:dyDescent="0.15">
      <c r="AB192" s="156">
        <f>'[1]3001'!$E$43</f>
        <v>300124</v>
      </c>
      <c r="AC192" s="156" t="str">
        <f>'[1]3001'!$N$43</f>
        <v>PV Wij Liggen 1</v>
      </c>
      <c r="AD192" s="156" t="str">
        <f>'[1]3001'!$Y$43</f>
        <v>'t Lover 1</v>
      </c>
      <c r="AE192" s="156">
        <f>'[1]3001'!$A$43</f>
        <v>6</v>
      </c>
      <c r="AF192" s="157">
        <f>'[1]3001'!$B$43</f>
        <v>45990</v>
      </c>
      <c r="AG192" s="158" t="s">
        <v>58</v>
      </c>
    </row>
    <row r="193" spans="28:33" x14ac:dyDescent="0.15">
      <c r="AB193" s="156">
        <f>'[1]3001'!$E$44</f>
        <v>300125</v>
      </c>
      <c r="AC193" s="156" t="str">
        <f>'[1]3001'!$N$44</f>
        <v>'t Lover 1</v>
      </c>
      <c r="AD193" s="156" t="str">
        <f>'[1]3001'!$Y$44</f>
        <v>Gemert de Boules 1</v>
      </c>
      <c r="AE193" s="156">
        <f>'[1]3001'!$A$44</f>
        <v>7</v>
      </c>
      <c r="AF193" s="157">
        <f>'[1]3001'!$B$44</f>
        <v>45997</v>
      </c>
      <c r="AG193" s="158" t="s">
        <v>58</v>
      </c>
    </row>
    <row r="194" spans="28:33" x14ac:dyDescent="0.15">
      <c r="AB194" s="156">
        <f>'[1]3001'!$E$45</f>
        <v>300126</v>
      </c>
      <c r="AC194" s="156" t="str">
        <f>'[1]3001'!$N$45</f>
        <v>Jeu de Boules Club Dongen 1</v>
      </c>
      <c r="AD194" s="156" t="str">
        <f>'[1]3001'!$Y$45</f>
        <v>JBC Plop 1</v>
      </c>
      <c r="AE194" s="156">
        <f>'[1]3001'!$A$45</f>
        <v>7</v>
      </c>
      <c r="AF194" s="157">
        <f>'[1]3001'!$B$45</f>
        <v>45997</v>
      </c>
      <c r="AG194" s="158" t="s">
        <v>58</v>
      </c>
    </row>
    <row r="195" spans="28:33" x14ac:dyDescent="0.15">
      <c r="AB195" s="156">
        <f>'[1]3001'!$E$46</f>
        <v>300127</v>
      </c>
      <c r="AC195" s="156" t="str">
        <f>'[1]3001'!$N$46</f>
        <v>Boules de Boeuf 1</v>
      </c>
      <c r="AD195" s="156" t="str">
        <f>'[1]3001'!$Y$46</f>
        <v>Mooie Boule 1</v>
      </c>
      <c r="AE195" s="156">
        <f>'[1]3001'!$A$46</f>
        <v>7</v>
      </c>
      <c r="AF195" s="157">
        <f>'[1]3001'!$B$46</f>
        <v>45997</v>
      </c>
      <c r="AG195" s="158" t="s">
        <v>58</v>
      </c>
    </row>
    <row r="196" spans="28:33" x14ac:dyDescent="0.15">
      <c r="AB196" s="156">
        <f>'[1]3001'!$E$47</f>
        <v>300128</v>
      </c>
      <c r="AC196" s="156" t="str">
        <f>'[1]3001'!$N$47</f>
        <v>Littie of Littienie 1</v>
      </c>
      <c r="AD196" s="156" t="str">
        <f>'[1]3001'!$Y$47</f>
        <v>PV Wij Liggen 1</v>
      </c>
      <c r="AE196" s="156">
        <f>'[1]3001'!$A$47</f>
        <v>7</v>
      </c>
      <c r="AF196" s="157">
        <f>'[1]3001'!$B$47</f>
        <v>45997</v>
      </c>
      <c r="AG196" s="158" t="s">
        <v>58</v>
      </c>
    </row>
    <row r="197" spans="28:33" x14ac:dyDescent="0.15">
      <c r="AB197" s="156">
        <f>'[1]3001'!$E$48</f>
        <v>300129</v>
      </c>
      <c r="AC197" s="156" t="str">
        <f>'[1]3001'!$N$48</f>
        <v>Littie of Littienie 1</v>
      </c>
      <c r="AD197" s="156" t="str">
        <f>'[1]3001'!$Y$48</f>
        <v>Mooie Boule 1</v>
      </c>
      <c r="AE197" s="156">
        <f>'[1]3001'!$A$48</f>
        <v>8</v>
      </c>
      <c r="AF197" s="157">
        <f>'[1]3001'!$B$48</f>
        <v>46032</v>
      </c>
      <c r="AG197" s="158" t="s">
        <v>58</v>
      </c>
    </row>
    <row r="198" spans="28:33" x14ac:dyDescent="0.15">
      <c r="AB198" s="156">
        <f>'[1]3001'!$E$49</f>
        <v>300130</v>
      </c>
      <c r="AC198" s="156" t="str">
        <f>'[1]3001'!$N$49</f>
        <v>Boules de Boeuf 1</v>
      </c>
      <c r="AD198" s="156" t="str">
        <f>'[1]3001'!$Y$49</f>
        <v>Jeu de Boules Club Dongen 1</v>
      </c>
      <c r="AE198" s="156">
        <f>'[1]3001'!$A$49</f>
        <v>8</v>
      </c>
      <c r="AF198" s="157">
        <f>'[1]3001'!$B$49</f>
        <v>46032</v>
      </c>
      <c r="AG198" s="158" t="s">
        <v>58</v>
      </c>
    </row>
    <row r="199" spans="28:33" x14ac:dyDescent="0.15">
      <c r="AB199" s="156">
        <f>'[1]3001'!$E$50</f>
        <v>300131</v>
      </c>
      <c r="AC199" s="156" t="str">
        <f>'[1]3001'!$N$50</f>
        <v>JBC Plop 1</v>
      </c>
      <c r="AD199" s="156" t="str">
        <f>'[1]3001'!$Y$50</f>
        <v>'t Lover 1</v>
      </c>
      <c r="AE199" s="156">
        <f>'[1]3001'!$A$50</f>
        <v>8</v>
      </c>
      <c r="AF199" s="157">
        <f>'[1]3001'!$B$50</f>
        <v>46032</v>
      </c>
      <c r="AG199" s="158" t="s">
        <v>58</v>
      </c>
    </row>
    <row r="200" spans="28:33" x14ac:dyDescent="0.15">
      <c r="AB200" s="156">
        <f>'[1]3001'!$E$51</f>
        <v>300132</v>
      </c>
      <c r="AC200" s="156" t="str">
        <f>'[1]3001'!$N$51</f>
        <v>PV Wij Liggen 1</v>
      </c>
      <c r="AD200" s="156" t="str">
        <f>'[1]3001'!$Y$51</f>
        <v>Gemert de Boules 1</v>
      </c>
      <c r="AE200" s="156">
        <f>'[1]3001'!$A$51</f>
        <v>8</v>
      </c>
      <c r="AF200" s="157">
        <f>'[1]3001'!$B$51</f>
        <v>46032</v>
      </c>
      <c r="AG200" s="158" t="s">
        <v>58</v>
      </c>
    </row>
    <row r="201" spans="28:33" x14ac:dyDescent="0.15">
      <c r="AB201" s="156">
        <f>'[1]3001'!$E$52</f>
        <v>300133</v>
      </c>
      <c r="AC201" s="156" t="str">
        <f>'[1]3001'!$N$52</f>
        <v>Gemert de Boules 1</v>
      </c>
      <c r="AD201" s="156" t="str">
        <f>'[1]3001'!$Y$52</f>
        <v>JBC Plop 1</v>
      </c>
      <c r="AE201" s="156">
        <f>'[1]3001'!$A$52</f>
        <v>9</v>
      </c>
      <c r="AF201" s="157">
        <f>'[1]3001'!$B$52</f>
        <v>46046</v>
      </c>
      <c r="AG201" s="158" t="s">
        <v>58</v>
      </c>
    </row>
    <row r="202" spans="28:33" x14ac:dyDescent="0.15">
      <c r="AB202" s="156">
        <f>'[1]3001'!$E$53</f>
        <v>300134</v>
      </c>
      <c r="AC202" s="156" t="str">
        <f>'[1]3001'!$N$53</f>
        <v>'t Lover 1</v>
      </c>
      <c r="AD202" s="156" t="str">
        <f>'[1]3001'!$Y$53</f>
        <v>Boules de Boeuf 1</v>
      </c>
      <c r="AE202" s="156">
        <f>'[1]3001'!$A$53</f>
        <v>9</v>
      </c>
      <c r="AF202" s="157">
        <f>'[1]3001'!$B$53</f>
        <v>46046</v>
      </c>
      <c r="AG202" s="158" t="s">
        <v>58</v>
      </c>
    </row>
    <row r="203" spans="28:33" x14ac:dyDescent="0.15">
      <c r="AB203" s="156">
        <f>'[1]3001'!$E$54</f>
        <v>300135</v>
      </c>
      <c r="AC203" s="156" t="str">
        <f>'[1]3001'!$N$54</f>
        <v>Jeu de Boules Club Dongen 1</v>
      </c>
      <c r="AD203" s="156" t="str">
        <f>'[1]3001'!$Y$54</f>
        <v>Littie of Littienie 1</v>
      </c>
      <c r="AE203" s="156">
        <f>'[1]3001'!$A$54</f>
        <v>9</v>
      </c>
      <c r="AF203" s="157">
        <f>'[1]3001'!$B$54</f>
        <v>46046</v>
      </c>
      <c r="AG203" s="158" t="s">
        <v>58</v>
      </c>
    </row>
    <row r="204" spans="28:33" x14ac:dyDescent="0.15">
      <c r="AB204" s="156">
        <f>'[1]3001'!$E$55</f>
        <v>300136</v>
      </c>
      <c r="AC204" s="156" t="str">
        <f>'[1]3001'!$N$55</f>
        <v>Mooie Boule 1</v>
      </c>
      <c r="AD204" s="156" t="str">
        <f>'[1]3001'!$Y$55</f>
        <v>PV Wij Liggen 1</v>
      </c>
      <c r="AE204" s="156">
        <f>'[1]3001'!$A$55</f>
        <v>9</v>
      </c>
      <c r="AF204" s="157">
        <f>'[1]3001'!$B$55</f>
        <v>46046</v>
      </c>
      <c r="AG204" s="158" t="s">
        <v>58</v>
      </c>
    </row>
    <row r="205" spans="28:33" x14ac:dyDescent="0.15">
      <c r="AB205" s="156">
        <f>'[1]3001'!$E$56</f>
        <v>300137</v>
      </c>
      <c r="AC205" s="156" t="str">
        <f>'[1]3001'!$N$56</f>
        <v>Gemert de Boules 1</v>
      </c>
      <c r="AD205" s="156" t="str">
        <f>'[1]3001'!$Y$56</f>
        <v>Boules de Boeuf 1</v>
      </c>
      <c r="AE205" s="156">
        <f>'[1]3001'!$A$56</f>
        <v>10</v>
      </c>
      <c r="AF205" s="157">
        <f>'[1]3001'!$B$56</f>
        <v>46060</v>
      </c>
      <c r="AG205" s="158" t="s">
        <v>58</v>
      </c>
    </row>
    <row r="206" spans="28:33" x14ac:dyDescent="0.15">
      <c r="AB206" s="156">
        <f>'[1]3001'!$E$57</f>
        <v>300138</v>
      </c>
      <c r="AC206" s="156" t="str">
        <f>'[1]3001'!$N$57</f>
        <v>Littie of Littienie 1</v>
      </c>
      <c r="AD206" s="156" t="str">
        <f>'[1]3001'!$Y$57</f>
        <v>'t Lover 1</v>
      </c>
      <c r="AE206" s="156">
        <f>'[1]3001'!$A$57</f>
        <v>10</v>
      </c>
      <c r="AF206" s="157">
        <f>'[1]3001'!$B$57</f>
        <v>46060</v>
      </c>
      <c r="AG206" s="158" t="s">
        <v>58</v>
      </c>
    </row>
    <row r="207" spans="28:33" x14ac:dyDescent="0.15">
      <c r="AB207" s="156">
        <f>'[1]3001'!$E$58</f>
        <v>300139</v>
      </c>
      <c r="AC207" s="156" t="str">
        <f>'[1]3001'!$N$58</f>
        <v>Jeu de Boules Club Dongen 1</v>
      </c>
      <c r="AD207" s="156" t="str">
        <f>'[1]3001'!$Y$58</f>
        <v>Mooie Boule 1</v>
      </c>
      <c r="AE207" s="156">
        <f>'[1]3001'!$A$58</f>
        <v>10</v>
      </c>
      <c r="AF207" s="157">
        <f>'[1]3001'!$B$58</f>
        <v>46060</v>
      </c>
      <c r="AG207" s="158" t="s">
        <v>58</v>
      </c>
    </row>
    <row r="208" spans="28:33" x14ac:dyDescent="0.15">
      <c r="AB208" s="156">
        <f>'[1]3001'!$E$59</f>
        <v>300140</v>
      </c>
      <c r="AC208" s="156" t="str">
        <f>'[1]3001'!$N$59</f>
        <v>JBC Plop 1</v>
      </c>
      <c r="AD208" s="156" t="str">
        <f>'[1]3001'!$Y$59</f>
        <v>PV Wij Liggen 1</v>
      </c>
      <c r="AE208" s="156">
        <f>'[1]3001'!$A$59</f>
        <v>10</v>
      </c>
      <c r="AF208" s="157">
        <f>'[1]3001'!$B$59</f>
        <v>46060</v>
      </c>
      <c r="AG208" s="158" t="s">
        <v>58</v>
      </c>
    </row>
    <row r="209" spans="28:33" x14ac:dyDescent="0.15">
      <c r="AB209" s="156">
        <f>'[1]3001'!$E$60</f>
        <v>300141</v>
      </c>
      <c r="AC209" s="156" t="str">
        <f>'[1]3001'!$N$60</f>
        <v>Mooie Boule 1</v>
      </c>
      <c r="AD209" s="156" t="str">
        <f>'[1]3001'!$Y$60</f>
        <v>'t Lover 1</v>
      </c>
      <c r="AE209" s="156">
        <f>'[1]3001'!$A$60</f>
        <v>11</v>
      </c>
      <c r="AF209" s="157">
        <f>'[1]3001'!$B$60</f>
        <v>46074</v>
      </c>
      <c r="AG209" s="158" t="s">
        <v>58</v>
      </c>
    </row>
    <row r="210" spans="28:33" x14ac:dyDescent="0.15">
      <c r="AB210" s="156">
        <f>'[1]3001'!$E$61</f>
        <v>300142</v>
      </c>
      <c r="AC210" s="156" t="str">
        <f>'[1]3001'!$N$61</f>
        <v>Gemert de Boules 1</v>
      </c>
      <c r="AD210" s="156" t="str">
        <f>'[1]3001'!$Y$61</f>
        <v>Littie of Littienie 1</v>
      </c>
      <c r="AE210" s="156">
        <f>'[1]3001'!$A$61</f>
        <v>11</v>
      </c>
      <c r="AF210" s="157">
        <f>'[1]3001'!$B$61</f>
        <v>46074</v>
      </c>
      <c r="AG210" s="158" t="s">
        <v>58</v>
      </c>
    </row>
    <row r="211" spans="28:33" x14ac:dyDescent="0.15">
      <c r="AB211" s="156">
        <f>'[1]3001'!$E$62</f>
        <v>300143</v>
      </c>
      <c r="AC211" s="156" t="str">
        <f>'[1]3001'!$N$62</f>
        <v>Boules de Boeuf 1</v>
      </c>
      <c r="AD211" s="156" t="str">
        <f>'[1]3001'!$Y$62</f>
        <v>JBC Plop 1</v>
      </c>
      <c r="AE211" s="156">
        <f>'[1]3001'!$A$62</f>
        <v>11</v>
      </c>
      <c r="AF211" s="157">
        <f>'[1]3001'!$B$62</f>
        <v>46074</v>
      </c>
      <c r="AG211" s="158" t="s">
        <v>58</v>
      </c>
    </row>
    <row r="212" spans="28:33" x14ac:dyDescent="0.15">
      <c r="AB212" s="156">
        <f>'[1]3001'!$E$63</f>
        <v>300144</v>
      </c>
      <c r="AC212" s="156" t="str">
        <f>'[1]3001'!$N$63</f>
        <v>PV Wij Liggen 1</v>
      </c>
      <c r="AD212" s="156" t="str">
        <f>'[1]3001'!$Y$63</f>
        <v>Jeu de Boules Club Dongen 1</v>
      </c>
      <c r="AE212" s="156">
        <f>'[1]3001'!$A$63</f>
        <v>11</v>
      </c>
      <c r="AF212" s="157">
        <f>'[1]3001'!$B$63</f>
        <v>46074</v>
      </c>
      <c r="AG212" s="158" t="s">
        <v>58</v>
      </c>
    </row>
    <row r="213" spans="28:33" x14ac:dyDescent="0.15">
      <c r="AB213" s="156">
        <f>'[1]3001'!$E$64</f>
        <v>300145</v>
      </c>
      <c r="AC213" s="156" t="str">
        <f>'[1]3001'!$N$64</f>
        <v>Gemert de Boules 1</v>
      </c>
      <c r="AD213" s="156" t="str">
        <f>'[1]3001'!$Y$64</f>
        <v>Mooie Boule 1</v>
      </c>
      <c r="AE213" s="156">
        <f>'[1]3001'!$A$64</f>
        <v>12</v>
      </c>
      <c r="AF213" s="157">
        <f>'[1]3001'!$B$64</f>
        <v>46088</v>
      </c>
      <c r="AG213" s="158" t="s">
        <v>58</v>
      </c>
    </row>
    <row r="214" spans="28:33" x14ac:dyDescent="0.15">
      <c r="AB214" s="156">
        <f>'[1]3001'!$E$65</f>
        <v>300146</v>
      </c>
      <c r="AC214" s="156" t="str">
        <f>'[1]3001'!$N$65</f>
        <v>'t Lover 1</v>
      </c>
      <c r="AD214" s="156" t="str">
        <f>'[1]3001'!$Y$65</f>
        <v>Jeu de Boules Club Dongen 1</v>
      </c>
      <c r="AE214" s="156">
        <f>'[1]3001'!$A$65</f>
        <v>12</v>
      </c>
      <c r="AF214" s="157">
        <f>'[1]3001'!$B$65</f>
        <v>46088</v>
      </c>
      <c r="AG214" s="158" t="s">
        <v>58</v>
      </c>
    </row>
    <row r="215" spans="28:33" x14ac:dyDescent="0.15">
      <c r="AB215" s="156">
        <f>'[1]3001'!$E$66</f>
        <v>300147</v>
      </c>
      <c r="AC215" s="156" t="str">
        <f>'[1]3001'!$N$66</f>
        <v>Littie of Littienie 1</v>
      </c>
      <c r="AD215" s="156" t="str">
        <f>'[1]3001'!$Y$66</f>
        <v>JBC Plop 1</v>
      </c>
      <c r="AE215" s="156">
        <f>'[1]3001'!$A$66</f>
        <v>12</v>
      </c>
      <c r="AF215" s="157">
        <f>'[1]3001'!$B$66</f>
        <v>46088</v>
      </c>
      <c r="AG215" s="158" t="s">
        <v>58</v>
      </c>
    </row>
    <row r="216" spans="28:33" x14ac:dyDescent="0.15">
      <c r="AB216" s="156">
        <f>'[1]3001'!$E$67</f>
        <v>300148</v>
      </c>
      <c r="AC216" s="156" t="str">
        <f>'[1]3001'!$N$67</f>
        <v>PV Wij Liggen 1</v>
      </c>
      <c r="AD216" s="156" t="str">
        <f>'[1]3001'!$Y$67</f>
        <v>Boules de Boeuf 1</v>
      </c>
      <c r="AE216" s="156">
        <f>'[1]3001'!$A$67</f>
        <v>12</v>
      </c>
      <c r="AF216" s="157">
        <f>'[1]3001'!$B$67</f>
        <v>46088</v>
      </c>
      <c r="AG216" s="158" t="s">
        <v>58</v>
      </c>
    </row>
    <row r="217" spans="28:33" x14ac:dyDescent="0.15">
      <c r="AB217" s="156">
        <f>'[1]3001'!$E$68</f>
        <v>300149</v>
      </c>
      <c r="AC217" s="156" t="str">
        <f>'[1]3001'!$N$68</f>
        <v>'t Lover 1</v>
      </c>
      <c r="AD217" s="156" t="str">
        <f>'[1]3001'!$Y$68</f>
        <v>PV Wij Liggen 1</v>
      </c>
      <c r="AE217" s="156">
        <f>'[1]3001'!$A$68</f>
        <v>13</v>
      </c>
      <c r="AF217" s="157">
        <f>'[1]3001'!$B$68</f>
        <v>46102</v>
      </c>
      <c r="AG217" s="158" t="s">
        <v>58</v>
      </c>
    </row>
    <row r="218" spans="28:33" x14ac:dyDescent="0.15">
      <c r="AB218" s="156">
        <f>'[1]3001'!$E$69</f>
        <v>300150</v>
      </c>
      <c r="AC218" s="156" t="str">
        <f>'[1]3001'!$N$69</f>
        <v>Gemert de Boules 1</v>
      </c>
      <c r="AD218" s="156" t="str">
        <f>'[1]3001'!$Y$69</f>
        <v>Jeu de Boules Club Dongen 1</v>
      </c>
      <c r="AE218" s="156">
        <f>'[1]3001'!$A$69</f>
        <v>13</v>
      </c>
      <c r="AF218" s="157">
        <f>'[1]3001'!$B$69</f>
        <v>46102</v>
      </c>
      <c r="AG218" s="158" t="s">
        <v>58</v>
      </c>
    </row>
    <row r="219" spans="28:33" x14ac:dyDescent="0.15">
      <c r="AB219" s="156">
        <f>'[1]3001'!$E$70</f>
        <v>300151</v>
      </c>
      <c r="AC219" s="156" t="str">
        <f>'[1]3001'!$N$70</f>
        <v>Mooie Boule 1</v>
      </c>
      <c r="AD219" s="156" t="str">
        <f>'[1]3001'!$Y$70</f>
        <v>JBC Plop 1</v>
      </c>
      <c r="AE219" s="156">
        <f>'[1]3001'!$A$70</f>
        <v>13</v>
      </c>
      <c r="AF219" s="157">
        <f>'[1]3001'!$B$70</f>
        <v>46102</v>
      </c>
      <c r="AG219" s="158" t="s">
        <v>58</v>
      </c>
    </row>
    <row r="220" spans="28:33" x14ac:dyDescent="0.15">
      <c r="AB220" s="156">
        <f>'[1]3001'!$E$71</f>
        <v>300152</v>
      </c>
      <c r="AC220" s="156" t="str">
        <f>'[1]3001'!$N$71</f>
        <v>Boules de Boeuf 1</v>
      </c>
      <c r="AD220" s="156" t="str">
        <f>'[1]3001'!$Y$71</f>
        <v>Littie of Littienie 1</v>
      </c>
      <c r="AE220" s="156">
        <f>'[1]3001'!$A$71</f>
        <v>13</v>
      </c>
      <c r="AF220" s="157">
        <f>'[1]3001'!$B$71</f>
        <v>46102</v>
      </c>
      <c r="AG220" s="158" t="s">
        <v>58</v>
      </c>
    </row>
    <row r="221" spans="28:33" x14ac:dyDescent="0.15">
      <c r="AB221" s="156">
        <f>'[1]3001'!$E$72</f>
        <v>300153</v>
      </c>
      <c r="AC221" s="156" t="str">
        <f>'[1]3001'!$N$72</f>
        <v>Gemert de Boules 1</v>
      </c>
      <c r="AD221" s="156" t="str">
        <f>'[1]3001'!$Y$72</f>
        <v>'t Lover 1</v>
      </c>
      <c r="AE221" s="156">
        <f>'[1]3001'!$A$72</f>
        <v>14</v>
      </c>
      <c r="AF221" s="157">
        <f>'[1]3001'!$B$72</f>
        <v>46109</v>
      </c>
      <c r="AG221" s="158" t="s">
        <v>58</v>
      </c>
    </row>
    <row r="222" spans="28:33" x14ac:dyDescent="0.15">
      <c r="AB222" s="156">
        <f>'[1]3001'!$E$73</f>
        <v>300154</v>
      </c>
      <c r="AC222" s="156" t="str">
        <f>'[1]3001'!$N$73</f>
        <v>Mooie Boule 1</v>
      </c>
      <c r="AD222" s="156" t="str">
        <f>'[1]3001'!$Y$73</f>
        <v>Boules de Boeuf 1</v>
      </c>
      <c r="AE222" s="156">
        <f>'[1]3001'!$A$73</f>
        <v>14</v>
      </c>
      <c r="AF222" s="157">
        <f>'[1]3001'!$B$73</f>
        <v>46109</v>
      </c>
      <c r="AG222" s="158" t="s">
        <v>58</v>
      </c>
    </row>
    <row r="223" spans="28:33" x14ac:dyDescent="0.15">
      <c r="AB223" s="156">
        <f>'[1]3001'!$E$74</f>
        <v>300155</v>
      </c>
      <c r="AC223" s="156" t="str">
        <f>'[1]3001'!$N$74</f>
        <v>JBC Plop 1</v>
      </c>
      <c r="AD223" s="156" t="str">
        <f>'[1]3001'!$Y$74</f>
        <v>Jeu de Boules Club Dongen 1</v>
      </c>
      <c r="AE223" s="156">
        <f>'[1]3001'!$A$74</f>
        <v>14</v>
      </c>
      <c r="AF223" s="157">
        <f>'[1]3001'!$B$74</f>
        <v>46109</v>
      </c>
      <c r="AG223" s="158" t="s">
        <v>58</v>
      </c>
    </row>
    <row r="224" spans="28:33" x14ac:dyDescent="0.15">
      <c r="AB224" s="156">
        <f>'[1]3001'!$E$75</f>
        <v>300156</v>
      </c>
      <c r="AC224" s="156" t="str">
        <f>'[1]3001'!$N$75</f>
        <v>PV Wij Liggen 1</v>
      </c>
      <c r="AD224" s="156" t="str">
        <f>'[1]3001'!$Y$75</f>
        <v>Littie of Littienie 1</v>
      </c>
      <c r="AE224" s="156">
        <f>'[1]3001'!$A$75</f>
        <v>14</v>
      </c>
      <c r="AF224" s="157">
        <f>'[1]3001'!$B$75</f>
        <v>46109</v>
      </c>
      <c r="AG224" s="158" t="s">
        <v>58</v>
      </c>
    </row>
    <row r="225" spans="28:33" x14ac:dyDescent="0.15">
      <c r="AB225" s="156">
        <f>'[1]3002'!$E$20</f>
        <v>300201</v>
      </c>
      <c r="AC225" s="156" t="str">
        <f>'[1]3002'!$N$20</f>
        <v>L'Esprit 2</v>
      </c>
      <c r="AD225" s="156" t="str">
        <f>'[1]3002'!$Y$20</f>
        <v>JBV Nederlek 1</v>
      </c>
      <c r="AE225" s="156">
        <f>'[1]3002'!$A$20</f>
        <v>1</v>
      </c>
      <c r="AF225" s="157">
        <f>'[1]3002'!$B$20</f>
        <v>45920</v>
      </c>
      <c r="AG225" s="158" t="s">
        <v>58</v>
      </c>
    </row>
    <row r="226" spans="28:33" x14ac:dyDescent="0.15">
      <c r="AB226" s="156">
        <f>'[1]3002'!$E$21</f>
        <v>300202</v>
      </c>
      <c r="AC226" s="156" t="str">
        <f>'[1]3002'!$N$21</f>
        <v>JBC Zoetermeer 1</v>
      </c>
      <c r="AD226" s="156" t="str">
        <f>'[1]3002'!$Y$21</f>
        <v>CJB Middelburg 1</v>
      </c>
      <c r="AE226" s="156">
        <f>'[1]3002'!$A$21</f>
        <v>1</v>
      </c>
      <c r="AF226" s="157">
        <f>'[1]3002'!$B$21</f>
        <v>45920</v>
      </c>
      <c r="AG226" s="158" t="s">
        <v>58</v>
      </c>
    </row>
    <row r="227" spans="28:33" x14ac:dyDescent="0.15">
      <c r="AB227" s="156">
        <f>'[1]3002'!$E$22</f>
        <v>300203</v>
      </c>
      <c r="AC227" s="156" t="str">
        <f>'[1]3002'!$N$22</f>
        <v>Petangeske 2</v>
      </c>
      <c r="AD227" s="156" t="str">
        <f>'[1]3002'!$Y$22</f>
        <v>JBC Vlaardingen 1</v>
      </c>
      <c r="AE227" s="156">
        <f>'[1]3002'!$A$22</f>
        <v>1</v>
      </c>
      <c r="AF227" s="157">
        <f>'[1]3002'!$B$22</f>
        <v>45920</v>
      </c>
      <c r="AG227" s="158" t="s">
        <v>58</v>
      </c>
    </row>
    <row r="228" spans="28:33" x14ac:dyDescent="0.15">
      <c r="AB228" s="156">
        <f>'[1]3002'!$E$23</f>
        <v>300204</v>
      </c>
      <c r="AC228" s="156" t="str">
        <f>'[1]3002'!$N$23</f>
        <v>Folâtre 1</v>
      </c>
      <c r="AD228" s="156" t="str">
        <f>'[1]3002'!$Y$23</f>
        <v>Grand Cru '82 1</v>
      </c>
      <c r="AE228" s="156">
        <f>'[1]3002'!$A$23</f>
        <v>1</v>
      </c>
      <c r="AF228" s="157">
        <f>'[1]3002'!$B$23</f>
        <v>45920</v>
      </c>
      <c r="AG228" s="158" t="s">
        <v>58</v>
      </c>
    </row>
    <row r="229" spans="28:33" x14ac:dyDescent="0.15">
      <c r="AB229" s="156">
        <f>'[1]3002'!$E$24</f>
        <v>300205</v>
      </c>
      <c r="AC229" s="156" t="str">
        <f>'[1]3002'!$N$24</f>
        <v>Grand Cru '82 1</v>
      </c>
      <c r="AD229" s="156" t="str">
        <f>'[1]3002'!$Y$24</f>
        <v>Petangeske 2</v>
      </c>
      <c r="AE229" s="156">
        <f>'[1]3002'!$A$24</f>
        <v>2</v>
      </c>
      <c r="AF229" s="157">
        <f>'[1]3002'!$B$24</f>
        <v>45934</v>
      </c>
      <c r="AG229" s="158" t="s">
        <v>58</v>
      </c>
    </row>
    <row r="230" spans="28:33" x14ac:dyDescent="0.15">
      <c r="AB230" s="156">
        <f>'[1]3002'!$E$25</f>
        <v>300206</v>
      </c>
      <c r="AC230" s="156" t="str">
        <f>'[1]3002'!$N$25</f>
        <v>JBC Vlaardingen 1</v>
      </c>
      <c r="AD230" s="156" t="str">
        <f>'[1]3002'!$Y$25</f>
        <v>JBC Zoetermeer 1</v>
      </c>
      <c r="AE230" s="156">
        <f>'[1]3002'!$A$25</f>
        <v>2</v>
      </c>
      <c r="AF230" s="157">
        <f>'[1]3002'!$B$25</f>
        <v>45941</v>
      </c>
      <c r="AG230" s="158" t="s">
        <v>58</v>
      </c>
    </row>
    <row r="231" spans="28:33" x14ac:dyDescent="0.15">
      <c r="AB231" s="156">
        <f>'[1]3002'!$E$26</f>
        <v>300207</v>
      </c>
      <c r="AC231" s="156" t="str">
        <f>'[1]3002'!$N$26</f>
        <v>CJB Middelburg 1</v>
      </c>
      <c r="AD231" s="156" t="str">
        <f>'[1]3002'!$Y$26</f>
        <v>L'Esprit 2</v>
      </c>
      <c r="AE231" s="156">
        <f>'[1]3002'!$A$26</f>
        <v>2</v>
      </c>
      <c r="AF231" s="157">
        <f>'[1]3002'!$B$26</f>
        <v>45934</v>
      </c>
      <c r="AG231" s="158" t="s">
        <v>58</v>
      </c>
    </row>
    <row r="232" spans="28:33" x14ac:dyDescent="0.15">
      <c r="AB232" s="156">
        <f>'[1]3002'!$E$27</f>
        <v>300208</v>
      </c>
      <c r="AC232" s="156" t="str">
        <f>'[1]3002'!$N$27</f>
        <v>JBV Nederlek 1</v>
      </c>
      <c r="AD232" s="156" t="str">
        <f>'[1]3002'!$Y$27</f>
        <v>Folâtre 1</v>
      </c>
      <c r="AE232" s="156">
        <f>'[1]3002'!$A$27</f>
        <v>2</v>
      </c>
      <c r="AF232" s="157">
        <f>'[1]3002'!$B$27</f>
        <v>45934</v>
      </c>
      <c r="AG232" s="158" t="s">
        <v>58</v>
      </c>
    </row>
    <row r="233" spans="28:33" x14ac:dyDescent="0.15">
      <c r="AB233" s="156">
        <f>'[1]3002'!$E$28</f>
        <v>300209</v>
      </c>
      <c r="AC233" s="156" t="str">
        <f>'[1]3002'!$N$28</f>
        <v>Folâtre 1</v>
      </c>
      <c r="AD233" s="156" t="str">
        <f>'[1]3002'!$Y$28</f>
        <v>Petangeske 2</v>
      </c>
      <c r="AE233" s="156">
        <f>'[1]3002'!$A$28</f>
        <v>3</v>
      </c>
      <c r="AF233" s="157">
        <f>'[1]3002'!$B$28</f>
        <v>45948</v>
      </c>
      <c r="AG233" s="158" t="s">
        <v>58</v>
      </c>
    </row>
    <row r="234" spans="28:33" x14ac:dyDescent="0.15">
      <c r="AB234" s="156">
        <f>'[1]3002'!$E$29</f>
        <v>300210</v>
      </c>
      <c r="AC234" s="156" t="str">
        <f>'[1]3002'!$N$29</f>
        <v>JBC Zoetermeer 1</v>
      </c>
      <c r="AD234" s="156" t="str">
        <f>'[1]3002'!$Y$29</f>
        <v>Grand Cru '82 1</v>
      </c>
      <c r="AE234" s="156">
        <f>'[1]3002'!$A$29</f>
        <v>3</v>
      </c>
      <c r="AF234" s="157">
        <f>'[1]3002'!$B$29</f>
        <v>45948</v>
      </c>
      <c r="AG234" s="158" t="s">
        <v>58</v>
      </c>
    </row>
    <row r="235" spans="28:33" x14ac:dyDescent="0.15">
      <c r="AB235" s="156">
        <f>'[1]3002'!$E$30</f>
        <v>300211</v>
      </c>
      <c r="AC235" s="156" t="str">
        <f>'[1]3002'!$N$30</f>
        <v>JBC Vlaardingen 1</v>
      </c>
      <c r="AD235" s="156" t="str">
        <f>'[1]3002'!$Y$30</f>
        <v>L'Esprit 2</v>
      </c>
      <c r="AE235" s="156">
        <f>'[1]3002'!$A$30</f>
        <v>3</v>
      </c>
      <c r="AF235" s="157">
        <f>'[1]3002'!$B$30</f>
        <v>45948</v>
      </c>
      <c r="AG235" s="158" t="s">
        <v>58</v>
      </c>
    </row>
    <row r="236" spans="28:33" x14ac:dyDescent="0.15">
      <c r="AB236" s="156">
        <f>'[1]3002'!$E$31</f>
        <v>300212</v>
      </c>
      <c r="AC236" s="156" t="str">
        <f>'[1]3002'!$N$31</f>
        <v>JBV Nederlek 1</v>
      </c>
      <c r="AD236" s="156" t="str">
        <f>'[1]3002'!$Y$31</f>
        <v>CJB Middelburg 1</v>
      </c>
      <c r="AE236" s="156">
        <f>'[1]3002'!$A$31</f>
        <v>3</v>
      </c>
      <c r="AF236" s="157">
        <f>'[1]3002'!$B$31</f>
        <v>45948</v>
      </c>
      <c r="AG236" s="158" t="s">
        <v>58</v>
      </c>
    </row>
    <row r="237" spans="28:33" x14ac:dyDescent="0.15">
      <c r="AB237" s="156">
        <f>'[1]3002'!$E$32</f>
        <v>300213</v>
      </c>
      <c r="AC237" s="156" t="str">
        <f>'[1]3002'!$N$32</f>
        <v>L'Esprit 2</v>
      </c>
      <c r="AD237" s="156" t="str">
        <f>'[1]3002'!$Y$32</f>
        <v>Grand Cru '82 1</v>
      </c>
      <c r="AE237" s="156">
        <f>'[1]3002'!$A$32</f>
        <v>4</v>
      </c>
      <c r="AF237" s="157">
        <f>'[1]3002'!$B$32</f>
        <v>45962</v>
      </c>
      <c r="AG237" s="158" t="s">
        <v>58</v>
      </c>
    </row>
    <row r="238" spans="28:33" x14ac:dyDescent="0.15">
      <c r="AB238" s="156">
        <f>'[1]3002'!$E$33</f>
        <v>300214</v>
      </c>
      <c r="AC238" s="156" t="str">
        <f>'[1]3002'!$N$33</f>
        <v>JBC Zoetermeer 1</v>
      </c>
      <c r="AD238" s="156" t="str">
        <f>'[1]3002'!$Y$33</f>
        <v>Folâtre 1</v>
      </c>
      <c r="AE238" s="156">
        <f>'[1]3002'!$A$33</f>
        <v>4</v>
      </c>
      <c r="AF238" s="157">
        <f>'[1]3002'!$B$33</f>
        <v>45962</v>
      </c>
      <c r="AG238" s="158" t="s">
        <v>58</v>
      </c>
    </row>
    <row r="239" spans="28:33" x14ac:dyDescent="0.15">
      <c r="AB239" s="156">
        <f>'[1]3002'!$E$34</f>
        <v>300215</v>
      </c>
      <c r="AC239" s="156" t="str">
        <f>'[1]3002'!$N$34</f>
        <v>JBV Nederlek 1</v>
      </c>
      <c r="AD239" s="156" t="str">
        <f>'[1]3002'!$Y$34</f>
        <v>Petangeske 2</v>
      </c>
      <c r="AE239" s="156">
        <f>'[1]3002'!$A$34</f>
        <v>4</v>
      </c>
      <c r="AF239" s="157">
        <f>'[1]3002'!$B$34</f>
        <v>45962</v>
      </c>
      <c r="AG239" s="158" t="s">
        <v>58</v>
      </c>
    </row>
    <row r="240" spans="28:33" x14ac:dyDescent="0.15">
      <c r="AB240" s="156">
        <f>'[1]3002'!$E$35</f>
        <v>300216</v>
      </c>
      <c r="AC240" s="156" t="str">
        <f>'[1]3002'!$N$35</f>
        <v>CJB Middelburg 1</v>
      </c>
      <c r="AD240" s="156" t="str">
        <f>'[1]3002'!$Y$35</f>
        <v>JBC Vlaardingen 1</v>
      </c>
      <c r="AE240" s="156">
        <f>'[1]3002'!$A$35</f>
        <v>4</v>
      </c>
      <c r="AF240" s="157">
        <f>'[1]3002'!$B$35</f>
        <v>45962</v>
      </c>
      <c r="AG240" s="158" t="s">
        <v>58</v>
      </c>
    </row>
    <row r="241" spans="28:33" x14ac:dyDescent="0.15">
      <c r="AB241" s="156">
        <f>'[1]3002'!$E$36</f>
        <v>300217</v>
      </c>
      <c r="AC241" s="156" t="str">
        <f>'[1]3002'!$N$36</f>
        <v>Petangeske 2</v>
      </c>
      <c r="AD241" s="156" t="str">
        <f>'[1]3002'!$Y$36</f>
        <v>JBC Zoetermeer 1</v>
      </c>
      <c r="AE241" s="156">
        <f>'[1]3002'!$A$36</f>
        <v>5</v>
      </c>
      <c r="AF241" s="157">
        <f>'[1]3002'!$B$36</f>
        <v>45976</v>
      </c>
      <c r="AG241" s="158" t="s">
        <v>58</v>
      </c>
    </row>
    <row r="242" spans="28:33" x14ac:dyDescent="0.15">
      <c r="AB242" s="156">
        <f>'[1]3002'!$E$37</f>
        <v>300218</v>
      </c>
      <c r="AC242" s="156" t="str">
        <f>'[1]3002'!$N$37</f>
        <v>Folâtre 1</v>
      </c>
      <c r="AD242" s="156" t="str">
        <f>'[1]3002'!$Y$37</f>
        <v>L'Esprit 2</v>
      </c>
      <c r="AE242" s="156">
        <f>'[1]3002'!$A$37</f>
        <v>5</v>
      </c>
      <c r="AF242" s="157">
        <f>'[1]3002'!$B$37</f>
        <v>45976</v>
      </c>
      <c r="AG242" s="158" t="s">
        <v>58</v>
      </c>
    </row>
    <row r="243" spans="28:33" x14ac:dyDescent="0.15">
      <c r="AB243" s="156">
        <f>'[1]3002'!$E$38</f>
        <v>300219</v>
      </c>
      <c r="AC243" s="156" t="str">
        <f>'[1]3002'!$N$38</f>
        <v>CJB Middelburg 1</v>
      </c>
      <c r="AD243" s="156" t="str">
        <f>'[1]3002'!$Y$38</f>
        <v>Grand Cru '82 1</v>
      </c>
      <c r="AE243" s="156">
        <f>'[1]3002'!$A$38</f>
        <v>5</v>
      </c>
      <c r="AF243" s="157">
        <f>'[1]3002'!$B$38</f>
        <v>45976</v>
      </c>
      <c r="AG243" s="158" t="s">
        <v>58</v>
      </c>
    </row>
    <row r="244" spans="28:33" x14ac:dyDescent="0.15">
      <c r="AB244" s="156">
        <f>'[1]3002'!$E$39</f>
        <v>300220</v>
      </c>
      <c r="AC244" s="156" t="str">
        <f>'[1]3002'!$N$39</f>
        <v>JBC Vlaardingen 1</v>
      </c>
      <c r="AD244" s="156" t="str">
        <f>'[1]3002'!$Y$39</f>
        <v>JBV Nederlek 1</v>
      </c>
      <c r="AE244" s="156">
        <f>'[1]3002'!$A$39</f>
        <v>5</v>
      </c>
      <c r="AF244" s="157">
        <f>'[1]3002'!$B$39</f>
        <v>45976</v>
      </c>
      <c r="AG244" s="158" t="s">
        <v>58</v>
      </c>
    </row>
    <row r="245" spans="28:33" x14ac:dyDescent="0.15">
      <c r="AB245" s="156">
        <f>'[1]3002'!$E$40</f>
        <v>300221</v>
      </c>
      <c r="AC245" s="156" t="str">
        <f>'[1]3002'!$N$40</f>
        <v>L'Esprit 2</v>
      </c>
      <c r="AD245" s="156" t="str">
        <f>'[1]3002'!$Y$40</f>
        <v>Petangeske 2</v>
      </c>
      <c r="AE245" s="156">
        <f>'[1]3002'!$A$40</f>
        <v>6</v>
      </c>
      <c r="AF245" s="157">
        <f>'[1]3002'!$B$40</f>
        <v>45990</v>
      </c>
      <c r="AG245" s="158" t="s">
        <v>58</v>
      </c>
    </row>
    <row r="246" spans="28:33" x14ac:dyDescent="0.15">
      <c r="AB246" s="156">
        <f>'[1]3002'!$E$41</f>
        <v>300222</v>
      </c>
      <c r="AC246" s="156" t="str">
        <f>'[1]3002'!$N$41</f>
        <v>Grand Cru '82 1</v>
      </c>
      <c r="AD246" s="156" t="str">
        <f>'[1]3002'!$Y$41</f>
        <v>JBC Vlaardingen 1</v>
      </c>
      <c r="AE246" s="156">
        <f>'[1]3002'!$A$41</f>
        <v>6</v>
      </c>
      <c r="AF246" s="157">
        <f>'[1]3002'!$B$41</f>
        <v>45990</v>
      </c>
      <c r="AG246" s="158" t="s">
        <v>58</v>
      </c>
    </row>
    <row r="247" spans="28:33" x14ac:dyDescent="0.15">
      <c r="AB247" s="156">
        <f>'[1]3002'!$E$42</f>
        <v>300223</v>
      </c>
      <c r="AC247" s="156" t="str">
        <f>'[1]3002'!$N$42</f>
        <v>CJB Middelburg 1</v>
      </c>
      <c r="AD247" s="156" t="str">
        <f>'[1]3002'!$Y$42</f>
        <v>Folâtre 1</v>
      </c>
      <c r="AE247" s="156">
        <f>'[1]3002'!$A$42</f>
        <v>6</v>
      </c>
      <c r="AF247" s="157">
        <f>'[1]3002'!$B$42</f>
        <v>45990</v>
      </c>
      <c r="AG247" s="158" t="s">
        <v>58</v>
      </c>
    </row>
    <row r="248" spans="28:33" x14ac:dyDescent="0.15">
      <c r="AB248" s="156">
        <f>'[1]3002'!$E$43</f>
        <v>300224</v>
      </c>
      <c r="AC248" s="156" t="str">
        <f>'[1]3002'!$N$43</f>
        <v>JBV Nederlek 1</v>
      </c>
      <c r="AD248" s="156" t="str">
        <f>'[1]3002'!$Y$43</f>
        <v>JBC Zoetermeer 1</v>
      </c>
      <c r="AE248" s="156">
        <f>'[1]3002'!$A$43</f>
        <v>6</v>
      </c>
      <c r="AF248" s="157">
        <f>'[1]3002'!$B$43</f>
        <v>45990</v>
      </c>
      <c r="AG248" s="158" t="s">
        <v>58</v>
      </c>
    </row>
    <row r="249" spans="28:33" x14ac:dyDescent="0.15">
      <c r="AB249" s="156">
        <f>'[1]3002'!$E$44</f>
        <v>300225</v>
      </c>
      <c r="AC249" s="156" t="str">
        <f>'[1]3002'!$N$44</f>
        <v>L'Esprit 2</v>
      </c>
      <c r="AD249" s="156" t="str">
        <f>'[1]3002'!$Y$44</f>
        <v>JBC Zoetermeer 1</v>
      </c>
      <c r="AE249" s="156">
        <f>'[1]3002'!$A$44</f>
        <v>7</v>
      </c>
      <c r="AF249" s="157">
        <f>'[1]3002'!$B$44</f>
        <v>45997</v>
      </c>
      <c r="AG249" s="158" t="s">
        <v>58</v>
      </c>
    </row>
    <row r="250" spans="28:33" x14ac:dyDescent="0.15">
      <c r="AB250" s="156">
        <f>'[1]3002'!$E$45</f>
        <v>300226</v>
      </c>
      <c r="AC250" s="156" t="str">
        <f>'[1]3002'!$N$45</f>
        <v>Petangeske 2</v>
      </c>
      <c r="AD250" s="156" t="str">
        <f>'[1]3002'!$Y$45</f>
        <v>CJB Middelburg 1</v>
      </c>
      <c r="AE250" s="156">
        <f>'[1]3002'!$A$45</f>
        <v>7</v>
      </c>
      <c r="AF250" s="157">
        <f>'[1]3002'!$B$45</f>
        <v>45997</v>
      </c>
      <c r="AG250" s="158" t="s">
        <v>58</v>
      </c>
    </row>
    <row r="251" spans="28:33" x14ac:dyDescent="0.15">
      <c r="AB251" s="156">
        <f>'[1]3002'!$E$46</f>
        <v>300227</v>
      </c>
      <c r="AC251" s="156" t="str">
        <f>'[1]3002'!$N$46</f>
        <v>JBC Vlaardingen 1</v>
      </c>
      <c r="AD251" s="156" t="str">
        <f>'[1]3002'!$Y$46</f>
        <v>Folâtre 1</v>
      </c>
      <c r="AE251" s="156">
        <f>'[1]3002'!$A$46</f>
        <v>7</v>
      </c>
      <c r="AF251" s="157">
        <f>'[1]3002'!$B$46</f>
        <v>46004</v>
      </c>
      <c r="AG251" s="158" t="s">
        <v>58</v>
      </c>
    </row>
    <row r="252" spans="28:33" x14ac:dyDescent="0.15">
      <c r="AB252" s="156">
        <f>'[1]3002'!$E$47</f>
        <v>300228</v>
      </c>
      <c r="AC252" s="156" t="str">
        <f>'[1]3002'!$N$47</f>
        <v>Grand Cru '82 1</v>
      </c>
      <c r="AD252" s="156" t="str">
        <f>'[1]3002'!$Y$47</f>
        <v>JBV Nederlek 1</v>
      </c>
      <c r="AE252" s="156">
        <f>'[1]3002'!$A$47</f>
        <v>7</v>
      </c>
      <c r="AF252" s="157">
        <f>'[1]3002'!$B$47</f>
        <v>45997</v>
      </c>
      <c r="AG252" s="158" t="s">
        <v>58</v>
      </c>
    </row>
    <row r="253" spans="28:33" x14ac:dyDescent="0.15">
      <c r="AB253" s="156">
        <f>'[1]3002'!$E$48</f>
        <v>300229</v>
      </c>
      <c r="AC253" s="156" t="str">
        <f>'[1]3002'!$N$48</f>
        <v>Grand Cru '82 1</v>
      </c>
      <c r="AD253" s="156" t="str">
        <f>'[1]3002'!$Y$48</f>
        <v>Folâtre 1</v>
      </c>
      <c r="AE253" s="156">
        <f>'[1]3002'!$A$48</f>
        <v>8</v>
      </c>
      <c r="AF253" s="157">
        <f>'[1]3002'!$B$48</f>
        <v>46032</v>
      </c>
      <c r="AG253" s="158" t="s">
        <v>58</v>
      </c>
    </row>
    <row r="254" spans="28:33" x14ac:dyDescent="0.15">
      <c r="AB254" s="156">
        <f>'[1]3002'!$E$49</f>
        <v>300230</v>
      </c>
      <c r="AC254" s="156" t="str">
        <f>'[1]3002'!$N$49</f>
        <v>JBC Vlaardingen 1</v>
      </c>
      <c r="AD254" s="156" t="str">
        <f>'[1]3002'!$Y$49</f>
        <v>Petangeske 2</v>
      </c>
      <c r="AE254" s="156">
        <f>'[1]3002'!$A$49</f>
        <v>8</v>
      </c>
      <c r="AF254" s="157">
        <f>'[1]3002'!$B$49</f>
        <v>46032</v>
      </c>
      <c r="AG254" s="158" t="s">
        <v>58</v>
      </c>
    </row>
    <row r="255" spans="28:33" x14ac:dyDescent="0.15">
      <c r="AB255" s="156">
        <f>'[1]3002'!$E$50</f>
        <v>300231</v>
      </c>
      <c r="AC255" s="156" t="str">
        <f>'[1]3002'!$N$50</f>
        <v>CJB Middelburg 1</v>
      </c>
      <c r="AD255" s="156" t="str">
        <f>'[1]3002'!$Y$50</f>
        <v>JBC Zoetermeer 1</v>
      </c>
      <c r="AE255" s="156">
        <f>'[1]3002'!$A$50</f>
        <v>8</v>
      </c>
      <c r="AF255" s="157">
        <f>'[1]3002'!$B$50</f>
        <v>46032</v>
      </c>
      <c r="AG255" s="158" t="s">
        <v>58</v>
      </c>
    </row>
    <row r="256" spans="28:33" x14ac:dyDescent="0.15">
      <c r="AB256" s="156">
        <f>'[1]3002'!$E$51</f>
        <v>300232</v>
      </c>
      <c r="AC256" s="156" t="str">
        <f>'[1]3002'!$N$51</f>
        <v>JBV Nederlek 1</v>
      </c>
      <c r="AD256" s="156" t="str">
        <f>'[1]3002'!$Y$51</f>
        <v>L'Esprit 2</v>
      </c>
      <c r="AE256" s="156">
        <f>'[1]3002'!$A$51</f>
        <v>8</v>
      </c>
      <c r="AF256" s="157">
        <f>'[1]3002'!$B$51</f>
        <v>46032</v>
      </c>
      <c r="AG256" s="158" t="s">
        <v>58</v>
      </c>
    </row>
    <row r="257" spans="28:33" x14ac:dyDescent="0.15">
      <c r="AB257" s="156">
        <f>'[1]3002'!$E$52</f>
        <v>300233</v>
      </c>
      <c r="AC257" s="156" t="str">
        <f>'[1]3002'!$N$52</f>
        <v>L'Esprit 2</v>
      </c>
      <c r="AD257" s="156" t="str">
        <f>'[1]3002'!$Y$52</f>
        <v>CJB Middelburg 1</v>
      </c>
      <c r="AE257" s="156">
        <f>'[1]3002'!$A$52</f>
        <v>9</v>
      </c>
      <c r="AF257" s="157">
        <f>'[1]3002'!$B$52</f>
        <v>46046</v>
      </c>
      <c r="AG257" s="158" t="s">
        <v>58</v>
      </c>
    </row>
    <row r="258" spans="28:33" x14ac:dyDescent="0.15">
      <c r="AB258" s="156">
        <f>'[1]3002'!$E$53</f>
        <v>300234</v>
      </c>
      <c r="AC258" s="156" t="str">
        <f>'[1]3002'!$N$53</f>
        <v>JBC Zoetermeer 1</v>
      </c>
      <c r="AD258" s="156" t="str">
        <f>'[1]3002'!$Y$53</f>
        <v>JBC Vlaardingen 1</v>
      </c>
      <c r="AE258" s="156">
        <f>'[1]3002'!$A$53</f>
        <v>9</v>
      </c>
      <c r="AF258" s="157">
        <f>'[1]3002'!$B$53</f>
        <v>46046</v>
      </c>
      <c r="AG258" s="158" t="s">
        <v>58</v>
      </c>
    </row>
    <row r="259" spans="28:33" x14ac:dyDescent="0.15">
      <c r="AB259" s="156">
        <f>'[1]3002'!$E$54</f>
        <v>300235</v>
      </c>
      <c r="AC259" s="156" t="str">
        <f>'[1]3002'!$N$54</f>
        <v>Petangeske 2</v>
      </c>
      <c r="AD259" s="156" t="str">
        <f>'[1]3002'!$Y$54</f>
        <v>Grand Cru '82 1</v>
      </c>
      <c r="AE259" s="156">
        <f>'[1]3002'!$A$54</f>
        <v>9</v>
      </c>
      <c r="AF259" s="157">
        <f>'[1]3002'!$B$54</f>
        <v>46046</v>
      </c>
      <c r="AG259" s="158" t="s">
        <v>58</v>
      </c>
    </row>
    <row r="260" spans="28:33" x14ac:dyDescent="0.15">
      <c r="AB260" s="156">
        <f>'[1]3002'!$E$55</f>
        <v>300236</v>
      </c>
      <c r="AC260" s="156" t="str">
        <f>'[1]3002'!$N$55</f>
        <v>Folâtre 1</v>
      </c>
      <c r="AD260" s="156" t="str">
        <f>'[1]3002'!$Y$55</f>
        <v>JBV Nederlek 1</v>
      </c>
      <c r="AE260" s="156">
        <f>'[1]3002'!$A$55</f>
        <v>9</v>
      </c>
      <c r="AF260" s="157">
        <f>'[1]3002'!$B$55</f>
        <v>46046</v>
      </c>
      <c r="AG260" s="158" t="s">
        <v>58</v>
      </c>
    </row>
    <row r="261" spans="28:33" x14ac:dyDescent="0.15">
      <c r="AB261" s="156">
        <f>'[1]3002'!$E$56</f>
        <v>300237</v>
      </c>
      <c r="AC261" s="156" t="str">
        <f>'[1]3002'!$N$56</f>
        <v>L'Esprit 2</v>
      </c>
      <c r="AD261" s="156" t="str">
        <f>'[1]3002'!$Y$56</f>
        <v>JBC Vlaardingen 1</v>
      </c>
      <c r="AE261" s="156">
        <f>'[1]3002'!$A$56</f>
        <v>10</v>
      </c>
      <c r="AF261" s="157">
        <f>'[1]3002'!$B$56</f>
        <v>46060</v>
      </c>
      <c r="AG261" s="158" t="s">
        <v>58</v>
      </c>
    </row>
    <row r="262" spans="28:33" x14ac:dyDescent="0.15">
      <c r="AB262" s="156">
        <f>'[1]3002'!$E$57</f>
        <v>300238</v>
      </c>
      <c r="AC262" s="156" t="str">
        <f>'[1]3002'!$N$57</f>
        <v>Grand Cru '82 1</v>
      </c>
      <c r="AD262" s="156" t="str">
        <f>'[1]3002'!$Y$57</f>
        <v>JBC Zoetermeer 1</v>
      </c>
      <c r="AE262" s="156">
        <f>'[1]3002'!$A$57</f>
        <v>10</v>
      </c>
      <c r="AF262" s="157">
        <f>'[1]3002'!$B$57</f>
        <v>46060</v>
      </c>
      <c r="AG262" s="158" t="s">
        <v>58</v>
      </c>
    </row>
    <row r="263" spans="28:33" x14ac:dyDescent="0.15">
      <c r="AB263" s="156">
        <f>'[1]3002'!$E$58</f>
        <v>300239</v>
      </c>
      <c r="AC263" s="156" t="str">
        <f>'[1]3002'!$N$58</f>
        <v>Petangeske 2</v>
      </c>
      <c r="AD263" s="156" t="str">
        <f>'[1]3002'!$Y$58</f>
        <v>Folâtre 1</v>
      </c>
      <c r="AE263" s="156">
        <f>'[1]3002'!$A$58</f>
        <v>10</v>
      </c>
      <c r="AF263" s="157">
        <f>'[1]3002'!$B$58</f>
        <v>46060</v>
      </c>
      <c r="AG263" s="158" t="s">
        <v>58</v>
      </c>
    </row>
    <row r="264" spans="28:33" x14ac:dyDescent="0.15">
      <c r="AB264" s="156">
        <f>'[1]3002'!$E$59</f>
        <v>300240</v>
      </c>
      <c r="AC264" s="156" t="str">
        <f>'[1]3002'!$N$59</f>
        <v>CJB Middelburg 1</v>
      </c>
      <c r="AD264" s="156" t="str">
        <f>'[1]3002'!$Y$59</f>
        <v>JBV Nederlek 1</v>
      </c>
      <c r="AE264" s="156">
        <f>'[1]3002'!$A$59</f>
        <v>10</v>
      </c>
      <c r="AF264" s="157">
        <f>'[1]3002'!$B$59</f>
        <v>46060</v>
      </c>
      <c r="AG264" s="158" t="s">
        <v>58</v>
      </c>
    </row>
    <row r="265" spans="28:33" x14ac:dyDescent="0.15">
      <c r="AB265" s="156">
        <f>'[1]3002'!$E$60</f>
        <v>300241</v>
      </c>
      <c r="AC265" s="156" t="str">
        <f>'[1]3002'!$N$60</f>
        <v>Folâtre 1</v>
      </c>
      <c r="AD265" s="156" t="str">
        <f>'[1]3002'!$Y$60</f>
        <v>JBC Zoetermeer 1</v>
      </c>
      <c r="AE265" s="156">
        <f>'[1]3002'!$A$60</f>
        <v>11</v>
      </c>
      <c r="AF265" s="157">
        <f>'[1]3002'!$B$60</f>
        <v>46074</v>
      </c>
      <c r="AG265" s="158" t="s">
        <v>58</v>
      </c>
    </row>
    <row r="266" spans="28:33" x14ac:dyDescent="0.15">
      <c r="AB266" s="156">
        <f>'[1]3002'!$E$61</f>
        <v>300242</v>
      </c>
      <c r="AC266" s="156" t="str">
        <f>'[1]3002'!$N$61</f>
        <v>Grand Cru '82 1</v>
      </c>
      <c r="AD266" s="156" t="str">
        <f>'[1]3002'!$Y$61</f>
        <v>L'Esprit 2</v>
      </c>
      <c r="AE266" s="156">
        <f>'[1]3002'!$A$61</f>
        <v>11</v>
      </c>
      <c r="AF266" s="157">
        <f>'[1]3002'!$B$61</f>
        <v>46074</v>
      </c>
      <c r="AG266" s="158" t="s">
        <v>58</v>
      </c>
    </row>
    <row r="267" spans="28:33" x14ac:dyDescent="0.15">
      <c r="AB267" s="156">
        <f>'[1]3002'!$E$62</f>
        <v>300243</v>
      </c>
      <c r="AC267" s="156" t="str">
        <f>'[1]3002'!$N$62</f>
        <v>JBC Vlaardingen 1</v>
      </c>
      <c r="AD267" s="156" t="str">
        <f>'[1]3002'!$Y$62</f>
        <v>CJB Middelburg 1</v>
      </c>
      <c r="AE267" s="156">
        <f>'[1]3002'!$A$62</f>
        <v>11</v>
      </c>
      <c r="AF267" s="157">
        <f>'[1]3002'!$B$62</f>
        <v>46074</v>
      </c>
      <c r="AG267" s="158" t="s">
        <v>58</v>
      </c>
    </row>
    <row r="268" spans="28:33" x14ac:dyDescent="0.15">
      <c r="AB268" s="156">
        <f>'[1]3002'!$E$63</f>
        <v>300244</v>
      </c>
      <c r="AC268" s="156" t="str">
        <f>'[1]3002'!$N$63</f>
        <v>Petangeske 2</v>
      </c>
      <c r="AD268" s="156" t="str">
        <f>'[1]3002'!$Y$63</f>
        <v>JBV Nederlek 1</v>
      </c>
      <c r="AE268" s="156">
        <f>'[1]3002'!$A$63</f>
        <v>11</v>
      </c>
      <c r="AF268" s="157">
        <f>'[1]3002'!$B$63</f>
        <v>46074</v>
      </c>
      <c r="AG268" s="158" t="s">
        <v>58</v>
      </c>
    </row>
    <row r="269" spans="28:33" x14ac:dyDescent="0.15">
      <c r="AB269" s="156">
        <f>'[1]3002'!$E$64</f>
        <v>300245</v>
      </c>
      <c r="AC269" s="156" t="str">
        <f>'[1]3002'!$N$64</f>
        <v>L'Esprit 2</v>
      </c>
      <c r="AD269" s="156" t="str">
        <f>'[1]3002'!$Y$64</f>
        <v>Folâtre 1</v>
      </c>
      <c r="AE269" s="156">
        <f>'[1]3002'!$A$64</f>
        <v>12</v>
      </c>
      <c r="AF269" s="157">
        <f>'[1]3002'!$B$64</f>
        <v>46088</v>
      </c>
      <c r="AG269" s="158" t="s">
        <v>58</v>
      </c>
    </row>
    <row r="270" spans="28:33" x14ac:dyDescent="0.15">
      <c r="AB270" s="156">
        <f>'[1]3002'!$E$65</f>
        <v>300246</v>
      </c>
      <c r="AC270" s="156" t="str">
        <f>'[1]3002'!$N$65</f>
        <v>JBC Zoetermeer 1</v>
      </c>
      <c r="AD270" s="156" t="str">
        <f>'[1]3002'!$Y$65</f>
        <v>Petangeske 2</v>
      </c>
      <c r="AE270" s="156">
        <f>'[1]3002'!$A$65</f>
        <v>12</v>
      </c>
      <c r="AF270" s="157">
        <f>'[1]3002'!$B$65</f>
        <v>46088</v>
      </c>
      <c r="AG270" s="158" t="s">
        <v>58</v>
      </c>
    </row>
    <row r="271" spans="28:33" x14ac:dyDescent="0.15">
      <c r="AB271" s="156">
        <f>'[1]3002'!$E$66</f>
        <v>300247</v>
      </c>
      <c r="AC271" s="156" t="str">
        <f>'[1]3002'!$N$66</f>
        <v>Grand Cru '82 1</v>
      </c>
      <c r="AD271" s="156" t="str">
        <f>'[1]3002'!$Y$66</f>
        <v>CJB Middelburg 1</v>
      </c>
      <c r="AE271" s="156">
        <f>'[1]3002'!$A$66</f>
        <v>12</v>
      </c>
      <c r="AF271" s="157">
        <f>'[1]3002'!$B$66</f>
        <v>46088</v>
      </c>
      <c r="AG271" s="158" t="s">
        <v>58</v>
      </c>
    </row>
    <row r="272" spans="28:33" x14ac:dyDescent="0.15">
      <c r="AB272" s="156">
        <f>'[1]3002'!$E$67</f>
        <v>300248</v>
      </c>
      <c r="AC272" s="156" t="str">
        <f>'[1]3002'!$N$67</f>
        <v>JBV Nederlek 1</v>
      </c>
      <c r="AD272" s="156" t="str">
        <f>'[1]3002'!$Y$67</f>
        <v>JBC Vlaardingen 1</v>
      </c>
      <c r="AE272" s="156">
        <f>'[1]3002'!$A$67</f>
        <v>12</v>
      </c>
      <c r="AF272" s="157">
        <f>'[1]3002'!$B$67</f>
        <v>46088</v>
      </c>
      <c r="AG272" s="158" t="s">
        <v>58</v>
      </c>
    </row>
    <row r="273" spans="28:33" x14ac:dyDescent="0.15">
      <c r="AB273" s="156">
        <f>'[1]3002'!$E$68</f>
        <v>300249</v>
      </c>
      <c r="AC273" s="156" t="str">
        <f>'[1]3002'!$N$68</f>
        <v>JBC Zoetermeer 1</v>
      </c>
      <c r="AD273" s="156" t="str">
        <f>'[1]3002'!$Y$68</f>
        <v>JBV Nederlek 1</v>
      </c>
      <c r="AE273" s="156">
        <f>'[1]3002'!$A$68</f>
        <v>13</v>
      </c>
      <c r="AF273" s="157">
        <f>'[1]3002'!$B$68</f>
        <v>46102</v>
      </c>
      <c r="AG273" s="158" t="s">
        <v>58</v>
      </c>
    </row>
    <row r="274" spans="28:33" x14ac:dyDescent="0.15">
      <c r="AB274" s="156">
        <f>'[1]3002'!$E$69</f>
        <v>300250</v>
      </c>
      <c r="AC274" s="156" t="str">
        <f>'[1]3002'!$N$69</f>
        <v>Petangeske 2</v>
      </c>
      <c r="AD274" s="156" t="str">
        <f>'[1]3002'!$Y$69</f>
        <v>L'Esprit 2</v>
      </c>
      <c r="AE274" s="156">
        <f>'[1]3002'!$A$69</f>
        <v>13</v>
      </c>
      <c r="AF274" s="157">
        <f>'[1]3002'!$B$69</f>
        <v>46102</v>
      </c>
      <c r="AG274" s="158" t="s">
        <v>58</v>
      </c>
    </row>
    <row r="275" spans="28:33" x14ac:dyDescent="0.15">
      <c r="AB275" s="156">
        <f>'[1]3002'!$E$70</f>
        <v>300251</v>
      </c>
      <c r="AC275" s="156" t="str">
        <f>'[1]3002'!$N$70</f>
        <v>Folâtre 1</v>
      </c>
      <c r="AD275" s="156" t="str">
        <f>'[1]3002'!$Y$70</f>
        <v>CJB Middelburg 1</v>
      </c>
      <c r="AE275" s="156">
        <f>'[1]3002'!$A$70</f>
        <v>13</v>
      </c>
      <c r="AF275" s="157">
        <f>'[1]3002'!$B$70</f>
        <v>46102</v>
      </c>
      <c r="AG275" s="158" t="s">
        <v>58</v>
      </c>
    </row>
    <row r="276" spans="28:33" x14ac:dyDescent="0.15">
      <c r="AB276" s="156">
        <f>'[1]3002'!$E$71</f>
        <v>300252</v>
      </c>
      <c r="AC276" s="156" t="str">
        <f>'[1]3002'!$N$71</f>
        <v>JBC Vlaardingen 1</v>
      </c>
      <c r="AD276" s="156" t="str">
        <f>'[1]3002'!$Y$71</f>
        <v>Grand Cru '82 1</v>
      </c>
      <c r="AE276" s="156">
        <f>'[1]3002'!$A$71</f>
        <v>13</v>
      </c>
      <c r="AF276" s="157">
        <f>'[1]3002'!$B$71</f>
        <v>46102</v>
      </c>
      <c r="AG276" s="158" t="s">
        <v>58</v>
      </c>
    </row>
    <row r="277" spans="28:33" x14ac:dyDescent="0.15">
      <c r="AB277" s="156">
        <f>'[1]3002'!$E$72</f>
        <v>300253</v>
      </c>
      <c r="AC277" s="156" t="str">
        <f>'[1]3002'!$N$72</f>
        <v>JBC Zoetermeer 1</v>
      </c>
      <c r="AD277" s="156" t="str">
        <f>'[1]3002'!$Y$72</f>
        <v>L'Esprit 2</v>
      </c>
      <c r="AE277" s="156">
        <f>'[1]3002'!$A$72</f>
        <v>14</v>
      </c>
      <c r="AF277" s="157">
        <f>'[1]3002'!$B$72</f>
        <v>46109</v>
      </c>
      <c r="AG277" s="158" t="s">
        <v>58</v>
      </c>
    </row>
    <row r="278" spans="28:33" x14ac:dyDescent="0.15">
      <c r="AB278" s="156">
        <f>'[1]3002'!$E$73</f>
        <v>300254</v>
      </c>
      <c r="AC278" s="156" t="str">
        <f>'[1]3002'!$N$73</f>
        <v>Folâtre 1</v>
      </c>
      <c r="AD278" s="156" t="str">
        <f>'[1]3002'!$Y$73</f>
        <v>JBC Vlaardingen 1</v>
      </c>
      <c r="AE278" s="156">
        <f>'[1]3002'!$A$73</f>
        <v>14</v>
      </c>
      <c r="AF278" s="157">
        <f>'[1]3002'!$B$73</f>
        <v>46109</v>
      </c>
      <c r="AG278" s="158" t="s">
        <v>58</v>
      </c>
    </row>
    <row r="279" spans="28:33" x14ac:dyDescent="0.15">
      <c r="AB279" s="156">
        <f>'[1]3002'!$E$74</f>
        <v>300255</v>
      </c>
      <c r="AC279" s="156" t="str">
        <f>'[1]3002'!$N$74</f>
        <v>CJB Middelburg 1</v>
      </c>
      <c r="AD279" s="156" t="str">
        <f>'[1]3002'!$Y$74</f>
        <v>Petangeske 2</v>
      </c>
      <c r="AE279" s="156">
        <f>'[1]3002'!$A$74</f>
        <v>14</v>
      </c>
      <c r="AF279" s="157">
        <f>'[1]3002'!$B$74</f>
        <v>46109</v>
      </c>
      <c r="AG279" s="158" t="s">
        <v>58</v>
      </c>
    </row>
    <row r="280" spans="28:33" x14ac:dyDescent="0.15">
      <c r="AB280" s="156">
        <f>'[1]3002'!$E$75</f>
        <v>300256</v>
      </c>
      <c r="AC280" s="156" t="str">
        <f>'[1]3002'!$N$75</f>
        <v>JBV Nederlek 1</v>
      </c>
      <c r="AD280" s="156" t="str">
        <f>'[1]3002'!$Y$75</f>
        <v>Grand Cru '82 1</v>
      </c>
      <c r="AE280" s="156">
        <f>'[1]3002'!$A$75</f>
        <v>14</v>
      </c>
      <c r="AF280" s="157">
        <f>'[1]3002'!$B$75</f>
        <v>46109</v>
      </c>
      <c r="AG280" s="158" t="s">
        <v>58</v>
      </c>
    </row>
    <row r="281" spans="28:33" x14ac:dyDescent="0.15">
      <c r="AB281" s="156">
        <f>'[1]3003'!$E$20</f>
        <v>300301</v>
      </c>
      <c r="AC281" s="156" t="str">
        <f>'[1]3003'!$N$20</f>
        <v>Les Mille Îles 1</v>
      </c>
      <c r="AD281" s="156" t="str">
        <f>'[1]3003'!$Y$20</f>
        <v>ASV Celeritas 1</v>
      </c>
      <c r="AE281" s="156">
        <f>'[1]3003'!$A$20</f>
        <v>1</v>
      </c>
      <c r="AF281" s="157">
        <f>'[1]3003'!$B$20</f>
        <v>45920</v>
      </c>
      <c r="AG281" s="158" t="s">
        <v>58</v>
      </c>
    </row>
    <row r="282" spans="28:33" x14ac:dyDescent="0.15">
      <c r="AB282" s="156">
        <f>'[1]3003'!$E$21</f>
        <v>300302</v>
      </c>
      <c r="AC282" s="156" t="str">
        <f>'[1]3003'!$N$21</f>
        <v>JdB vereniging OSB 1</v>
      </c>
      <c r="AD282" s="156" t="str">
        <f>'[1]3003'!$Y$21</f>
        <v>De Boel de Boule 1</v>
      </c>
      <c r="AE282" s="156">
        <f>'[1]3003'!$A$21</f>
        <v>1</v>
      </c>
      <c r="AF282" s="157">
        <f>'[1]3003'!$B$21</f>
        <v>45920</v>
      </c>
      <c r="AG282" s="158" t="s">
        <v>58</v>
      </c>
    </row>
    <row r="283" spans="28:33" x14ac:dyDescent="0.15">
      <c r="AB283" s="156">
        <f>'[1]3003'!$E$22</f>
        <v>300303</v>
      </c>
      <c r="AC283" s="156" t="str">
        <f>'[1]3003'!$N$22</f>
        <v>De Meteoor 1</v>
      </c>
      <c r="AD283" s="156" t="str">
        <f>'[1]3003'!$Y$22</f>
        <v>Jeu de Boules Hillegom 1</v>
      </c>
      <c r="AE283" s="156">
        <f>'[1]3003'!$A$22</f>
        <v>1</v>
      </c>
      <c r="AF283" s="157">
        <f>'[1]3003'!$B$22</f>
        <v>45920</v>
      </c>
      <c r="AG283" s="158" t="s">
        <v>58</v>
      </c>
    </row>
    <row r="284" spans="28:33" x14ac:dyDescent="0.15">
      <c r="AB284" s="156">
        <f>'[1]3003'!$E$23</f>
        <v>300304</v>
      </c>
      <c r="AC284" s="156" t="str">
        <f>'[1]3003'!$N$23</f>
        <v>Boulegoed 1</v>
      </c>
      <c r="AD284" s="156" t="str">
        <f>'[1]3003'!$Y$23</f>
        <v>PV Gouda 2</v>
      </c>
      <c r="AE284" s="156">
        <f>'[1]3003'!$A$23</f>
        <v>1</v>
      </c>
      <c r="AF284" s="157">
        <f>'[1]3003'!$B$23</f>
        <v>45920</v>
      </c>
      <c r="AG284" s="158" t="s">
        <v>58</v>
      </c>
    </row>
    <row r="285" spans="28:33" x14ac:dyDescent="0.15">
      <c r="AB285" s="156">
        <f>'[1]3003'!$E$24</f>
        <v>300305</v>
      </c>
      <c r="AC285" s="156" t="str">
        <f>'[1]3003'!$N$24</f>
        <v>PV Gouda 2</v>
      </c>
      <c r="AD285" s="156" t="str">
        <f>'[1]3003'!$Y$24</f>
        <v>De Meteoor 1</v>
      </c>
      <c r="AE285" s="156">
        <f>'[1]3003'!$A$24</f>
        <v>2</v>
      </c>
      <c r="AF285" s="157">
        <f>'[1]3003'!$B$24</f>
        <v>45934</v>
      </c>
      <c r="AG285" s="158" t="s">
        <v>58</v>
      </c>
    </row>
    <row r="286" spans="28:33" x14ac:dyDescent="0.15">
      <c r="AB286" s="156">
        <f>'[1]3003'!$E$25</f>
        <v>300306</v>
      </c>
      <c r="AC286" s="156" t="str">
        <f>'[1]3003'!$N$25</f>
        <v>Jeu de Boules Hillegom 1</v>
      </c>
      <c r="AD286" s="156" t="str">
        <f>'[1]3003'!$Y$25</f>
        <v>JdB vereniging OSB 1</v>
      </c>
      <c r="AE286" s="156">
        <f>'[1]3003'!$A$25</f>
        <v>2</v>
      </c>
      <c r="AF286" s="157">
        <f>'[1]3003'!$B$25</f>
        <v>45934</v>
      </c>
      <c r="AG286" s="158" t="s">
        <v>58</v>
      </c>
    </row>
    <row r="287" spans="28:33" x14ac:dyDescent="0.15">
      <c r="AB287" s="156">
        <f>'[1]3003'!$E$26</f>
        <v>300307</v>
      </c>
      <c r="AC287" s="156" t="str">
        <f>'[1]3003'!$N$26</f>
        <v>De Boel de Boule 1</v>
      </c>
      <c r="AD287" s="156" t="str">
        <f>'[1]3003'!$Y$26</f>
        <v>Les Mille Îles 1</v>
      </c>
      <c r="AE287" s="156">
        <f>'[1]3003'!$A$26</f>
        <v>2</v>
      </c>
      <c r="AF287" s="157">
        <f>'[1]3003'!$B$26</f>
        <v>45934</v>
      </c>
      <c r="AG287" s="158" t="s">
        <v>58</v>
      </c>
    </row>
    <row r="288" spans="28:33" x14ac:dyDescent="0.15">
      <c r="AB288" s="156">
        <f>'[1]3003'!$E$27</f>
        <v>300308</v>
      </c>
      <c r="AC288" s="156" t="str">
        <f>'[1]3003'!$N$27</f>
        <v>ASV Celeritas 1</v>
      </c>
      <c r="AD288" s="156" t="str">
        <f>'[1]3003'!$Y$27</f>
        <v>Boulegoed 1</v>
      </c>
      <c r="AE288" s="156">
        <f>'[1]3003'!$A$27</f>
        <v>2</v>
      </c>
      <c r="AF288" s="157">
        <f>'[1]3003'!$B$27</f>
        <v>45934</v>
      </c>
      <c r="AG288" s="158" t="s">
        <v>58</v>
      </c>
    </row>
    <row r="289" spans="28:33" x14ac:dyDescent="0.15">
      <c r="AB289" s="156">
        <f>'[1]3003'!$E$28</f>
        <v>300309</v>
      </c>
      <c r="AC289" s="156" t="str">
        <f>'[1]3003'!$N$28</f>
        <v>Boulegoed 1</v>
      </c>
      <c r="AD289" s="156" t="str">
        <f>'[1]3003'!$Y$28</f>
        <v>De Meteoor 1</v>
      </c>
      <c r="AE289" s="156">
        <f>'[1]3003'!$A$28</f>
        <v>3</v>
      </c>
      <c r="AF289" s="157">
        <f>'[1]3003'!$B$28</f>
        <v>45948</v>
      </c>
      <c r="AG289" s="158" t="s">
        <v>58</v>
      </c>
    </row>
    <row r="290" spans="28:33" x14ac:dyDescent="0.15">
      <c r="AB290" s="156">
        <f>'[1]3003'!$E$29</f>
        <v>300310</v>
      </c>
      <c r="AC290" s="156" t="str">
        <f>'[1]3003'!$N$29</f>
        <v>JdB vereniging OSB 1</v>
      </c>
      <c r="AD290" s="156" t="str">
        <f>'[1]3003'!$Y$29</f>
        <v>PV Gouda 2</v>
      </c>
      <c r="AE290" s="156">
        <f>'[1]3003'!$A$29</f>
        <v>3</v>
      </c>
      <c r="AF290" s="157">
        <f>'[1]3003'!$B$29</f>
        <v>45948</v>
      </c>
      <c r="AG290" s="158" t="s">
        <v>58</v>
      </c>
    </row>
    <row r="291" spans="28:33" x14ac:dyDescent="0.15">
      <c r="AB291" s="156">
        <f>'[1]3003'!$E$30</f>
        <v>300311</v>
      </c>
      <c r="AC291" s="156" t="str">
        <f>'[1]3003'!$N$30</f>
        <v>Jeu de Boules Hillegom 1</v>
      </c>
      <c r="AD291" s="156" t="str">
        <f>'[1]3003'!$Y$30</f>
        <v>Les Mille Îles 1</v>
      </c>
      <c r="AE291" s="156">
        <f>'[1]3003'!$A$30</f>
        <v>3</v>
      </c>
      <c r="AF291" s="157">
        <f>'[1]3003'!$B$30</f>
        <v>45948</v>
      </c>
      <c r="AG291" s="158" t="s">
        <v>58</v>
      </c>
    </row>
    <row r="292" spans="28:33" x14ac:dyDescent="0.15">
      <c r="AB292" s="156">
        <f>'[1]3003'!$E$31</f>
        <v>300312</v>
      </c>
      <c r="AC292" s="156" t="str">
        <f>'[1]3003'!$N$31</f>
        <v>ASV Celeritas 1</v>
      </c>
      <c r="AD292" s="156" t="str">
        <f>'[1]3003'!$Y$31</f>
        <v>De Boel de Boule 1</v>
      </c>
      <c r="AE292" s="156">
        <f>'[1]3003'!$A$31</f>
        <v>3</v>
      </c>
      <c r="AF292" s="157">
        <f>'[1]3003'!$B$31</f>
        <v>45948</v>
      </c>
      <c r="AG292" s="158" t="s">
        <v>58</v>
      </c>
    </row>
    <row r="293" spans="28:33" x14ac:dyDescent="0.15">
      <c r="AB293" s="156">
        <f>'[1]3003'!$E$32</f>
        <v>300313</v>
      </c>
      <c r="AC293" s="156" t="str">
        <f>'[1]3003'!$N$32</f>
        <v>PV Gouda 2</v>
      </c>
      <c r="AD293" s="156" t="str">
        <f>'[1]3003'!$Y$32</f>
        <v>Les Mille Îles 1</v>
      </c>
      <c r="AE293" s="156">
        <f>'[1]3003'!$A$32</f>
        <v>4</v>
      </c>
      <c r="AF293" s="157">
        <f>'[1]3003'!$B$32</f>
        <v>45962</v>
      </c>
      <c r="AG293" s="158" t="s">
        <v>58</v>
      </c>
    </row>
    <row r="294" spans="28:33" x14ac:dyDescent="0.15">
      <c r="AB294" s="156">
        <f>'[1]3003'!$E$33</f>
        <v>300314</v>
      </c>
      <c r="AC294" s="156" t="str">
        <f>'[1]3003'!$N$33</f>
        <v>JdB vereniging OSB 1</v>
      </c>
      <c r="AD294" s="156" t="str">
        <f>'[1]3003'!$Y$33</f>
        <v>Boulegoed 1</v>
      </c>
      <c r="AE294" s="156">
        <f>'[1]3003'!$A$33</f>
        <v>4</v>
      </c>
      <c r="AF294" s="157">
        <f>'[1]3003'!$B$33</f>
        <v>45962</v>
      </c>
      <c r="AG294" s="158" t="s">
        <v>58</v>
      </c>
    </row>
    <row r="295" spans="28:33" x14ac:dyDescent="0.15">
      <c r="AB295" s="156">
        <f>'[1]3003'!$E$34</f>
        <v>300315</v>
      </c>
      <c r="AC295" s="156" t="str">
        <f>'[1]3003'!$N$34</f>
        <v>De Meteoor 1</v>
      </c>
      <c r="AD295" s="156" t="str">
        <f>'[1]3003'!$Y$34</f>
        <v>ASV Celeritas 1</v>
      </c>
      <c r="AE295" s="156">
        <f>'[1]3003'!$A$34</f>
        <v>4</v>
      </c>
      <c r="AF295" s="157">
        <f>'[1]3003'!$B$34</f>
        <v>45962</v>
      </c>
      <c r="AG295" s="158" t="s">
        <v>58</v>
      </c>
    </row>
    <row r="296" spans="28:33" x14ac:dyDescent="0.15">
      <c r="AB296" s="156">
        <f>'[1]3003'!$E$35</f>
        <v>300316</v>
      </c>
      <c r="AC296" s="156" t="str">
        <f>'[1]3003'!$N$35</f>
        <v>De Boel de Boule 1</v>
      </c>
      <c r="AD296" s="156" t="str">
        <f>'[1]3003'!$Y$35</f>
        <v>Jeu de Boules Hillegom 1</v>
      </c>
      <c r="AE296" s="156">
        <f>'[1]3003'!$A$35</f>
        <v>4</v>
      </c>
      <c r="AF296" s="157">
        <f>'[1]3003'!$B$35</f>
        <v>45962</v>
      </c>
      <c r="AG296" s="158" t="s">
        <v>58</v>
      </c>
    </row>
    <row r="297" spans="28:33" x14ac:dyDescent="0.15">
      <c r="AB297" s="156">
        <f>'[1]3003'!$E$36</f>
        <v>300317</v>
      </c>
      <c r="AC297" s="156" t="str">
        <f>'[1]3003'!$N$36</f>
        <v>De Meteoor 1</v>
      </c>
      <c r="AD297" s="156" t="str">
        <f>'[1]3003'!$Y$36</f>
        <v>JdB vereniging OSB 1</v>
      </c>
      <c r="AE297" s="156">
        <f>'[1]3003'!$A$36</f>
        <v>5</v>
      </c>
      <c r="AF297" s="157">
        <f>'[1]3003'!$B$36</f>
        <v>45976</v>
      </c>
      <c r="AG297" s="158" t="s">
        <v>58</v>
      </c>
    </row>
    <row r="298" spans="28:33" x14ac:dyDescent="0.15">
      <c r="AB298" s="156">
        <f>'[1]3003'!$E$37</f>
        <v>300318</v>
      </c>
      <c r="AC298" s="156" t="str">
        <f>'[1]3003'!$N$37</f>
        <v>Boulegoed 1</v>
      </c>
      <c r="AD298" s="156" t="str">
        <f>'[1]3003'!$Y$37</f>
        <v>Les Mille Îles 1</v>
      </c>
      <c r="AE298" s="156">
        <f>'[1]3003'!$A$37</f>
        <v>5</v>
      </c>
      <c r="AF298" s="157">
        <f>'[1]3003'!$B$37</f>
        <v>45976</v>
      </c>
      <c r="AG298" s="158" t="s">
        <v>58</v>
      </c>
    </row>
    <row r="299" spans="28:33" x14ac:dyDescent="0.15">
      <c r="AB299" s="156">
        <f>'[1]3003'!$E$38</f>
        <v>300319</v>
      </c>
      <c r="AC299" s="156" t="str">
        <f>'[1]3003'!$N$38</f>
        <v>De Boel de Boule 1</v>
      </c>
      <c r="AD299" s="156" t="str">
        <f>'[1]3003'!$Y$38</f>
        <v>PV Gouda 2</v>
      </c>
      <c r="AE299" s="156">
        <f>'[1]3003'!$A$38</f>
        <v>5</v>
      </c>
      <c r="AF299" s="157">
        <f>'[1]3003'!$B$38</f>
        <v>45976</v>
      </c>
      <c r="AG299" s="158" t="s">
        <v>58</v>
      </c>
    </row>
    <row r="300" spans="28:33" x14ac:dyDescent="0.15">
      <c r="AB300" s="156">
        <f>'[1]3003'!$E$39</f>
        <v>300320</v>
      </c>
      <c r="AC300" s="156" t="str">
        <f>'[1]3003'!$N$39</f>
        <v>Jeu de Boules Hillegom 1</v>
      </c>
      <c r="AD300" s="156" t="str">
        <f>'[1]3003'!$Y$39</f>
        <v>ASV Celeritas 1</v>
      </c>
      <c r="AE300" s="156">
        <f>'[1]3003'!$A$39</f>
        <v>5</v>
      </c>
      <c r="AF300" s="157">
        <f>'[1]3003'!$B$39</f>
        <v>45976</v>
      </c>
      <c r="AG300" s="158" t="s">
        <v>58</v>
      </c>
    </row>
    <row r="301" spans="28:33" x14ac:dyDescent="0.15">
      <c r="AB301" s="156">
        <f>'[1]3003'!$E$40</f>
        <v>300321</v>
      </c>
      <c r="AC301" s="156" t="str">
        <f>'[1]3003'!$N$40</f>
        <v>Les Mille Îles 1</v>
      </c>
      <c r="AD301" s="156" t="str">
        <f>'[1]3003'!$Y$40</f>
        <v>De Meteoor 1</v>
      </c>
      <c r="AE301" s="156">
        <f>'[1]3003'!$A$40</f>
        <v>6</v>
      </c>
      <c r="AF301" s="157">
        <f>'[1]3003'!$B$40</f>
        <v>45990</v>
      </c>
      <c r="AG301" s="158" t="s">
        <v>58</v>
      </c>
    </row>
    <row r="302" spans="28:33" x14ac:dyDescent="0.15">
      <c r="AB302" s="156">
        <f>'[1]3003'!$E$41</f>
        <v>300322</v>
      </c>
      <c r="AC302" s="156" t="str">
        <f>'[1]3003'!$N$41</f>
        <v>PV Gouda 2</v>
      </c>
      <c r="AD302" s="156" t="str">
        <f>'[1]3003'!$Y$41</f>
        <v>Jeu de Boules Hillegom 1</v>
      </c>
      <c r="AE302" s="156">
        <f>'[1]3003'!$A$41</f>
        <v>6</v>
      </c>
      <c r="AF302" s="157">
        <f>'[1]3003'!$B$41</f>
        <v>45990</v>
      </c>
      <c r="AG302" s="158" t="s">
        <v>58</v>
      </c>
    </row>
    <row r="303" spans="28:33" x14ac:dyDescent="0.15">
      <c r="AB303" s="156">
        <f>'[1]3003'!$E$42</f>
        <v>300323</v>
      </c>
      <c r="AC303" s="156" t="str">
        <f>'[1]3003'!$N$42</f>
        <v>De Boel de Boule 1</v>
      </c>
      <c r="AD303" s="156" t="str">
        <f>'[1]3003'!$Y$42</f>
        <v>Boulegoed 1</v>
      </c>
      <c r="AE303" s="156">
        <f>'[1]3003'!$A$42</f>
        <v>6</v>
      </c>
      <c r="AF303" s="157">
        <f>'[1]3003'!$B$42</f>
        <v>45990</v>
      </c>
      <c r="AG303" s="158" t="s">
        <v>58</v>
      </c>
    </row>
    <row r="304" spans="28:33" x14ac:dyDescent="0.15">
      <c r="AB304" s="156">
        <f>'[1]3003'!$E$43</f>
        <v>300324</v>
      </c>
      <c r="AC304" s="156" t="str">
        <f>'[1]3003'!$N$43</f>
        <v>ASV Celeritas 1</v>
      </c>
      <c r="AD304" s="156" t="str">
        <f>'[1]3003'!$Y$43</f>
        <v>JdB vereniging OSB 1</v>
      </c>
      <c r="AE304" s="156">
        <f>'[1]3003'!$A$43</f>
        <v>6</v>
      </c>
      <c r="AF304" s="157">
        <f>'[1]3003'!$B$43</f>
        <v>45990</v>
      </c>
      <c r="AG304" s="158" t="s">
        <v>58</v>
      </c>
    </row>
    <row r="305" spans="28:33" x14ac:dyDescent="0.15">
      <c r="AB305" s="156">
        <f>'[1]3003'!$E$44</f>
        <v>300325</v>
      </c>
      <c r="AC305" s="156" t="str">
        <f>'[1]3003'!$N$44</f>
        <v>Les Mille Îles 1</v>
      </c>
      <c r="AD305" s="156" t="str">
        <f>'[1]3003'!$Y$44</f>
        <v>JdB vereniging OSB 1</v>
      </c>
      <c r="AE305" s="156">
        <f>'[1]3003'!$A$44</f>
        <v>7</v>
      </c>
      <c r="AF305" s="157">
        <f>'[1]3003'!$B$44</f>
        <v>45997</v>
      </c>
      <c r="AG305" s="158" t="s">
        <v>58</v>
      </c>
    </row>
    <row r="306" spans="28:33" x14ac:dyDescent="0.15">
      <c r="AB306" s="156">
        <f>'[1]3003'!$E$45</f>
        <v>300326</v>
      </c>
      <c r="AC306" s="156" t="str">
        <f>'[1]3003'!$N$45</f>
        <v>De Meteoor 1</v>
      </c>
      <c r="AD306" s="156" t="str">
        <f>'[1]3003'!$Y$45</f>
        <v>De Boel de Boule 1</v>
      </c>
      <c r="AE306" s="156">
        <f>'[1]3003'!$A$45</f>
        <v>7</v>
      </c>
      <c r="AF306" s="157">
        <f>'[1]3003'!$B$45</f>
        <v>45997</v>
      </c>
      <c r="AG306" s="158" t="s">
        <v>58</v>
      </c>
    </row>
    <row r="307" spans="28:33" x14ac:dyDescent="0.15">
      <c r="AB307" s="156">
        <f>'[1]3003'!$E$46</f>
        <v>300327</v>
      </c>
      <c r="AC307" s="156" t="str">
        <f>'[1]3003'!$N$46</f>
        <v>Jeu de Boules Hillegom 1</v>
      </c>
      <c r="AD307" s="156" t="str">
        <f>'[1]3003'!$Y$46</f>
        <v>Boulegoed 1</v>
      </c>
      <c r="AE307" s="156">
        <f>'[1]3003'!$A$46</f>
        <v>7</v>
      </c>
      <c r="AF307" s="157">
        <f>'[1]3003'!$B$46</f>
        <v>45997</v>
      </c>
      <c r="AG307" s="158" t="s">
        <v>58</v>
      </c>
    </row>
    <row r="308" spans="28:33" x14ac:dyDescent="0.15">
      <c r="AB308" s="156">
        <f>'[1]3003'!$E$47</f>
        <v>300328</v>
      </c>
      <c r="AC308" s="156" t="str">
        <f>'[1]3003'!$N$47</f>
        <v>PV Gouda 2</v>
      </c>
      <c r="AD308" s="156" t="str">
        <f>'[1]3003'!$Y$47</f>
        <v>ASV Celeritas 1</v>
      </c>
      <c r="AE308" s="156">
        <f>'[1]3003'!$A$47</f>
        <v>7</v>
      </c>
      <c r="AF308" s="157">
        <f>'[1]3003'!$B$47</f>
        <v>45997</v>
      </c>
      <c r="AG308" s="158" t="s">
        <v>58</v>
      </c>
    </row>
    <row r="309" spans="28:33" x14ac:dyDescent="0.15">
      <c r="AB309" s="156">
        <f>'[1]3003'!$E$48</f>
        <v>300329</v>
      </c>
      <c r="AC309" s="156" t="str">
        <f>'[1]3003'!$N$48</f>
        <v>PV Gouda 2</v>
      </c>
      <c r="AD309" s="156" t="str">
        <f>'[1]3003'!$Y$48</f>
        <v>Boulegoed 1</v>
      </c>
      <c r="AE309" s="156">
        <f>'[1]3003'!$A$48</f>
        <v>8</v>
      </c>
      <c r="AF309" s="157">
        <f>'[1]3003'!$B$48</f>
        <v>46032</v>
      </c>
      <c r="AG309" s="158" t="s">
        <v>58</v>
      </c>
    </row>
    <row r="310" spans="28:33" x14ac:dyDescent="0.15">
      <c r="AB310" s="156">
        <f>'[1]3003'!$E$49</f>
        <v>300330</v>
      </c>
      <c r="AC310" s="156" t="str">
        <f>'[1]3003'!$N$49</f>
        <v>Jeu de Boules Hillegom 1</v>
      </c>
      <c r="AD310" s="156" t="str">
        <f>'[1]3003'!$Y$49</f>
        <v>De Meteoor 1</v>
      </c>
      <c r="AE310" s="156">
        <f>'[1]3003'!$A$49</f>
        <v>8</v>
      </c>
      <c r="AF310" s="157">
        <f>'[1]3003'!$B$49</f>
        <v>46032</v>
      </c>
      <c r="AG310" s="158" t="s">
        <v>58</v>
      </c>
    </row>
    <row r="311" spans="28:33" x14ac:dyDescent="0.15">
      <c r="AB311" s="156">
        <f>'[1]3003'!$E$50</f>
        <v>300331</v>
      </c>
      <c r="AC311" s="156" t="str">
        <f>'[1]3003'!$N$50</f>
        <v>De Boel de Boule 1</v>
      </c>
      <c r="AD311" s="156" t="str">
        <f>'[1]3003'!$Y$50</f>
        <v>JdB vereniging OSB 1</v>
      </c>
      <c r="AE311" s="156">
        <f>'[1]3003'!$A$50</f>
        <v>8</v>
      </c>
      <c r="AF311" s="157">
        <f>'[1]3003'!$B$50</f>
        <v>46032</v>
      </c>
      <c r="AG311" s="158" t="s">
        <v>58</v>
      </c>
    </row>
    <row r="312" spans="28:33" x14ac:dyDescent="0.15">
      <c r="AB312" s="156">
        <f>'[1]3003'!$E$51</f>
        <v>300332</v>
      </c>
      <c r="AC312" s="156" t="str">
        <f>'[1]3003'!$N$51</f>
        <v>ASV Celeritas 1</v>
      </c>
      <c r="AD312" s="156" t="str">
        <f>'[1]3003'!$Y$51</f>
        <v>Les Mille Îles 1</v>
      </c>
      <c r="AE312" s="156">
        <f>'[1]3003'!$A$51</f>
        <v>8</v>
      </c>
      <c r="AF312" s="157">
        <f>'[1]3003'!$B$51</f>
        <v>46032</v>
      </c>
      <c r="AG312" s="158" t="s">
        <v>58</v>
      </c>
    </row>
    <row r="313" spans="28:33" x14ac:dyDescent="0.15">
      <c r="AB313" s="156">
        <f>'[1]3003'!$E$52</f>
        <v>300333</v>
      </c>
      <c r="AC313" s="156" t="str">
        <f>'[1]3003'!$N$52</f>
        <v>Les Mille Îles 1</v>
      </c>
      <c r="AD313" s="156" t="str">
        <f>'[1]3003'!$Y$52</f>
        <v>De Boel de Boule 1</v>
      </c>
      <c r="AE313" s="156">
        <f>'[1]3003'!$A$52</f>
        <v>9</v>
      </c>
      <c r="AF313" s="157">
        <f>'[1]3003'!$B$52</f>
        <v>46046</v>
      </c>
      <c r="AG313" s="158" t="s">
        <v>58</v>
      </c>
    </row>
    <row r="314" spans="28:33" x14ac:dyDescent="0.15">
      <c r="AB314" s="156">
        <f>'[1]3003'!$E$53</f>
        <v>300334</v>
      </c>
      <c r="AC314" s="156" t="str">
        <f>'[1]3003'!$N$53</f>
        <v>JdB vereniging OSB 1</v>
      </c>
      <c r="AD314" s="156" t="str">
        <f>'[1]3003'!$Y$53</f>
        <v>Jeu de Boules Hillegom 1</v>
      </c>
      <c r="AE314" s="156">
        <f>'[1]3003'!$A$53</f>
        <v>9</v>
      </c>
      <c r="AF314" s="157">
        <f>'[1]3003'!$B$53</f>
        <v>46046</v>
      </c>
      <c r="AG314" s="158" t="s">
        <v>58</v>
      </c>
    </row>
    <row r="315" spans="28:33" x14ac:dyDescent="0.15">
      <c r="AB315" s="156">
        <f>'[1]3003'!$E$54</f>
        <v>300335</v>
      </c>
      <c r="AC315" s="156" t="str">
        <f>'[1]3003'!$N$54</f>
        <v>De Meteoor 1</v>
      </c>
      <c r="AD315" s="156" t="str">
        <f>'[1]3003'!$Y$54</f>
        <v>PV Gouda 2</v>
      </c>
      <c r="AE315" s="156">
        <f>'[1]3003'!$A$54</f>
        <v>9</v>
      </c>
      <c r="AF315" s="157">
        <f>'[1]3003'!$B$54</f>
        <v>46046</v>
      </c>
      <c r="AG315" s="158" t="s">
        <v>58</v>
      </c>
    </row>
    <row r="316" spans="28:33" x14ac:dyDescent="0.15">
      <c r="AB316" s="156">
        <f>'[1]3003'!$E$55</f>
        <v>300336</v>
      </c>
      <c r="AC316" s="156" t="str">
        <f>'[1]3003'!$N$55</f>
        <v>Boulegoed 1</v>
      </c>
      <c r="AD316" s="156" t="str">
        <f>'[1]3003'!$Y$55</f>
        <v>ASV Celeritas 1</v>
      </c>
      <c r="AE316" s="156">
        <f>'[1]3003'!$A$55</f>
        <v>9</v>
      </c>
      <c r="AF316" s="157">
        <f>'[1]3003'!$B$55</f>
        <v>46046</v>
      </c>
      <c r="AG316" s="158" t="s">
        <v>58</v>
      </c>
    </row>
    <row r="317" spans="28:33" x14ac:dyDescent="0.15">
      <c r="AB317" s="156">
        <f>'[1]3003'!$E$56</f>
        <v>300337</v>
      </c>
      <c r="AC317" s="156" t="str">
        <f>'[1]3003'!$N$56</f>
        <v>Les Mille Îles 1</v>
      </c>
      <c r="AD317" s="156" t="str">
        <f>'[1]3003'!$Y$56</f>
        <v>Jeu de Boules Hillegom 1</v>
      </c>
      <c r="AE317" s="156">
        <f>'[1]3003'!$A$56</f>
        <v>10</v>
      </c>
      <c r="AF317" s="157">
        <f>'[1]3003'!$B$56</f>
        <v>46060</v>
      </c>
      <c r="AG317" s="158" t="s">
        <v>58</v>
      </c>
    </row>
    <row r="318" spans="28:33" x14ac:dyDescent="0.15">
      <c r="AB318" s="156">
        <f>'[1]3003'!$E$57</f>
        <v>300338</v>
      </c>
      <c r="AC318" s="156" t="str">
        <f>'[1]3003'!$N$57</f>
        <v>PV Gouda 2</v>
      </c>
      <c r="AD318" s="156" t="str">
        <f>'[1]3003'!$Y$57</f>
        <v>JdB vereniging OSB 1</v>
      </c>
      <c r="AE318" s="156">
        <f>'[1]3003'!$A$57</f>
        <v>10</v>
      </c>
      <c r="AF318" s="157">
        <f>'[1]3003'!$B$57</f>
        <v>46060</v>
      </c>
      <c r="AG318" s="158" t="s">
        <v>58</v>
      </c>
    </row>
    <row r="319" spans="28:33" x14ac:dyDescent="0.15">
      <c r="AB319" s="156">
        <f>'[1]3003'!$E$58</f>
        <v>300339</v>
      </c>
      <c r="AC319" s="156" t="str">
        <f>'[1]3003'!$N$58</f>
        <v>De Meteoor 1</v>
      </c>
      <c r="AD319" s="156" t="str">
        <f>'[1]3003'!$Y$58</f>
        <v>Boulegoed 1</v>
      </c>
      <c r="AE319" s="156">
        <f>'[1]3003'!$A$58</f>
        <v>10</v>
      </c>
      <c r="AF319" s="157">
        <f>'[1]3003'!$B$58</f>
        <v>46060</v>
      </c>
      <c r="AG319" s="158" t="s">
        <v>58</v>
      </c>
    </row>
    <row r="320" spans="28:33" x14ac:dyDescent="0.15">
      <c r="AB320" s="156">
        <f>'[1]3003'!$E$59</f>
        <v>300340</v>
      </c>
      <c r="AC320" s="156" t="str">
        <f>'[1]3003'!$N$59</f>
        <v>De Boel de Boule 1</v>
      </c>
      <c r="AD320" s="156" t="str">
        <f>'[1]3003'!$Y$59</f>
        <v>ASV Celeritas 1</v>
      </c>
      <c r="AE320" s="156">
        <f>'[1]3003'!$A$59</f>
        <v>10</v>
      </c>
      <c r="AF320" s="157">
        <f>'[1]3003'!$B$59</f>
        <v>46060</v>
      </c>
      <c r="AG320" s="158" t="s">
        <v>58</v>
      </c>
    </row>
    <row r="321" spans="28:33" x14ac:dyDescent="0.15">
      <c r="AB321" s="156">
        <f>'[1]3003'!$E$60</f>
        <v>300341</v>
      </c>
      <c r="AC321" s="156" t="str">
        <f>'[1]3003'!$N$60</f>
        <v>Boulegoed 1</v>
      </c>
      <c r="AD321" s="156" t="str">
        <f>'[1]3003'!$Y$60</f>
        <v>JdB vereniging OSB 1</v>
      </c>
      <c r="AE321" s="156">
        <f>'[1]3003'!$A$60</f>
        <v>11</v>
      </c>
      <c r="AF321" s="157">
        <f>'[1]3003'!$B$60</f>
        <v>46074</v>
      </c>
      <c r="AG321" s="158" t="s">
        <v>58</v>
      </c>
    </row>
    <row r="322" spans="28:33" x14ac:dyDescent="0.15">
      <c r="AB322" s="156">
        <f>'[1]3003'!$E$61</f>
        <v>300342</v>
      </c>
      <c r="AC322" s="156" t="str">
        <f>'[1]3003'!$N$61</f>
        <v>Les Mille Îles 1</v>
      </c>
      <c r="AD322" s="156" t="str">
        <f>'[1]3003'!$Y$61</f>
        <v>PV Gouda 2</v>
      </c>
      <c r="AE322" s="156">
        <f>'[1]3003'!$A$61</f>
        <v>11</v>
      </c>
      <c r="AF322" s="157">
        <f>'[1]3003'!$B$61</f>
        <v>46074</v>
      </c>
      <c r="AG322" s="158" t="s">
        <v>58</v>
      </c>
    </row>
    <row r="323" spans="28:33" x14ac:dyDescent="0.15">
      <c r="AB323" s="156">
        <f>'[1]3003'!$E$62</f>
        <v>300343</v>
      </c>
      <c r="AC323" s="156" t="str">
        <f>'[1]3003'!$N$62</f>
        <v>Jeu de Boules Hillegom 1</v>
      </c>
      <c r="AD323" s="156" t="str">
        <f>'[1]3003'!$Y$62</f>
        <v>De Boel de Boule 1</v>
      </c>
      <c r="AE323" s="156">
        <f>'[1]3003'!$A$62</f>
        <v>11</v>
      </c>
      <c r="AF323" s="157">
        <f>'[1]3003'!$B$62</f>
        <v>46074</v>
      </c>
      <c r="AG323" s="158" t="s">
        <v>58</v>
      </c>
    </row>
    <row r="324" spans="28:33" x14ac:dyDescent="0.15">
      <c r="AB324" s="156">
        <f>'[1]3003'!$E$63</f>
        <v>300344</v>
      </c>
      <c r="AC324" s="156" t="str">
        <f>'[1]3003'!$N$63</f>
        <v>ASV Celeritas 1</v>
      </c>
      <c r="AD324" s="156" t="str">
        <f>'[1]3003'!$Y$63</f>
        <v>De Meteoor 1</v>
      </c>
      <c r="AE324" s="156">
        <f>'[1]3003'!$A$63</f>
        <v>11</v>
      </c>
      <c r="AF324" s="157">
        <f>'[1]3003'!$B$63</f>
        <v>46074</v>
      </c>
      <c r="AG324" s="158" t="s">
        <v>58</v>
      </c>
    </row>
    <row r="325" spans="28:33" x14ac:dyDescent="0.15">
      <c r="AB325" s="156">
        <f>'[1]3003'!$E$64</f>
        <v>300345</v>
      </c>
      <c r="AC325" s="156" t="str">
        <f>'[1]3003'!$N$64</f>
        <v>Les Mille Îles 1</v>
      </c>
      <c r="AD325" s="156" t="str">
        <f>'[1]3003'!$Y$64</f>
        <v>Boulegoed 1</v>
      </c>
      <c r="AE325" s="156">
        <f>'[1]3003'!$A$64</f>
        <v>12</v>
      </c>
      <c r="AF325" s="157">
        <f>'[1]3003'!$B$64</f>
        <v>46088</v>
      </c>
      <c r="AG325" s="158" t="s">
        <v>58</v>
      </c>
    </row>
    <row r="326" spans="28:33" x14ac:dyDescent="0.15">
      <c r="AB326" s="156">
        <f>'[1]3003'!$E$65</f>
        <v>300346</v>
      </c>
      <c r="AC326" s="156" t="str">
        <f>'[1]3003'!$N$65</f>
        <v>JdB vereniging OSB 1</v>
      </c>
      <c r="AD326" s="156" t="str">
        <f>'[1]3003'!$Y$65</f>
        <v>De Meteoor 1</v>
      </c>
      <c r="AE326" s="156">
        <f>'[1]3003'!$A$65</f>
        <v>12</v>
      </c>
      <c r="AF326" s="157">
        <f>'[1]3003'!$B$65</f>
        <v>46088</v>
      </c>
      <c r="AG326" s="158" t="s">
        <v>58</v>
      </c>
    </row>
    <row r="327" spans="28:33" x14ac:dyDescent="0.15">
      <c r="AB327" s="156">
        <f>'[1]3003'!$E$66</f>
        <v>300347</v>
      </c>
      <c r="AC327" s="156" t="str">
        <f>'[1]3003'!$N$66</f>
        <v>PV Gouda 2</v>
      </c>
      <c r="AD327" s="156" t="str">
        <f>'[1]3003'!$Y$66</f>
        <v>De Boel de Boule 1</v>
      </c>
      <c r="AE327" s="156">
        <f>'[1]3003'!$A$66</f>
        <v>12</v>
      </c>
      <c r="AF327" s="157">
        <f>'[1]3003'!$B$66</f>
        <v>46088</v>
      </c>
      <c r="AG327" s="158" t="s">
        <v>58</v>
      </c>
    </row>
    <row r="328" spans="28:33" x14ac:dyDescent="0.15">
      <c r="AB328" s="156">
        <f>'[1]3003'!$E$67</f>
        <v>300348</v>
      </c>
      <c r="AC328" s="156" t="str">
        <f>'[1]3003'!$N$67</f>
        <v>ASV Celeritas 1</v>
      </c>
      <c r="AD328" s="156" t="str">
        <f>'[1]3003'!$Y$67</f>
        <v>Jeu de Boules Hillegom 1</v>
      </c>
      <c r="AE328" s="156">
        <f>'[1]3003'!$A$67</f>
        <v>12</v>
      </c>
      <c r="AF328" s="157">
        <f>'[1]3003'!$B$67</f>
        <v>46088</v>
      </c>
      <c r="AG328" s="158" t="s">
        <v>58</v>
      </c>
    </row>
    <row r="329" spans="28:33" x14ac:dyDescent="0.15">
      <c r="AB329" s="156">
        <f>'[1]3003'!$E$68</f>
        <v>300349</v>
      </c>
      <c r="AC329" s="156" t="str">
        <f>'[1]3003'!$N$68</f>
        <v>JdB vereniging OSB 1</v>
      </c>
      <c r="AD329" s="156" t="str">
        <f>'[1]3003'!$Y$68</f>
        <v>ASV Celeritas 1</v>
      </c>
      <c r="AE329" s="156">
        <f>'[1]3003'!$A$68</f>
        <v>13</v>
      </c>
      <c r="AF329" s="157">
        <f>'[1]3003'!$B$68</f>
        <v>46102</v>
      </c>
      <c r="AG329" s="158" t="s">
        <v>58</v>
      </c>
    </row>
    <row r="330" spans="28:33" x14ac:dyDescent="0.15">
      <c r="AB330" s="156">
        <f>'[1]3003'!$E$69</f>
        <v>300350</v>
      </c>
      <c r="AC330" s="156" t="str">
        <f>'[1]3003'!$N$69</f>
        <v>De Meteoor 1</v>
      </c>
      <c r="AD330" s="156" t="str">
        <f>'[1]3003'!$Y$69</f>
        <v>Les Mille Îles 1</v>
      </c>
      <c r="AE330" s="156">
        <f>'[1]3003'!$A$69</f>
        <v>13</v>
      </c>
      <c r="AF330" s="157">
        <f>'[1]3003'!$B$69</f>
        <v>46102</v>
      </c>
      <c r="AG330" s="158" t="s">
        <v>58</v>
      </c>
    </row>
    <row r="331" spans="28:33" x14ac:dyDescent="0.15">
      <c r="AB331" s="156">
        <f>'[1]3003'!$E$70</f>
        <v>300351</v>
      </c>
      <c r="AC331" s="156" t="str">
        <f>'[1]3003'!$N$70</f>
        <v>Boulegoed 1</v>
      </c>
      <c r="AD331" s="156" t="str">
        <f>'[1]3003'!$Y$70</f>
        <v>De Boel de Boule 1</v>
      </c>
      <c r="AE331" s="156">
        <f>'[1]3003'!$A$70</f>
        <v>13</v>
      </c>
      <c r="AF331" s="157">
        <f>'[1]3003'!$B$70</f>
        <v>46102</v>
      </c>
      <c r="AG331" s="158" t="s">
        <v>58</v>
      </c>
    </row>
    <row r="332" spans="28:33" x14ac:dyDescent="0.15">
      <c r="AB332" s="156">
        <f>'[1]3003'!$E$71</f>
        <v>300352</v>
      </c>
      <c r="AC332" s="156" t="str">
        <f>'[1]3003'!$N$71</f>
        <v>Jeu de Boules Hillegom 1</v>
      </c>
      <c r="AD332" s="156" t="str">
        <f>'[1]3003'!$Y$71</f>
        <v>PV Gouda 2</v>
      </c>
      <c r="AE332" s="156">
        <f>'[1]3003'!$A$71</f>
        <v>13</v>
      </c>
      <c r="AF332" s="157">
        <f>'[1]3003'!$B$71</f>
        <v>46102</v>
      </c>
      <c r="AG332" s="158" t="s">
        <v>58</v>
      </c>
    </row>
    <row r="333" spans="28:33" x14ac:dyDescent="0.15">
      <c r="AB333" s="156">
        <f>'[1]3003'!$E$72</f>
        <v>300353</v>
      </c>
      <c r="AC333" s="156" t="str">
        <f>'[1]3003'!$N$72</f>
        <v>JdB vereniging OSB 1</v>
      </c>
      <c r="AD333" s="156" t="str">
        <f>'[1]3003'!$Y$72</f>
        <v>Les Mille Îles 1</v>
      </c>
      <c r="AE333" s="156">
        <f>'[1]3003'!$A$72</f>
        <v>14</v>
      </c>
      <c r="AF333" s="157">
        <f>'[1]3003'!$B$72</f>
        <v>46109</v>
      </c>
      <c r="AG333" s="158" t="s">
        <v>58</v>
      </c>
    </row>
    <row r="334" spans="28:33" x14ac:dyDescent="0.15">
      <c r="AB334" s="156">
        <f>'[1]3003'!$E$73</f>
        <v>300354</v>
      </c>
      <c r="AC334" s="156" t="str">
        <f>'[1]3003'!$N$73</f>
        <v>Boulegoed 1</v>
      </c>
      <c r="AD334" s="156" t="str">
        <f>'[1]3003'!$Y$73</f>
        <v>Jeu de Boules Hillegom 1</v>
      </c>
      <c r="AE334" s="156">
        <f>'[1]3003'!$A$73</f>
        <v>14</v>
      </c>
      <c r="AF334" s="157">
        <f>'[1]3003'!$B$73</f>
        <v>46109</v>
      </c>
      <c r="AG334" s="158" t="s">
        <v>58</v>
      </c>
    </row>
    <row r="335" spans="28:33" x14ac:dyDescent="0.15">
      <c r="AB335" s="156">
        <f>'[1]3003'!$E$74</f>
        <v>300355</v>
      </c>
      <c r="AC335" s="156" t="str">
        <f>'[1]3003'!$N$74</f>
        <v>De Boel de Boule 1</v>
      </c>
      <c r="AD335" s="156" t="str">
        <f>'[1]3003'!$Y$74</f>
        <v>De Meteoor 1</v>
      </c>
      <c r="AE335" s="156">
        <f>'[1]3003'!$A$74</f>
        <v>14</v>
      </c>
      <c r="AF335" s="157">
        <f>'[1]3003'!$B$74</f>
        <v>46109</v>
      </c>
      <c r="AG335" s="158" t="s">
        <v>58</v>
      </c>
    </row>
    <row r="336" spans="28:33" x14ac:dyDescent="0.15">
      <c r="AB336" s="156">
        <f>'[1]3003'!$E$75</f>
        <v>300356</v>
      </c>
      <c r="AC336" s="156" t="str">
        <f>'[1]3003'!$N$75</f>
        <v>ASV Celeritas 1</v>
      </c>
      <c r="AD336" s="156" t="str">
        <f>'[1]3003'!$Y$75</f>
        <v>PV Gouda 2</v>
      </c>
      <c r="AE336" s="156">
        <f>'[1]3003'!$A$75</f>
        <v>14</v>
      </c>
      <c r="AF336" s="157">
        <f>'[1]3003'!$B$75</f>
        <v>46109</v>
      </c>
      <c r="AG336" s="158" t="s">
        <v>58</v>
      </c>
    </row>
    <row r="337" spans="28:33" x14ac:dyDescent="0.15">
      <c r="AB337" s="156">
        <f>'[1]3004'!$E$20</f>
        <v>300401</v>
      </c>
      <c r="AC337" s="156" t="str">
        <f>'[1]3004'!$N$20</f>
        <v>Boul'Animo 2</v>
      </c>
      <c r="AD337" s="156" t="str">
        <f>'[1]3004'!$Y$20</f>
        <v>JBV De Blêde Boulers 1</v>
      </c>
      <c r="AE337" s="156">
        <f>'[1]3004'!$A$20</f>
        <v>1</v>
      </c>
      <c r="AF337" s="157">
        <f>'[1]3004'!$B$20</f>
        <v>45920</v>
      </c>
      <c r="AG337" s="158" t="s">
        <v>58</v>
      </c>
    </row>
    <row r="338" spans="28:33" x14ac:dyDescent="0.15">
      <c r="AB338" s="156">
        <f>'[1]3004'!$E$21</f>
        <v>300402</v>
      </c>
      <c r="AC338" s="156" t="str">
        <f>'[1]3004'!$N$21</f>
        <v>CdP Les Cailloux 2</v>
      </c>
      <c r="AD338" s="156" t="str">
        <f>'[1]3004'!$Y$21</f>
        <v>Petanque Barneveld 1</v>
      </c>
      <c r="AE338" s="156">
        <f>'[1]3004'!$A$21</f>
        <v>1</v>
      </c>
      <c r="AF338" s="157">
        <f>'[1]3004'!$B$21</f>
        <v>45920</v>
      </c>
      <c r="AG338" s="158" t="s">
        <v>58</v>
      </c>
    </row>
    <row r="339" spans="28:33" x14ac:dyDescent="0.15">
      <c r="AB339" s="156">
        <f>'[1]3004'!$E$22</f>
        <v>300403</v>
      </c>
      <c r="AC339" s="156" t="str">
        <f>'[1]3004'!$N$22</f>
        <v>DOSC 1</v>
      </c>
      <c r="AD339" s="156" t="str">
        <f>'[1]3004'!$Y$22</f>
        <v>De Gooiers 2</v>
      </c>
      <c r="AE339" s="156">
        <f>'[1]3004'!$A$22</f>
        <v>1</v>
      </c>
      <c r="AF339" s="157">
        <f>'[1]3004'!$B$22</f>
        <v>45920</v>
      </c>
      <c r="AG339" s="158" t="s">
        <v>58</v>
      </c>
    </row>
    <row r="340" spans="28:33" x14ac:dyDescent="0.15">
      <c r="AB340" s="156">
        <f>'[1]3004'!$E$23</f>
        <v>300404</v>
      </c>
      <c r="AC340" s="156" t="str">
        <f>'[1]3004'!$N$23</f>
        <v>Pétanque Club Doetinchem 1</v>
      </c>
      <c r="AD340" s="156" t="str">
        <f>'[1]3004'!$Y$23</f>
        <v>Boulamis 1</v>
      </c>
      <c r="AE340" s="156">
        <f>'[1]3004'!$A$23</f>
        <v>1</v>
      </c>
      <c r="AF340" s="157">
        <f>'[1]3004'!$B$23</f>
        <v>45920</v>
      </c>
      <c r="AG340" s="158" t="s">
        <v>58</v>
      </c>
    </row>
    <row r="341" spans="28:33" x14ac:dyDescent="0.15">
      <c r="AB341" s="156">
        <f>'[1]3004'!$E$24</f>
        <v>300405</v>
      </c>
      <c r="AC341" s="156" t="str">
        <f>'[1]3004'!$N$24</f>
        <v>Boulamis 1</v>
      </c>
      <c r="AD341" s="156" t="str">
        <f>'[1]3004'!$Y$24</f>
        <v>DOSC 1</v>
      </c>
      <c r="AE341" s="156">
        <f>'[1]3004'!$A$24</f>
        <v>2</v>
      </c>
      <c r="AF341" s="157">
        <f>'[1]3004'!$B$24</f>
        <v>45934</v>
      </c>
      <c r="AG341" s="158" t="s">
        <v>58</v>
      </c>
    </row>
    <row r="342" spans="28:33" x14ac:dyDescent="0.15">
      <c r="AB342" s="156">
        <f>'[1]3004'!$E$25</f>
        <v>300406</v>
      </c>
      <c r="AC342" s="156" t="str">
        <f>'[1]3004'!$N$25</f>
        <v>Petanque Barneveld 1</v>
      </c>
      <c r="AD342" s="156" t="str">
        <f>'[1]3004'!$Y$25</f>
        <v>De Gooiers 2</v>
      </c>
      <c r="AE342" s="156">
        <f>'[1]3004'!$A$25</f>
        <v>2</v>
      </c>
      <c r="AF342" s="157">
        <f>'[1]3004'!$B$25</f>
        <v>45934</v>
      </c>
      <c r="AG342" s="158" t="s">
        <v>58</v>
      </c>
    </row>
    <row r="343" spans="28:33" x14ac:dyDescent="0.15">
      <c r="AB343" s="156">
        <f>'[1]3004'!$E$26</f>
        <v>300407</v>
      </c>
      <c r="AC343" s="156" t="str">
        <f>'[1]3004'!$N$26</f>
        <v>CdP Les Cailloux 2</v>
      </c>
      <c r="AD343" s="156" t="str">
        <f>'[1]3004'!$Y$26</f>
        <v>Boul'Animo 2</v>
      </c>
      <c r="AE343" s="156">
        <f>'[1]3004'!$A$26</f>
        <v>2</v>
      </c>
      <c r="AF343" s="157">
        <f>'[1]3004'!$B$26</f>
        <v>45934</v>
      </c>
      <c r="AG343" s="158" t="s">
        <v>58</v>
      </c>
    </row>
    <row r="344" spans="28:33" x14ac:dyDescent="0.15">
      <c r="AB344" s="156">
        <f>'[1]3004'!$E$27</f>
        <v>300408</v>
      </c>
      <c r="AC344" s="156" t="str">
        <f>'[1]3004'!$N$27</f>
        <v>JBV De Blêde Boulers 1</v>
      </c>
      <c r="AD344" s="156" t="str">
        <f>'[1]3004'!$Y$27</f>
        <v>Pétanque Club Doetinchem 1</v>
      </c>
      <c r="AE344" s="156">
        <f>'[1]3004'!$A$27</f>
        <v>2</v>
      </c>
      <c r="AF344" s="157">
        <f>'[1]3004'!$B$27</f>
        <v>45941</v>
      </c>
      <c r="AG344" s="158" t="s">
        <v>58</v>
      </c>
    </row>
    <row r="345" spans="28:33" x14ac:dyDescent="0.15">
      <c r="AB345" s="156">
        <f>'[1]3004'!$E$28</f>
        <v>300409</v>
      </c>
      <c r="AC345" s="156" t="str">
        <f>'[1]3004'!$N$28</f>
        <v>Pétanque Club Doetinchem 1</v>
      </c>
      <c r="AD345" s="156" t="str">
        <f>'[1]3004'!$Y$28</f>
        <v>DOSC 1</v>
      </c>
      <c r="AE345" s="156">
        <f>'[1]3004'!$A$28</f>
        <v>3</v>
      </c>
      <c r="AF345" s="157">
        <f>'[1]3004'!$B$28</f>
        <v>45948</v>
      </c>
      <c r="AG345" s="158" t="s">
        <v>58</v>
      </c>
    </row>
    <row r="346" spans="28:33" x14ac:dyDescent="0.15">
      <c r="AB346" s="156">
        <f>'[1]3004'!$E$29</f>
        <v>300410</v>
      </c>
      <c r="AC346" s="156" t="str">
        <f>'[1]3004'!$N$29</f>
        <v>Boulamis 1</v>
      </c>
      <c r="AD346" s="156" t="str">
        <f>'[1]3004'!$Y$29</f>
        <v>Petanque Barneveld 1</v>
      </c>
      <c r="AE346" s="156">
        <f>'[1]3004'!$A$29</f>
        <v>3</v>
      </c>
      <c r="AF346" s="157">
        <f>'[1]3004'!$B$29</f>
        <v>45948</v>
      </c>
      <c r="AG346" s="158" t="s">
        <v>58</v>
      </c>
    </row>
    <row r="347" spans="28:33" x14ac:dyDescent="0.15">
      <c r="AB347" s="156">
        <f>'[1]3004'!$E$30</f>
        <v>300411</v>
      </c>
      <c r="AC347" s="156" t="str">
        <f>'[1]3004'!$N$30</f>
        <v>De Gooiers 2</v>
      </c>
      <c r="AD347" s="156" t="str">
        <f>'[1]3004'!$Y$30</f>
        <v>Boul'Animo 2</v>
      </c>
      <c r="AE347" s="156">
        <f>'[1]3004'!$A$30</f>
        <v>3</v>
      </c>
      <c r="AF347" s="157">
        <f>'[1]3004'!$B$30</f>
        <v>45948</v>
      </c>
      <c r="AG347" s="158" t="s">
        <v>58</v>
      </c>
    </row>
    <row r="348" spans="28:33" x14ac:dyDescent="0.15">
      <c r="AB348" s="156">
        <f>'[1]3004'!$E$31</f>
        <v>300412</v>
      </c>
      <c r="AC348" s="156" t="str">
        <f>'[1]3004'!$N$31</f>
        <v>JBV De Blêde Boulers 1</v>
      </c>
      <c r="AD348" s="156" t="str">
        <f>'[1]3004'!$Y$31</f>
        <v>CdP Les Cailloux 2</v>
      </c>
      <c r="AE348" s="156">
        <f>'[1]3004'!$A$31</f>
        <v>3</v>
      </c>
      <c r="AF348" s="157">
        <f>'[1]3004'!$B$31</f>
        <v>45948</v>
      </c>
      <c r="AG348" s="158" t="s">
        <v>58</v>
      </c>
    </row>
    <row r="349" spans="28:33" x14ac:dyDescent="0.15">
      <c r="AB349" s="156">
        <f>'[1]3004'!$E$32</f>
        <v>300413</v>
      </c>
      <c r="AC349" s="156" t="str">
        <f>'[1]3004'!$N$32</f>
        <v>Boul'Animo 2</v>
      </c>
      <c r="AD349" s="156" t="str">
        <f>'[1]3004'!$Y$32</f>
        <v>Boulamis 1</v>
      </c>
      <c r="AE349" s="156">
        <f>'[1]3004'!$A$32</f>
        <v>4</v>
      </c>
      <c r="AF349" s="157">
        <f>'[1]3004'!$B$32</f>
        <v>45962</v>
      </c>
      <c r="AG349" s="158" t="s">
        <v>58</v>
      </c>
    </row>
    <row r="350" spans="28:33" x14ac:dyDescent="0.15">
      <c r="AB350" s="156">
        <f>'[1]3004'!$E$33</f>
        <v>300414</v>
      </c>
      <c r="AC350" s="156" t="str">
        <f>'[1]3004'!$N$33</f>
        <v>Petanque Barneveld 1</v>
      </c>
      <c r="AD350" s="156" t="str">
        <f>'[1]3004'!$Y$33</f>
        <v>Pétanque Club Doetinchem 1</v>
      </c>
      <c r="AE350" s="156">
        <f>'[1]3004'!$A$33</f>
        <v>4</v>
      </c>
      <c r="AF350" s="157">
        <f>'[1]3004'!$B$33</f>
        <v>45962</v>
      </c>
      <c r="AG350" s="158" t="s">
        <v>58</v>
      </c>
    </row>
    <row r="351" spans="28:33" x14ac:dyDescent="0.15">
      <c r="AB351" s="156">
        <f>'[1]3004'!$E$34</f>
        <v>300415</v>
      </c>
      <c r="AC351" s="156" t="str">
        <f>'[1]3004'!$N$34</f>
        <v>DOSC 1</v>
      </c>
      <c r="AD351" s="156" t="str">
        <f>'[1]3004'!$Y$34</f>
        <v>JBV De Blêde Boulers 1</v>
      </c>
      <c r="AE351" s="156">
        <f>'[1]3004'!$A$34</f>
        <v>4</v>
      </c>
      <c r="AF351" s="157">
        <f>'[1]3004'!$B$34</f>
        <v>45962</v>
      </c>
      <c r="AG351" s="158" t="s">
        <v>58</v>
      </c>
    </row>
    <row r="352" spans="28:33" x14ac:dyDescent="0.15">
      <c r="AB352" s="156">
        <f>'[1]3004'!$E$35</f>
        <v>300416</v>
      </c>
      <c r="AC352" s="156" t="str">
        <f>'[1]3004'!$N$35</f>
        <v>CdP Les Cailloux 2</v>
      </c>
      <c r="AD352" s="156" t="str">
        <f>'[1]3004'!$Y$35</f>
        <v>De Gooiers 2</v>
      </c>
      <c r="AE352" s="156">
        <f>'[1]3004'!$A$35</f>
        <v>4</v>
      </c>
      <c r="AF352" s="157">
        <f>'[1]3004'!$B$35</f>
        <v>45962</v>
      </c>
      <c r="AG352" s="158" t="s">
        <v>58</v>
      </c>
    </row>
    <row r="353" spans="28:33" x14ac:dyDescent="0.15">
      <c r="AB353" s="156">
        <f>'[1]3004'!$E$36</f>
        <v>300417</v>
      </c>
      <c r="AC353" s="156" t="str">
        <f>'[1]3004'!$N$36</f>
        <v>DOSC 1</v>
      </c>
      <c r="AD353" s="156" t="str">
        <f>'[1]3004'!$Y$36</f>
        <v>Petanque Barneveld 1</v>
      </c>
      <c r="AE353" s="156">
        <f>'[1]3004'!$A$36</f>
        <v>5</v>
      </c>
      <c r="AF353" s="157">
        <f>'[1]3004'!$B$36</f>
        <v>45976</v>
      </c>
      <c r="AG353" s="158" t="s">
        <v>58</v>
      </c>
    </row>
    <row r="354" spans="28:33" x14ac:dyDescent="0.15">
      <c r="AB354" s="156">
        <f>'[1]3004'!$E$37</f>
        <v>300418</v>
      </c>
      <c r="AC354" s="156" t="str">
        <f>'[1]3004'!$N$37</f>
        <v>Pétanque Club Doetinchem 1</v>
      </c>
      <c r="AD354" s="156" t="str">
        <f>'[1]3004'!$Y$37</f>
        <v>Boul'Animo 2</v>
      </c>
      <c r="AE354" s="156">
        <f>'[1]3004'!$A$37</f>
        <v>5</v>
      </c>
      <c r="AF354" s="157">
        <f>'[1]3004'!$B$37</f>
        <v>45976</v>
      </c>
      <c r="AG354" s="158" t="s">
        <v>58</v>
      </c>
    </row>
    <row r="355" spans="28:33" x14ac:dyDescent="0.15">
      <c r="AB355" s="156">
        <f>'[1]3004'!$E$38</f>
        <v>300419</v>
      </c>
      <c r="AC355" s="156" t="str">
        <f>'[1]3004'!$N$38</f>
        <v>CdP Les Cailloux 2</v>
      </c>
      <c r="AD355" s="156" t="str">
        <f>'[1]3004'!$Y$38</f>
        <v>Boulamis 1</v>
      </c>
      <c r="AE355" s="156">
        <f>'[1]3004'!$A$38</f>
        <v>5</v>
      </c>
      <c r="AF355" s="157">
        <f>'[1]3004'!$B$38</f>
        <v>45976</v>
      </c>
      <c r="AG355" s="158" t="s">
        <v>58</v>
      </c>
    </row>
    <row r="356" spans="28:33" x14ac:dyDescent="0.15">
      <c r="AB356" s="156">
        <f>'[1]3004'!$E$39</f>
        <v>300420</v>
      </c>
      <c r="AC356" s="156" t="str">
        <f>'[1]3004'!$N$39</f>
        <v>De Gooiers 2</v>
      </c>
      <c r="AD356" s="156" t="str">
        <f>'[1]3004'!$Y$39</f>
        <v>JBV De Blêde Boulers 1</v>
      </c>
      <c r="AE356" s="156">
        <f>'[1]3004'!$A$39</f>
        <v>5</v>
      </c>
      <c r="AF356" s="157">
        <f>'[1]3004'!$B$39</f>
        <v>45976</v>
      </c>
      <c r="AG356" s="158" t="s">
        <v>58</v>
      </c>
    </row>
    <row r="357" spans="28:33" x14ac:dyDescent="0.15">
      <c r="AB357" s="156">
        <f>'[1]3004'!$E$40</f>
        <v>300421</v>
      </c>
      <c r="AC357" s="156" t="str">
        <f>'[1]3004'!$N$40</f>
        <v>Boul'Animo 2</v>
      </c>
      <c r="AD357" s="156" t="str">
        <f>'[1]3004'!$Y$40</f>
        <v>DOSC 1</v>
      </c>
      <c r="AE357" s="156">
        <f>'[1]3004'!$A$40</f>
        <v>6</v>
      </c>
      <c r="AF357" s="157">
        <f>'[1]3004'!$B$40</f>
        <v>45990</v>
      </c>
      <c r="AG357" s="158" t="s">
        <v>58</v>
      </c>
    </row>
    <row r="358" spans="28:33" x14ac:dyDescent="0.15">
      <c r="AB358" s="156">
        <f>'[1]3004'!$E$41</f>
        <v>300422</v>
      </c>
      <c r="AC358" s="156" t="str">
        <f>'[1]3004'!$N$41</f>
        <v>Boulamis 1</v>
      </c>
      <c r="AD358" s="156" t="str">
        <f>'[1]3004'!$Y$41</f>
        <v>De Gooiers 2</v>
      </c>
      <c r="AE358" s="156">
        <f>'[1]3004'!$A$41</f>
        <v>6</v>
      </c>
      <c r="AF358" s="157">
        <f>'[1]3004'!$B$41</f>
        <v>45990</v>
      </c>
      <c r="AG358" s="158" t="s">
        <v>58</v>
      </c>
    </row>
    <row r="359" spans="28:33" x14ac:dyDescent="0.15">
      <c r="AB359" s="156">
        <f>'[1]3004'!$E$42</f>
        <v>300423</v>
      </c>
      <c r="AC359" s="156" t="str">
        <f>'[1]3004'!$N$42</f>
        <v>CdP Les Cailloux 2</v>
      </c>
      <c r="AD359" s="156" t="str">
        <f>'[1]3004'!$Y$42</f>
        <v>Pétanque Club Doetinchem 1</v>
      </c>
      <c r="AE359" s="156">
        <f>'[1]3004'!$A$42</f>
        <v>6</v>
      </c>
      <c r="AF359" s="157">
        <f>'[1]3004'!$B$42</f>
        <v>45990</v>
      </c>
      <c r="AG359" s="158" t="s">
        <v>58</v>
      </c>
    </row>
    <row r="360" spans="28:33" x14ac:dyDescent="0.15">
      <c r="AB360" s="156">
        <f>'[1]3004'!$E$43</f>
        <v>300424</v>
      </c>
      <c r="AC360" s="156" t="str">
        <f>'[1]3004'!$N$43</f>
        <v>JBV De Blêde Boulers 1</v>
      </c>
      <c r="AD360" s="156" t="str">
        <f>'[1]3004'!$Y$43</f>
        <v>Petanque Barneveld 1</v>
      </c>
      <c r="AE360" s="156">
        <f>'[1]3004'!$A$43</f>
        <v>6</v>
      </c>
      <c r="AF360" s="157">
        <f>'[1]3004'!$B$43</f>
        <v>45990</v>
      </c>
      <c r="AG360" s="158" t="s">
        <v>58</v>
      </c>
    </row>
    <row r="361" spans="28:33" x14ac:dyDescent="0.15">
      <c r="AB361" s="156">
        <f>'[1]3004'!$E$44</f>
        <v>300425</v>
      </c>
      <c r="AC361" s="156" t="str">
        <f>'[1]3004'!$N$44</f>
        <v>Boul'Animo 2</v>
      </c>
      <c r="AD361" s="156" t="str">
        <f>'[1]3004'!$Y$44</f>
        <v>Petanque Barneveld 1</v>
      </c>
      <c r="AE361" s="156">
        <f>'[1]3004'!$A$44</f>
        <v>7</v>
      </c>
      <c r="AF361" s="157">
        <f>'[1]3004'!$B$44</f>
        <v>45997</v>
      </c>
      <c r="AG361" s="158" t="s">
        <v>58</v>
      </c>
    </row>
    <row r="362" spans="28:33" x14ac:dyDescent="0.15">
      <c r="AB362" s="156">
        <f>'[1]3004'!$E$45</f>
        <v>300426</v>
      </c>
      <c r="AC362" s="156" t="str">
        <f>'[1]3004'!$N$45</f>
        <v>DOSC 1</v>
      </c>
      <c r="AD362" s="156" t="str">
        <f>'[1]3004'!$Y$45</f>
        <v>CdP Les Cailloux 2</v>
      </c>
      <c r="AE362" s="156">
        <f>'[1]3004'!$A$45</f>
        <v>7</v>
      </c>
      <c r="AF362" s="157">
        <f>'[1]3004'!$B$45</f>
        <v>45997</v>
      </c>
      <c r="AG362" s="158" t="s">
        <v>58</v>
      </c>
    </row>
    <row r="363" spans="28:33" x14ac:dyDescent="0.15">
      <c r="AB363" s="156">
        <f>'[1]3004'!$E$46</f>
        <v>300427</v>
      </c>
      <c r="AC363" s="156" t="str">
        <f>'[1]3004'!$N$46</f>
        <v>De Gooiers 2</v>
      </c>
      <c r="AD363" s="156" t="str">
        <f>'[1]3004'!$Y$46</f>
        <v>Pétanque Club Doetinchem 1</v>
      </c>
      <c r="AE363" s="156">
        <f>'[1]3004'!$A$46</f>
        <v>7</v>
      </c>
      <c r="AF363" s="157">
        <f>'[1]3004'!$B$46</f>
        <v>45997</v>
      </c>
      <c r="AG363" s="158" t="s">
        <v>58</v>
      </c>
    </row>
    <row r="364" spans="28:33" x14ac:dyDescent="0.15">
      <c r="AB364" s="156">
        <f>'[1]3004'!$E$47</f>
        <v>300428</v>
      </c>
      <c r="AC364" s="156" t="str">
        <f>'[1]3004'!$N$47</f>
        <v>Boulamis 1</v>
      </c>
      <c r="AD364" s="156" t="str">
        <f>'[1]3004'!$Y$47</f>
        <v>JBV De Blêde Boulers 1</v>
      </c>
      <c r="AE364" s="156">
        <f>'[1]3004'!$A$47</f>
        <v>7</v>
      </c>
      <c r="AF364" s="157">
        <f>'[1]3004'!$B$47</f>
        <v>45997</v>
      </c>
      <c r="AG364" s="158" t="s">
        <v>58</v>
      </c>
    </row>
    <row r="365" spans="28:33" x14ac:dyDescent="0.15">
      <c r="AB365" s="156">
        <f>'[1]3004'!$E$48</f>
        <v>300429</v>
      </c>
      <c r="AC365" s="156" t="str">
        <f>'[1]3004'!$N$48</f>
        <v>Boulamis 1</v>
      </c>
      <c r="AD365" s="156" t="str">
        <f>'[1]3004'!$Y$48</f>
        <v>Pétanque Club Doetinchem 1</v>
      </c>
      <c r="AE365" s="156">
        <f>'[1]3004'!$A$48</f>
        <v>8</v>
      </c>
      <c r="AF365" s="157">
        <f>'[1]3004'!$B$48</f>
        <v>46032</v>
      </c>
      <c r="AG365" s="158" t="s">
        <v>58</v>
      </c>
    </row>
    <row r="366" spans="28:33" x14ac:dyDescent="0.15">
      <c r="AB366" s="156">
        <f>'[1]3004'!$E$49</f>
        <v>300430</v>
      </c>
      <c r="AC366" s="156" t="str">
        <f>'[1]3004'!$N$49</f>
        <v>De Gooiers 2</v>
      </c>
      <c r="AD366" s="156" t="str">
        <f>'[1]3004'!$Y$49</f>
        <v>DOSC 1</v>
      </c>
      <c r="AE366" s="156">
        <f>'[1]3004'!$A$49</f>
        <v>8</v>
      </c>
      <c r="AF366" s="157">
        <f>'[1]3004'!$B$49</f>
        <v>46032</v>
      </c>
      <c r="AG366" s="158" t="s">
        <v>58</v>
      </c>
    </row>
    <row r="367" spans="28:33" x14ac:dyDescent="0.15">
      <c r="AB367" s="156">
        <f>'[1]3004'!$E$50</f>
        <v>300431</v>
      </c>
      <c r="AC367" s="156" t="str">
        <f>'[1]3004'!$N$50</f>
        <v>Petanque Barneveld 1</v>
      </c>
      <c r="AD367" s="156" t="str">
        <f>'[1]3004'!$Y$50</f>
        <v>CdP Les Cailloux 2</v>
      </c>
      <c r="AE367" s="156">
        <f>'[1]3004'!$A$50</f>
        <v>8</v>
      </c>
      <c r="AF367" s="157">
        <f>'[1]3004'!$B$50</f>
        <v>46032</v>
      </c>
      <c r="AG367" s="158" t="s">
        <v>58</v>
      </c>
    </row>
    <row r="368" spans="28:33" x14ac:dyDescent="0.15">
      <c r="AB368" s="156">
        <f>'[1]3004'!$E$51</f>
        <v>300432</v>
      </c>
      <c r="AC368" s="156" t="str">
        <f>'[1]3004'!$N$51</f>
        <v>JBV De Blêde Boulers 1</v>
      </c>
      <c r="AD368" s="156" t="str">
        <f>'[1]3004'!$Y$51</f>
        <v>Boul'Animo 2</v>
      </c>
      <c r="AE368" s="156">
        <f>'[1]3004'!$A$51</f>
        <v>8</v>
      </c>
      <c r="AF368" s="157">
        <f>'[1]3004'!$B$51</f>
        <v>46032</v>
      </c>
      <c r="AG368" s="158" t="s">
        <v>58</v>
      </c>
    </row>
    <row r="369" spans="28:33" x14ac:dyDescent="0.15">
      <c r="AB369" s="156">
        <f>'[1]3004'!$E$52</f>
        <v>300433</v>
      </c>
      <c r="AC369" s="156" t="str">
        <f>'[1]3004'!$N$52</f>
        <v>Boul'Animo 2</v>
      </c>
      <c r="AD369" s="156" t="str">
        <f>'[1]3004'!$Y$52</f>
        <v>CdP Les Cailloux 2</v>
      </c>
      <c r="AE369" s="156">
        <f>'[1]3004'!$A$52</f>
        <v>9</v>
      </c>
      <c r="AF369" s="157">
        <f>'[1]3004'!$B$52</f>
        <v>46046</v>
      </c>
      <c r="AG369" s="158" t="s">
        <v>58</v>
      </c>
    </row>
    <row r="370" spans="28:33" x14ac:dyDescent="0.15">
      <c r="AB370" s="156">
        <f>'[1]3004'!$E$53</f>
        <v>300434</v>
      </c>
      <c r="AC370" s="156" t="str">
        <f>'[1]3004'!$N$53</f>
        <v>De Gooiers 2</v>
      </c>
      <c r="AD370" s="156" t="str">
        <f>'[1]3004'!$Y$53</f>
        <v>Petanque Barneveld 1</v>
      </c>
      <c r="AE370" s="156">
        <f>'[1]3004'!$A$53</f>
        <v>9</v>
      </c>
      <c r="AF370" s="157">
        <f>'[1]3004'!$B$53</f>
        <v>46046</v>
      </c>
      <c r="AG370" s="158" t="s">
        <v>58</v>
      </c>
    </row>
    <row r="371" spans="28:33" x14ac:dyDescent="0.15">
      <c r="AB371" s="156">
        <f>'[1]3004'!$E$54</f>
        <v>300435</v>
      </c>
      <c r="AC371" s="156" t="str">
        <f>'[1]3004'!$N$54</f>
        <v>DOSC 1</v>
      </c>
      <c r="AD371" s="156" t="str">
        <f>'[1]3004'!$Y$54</f>
        <v>Boulamis 1</v>
      </c>
      <c r="AE371" s="156">
        <f>'[1]3004'!$A$54</f>
        <v>9</v>
      </c>
      <c r="AF371" s="157">
        <f>'[1]3004'!$B$54</f>
        <v>46046</v>
      </c>
      <c r="AG371" s="158" t="s">
        <v>58</v>
      </c>
    </row>
    <row r="372" spans="28:33" x14ac:dyDescent="0.15">
      <c r="AB372" s="156">
        <f>'[1]3004'!$E$55</f>
        <v>300436</v>
      </c>
      <c r="AC372" s="156" t="str">
        <f>'[1]3004'!$N$55</f>
        <v>Pétanque Club Doetinchem 1</v>
      </c>
      <c r="AD372" s="156" t="str">
        <f>'[1]3004'!$Y$55</f>
        <v>JBV De Blêde Boulers 1</v>
      </c>
      <c r="AE372" s="156">
        <f>'[1]3004'!$A$55</f>
        <v>9</v>
      </c>
      <c r="AF372" s="157">
        <f>'[1]3004'!$B$55</f>
        <v>46046</v>
      </c>
      <c r="AG372" s="158" t="s">
        <v>58</v>
      </c>
    </row>
    <row r="373" spans="28:33" x14ac:dyDescent="0.15">
      <c r="AB373" s="156">
        <f>'[1]3004'!$E$56</f>
        <v>300437</v>
      </c>
      <c r="AC373" s="156" t="str">
        <f>'[1]3004'!$N$56</f>
        <v>Boul'Animo 2</v>
      </c>
      <c r="AD373" s="156" t="str">
        <f>'[1]3004'!$Y$56</f>
        <v>De Gooiers 2</v>
      </c>
      <c r="AE373" s="156">
        <f>'[1]3004'!$A$56</f>
        <v>10</v>
      </c>
      <c r="AF373" s="157">
        <f>'[1]3004'!$B$56</f>
        <v>46060</v>
      </c>
      <c r="AG373" s="158" t="s">
        <v>58</v>
      </c>
    </row>
    <row r="374" spans="28:33" x14ac:dyDescent="0.15">
      <c r="AB374" s="156">
        <f>'[1]3004'!$E$57</f>
        <v>300438</v>
      </c>
      <c r="AC374" s="156" t="str">
        <f>'[1]3004'!$N$57</f>
        <v>Petanque Barneveld 1</v>
      </c>
      <c r="AD374" s="156" t="str">
        <f>'[1]3004'!$Y$57</f>
        <v>Boulamis 1</v>
      </c>
      <c r="AE374" s="156">
        <f>'[1]3004'!$A$57</f>
        <v>10</v>
      </c>
      <c r="AF374" s="157">
        <f>'[1]3004'!$B$57</f>
        <v>46060</v>
      </c>
      <c r="AG374" s="158" t="s">
        <v>58</v>
      </c>
    </row>
    <row r="375" spans="28:33" x14ac:dyDescent="0.15">
      <c r="AB375" s="156">
        <f>'[1]3004'!$E$58</f>
        <v>300439</v>
      </c>
      <c r="AC375" s="156" t="str">
        <f>'[1]3004'!$N$58</f>
        <v>DOSC 1</v>
      </c>
      <c r="AD375" s="156" t="str">
        <f>'[1]3004'!$Y$58</f>
        <v>Pétanque Club Doetinchem 1</v>
      </c>
      <c r="AE375" s="156">
        <f>'[1]3004'!$A$58</f>
        <v>10</v>
      </c>
      <c r="AF375" s="157">
        <f>'[1]3004'!$B$58</f>
        <v>46060</v>
      </c>
      <c r="AG375" s="158" t="s">
        <v>58</v>
      </c>
    </row>
    <row r="376" spans="28:33" x14ac:dyDescent="0.15">
      <c r="AB376" s="156">
        <f>'[1]3004'!$E$59</f>
        <v>300440</v>
      </c>
      <c r="AC376" s="156" t="str">
        <f>'[1]3004'!$N$59</f>
        <v>CdP Les Cailloux 2</v>
      </c>
      <c r="AD376" s="156" t="str">
        <f>'[1]3004'!$Y$59</f>
        <v>JBV De Blêde Boulers 1</v>
      </c>
      <c r="AE376" s="156">
        <f>'[1]3004'!$A$59</f>
        <v>10</v>
      </c>
      <c r="AF376" s="157">
        <f>'[1]3004'!$B$59</f>
        <v>46060</v>
      </c>
      <c r="AG376" s="158" t="s">
        <v>58</v>
      </c>
    </row>
    <row r="377" spans="28:33" x14ac:dyDescent="0.15">
      <c r="AB377" s="156">
        <f>'[1]3004'!$E$60</f>
        <v>300441</v>
      </c>
      <c r="AC377" s="156" t="str">
        <f>'[1]3004'!$N$60</f>
        <v>Pétanque Club Doetinchem 1</v>
      </c>
      <c r="AD377" s="156" t="str">
        <f>'[1]3004'!$Y$60</f>
        <v>Petanque Barneveld 1</v>
      </c>
      <c r="AE377" s="156">
        <f>'[1]3004'!$A$60</f>
        <v>11</v>
      </c>
      <c r="AF377" s="157">
        <f>'[1]3004'!$B$60</f>
        <v>46074</v>
      </c>
      <c r="AG377" s="158" t="s">
        <v>58</v>
      </c>
    </row>
    <row r="378" spans="28:33" x14ac:dyDescent="0.15">
      <c r="AB378" s="156">
        <f>'[1]3004'!$E$61</f>
        <v>300442</v>
      </c>
      <c r="AC378" s="156" t="str">
        <f>'[1]3004'!$N$61</f>
        <v>Boulamis 1</v>
      </c>
      <c r="AD378" s="156" t="str">
        <f>'[1]3004'!$Y$61</f>
        <v>Boul'Animo 2</v>
      </c>
      <c r="AE378" s="156">
        <f>'[1]3004'!$A$61</f>
        <v>11</v>
      </c>
      <c r="AF378" s="157">
        <f>'[1]3004'!$B$61</f>
        <v>46074</v>
      </c>
      <c r="AG378" s="158" t="s">
        <v>58</v>
      </c>
    </row>
    <row r="379" spans="28:33" x14ac:dyDescent="0.15">
      <c r="AB379" s="156">
        <f>'[1]3004'!$E$62</f>
        <v>300443</v>
      </c>
      <c r="AC379" s="156" t="str">
        <f>'[1]3004'!$N$62</f>
        <v>De Gooiers 2</v>
      </c>
      <c r="AD379" s="156" t="str">
        <f>'[1]3004'!$Y$62</f>
        <v>CdP Les Cailloux 2</v>
      </c>
      <c r="AE379" s="156">
        <f>'[1]3004'!$A$62</f>
        <v>11</v>
      </c>
      <c r="AF379" s="157">
        <f>'[1]3004'!$B$62</f>
        <v>46074</v>
      </c>
      <c r="AG379" s="158" t="s">
        <v>58</v>
      </c>
    </row>
    <row r="380" spans="28:33" x14ac:dyDescent="0.15">
      <c r="AB380" s="156">
        <f>'[1]3004'!$E$63</f>
        <v>300444</v>
      </c>
      <c r="AC380" s="156" t="str">
        <f>'[1]3004'!$N$63</f>
        <v>JBV De Blêde Boulers 1</v>
      </c>
      <c r="AD380" s="156" t="str">
        <f>'[1]3004'!$Y$63</f>
        <v>DOSC 1</v>
      </c>
      <c r="AE380" s="156">
        <f>'[1]3004'!$A$63</f>
        <v>11</v>
      </c>
      <c r="AF380" s="157">
        <f>'[1]3004'!$B$63</f>
        <v>46074</v>
      </c>
      <c r="AG380" s="158" t="s">
        <v>58</v>
      </c>
    </row>
    <row r="381" spans="28:33" x14ac:dyDescent="0.15">
      <c r="AB381" s="156">
        <f>'[1]3004'!$E$64</f>
        <v>300445</v>
      </c>
      <c r="AC381" s="156" t="str">
        <f>'[1]3004'!$N$64</f>
        <v>Boul'Animo 2</v>
      </c>
      <c r="AD381" s="156" t="str">
        <f>'[1]3004'!$Y$64</f>
        <v>Pétanque Club Doetinchem 1</v>
      </c>
      <c r="AE381" s="156">
        <f>'[1]3004'!$A$64</f>
        <v>12</v>
      </c>
      <c r="AF381" s="157">
        <f>'[1]3004'!$B$64</f>
        <v>46088</v>
      </c>
      <c r="AG381" s="158" t="s">
        <v>58</v>
      </c>
    </row>
    <row r="382" spans="28:33" x14ac:dyDescent="0.15">
      <c r="AB382" s="156">
        <f>'[1]3004'!$E$65</f>
        <v>300446</v>
      </c>
      <c r="AC382" s="156" t="str">
        <f>'[1]3004'!$N$65</f>
        <v>Petanque Barneveld 1</v>
      </c>
      <c r="AD382" s="156" t="str">
        <f>'[1]3004'!$Y$65</f>
        <v>DOSC 1</v>
      </c>
      <c r="AE382" s="156">
        <f>'[1]3004'!$A$65</f>
        <v>12</v>
      </c>
      <c r="AF382" s="157">
        <f>'[1]3004'!$B$65</f>
        <v>46088</v>
      </c>
      <c r="AG382" s="158" t="s">
        <v>58</v>
      </c>
    </row>
    <row r="383" spans="28:33" x14ac:dyDescent="0.15">
      <c r="AB383" s="156">
        <f>'[1]3004'!$E$66</f>
        <v>300447</v>
      </c>
      <c r="AC383" s="156" t="str">
        <f>'[1]3004'!$N$66</f>
        <v>Boulamis 1</v>
      </c>
      <c r="AD383" s="156" t="str">
        <f>'[1]3004'!$Y$66</f>
        <v>CdP Les Cailloux 2</v>
      </c>
      <c r="AE383" s="156">
        <f>'[1]3004'!$A$66</f>
        <v>12</v>
      </c>
      <c r="AF383" s="157">
        <f>'[1]3004'!$B$66</f>
        <v>46088</v>
      </c>
      <c r="AG383" s="158" t="s">
        <v>58</v>
      </c>
    </row>
    <row r="384" spans="28:33" x14ac:dyDescent="0.15">
      <c r="AB384" s="156">
        <f>'[1]3004'!$E$67</f>
        <v>300448</v>
      </c>
      <c r="AC384" s="156" t="str">
        <f>'[1]3004'!$N$67</f>
        <v>JBV De Blêde Boulers 1</v>
      </c>
      <c r="AD384" s="156" t="str">
        <f>'[1]3004'!$Y$67</f>
        <v>De Gooiers 2</v>
      </c>
      <c r="AE384" s="156">
        <f>'[1]3004'!$A$67</f>
        <v>12</v>
      </c>
      <c r="AF384" s="157">
        <f>'[1]3004'!$B$67</f>
        <v>46088</v>
      </c>
      <c r="AG384" s="158" t="s">
        <v>58</v>
      </c>
    </row>
    <row r="385" spans="28:33" x14ac:dyDescent="0.15">
      <c r="AB385" s="156">
        <f>'[1]3004'!$E$68</f>
        <v>300449</v>
      </c>
      <c r="AC385" s="156" t="str">
        <f>'[1]3004'!$N$68</f>
        <v>Petanque Barneveld 1</v>
      </c>
      <c r="AD385" s="156" t="str">
        <f>'[1]3004'!$Y$68</f>
        <v>JBV De Blêde Boulers 1</v>
      </c>
      <c r="AE385" s="156">
        <f>'[1]3004'!$A$68</f>
        <v>13</v>
      </c>
      <c r="AF385" s="157">
        <f>'[1]3004'!$B$68</f>
        <v>46102</v>
      </c>
      <c r="AG385" s="158" t="s">
        <v>58</v>
      </c>
    </row>
    <row r="386" spans="28:33" x14ac:dyDescent="0.15">
      <c r="AB386" s="156">
        <f>'[1]3004'!$E$69</f>
        <v>300450</v>
      </c>
      <c r="AC386" s="156" t="str">
        <f>'[1]3004'!$N$69</f>
        <v>DOSC 1</v>
      </c>
      <c r="AD386" s="156" t="str">
        <f>'[1]3004'!$Y$69</f>
        <v>Boul'Animo 2</v>
      </c>
      <c r="AE386" s="156">
        <f>'[1]3004'!$A$69</f>
        <v>13</v>
      </c>
      <c r="AF386" s="157">
        <f>'[1]3004'!$B$69</f>
        <v>46102</v>
      </c>
      <c r="AG386" s="158" t="s">
        <v>58</v>
      </c>
    </row>
    <row r="387" spans="28:33" x14ac:dyDescent="0.15">
      <c r="AB387" s="156">
        <f>'[1]3004'!$E$70</f>
        <v>300451</v>
      </c>
      <c r="AC387" s="156" t="str">
        <f>'[1]3004'!$N$70</f>
        <v>Pétanque Club Doetinchem 1</v>
      </c>
      <c r="AD387" s="156" t="str">
        <f>'[1]3004'!$Y$70</f>
        <v>CdP Les Cailloux 2</v>
      </c>
      <c r="AE387" s="156">
        <f>'[1]3004'!$A$70</f>
        <v>13</v>
      </c>
      <c r="AF387" s="157">
        <f>'[1]3004'!$B$70</f>
        <v>46102</v>
      </c>
      <c r="AG387" s="158" t="s">
        <v>58</v>
      </c>
    </row>
    <row r="388" spans="28:33" x14ac:dyDescent="0.15">
      <c r="AB388" s="156">
        <f>'[1]3004'!$E$71</f>
        <v>300452</v>
      </c>
      <c r="AC388" s="156" t="str">
        <f>'[1]3004'!$N$71</f>
        <v>De Gooiers 2</v>
      </c>
      <c r="AD388" s="156" t="str">
        <f>'[1]3004'!$Y$71</f>
        <v>Boulamis 1</v>
      </c>
      <c r="AE388" s="156">
        <f>'[1]3004'!$A$71</f>
        <v>13</v>
      </c>
      <c r="AF388" s="157">
        <f>'[1]3004'!$B$71</f>
        <v>46102</v>
      </c>
      <c r="AG388" s="158" t="s">
        <v>58</v>
      </c>
    </row>
    <row r="389" spans="28:33" x14ac:dyDescent="0.15">
      <c r="AB389" s="156">
        <f>'[1]3004'!$E$72</f>
        <v>300453</v>
      </c>
      <c r="AC389" s="156" t="str">
        <f>'[1]3004'!$N$72</f>
        <v>Petanque Barneveld 1</v>
      </c>
      <c r="AD389" s="156" t="str">
        <f>'[1]3004'!$Y$72</f>
        <v>Boul'Animo 2</v>
      </c>
      <c r="AE389" s="156">
        <f>'[1]3004'!$A$72</f>
        <v>14</v>
      </c>
      <c r="AF389" s="157">
        <f>'[1]3004'!$B$72</f>
        <v>46109</v>
      </c>
      <c r="AG389" s="158" t="s">
        <v>58</v>
      </c>
    </row>
    <row r="390" spans="28:33" x14ac:dyDescent="0.15">
      <c r="AB390" s="156">
        <f>'[1]3004'!$E$73</f>
        <v>300454</v>
      </c>
      <c r="AC390" s="156" t="str">
        <f>'[1]3004'!$N$73</f>
        <v>Pétanque Club Doetinchem 1</v>
      </c>
      <c r="AD390" s="156" t="str">
        <f>'[1]3004'!$Y$73</f>
        <v>De Gooiers 2</v>
      </c>
      <c r="AE390" s="156">
        <f>'[1]3004'!$A$73</f>
        <v>14</v>
      </c>
      <c r="AF390" s="157">
        <f>'[1]3004'!$B$73</f>
        <v>46109</v>
      </c>
      <c r="AG390" s="158" t="s">
        <v>58</v>
      </c>
    </row>
    <row r="391" spans="28:33" x14ac:dyDescent="0.15">
      <c r="AB391" s="156">
        <f>'[1]3004'!$E$74</f>
        <v>300455</v>
      </c>
      <c r="AC391" s="156" t="str">
        <f>'[1]3004'!$N$74</f>
        <v>CdP Les Cailloux 2</v>
      </c>
      <c r="AD391" s="156" t="str">
        <f>'[1]3004'!$Y$74</f>
        <v>DOSC 1</v>
      </c>
      <c r="AE391" s="156">
        <f>'[1]3004'!$A$74</f>
        <v>14</v>
      </c>
      <c r="AF391" s="157">
        <f>'[1]3004'!$B$74</f>
        <v>46109</v>
      </c>
      <c r="AG391" s="158" t="s">
        <v>58</v>
      </c>
    </row>
    <row r="392" spans="28:33" x14ac:dyDescent="0.15">
      <c r="AB392" s="156">
        <f>'[1]3004'!$E$75</f>
        <v>300456</v>
      </c>
      <c r="AC392" s="156" t="str">
        <f>'[1]3004'!$N$75</f>
        <v>JBV De Blêde Boulers 1</v>
      </c>
      <c r="AD392" s="156" t="str">
        <f>'[1]3004'!$Y$75</f>
        <v>Boulamis 1</v>
      </c>
      <c r="AE392" s="156">
        <f>'[1]3004'!$A$75</f>
        <v>14</v>
      </c>
      <c r="AF392" s="157">
        <f>'[1]3004'!$B$75</f>
        <v>46109</v>
      </c>
      <c r="AG392" s="158" t="s">
        <v>58</v>
      </c>
    </row>
    <row r="393" spans="28:33" x14ac:dyDescent="0.15">
      <c r="AB393" s="156">
        <f>'[1]4001'!$E$20</f>
        <v>400101</v>
      </c>
      <c r="AC393" s="156" t="str">
        <f>'[1]4001'!$N$20</f>
        <v>De Toss 1</v>
      </c>
      <c r="AD393" s="156" t="str">
        <f>'[1]4001'!$Y$20</f>
        <v>Hattem Petanque 1</v>
      </c>
      <c r="AE393" s="156">
        <f>'[1]4001'!$A$20</f>
        <v>1</v>
      </c>
      <c r="AF393" s="157">
        <f>'[1]4001'!$B$20</f>
        <v>45920</v>
      </c>
      <c r="AG393" s="158" t="s">
        <v>55</v>
      </c>
    </row>
    <row r="394" spans="28:33" x14ac:dyDescent="0.15">
      <c r="AB394" s="156">
        <f>'[1]4001'!$E$21</f>
        <v>400102</v>
      </c>
      <c r="AC394" s="156" t="str">
        <f>'[1]4001'!$N$21</f>
        <v>JBC Lingewaard 1</v>
      </c>
      <c r="AD394" s="156" t="str">
        <f>'[1]4001'!$Y$21</f>
        <v>Maboul 1</v>
      </c>
      <c r="AE394" s="156">
        <f>'[1]4001'!$A$21</f>
        <v>1</v>
      </c>
      <c r="AF394" s="157">
        <f>'[1]4001'!$B$21</f>
        <v>45920</v>
      </c>
      <c r="AG394" s="158" t="s">
        <v>55</v>
      </c>
    </row>
    <row r="395" spans="28:33" x14ac:dyDescent="0.15">
      <c r="AB395" s="156">
        <f>'[1]4001'!$E$22</f>
        <v>400103</v>
      </c>
      <c r="AC395" s="156" t="str">
        <f>'[1]4001'!$N$22</f>
        <v>Le Biberon 2</v>
      </c>
      <c r="AD395" s="156" t="str">
        <f>'[1]4001'!$Y$22</f>
        <v>DBC Karro Deux 1</v>
      </c>
      <c r="AE395" s="156">
        <f>'[1]4001'!$A$22</f>
        <v>1</v>
      </c>
      <c r="AF395" s="157">
        <f>'[1]4001'!$B$22</f>
        <v>45920</v>
      </c>
      <c r="AG395" s="158" t="s">
        <v>55</v>
      </c>
    </row>
    <row r="396" spans="28:33" x14ac:dyDescent="0.15">
      <c r="AB396" s="156">
        <f>'[1]4001'!$E$23</f>
        <v>400104</v>
      </c>
      <c r="AC396" s="156" t="str">
        <f>'[1]4001'!$N$23</f>
        <v>Pétanque Club Doetinchem 2</v>
      </c>
      <c r="AD396" s="156" t="str">
        <f>'[1]4001'!$Y$23</f>
        <v>'t Zwijntje 2</v>
      </c>
      <c r="AE396" s="156">
        <f>'[1]4001'!$A$23</f>
        <v>1</v>
      </c>
      <c r="AF396" s="157">
        <f>'[1]4001'!$B$23</f>
        <v>45920</v>
      </c>
      <c r="AG396" s="158" t="s">
        <v>55</v>
      </c>
    </row>
    <row r="397" spans="28:33" x14ac:dyDescent="0.15">
      <c r="AB397" s="156">
        <f>'[1]4001'!$E$24</f>
        <v>400105</v>
      </c>
      <c r="AC397" s="156" t="str">
        <f>'[1]4001'!$N$24</f>
        <v>'t Zwijntje 2</v>
      </c>
      <c r="AD397" s="156" t="str">
        <f>'[1]4001'!$Y$24</f>
        <v>Le Biberon 2</v>
      </c>
      <c r="AE397" s="156">
        <f>'[1]4001'!$A$24</f>
        <v>2</v>
      </c>
      <c r="AF397" s="157">
        <f>'[1]4001'!$B$24</f>
        <v>45934</v>
      </c>
      <c r="AG397" s="158" t="s">
        <v>55</v>
      </c>
    </row>
    <row r="398" spans="28:33" x14ac:dyDescent="0.15">
      <c r="AB398" s="156">
        <f>'[1]4001'!$E$25</f>
        <v>400106</v>
      </c>
      <c r="AC398" s="156" t="str">
        <f>'[1]4001'!$N$25</f>
        <v>DBC Karro Deux 1</v>
      </c>
      <c r="AD398" s="156" t="str">
        <f>'[1]4001'!$Y$25</f>
        <v>JBC Lingewaard 1</v>
      </c>
      <c r="AE398" s="156">
        <f>'[1]4001'!$A$25</f>
        <v>2</v>
      </c>
      <c r="AF398" s="157">
        <f>'[1]4001'!$B$25</f>
        <v>45934</v>
      </c>
      <c r="AG398" s="158" t="s">
        <v>55</v>
      </c>
    </row>
    <row r="399" spans="28:33" x14ac:dyDescent="0.15">
      <c r="AB399" s="156">
        <f>'[1]4001'!$E$26</f>
        <v>400107</v>
      </c>
      <c r="AC399" s="156" t="str">
        <f>'[1]4001'!$N$26</f>
        <v>Maboul 1</v>
      </c>
      <c r="AD399" s="156" t="str">
        <f>'[1]4001'!$Y$26</f>
        <v>De Toss 1</v>
      </c>
      <c r="AE399" s="156">
        <f>'[1]4001'!$A$26</f>
        <v>2</v>
      </c>
      <c r="AF399" s="157">
        <f>'[1]4001'!$B$26</f>
        <v>45934</v>
      </c>
      <c r="AG399" s="158" t="s">
        <v>55</v>
      </c>
    </row>
    <row r="400" spans="28:33" x14ac:dyDescent="0.15">
      <c r="AB400" s="156">
        <f>'[1]4001'!$E$27</f>
        <v>400108</v>
      </c>
      <c r="AC400" s="156" t="str">
        <f>'[1]4001'!$N$27</f>
        <v>Hattem Petanque 1</v>
      </c>
      <c r="AD400" s="156" t="str">
        <f>'[1]4001'!$Y$27</f>
        <v>Pétanque Club Doetinchem 2</v>
      </c>
      <c r="AE400" s="156">
        <f>'[1]4001'!$A$27</f>
        <v>2</v>
      </c>
      <c r="AF400" s="157">
        <f>'[1]4001'!$B$27</f>
        <v>45934</v>
      </c>
      <c r="AG400" s="158" t="s">
        <v>55</v>
      </c>
    </row>
    <row r="401" spans="28:33" x14ac:dyDescent="0.15">
      <c r="AB401" s="156">
        <f>'[1]4001'!$E$28</f>
        <v>400109</v>
      </c>
      <c r="AC401" s="156" t="str">
        <f>'[1]4001'!$N$28</f>
        <v>Pétanque Club Doetinchem 2</v>
      </c>
      <c r="AD401" s="156" t="str">
        <f>'[1]4001'!$Y$28</f>
        <v>Le Biberon 2</v>
      </c>
      <c r="AE401" s="156">
        <f>'[1]4001'!$A$28</f>
        <v>3</v>
      </c>
      <c r="AF401" s="157">
        <f>'[1]4001'!$B$28</f>
        <v>45948</v>
      </c>
      <c r="AG401" s="158" t="s">
        <v>55</v>
      </c>
    </row>
    <row r="402" spans="28:33" x14ac:dyDescent="0.15">
      <c r="AB402" s="156">
        <f>'[1]4001'!$E$29</f>
        <v>400110</v>
      </c>
      <c r="AC402" s="156" t="str">
        <f>'[1]4001'!$N$29</f>
        <v>JBC Lingewaard 1</v>
      </c>
      <c r="AD402" s="156" t="str">
        <f>'[1]4001'!$Y$29</f>
        <v>'t Zwijntje 2</v>
      </c>
      <c r="AE402" s="156">
        <f>'[1]4001'!$A$29</f>
        <v>3</v>
      </c>
      <c r="AF402" s="157">
        <f>'[1]4001'!$B$29</f>
        <v>45948</v>
      </c>
      <c r="AG402" s="158" t="s">
        <v>55</v>
      </c>
    </row>
    <row r="403" spans="28:33" x14ac:dyDescent="0.15">
      <c r="AB403" s="156">
        <f>'[1]4001'!$E$30</f>
        <v>400111</v>
      </c>
      <c r="AC403" s="156" t="str">
        <f>'[1]4001'!$N$30</f>
        <v>DBC Karro Deux 1</v>
      </c>
      <c r="AD403" s="156" t="str">
        <f>'[1]4001'!$Y$30</f>
        <v>De Toss 1</v>
      </c>
      <c r="AE403" s="156">
        <f>'[1]4001'!$A$30</f>
        <v>3</v>
      </c>
      <c r="AF403" s="157">
        <f>'[1]4001'!$B$30</f>
        <v>45948</v>
      </c>
      <c r="AG403" s="158" t="s">
        <v>55</v>
      </c>
    </row>
    <row r="404" spans="28:33" x14ac:dyDescent="0.15">
      <c r="AB404" s="156">
        <f>'[1]4001'!$E$31</f>
        <v>400112</v>
      </c>
      <c r="AC404" s="156" t="str">
        <f>'[1]4001'!$N$31</f>
        <v>Hattem Petanque 1</v>
      </c>
      <c r="AD404" s="156" t="str">
        <f>'[1]4001'!$Y$31</f>
        <v>Maboul 1</v>
      </c>
      <c r="AE404" s="156">
        <f>'[1]4001'!$A$31</f>
        <v>3</v>
      </c>
      <c r="AF404" s="157">
        <f>'[1]4001'!$B$31</f>
        <v>45948</v>
      </c>
      <c r="AG404" s="158" t="s">
        <v>55</v>
      </c>
    </row>
    <row r="405" spans="28:33" x14ac:dyDescent="0.15">
      <c r="AB405" s="156">
        <f>'[1]4001'!$E$32</f>
        <v>400113</v>
      </c>
      <c r="AC405" s="156" t="str">
        <f>'[1]4001'!$N$32</f>
        <v>De Toss 1</v>
      </c>
      <c r="AD405" s="156" t="str">
        <f>'[1]4001'!$Y$32</f>
        <v>'t Zwijntje 2</v>
      </c>
      <c r="AE405" s="156">
        <f>'[1]4001'!$A$32</f>
        <v>4</v>
      </c>
      <c r="AF405" s="157">
        <f>'[1]4001'!$B$32</f>
        <v>45962</v>
      </c>
      <c r="AG405" s="158" t="s">
        <v>55</v>
      </c>
    </row>
    <row r="406" spans="28:33" x14ac:dyDescent="0.15">
      <c r="AB406" s="156">
        <f>'[1]4001'!$E$33</f>
        <v>400114</v>
      </c>
      <c r="AC406" s="156" t="str">
        <f>'[1]4001'!$N$33</f>
        <v>JBC Lingewaard 1</v>
      </c>
      <c r="AD406" s="156" t="str">
        <f>'[1]4001'!$Y$33</f>
        <v>Pétanque Club Doetinchem 2</v>
      </c>
      <c r="AE406" s="156">
        <f>'[1]4001'!$A$33</f>
        <v>4</v>
      </c>
      <c r="AF406" s="157">
        <f>'[1]4001'!$B$33</f>
        <v>45962</v>
      </c>
      <c r="AG406" s="158" t="s">
        <v>55</v>
      </c>
    </row>
    <row r="407" spans="28:33" x14ac:dyDescent="0.15">
      <c r="AB407" s="156">
        <f>'[1]4001'!$E$34</f>
        <v>400115</v>
      </c>
      <c r="AC407" s="156" t="str">
        <f>'[1]4001'!$N$34</f>
        <v>Hattem Petanque 1</v>
      </c>
      <c r="AD407" s="156" t="str">
        <f>'[1]4001'!$Y$34</f>
        <v>Le Biberon 2</v>
      </c>
      <c r="AE407" s="156">
        <f>'[1]4001'!$A$34</f>
        <v>4</v>
      </c>
      <c r="AF407" s="157">
        <f>'[1]4001'!$B$34</f>
        <v>45962</v>
      </c>
      <c r="AG407" s="158" t="s">
        <v>55</v>
      </c>
    </row>
    <row r="408" spans="28:33" x14ac:dyDescent="0.15">
      <c r="AB408" s="156">
        <f>'[1]4001'!$E$35</f>
        <v>400116</v>
      </c>
      <c r="AC408" s="156" t="str">
        <f>'[1]4001'!$N$35</f>
        <v>DBC Karro Deux 1</v>
      </c>
      <c r="AD408" s="156" t="str">
        <f>'[1]4001'!$Y$35</f>
        <v>Maboul 1</v>
      </c>
      <c r="AE408" s="156">
        <f>'[1]4001'!$A$35</f>
        <v>4</v>
      </c>
      <c r="AF408" s="157">
        <f>'[1]4001'!$B$35</f>
        <v>45962</v>
      </c>
      <c r="AG408" s="158" t="s">
        <v>55</v>
      </c>
    </row>
    <row r="409" spans="28:33" x14ac:dyDescent="0.15">
      <c r="AB409" s="156">
        <f>'[1]4001'!$E$36</f>
        <v>400117</v>
      </c>
      <c r="AC409" s="156" t="str">
        <f>'[1]4001'!$N$36</f>
        <v>Le Biberon 2</v>
      </c>
      <c r="AD409" s="156" t="str">
        <f>'[1]4001'!$Y$36</f>
        <v>JBC Lingewaard 1</v>
      </c>
      <c r="AE409" s="156">
        <f>'[1]4001'!$A$36</f>
        <v>5</v>
      </c>
      <c r="AF409" s="157">
        <f>'[1]4001'!$B$36</f>
        <v>45976</v>
      </c>
      <c r="AG409" s="158" t="s">
        <v>55</v>
      </c>
    </row>
    <row r="410" spans="28:33" x14ac:dyDescent="0.15">
      <c r="AB410" s="156">
        <f>'[1]4001'!$E$37</f>
        <v>400118</v>
      </c>
      <c r="AC410" s="156" t="str">
        <f>'[1]4001'!$N$37</f>
        <v>Pétanque Club Doetinchem 2</v>
      </c>
      <c r="AD410" s="156" t="str">
        <f>'[1]4001'!$Y$37</f>
        <v>De Toss 1</v>
      </c>
      <c r="AE410" s="156">
        <f>'[1]4001'!$A$37</f>
        <v>5</v>
      </c>
      <c r="AF410" s="157">
        <f>'[1]4001'!$B$37</f>
        <v>45976</v>
      </c>
      <c r="AG410" s="158" t="s">
        <v>55</v>
      </c>
    </row>
    <row r="411" spans="28:33" x14ac:dyDescent="0.15">
      <c r="AB411" s="156">
        <f>'[1]4001'!$E$38</f>
        <v>400119</v>
      </c>
      <c r="AC411" s="156" t="str">
        <f>'[1]4001'!$N$38</f>
        <v>Maboul 1</v>
      </c>
      <c r="AD411" s="156" t="str">
        <f>'[1]4001'!$Y$38</f>
        <v>'t Zwijntje 2</v>
      </c>
      <c r="AE411" s="156">
        <f>'[1]4001'!$A$38</f>
        <v>5</v>
      </c>
      <c r="AF411" s="157">
        <f>'[1]4001'!$B$38</f>
        <v>45976</v>
      </c>
      <c r="AG411" s="158" t="s">
        <v>55</v>
      </c>
    </row>
    <row r="412" spans="28:33" x14ac:dyDescent="0.15">
      <c r="AB412" s="156">
        <f>'[1]4001'!$E$39</f>
        <v>400120</v>
      </c>
      <c r="AC412" s="156" t="str">
        <f>'[1]4001'!$N$39</f>
        <v>DBC Karro Deux 1</v>
      </c>
      <c r="AD412" s="156" t="str">
        <f>'[1]4001'!$Y$39</f>
        <v>Hattem Petanque 1</v>
      </c>
      <c r="AE412" s="156">
        <f>'[1]4001'!$A$39</f>
        <v>5</v>
      </c>
      <c r="AF412" s="157">
        <f>'[1]4001'!$B$39</f>
        <v>45976</v>
      </c>
      <c r="AG412" s="158" t="s">
        <v>55</v>
      </c>
    </row>
    <row r="413" spans="28:33" x14ac:dyDescent="0.15">
      <c r="AB413" s="156">
        <f>'[1]4001'!$E$40</f>
        <v>400121</v>
      </c>
      <c r="AC413" s="156" t="str">
        <f>'[1]4001'!$N$40</f>
        <v>De Toss 1</v>
      </c>
      <c r="AD413" s="156" t="str">
        <f>'[1]4001'!$Y$40</f>
        <v>Le Biberon 2</v>
      </c>
      <c r="AE413" s="156">
        <f>'[1]4001'!$A$40</f>
        <v>6</v>
      </c>
      <c r="AF413" s="157">
        <f>'[1]4001'!$B$40</f>
        <v>45990</v>
      </c>
      <c r="AG413" s="158" t="s">
        <v>55</v>
      </c>
    </row>
    <row r="414" spans="28:33" x14ac:dyDescent="0.15">
      <c r="AB414" s="156">
        <f>'[1]4001'!$E$41</f>
        <v>400122</v>
      </c>
      <c r="AC414" s="156" t="str">
        <f>'[1]4001'!$N$41</f>
        <v>'t Zwijntje 2</v>
      </c>
      <c r="AD414" s="156" t="str">
        <f>'[1]4001'!$Y$41</f>
        <v>DBC Karro Deux 1</v>
      </c>
      <c r="AE414" s="156">
        <f>'[1]4001'!$A$41</f>
        <v>6</v>
      </c>
      <c r="AF414" s="157">
        <f>'[1]4001'!$B$41</f>
        <v>45990</v>
      </c>
      <c r="AG414" s="158" t="s">
        <v>55</v>
      </c>
    </row>
    <row r="415" spans="28:33" x14ac:dyDescent="0.15">
      <c r="AB415" s="156">
        <f>'[1]4001'!$E$42</f>
        <v>400123</v>
      </c>
      <c r="AC415" s="156" t="str">
        <f>'[1]4001'!$N$42</f>
        <v>Maboul 1</v>
      </c>
      <c r="AD415" s="156" t="str">
        <f>'[1]4001'!$Y$42</f>
        <v>Pétanque Club Doetinchem 2</v>
      </c>
      <c r="AE415" s="156">
        <f>'[1]4001'!$A$42</f>
        <v>6</v>
      </c>
      <c r="AF415" s="157">
        <f>'[1]4001'!$B$42</f>
        <v>45990</v>
      </c>
      <c r="AG415" s="158" t="s">
        <v>55</v>
      </c>
    </row>
    <row r="416" spans="28:33" x14ac:dyDescent="0.15">
      <c r="AB416" s="156">
        <f>'[1]4001'!$E$43</f>
        <v>400124</v>
      </c>
      <c r="AC416" s="156" t="str">
        <f>'[1]4001'!$N$43</f>
        <v>Hattem Petanque 1</v>
      </c>
      <c r="AD416" s="156" t="str">
        <f>'[1]4001'!$Y$43</f>
        <v>JBC Lingewaard 1</v>
      </c>
      <c r="AE416" s="156">
        <f>'[1]4001'!$A$43</f>
        <v>6</v>
      </c>
      <c r="AF416" s="157">
        <f>'[1]4001'!$B$43</f>
        <v>45990</v>
      </c>
      <c r="AG416" s="158" t="s">
        <v>55</v>
      </c>
    </row>
    <row r="417" spans="28:33" x14ac:dyDescent="0.15">
      <c r="AB417" s="156">
        <f>'[1]4001'!$E$44</f>
        <v>400125</v>
      </c>
      <c r="AC417" s="156" t="str">
        <f>'[1]4001'!$N$44</f>
        <v>De Toss 1</v>
      </c>
      <c r="AD417" s="156" t="str">
        <f>'[1]4001'!$Y$44</f>
        <v>JBC Lingewaard 1</v>
      </c>
      <c r="AE417" s="156">
        <f>'[1]4001'!$A$44</f>
        <v>7</v>
      </c>
      <c r="AF417" s="157">
        <f>'[1]4001'!$B$44</f>
        <v>45997</v>
      </c>
      <c r="AG417" s="158" t="s">
        <v>55</v>
      </c>
    </row>
    <row r="418" spans="28:33" x14ac:dyDescent="0.15">
      <c r="AB418" s="156">
        <f>'[1]4001'!$E$45</f>
        <v>400126</v>
      </c>
      <c r="AC418" s="156" t="str">
        <f>'[1]4001'!$N$45</f>
        <v>Le Biberon 2</v>
      </c>
      <c r="AD418" s="156" t="str">
        <f>'[1]4001'!$Y$45</f>
        <v>Maboul 1</v>
      </c>
      <c r="AE418" s="156">
        <f>'[1]4001'!$A$45</f>
        <v>7</v>
      </c>
      <c r="AF418" s="157">
        <f>'[1]4001'!$B$45</f>
        <v>45997</v>
      </c>
      <c r="AG418" s="158" t="s">
        <v>55</v>
      </c>
    </row>
    <row r="419" spans="28:33" x14ac:dyDescent="0.15">
      <c r="AB419" s="156">
        <f>'[1]4001'!$E$46</f>
        <v>400127</v>
      </c>
      <c r="AC419" s="156" t="str">
        <f>'[1]4001'!$N$46</f>
        <v>DBC Karro Deux 1</v>
      </c>
      <c r="AD419" s="156" t="str">
        <f>'[1]4001'!$Y$46</f>
        <v>Pétanque Club Doetinchem 2</v>
      </c>
      <c r="AE419" s="156">
        <f>'[1]4001'!$A$46</f>
        <v>7</v>
      </c>
      <c r="AF419" s="157">
        <f>'[1]4001'!$B$46</f>
        <v>45997</v>
      </c>
      <c r="AG419" s="158" t="s">
        <v>55</v>
      </c>
    </row>
    <row r="420" spans="28:33" x14ac:dyDescent="0.15">
      <c r="AB420" s="156">
        <f>'[1]4001'!$E$47</f>
        <v>400128</v>
      </c>
      <c r="AC420" s="156" t="str">
        <f>'[1]4001'!$N$47</f>
        <v>'t Zwijntje 2</v>
      </c>
      <c r="AD420" s="156" t="str">
        <f>'[1]4001'!$Y$47</f>
        <v>Hattem Petanque 1</v>
      </c>
      <c r="AE420" s="156">
        <f>'[1]4001'!$A$47</f>
        <v>7</v>
      </c>
      <c r="AF420" s="157">
        <f>'[1]4001'!$B$47</f>
        <v>45997</v>
      </c>
      <c r="AG420" s="158" t="s">
        <v>55</v>
      </c>
    </row>
    <row r="421" spans="28:33" x14ac:dyDescent="0.15">
      <c r="AB421" s="156">
        <f>'[1]4001'!$E$48</f>
        <v>400129</v>
      </c>
      <c r="AC421" s="156" t="str">
        <f>'[1]4001'!$N$48</f>
        <v>'t Zwijntje 2</v>
      </c>
      <c r="AD421" s="156" t="str">
        <f>'[1]4001'!$Y$48</f>
        <v>Pétanque Club Doetinchem 2</v>
      </c>
      <c r="AE421" s="156">
        <f>'[1]4001'!$A$48</f>
        <v>8</v>
      </c>
      <c r="AF421" s="157">
        <f>'[1]4001'!$B$48</f>
        <v>46032</v>
      </c>
      <c r="AG421" s="158" t="s">
        <v>55</v>
      </c>
    </row>
    <row r="422" spans="28:33" x14ac:dyDescent="0.15">
      <c r="AB422" s="156">
        <f>'[1]4001'!$E$49</f>
        <v>400130</v>
      </c>
      <c r="AC422" s="156" t="str">
        <f>'[1]4001'!$N$49</f>
        <v>DBC Karro Deux 1</v>
      </c>
      <c r="AD422" s="156" t="str">
        <f>'[1]4001'!$Y$49</f>
        <v>Le Biberon 2</v>
      </c>
      <c r="AE422" s="156">
        <f>'[1]4001'!$A$49</f>
        <v>8</v>
      </c>
      <c r="AF422" s="157">
        <f>'[1]4001'!$B$49</f>
        <v>46032</v>
      </c>
      <c r="AG422" s="158" t="s">
        <v>55</v>
      </c>
    </row>
    <row r="423" spans="28:33" x14ac:dyDescent="0.15">
      <c r="AB423" s="156">
        <f>'[1]4001'!$E$50</f>
        <v>400131</v>
      </c>
      <c r="AC423" s="156" t="str">
        <f>'[1]4001'!$N$50</f>
        <v>Maboul 1</v>
      </c>
      <c r="AD423" s="156" t="str">
        <f>'[1]4001'!$Y$50</f>
        <v>JBC Lingewaard 1</v>
      </c>
      <c r="AE423" s="156">
        <f>'[1]4001'!$A$50</f>
        <v>8</v>
      </c>
      <c r="AF423" s="157">
        <f>'[1]4001'!$B$50</f>
        <v>46032</v>
      </c>
      <c r="AG423" s="158" t="s">
        <v>55</v>
      </c>
    </row>
    <row r="424" spans="28:33" x14ac:dyDescent="0.15">
      <c r="AB424" s="156">
        <f>'[1]4001'!$E$51</f>
        <v>400132</v>
      </c>
      <c r="AC424" s="156" t="str">
        <f>'[1]4001'!$N$51</f>
        <v>Hattem Petanque 1</v>
      </c>
      <c r="AD424" s="156" t="str">
        <f>'[1]4001'!$Y$51</f>
        <v>De Toss 1</v>
      </c>
      <c r="AE424" s="156">
        <f>'[1]4001'!$A$51</f>
        <v>8</v>
      </c>
      <c r="AF424" s="157">
        <f>'[1]4001'!$B$51</f>
        <v>46032</v>
      </c>
      <c r="AG424" s="158" t="s">
        <v>55</v>
      </c>
    </row>
    <row r="425" spans="28:33" x14ac:dyDescent="0.15">
      <c r="AB425" s="156">
        <f>'[1]4001'!$E$52</f>
        <v>400133</v>
      </c>
      <c r="AC425" s="156" t="str">
        <f>'[1]4001'!$N$52</f>
        <v>De Toss 1</v>
      </c>
      <c r="AD425" s="156" t="str">
        <f>'[1]4001'!$Y$52</f>
        <v>Maboul 1</v>
      </c>
      <c r="AE425" s="156">
        <f>'[1]4001'!$A$52</f>
        <v>9</v>
      </c>
      <c r="AF425" s="157">
        <f>'[1]4001'!$B$52</f>
        <v>46046</v>
      </c>
      <c r="AG425" s="158" t="s">
        <v>55</v>
      </c>
    </row>
    <row r="426" spans="28:33" x14ac:dyDescent="0.15">
      <c r="AB426" s="156">
        <f>'[1]4001'!$E$53</f>
        <v>400134</v>
      </c>
      <c r="AC426" s="156" t="str">
        <f>'[1]4001'!$N$53</f>
        <v>JBC Lingewaard 1</v>
      </c>
      <c r="AD426" s="156" t="str">
        <f>'[1]4001'!$Y$53</f>
        <v>DBC Karro Deux 1</v>
      </c>
      <c r="AE426" s="156">
        <f>'[1]4001'!$A$53</f>
        <v>9</v>
      </c>
      <c r="AF426" s="157">
        <f>'[1]4001'!$B$53</f>
        <v>46046</v>
      </c>
      <c r="AG426" s="158" t="s">
        <v>55</v>
      </c>
    </row>
    <row r="427" spans="28:33" x14ac:dyDescent="0.15">
      <c r="AB427" s="156">
        <f>'[1]4001'!$E$54</f>
        <v>400135</v>
      </c>
      <c r="AC427" s="156" t="str">
        <f>'[1]4001'!$N$54</f>
        <v>Le Biberon 2</v>
      </c>
      <c r="AD427" s="156" t="str">
        <f>'[1]4001'!$Y$54</f>
        <v>'t Zwijntje 2</v>
      </c>
      <c r="AE427" s="156">
        <f>'[1]4001'!$A$54</f>
        <v>9</v>
      </c>
      <c r="AF427" s="157">
        <f>'[1]4001'!$B$54</f>
        <v>46046</v>
      </c>
      <c r="AG427" s="158" t="s">
        <v>55</v>
      </c>
    </row>
    <row r="428" spans="28:33" x14ac:dyDescent="0.15">
      <c r="AB428" s="156">
        <f>'[1]4001'!$E$55</f>
        <v>400136</v>
      </c>
      <c r="AC428" s="156" t="str">
        <f>'[1]4001'!$N$55</f>
        <v>Pétanque Club Doetinchem 2</v>
      </c>
      <c r="AD428" s="156" t="str">
        <f>'[1]4001'!$Y$55</f>
        <v>Hattem Petanque 1</v>
      </c>
      <c r="AE428" s="156">
        <f>'[1]4001'!$A$55</f>
        <v>9</v>
      </c>
      <c r="AF428" s="157">
        <f>'[1]4001'!$B$55</f>
        <v>46046</v>
      </c>
      <c r="AG428" s="158" t="s">
        <v>55</v>
      </c>
    </row>
    <row r="429" spans="28:33" x14ac:dyDescent="0.15">
      <c r="AB429" s="156">
        <f>'[1]4001'!$E$56</f>
        <v>400137</v>
      </c>
      <c r="AC429" s="156" t="str">
        <f>'[1]4001'!$N$56</f>
        <v>De Toss 1</v>
      </c>
      <c r="AD429" s="156" t="str">
        <f>'[1]4001'!$Y$56</f>
        <v>DBC Karro Deux 1</v>
      </c>
      <c r="AE429" s="156">
        <f>'[1]4001'!$A$56</f>
        <v>10</v>
      </c>
      <c r="AF429" s="157">
        <f>'[1]4001'!$B$56</f>
        <v>46060</v>
      </c>
      <c r="AG429" s="158" t="s">
        <v>55</v>
      </c>
    </row>
    <row r="430" spans="28:33" x14ac:dyDescent="0.15">
      <c r="AB430" s="156">
        <f>'[1]4001'!$E$57</f>
        <v>400138</v>
      </c>
      <c r="AC430" s="156" t="str">
        <f>'[1]4001'!$N$57</f>
        <v>'t Zwijntje 2</v>
      </c>
      <c r="AD430" s="156" t="str">
        <f>'[1]4001'!$Y$57</f>
        <v>JBC Lingewaard 1</v>
      </c>
      <c r="AE430" s="156">
        <f>'[1]4001'!$A$57</f>
        <v>10</v>
      </c>
      <c r="AF430" s="157">
        <f>'[1]4001'!$B$57</f>
        <v>46060</v>
      </c>
      <c r="AG430" s="158" t="s">
        <v>55</v>
      </c>
    </row>
    <row r="431" spans="28:33" x14ac:dyDescent="0.15">
      <c r="AB431" s="156">
        <f>'[1]4001'!$E$58</f>
        <v>400139</v>
      </c>
      <c r="AC431" s="156" t="str">
        <f>'[1]4001'!$N$58</f>
        <v>Le Biberon 2</v>
      </c>
      <c r="AD431" s="156" t="str">
        <f>'[1]4001'!$Y$58</f>
        <v>Pétanque Club Doetinchem 2</v>
      </c>
      <c r="AE431" s="156">
        <f>'[1]4001'!$A$58</f>
        <v>10</v>
      </c>
      <c r="AF431" s="157">
        <f>'[1]4001'!$B$58</f>
        <v>46060</v>
      </c>
      <c r="AG431" s="158" t="s">
        <v>55</v>
      </c>
    </row>
    <row r="432" spans="28:33" x14ac:dyDescent="0.15">
      <c r="AB432" s="156">
        <f>'[1]4001'!$E$59</f>
        <v>400140</v>
      </c>
      <c r="AC432" s="156" t="str">
        <f>'[1]4001'!$N$59</f>
        <v>Maboul 1</v>
      </c>
      <c r="AD432" s="156" t="str">
        <f>'[1]4001'!$Y$59</f>
        <v>Hattem Petanque 1</v>
      </c>
      <c r="AE432" s="156">
        <f>'[1]4001'!$A$59</f>
        <v>10</v>
      </c>
      <c r="AF432" s="157">
        <f>'[1]4001'!$B$59</f>
        <v>46060</v>
      </c>
      <c r="AG432" s="158" t="s">
        <v>55</v>
      </c>
    </row>
    <row r="433" spans="28:33" x14ac:dyDescent="0.15">
      <c r="AB433" s="156">
        <f>'[1]4001'!$E$60</f>
        <v>400141</v>
      </c>
      <c r="AC433" s="156" t="str">
        <f>'[1]4001'!$N$60</f>
        <v>Pétanque Club Doetinchem 2</v>
      </c>
      <c r="AD433" s="156" t="str">
        <f>'[1]4001'!$Y$60</f>
        <v>JBC Lingewaard 1</v>
      </c>
      <c r="AE433" s="156">
        <f>'[1]4001'!$A$60</f>
        <v>11</v>
      </c>
      <c r="AF433" s="157">
        <f>'[1]4001'!$B$60</f>
        <v>46074</v>
      </c>
      <c r="AG433" s="158" t="s">
        <v>55</v>
      </c>
    </row>
    <row r="434" spans="28:33" x14ac:dyDescent="0.15">
      <c r="AB434" s="156">
        <f>'[1]4001'!$E$61</f>
        <v>400142</v>
      </c>
      <c r="AC434" s="156" t="str">
        <f>'[1]4001'!$N$61</f>
        <v>'t Zwijntje 2</v>
      </c>
      <c r="AD434" s="156" t="str">
        <f>'[1]4001'!$Y$61</f>
        <v>De Toss 1</v>
      </c>
      <c r="AE434" s="156">
        <f>'[1]4001'!$A$61</f>
        <v>11</v>
      </c>
      <c r="AF434" s="157">
        <f>'[1]4001'!$B$61</f>
        <v>46074</v>
      </c>
      <c r="AG434" s="158" t="s">
        <v>55</v>
      </c>
    </row>
    <row r="435" spans="28:33" x14ac:dyDescent="0.15">
      <c r="AB435" s="156">
        <f>'[1]4001'!$E$62</f>
        <v>400143</v>
      </c>
      <c r="AC435" s="156" t="str">
        <f>'[1]4001'!$N$62</f>
        <v>Maboul 1</v>
      </c>
      <c r="AD435" s="156" t="str">
        <f>'[1]4001'!$Y$62</f>
        <v>DBC Karro Deux 1</v>
      </c>
      <c r="AE435" s="156">
        <f>'[1]4001'!$A$62</f>
        <v>11</v>
      </c>
      <c r="AF435" s="157">
        <f>'[1]4001'!$B$62</f>
        <v>46074</v>
      </c>
      <c r="AG435" s="158" t="s">
        <v>55</v>
      </c>
    </row>
    <row r="436" spans="28:33" x14ac:dyDescent="0.15">
      <c r="AB436" s="156">
        <f>'[1]4001'!$E$63</f>
        <v>400144</v>
      </c>
      <c r="AC436" s="156" t="str">
        <f>'[1]4001'!$N$63</f>
        <v>Le Biberon 2</v>
      </c>
      <c r="AD436" s="156" t="str">
        <f>'[1]4001'!$Y$63</f>
        <v>Hattem Petanque 1</v>
      </c>
      <c r="AE436" s="156">
        <f>'[1]4001'!$A$63</f>
        <v>11</v>
      </c>
      <c r="AF436" s="157">
        <f>'[1]4001'!$B$63</f>
        <v>46074</v>
      </c>
      <c r="AG436" s="158" t="s">
        <v>55</v>
      </c>
    </row>
    <row r="437" spans="28:33" x14ac:dyDescent="0.15">
      <c r="AB437" s="156">
        <f>'[1]4001'!$E$64</f>
        <v>400145</v>
      </c>
      <c r="AC437" s="156" t="str">
        <f>'[1]4001'!$N$64</f>
        <v>De Toss 1</v>
      </c>
      <c r="AD437" s="156" t="str">
        <f>'[1]4001'!$Y$64</f>
        <v>Pétanque Club Doetinchem 2</v>
      </c>
      <c r="AE437" s="156">
        <f>'[1]4001'!$A$64</f>
        <v>12</v>
      </c>
      <c r="AF437" s="157">
        <f>'[1]4001'!$B$64</f>
        <v>46088</v>
      </c>
      <c r="AG437" s="158" t="s">
        <v>55</v>
      </c>
    </row>
    <row r="438" spans="28:33" x14ac:dyDescent="0.15">
      <c r="AB438" s="156">
        <f>'[1]4001'!$E$65</f>
        <v>400146</v>
      </c>
      <c r="AC438" s="156" t="str">
        <f>'[1]4001'!$N$65</f>
        <v>JBC Lingewaard 1</v>
      </c>
      <c r="AD438" s="156" t="str">
        <f>'[1]4001'!$Y$65</f>
        <v>Le Biberon 2</v>
      </c>
      <c r="AE438" s="156">
        <f>'[1]4001'!$A$65</f>
        <v>12</v>
      </c>
      <c r="AF438" s="157">
        <f>'[1]4001'!$B$65</f>
        <v>46088</v>
      </c>
      <c r="AG438" s="158" t="s">
        <v>55</v>
      </c>
    </row>
    <row r="439" spans="28:33" x14ac:dyDescent="0.15">
      <c r="AB439" s="156">
        <f>'[1]4001'!$E$66</f>
        <v>400147</v>
      </c>
      <c r="AC439" s="156" t="str">
        <f>'[1]4001'!$N$66</f>
        <v>'t Zwijntje 2</v>
      </c>
      <c r="AD439" s="156" t="str">
        <f>'[1]4001'!$Y$66</f>
        <v>Maboul 1</v>
      </c>
      <c r="AE439" s="156">
        <f>'[1]4001'!$A$66</f>
        <v>12</v>
      </c>
      <c r="AF439" s="157">
        <f>'[1]4001'!$B$66</f>
        <v>46088</v>
      </c>
      <c r="AG439" s="158" t="s">
        <v>55</v>
      </c>
    </row>
    <row r="440" spans="28:33" x14ac:dyDescent="0.15">
      <c r="AB440" s="156">
        <f>'[1]4001'!$E$67</f>
        <v>400148</v>
      </c>
      <c r="AC440" s="156" t="str">
        <f>'[1]4001'!$N$67</f>
        <v>Hattem Petanque 1</v>
      </c>
      <c r="AD440" s="156" t="str">
        <f>'[1]4001'!$Y$67</f>
        <v>DBC Karro Deux 1</v>
      </c>
      <c r="AE440" s="156">
        <f>'[1]4001'!$A$67</f>
        <v>12</v>
      </c>
      <c r="AF440" s="157">
        <f>'[1]4001'!$B$67</f>
        <v>46088</v>
      </c>
      <c r="AG440" s="158" t="s">
        <v>55</v>
      </c>
    </row>
    <row r="441" spans="28:33" x14ac:dyDescent="0.15">
      <c r="AB441" s="156">
        <f>'[1]4001'!$E$68</f>
        <v>400149</v>
      </c>
      <c r="AC441" s="156" t="str">
        <f>'[1]4001'!$N$68</f>
        <v>JBC Lingewaard 1</v>
      </c>
      <c r="AD441" s="156" t="str">
        <f>'[1]4001'!$Y$68</f>
        <v>Hattem Petanque 1</v>
      </c>
      <c r="AE441" s="156">
        <f>'[1]4001'!$A$68</f>
        <v>13</v>
      </c>
      <c r="AF441" s="157">
        <f>'[1]4001'!$B$68</f>
        <v>46102</v>
      </c>
      <c r="AG441" s="158" t="s">
        <v>55</v>
      </c>
    </row>
    <row r="442" spans="28:33" x14ac:dyDescent="0.15">
      <c r="AB442" s="156">
        <f>'[1]4001'!$E$69</f>
        <v>400150</v>
      </c>
      <c r="AC442" s="156" t="str">
        <f>'[1]4001'!$N$69</f>
        <v>Le Biberon 2</v>
      </c>
      <c r="AD442" s="156" t="str">
        <f>'[1]4001'!$Y$69</f>
        <v>De Toss 1</v>
      </c>
      <c r="AE442" s="156">
        <f>'[1]4001'!$A$69</f>
        <v>13</v>
      </c>
      <c r="AF442" s="157">
        <f>'[1]4001'!$B$69</f>
        <v>46102</v>
      </c>
      <c r="AG442" s="158" t="s">
        <v>55</v>
      </c>
    </row>
    <row r="443" spans="28:33" x14ac:dyDescent="0.15">
      <c r="AB443" s="156">
        <f>'[1]4001'!$E$70</f>
        <v>400151</v>
      </c>
      <c r="AC443" s="156" t="str">
        <f>'[1]4001'!$N$70</f>
        <v>Pétanque Club Doetinchem 2</v>
      </c>
      <c r="AD443" s="156" t="str">
        <f>'[1]4001'!$Y$70</f>
        <v>Maboul 1</v>
      </c>
      <c r="AE443" s="156">
        <f>'[1]4001'!$A$70</f>
        <v>13</v>
      </c>
      <c r="AF443" s="157">
        <f>'[1]4001'!$B$70</f>
        <v>46102</v>
      </c>
      <c r="AG443" s="158" t="s">
        <v>55</v>
      </c>
    </row>
    <row r="444" spans="28:33" x14ac:dyDescent="0.15">
      <c r="AB444" s="156">
        <f>'[1]4001'!$E$71</f>
        <v>400152</v>
      </c>
      <c r="AC444" s="156" t="str">
        <f>'[1]4001'!$N$71</f>
        <v>DBC Karro Deux 1</v>
      </c>
      <c r="AD444" s="156" t="str">
        <f>'[1]4001'!$Y$71</f>
        <v>'t Zwijntje 2</v>
      </c>
      <c r="AE444" s="156">
        <f>'[1]4001'!$A$71</f>
        <v>13</v>
      </c>
      <c r="AF444" s="157">
        <f>'[1]4001'!$B$71</f>
        <v>46102</v>
      </c>
      <c r="AG444" s="158" t="s">
        <v>55</v>
      </c>
    </row>
    <row r="445" spans="28:33" x14ac:dyDescent="0.15">
      <c r="AB445" s="156">
        <f>'[1]4001'!$E$72</f>
        <v>400153</v>
      </c>
      <c r="AC445" s="156" t="str">
        <f>'[1]4001'!$N$72</f>
        <v>JBC Lingewaard 1</v>
      </c>
      <c r="AD445" s="156" t="str">
        <f>'[1]4001'!$Y$72</f>
        <v>De Toss 1</v>
      </c>
      <c r="AE445" s="156">
        <f>'[1]4001'!$A$72</f>
        <v>14</v>
      </c>
      <c r="AF445" s="157">
        <f>'[1]4001'!$B$72</f>
        <v>46109</v>
      </c>
      <c r="AG445" s="158" t="s">
        <v>55</v>
      </c>
    </row>
    <row r="446" spans="28:33" x14ac:dyDescent="0.15">
      <c r="AB446" s="156">
        <f>'[1]4001'!$E$73</f>
        <v>400154</v>
      </c>
      <c r="AC446" s="156" t="str">
        <f>'[1]4001'!$N$73</f>
        <v>Pétanque Club Doetinchem 2</v>
      </c>
      <c r="AD446" s="156" t="str">
        <f>'[1]4001'!$Y$73</f>
        <v>DBC Karro Deux 1</v>
      </c>
      <c r="AE446" s="156">
        <f>'[1]4001'!$A$73</f>
        <v>14</v>
      </c>
      <c r="AF446" s="157">
        <f>'[1]4001'!$B$73</f>
        <v>46109</v>
      </c>
      <c r="AG446" s="158" t="s">
        <v>55</v>
      </c>
    </row>
    <row r="447" spans="28:33" x14ac:dyDescent="0.15">
      <c r="AB447" s="156">
        <f>'[1]4001'!$E$74</f>
        <v>400155</v>
      </c>
      <c r="AC447" s="156" t="str">
        <f>'[1]4001'!$N$74</f>
        <v>Maboul 1</v>
      </c>
      <c r="AD447" s="156" t="str">
        <f>'[1]4001'!$Y$74</f>
        <v>Le Biberon 2</v>
      </c>
      <c r="AE447" s="156">
        <f>'[1]4001'!$A$74</f>
        <v>14</v>
      </c>
      <c r="AF447" s="157">
        <f>'[1]4001'!$B$74</f>
        <v>46109</v>
      </c>
      <c r="AG447" s="158" t="s">
        <v>55</v>
      </c>
    </row>
    <row r="448" spans="28:33" x14ac:dyDescent="0.15">
      <c r="AB448" s="156">
        <f>'[1]4001'!$E$75</f>
        <v>400156</v>
      </c>
      <c r="AC448" s="156" t="str">
        <f>'[1]4001'!$N$75</f>
        <v>Hattem Petanque 1</v>
      </c>
      <c r="AD448" s="156" t="str">
        <f>'[1]4001'!$Y$75</f>
        <v>'t Zwijntje 2</v>
      </c>
      <c r="AE448" s="156">
        <f>'[1]4001'!$A$75</f>
        <v>14</v>
      </c>
      <c r="AF448" s="157">
        <f>'[1]4001'!$B$75</f>
        <v>46109</v>
      </c>
      <c r="AG448" s="158" t="s">
        <v>55</v>
      </c>
    </row>
    <row r="449" spans="28:33" x14ac:dyDescent="0.15">
      <c r="AB449" s="156">
        <f>'[1]4002'!$E$20</f>
        <v>400201</v>
      </c>
      <c r="AC449" s="156" t="str">
        <f>'[1]4002'!$N$20</f>
        <v>JBC Plop 2</v>
      </c>
      <c r="AD449" s="156" t="str">
        <f>'[1]4002'!$Y$20</f>
        <v>PV Beek 1</v>
      </c>
      <c r="AE449" s="156">
        <f>'[1]4002'!$A$20</f>
        <v>1</v>
      </c>
      <c r="AF449" s="157">
        <f>'[1]4002'!$B$20</f>
        <v>45920</v>
      </c>
      <c r="AG449" s="158" t="s">
        <v>55</v>
      </c>
    </row>
    <row r="450" spans="28:33" x14ac:dyDescent="0.15">
      <c r="AB450" s="156">
        <f>'[1]4002'!$E$21</f>
        <v>400202</v>
      </c>
      <c r="AC450" s="156" t="str">
        <f>'[1]4002'!$N$21</f>
        <v>PV Wij Liggen 2</v>
      </c>
      <c r="AD450" s="156" t="str">
        <f>'[1]4002'!$Y$21</f>
        <v>'t Lover 3</v>
      </c>
      <c r="AE450" s="156">
        <f>'[1]4002'!$A$21</f>
        <v>1</v>
      </c>
      <c r="AF450" s="157">
        <f>'[1]4002'!$B$21</f>
        <v>45920</v>
      </c>
      <c r="AG450" s="158" t="s">
        <v>55</v>
      </c>
    </row>
    <row r="451" spans="28:33" x14ac:dyDescent="0.15">
      <c r="AB451" s="156">
        <f>'[1]4002'!$E$22</f>
        <v>400203</v>
      </c>
      <c r="AC451" s="156" t="str">
        <f>'[1]4002'!$N$22</f>
        <v>Cloeck en Moedigh 2</v>
      </c>
      <c r="AD451" s="156" t="str">
        <f>'[1]4002'!$Y$22</f>
        <v>Boules de Boeuf 2</v>
      </c>
      <c r="AE451" s="156">
        <f>'[1]4002'!$A$22</f>
        <v>1</v>
      </c>
      <c r="AF451" s="157">
        <f>'[1]4002'!$B$22</f>
        <v>45920</v>
      </c>
      <c r="AG451" s="158" t="s">
        <v>55</v>
      </c>
    </row>
    <row r="452" spans="28:33" x14ac:dyDescent="0.15">
      <c r="AB452" s="156">
        <f>'[1]4002'!$E$23</f>
        <v>400204</v>
      </c>
      <c r="AC452" s="156" t="str">
        <f>'[1]4002'!$N$23</f>
        <v>Cloeck en Moedigh 3</v>
      </c>
      <c r="AD452" s="156" t="str">
        <f>'[1]4002'!$Y$23</f>
        <v>Mooie Boule 2</v>
      </c>
      <c r="AE452" s="156">
        <f>'[1]4002'!$A$23</f>
        <v>1</v>
      </c>
      <c r="AF452" s="157">
        <f>'[1]4002'!$B$23</f>
        <v>45927</v>
      </c>
      <c r="AG452" s="158" t="s">
        <v>55</v>
      </c>
    </row>
    <row r="453" spans="28:33" x14ac:dyDescent="0.15">
      <c r="AB453" s="156">
        <f>'[1]4002'!$E$24</f>
        <v>400205</v>
      </c>
      <c r="AC453" s="156" t="str">
        <f>'[1]4002'!$N$24</f>
        <v>Mooie Boule 2</v>
      </c>
      <c r="AD453" s="156" t="str">
        <f>'[1]4002'!$Y$24</f>
        <v>Cloeck en Moedigh 2</v>
      </c>
      <c r="AE453" s="156">
        <f>'[1]4002'!$A$24</f>
        <v>2</v>
      </c>
      <c r="AF453" s="157">
        <f>'[1]4002'!$B$24</f>
        <v>45934</v>
      </c>
      <c r="AG453" s="158" t="s">
        <v>55</v>
      </c>
    </row>
    <row r="454" spans="28:33" x14ac:dyDescent="0.15">
      <c r="AB454" s="156">
        <f>'[1]4002'!$E$25</f>
        <v>400206</v>
      </c>
      <c r="AC454" s="156" t="str">
        <f>'[1]4002'!$N$25</f>
        <v>Boules de Boeuf 2</v>
      </c>
      <c r="AD454" s="156" t="str">
        <f>'[1]4002'!$Y$25</f>
        <v>PV Wij Liggen 2</v>
      </c>
      <c r="AE454" s="156">
        <f>'[1]4002'!$A$25</f>
        <v>2</v>
      </c>
      <c r="AF454" s="157">
        <f>'[1]4002'!$B$25</f>
        <v>45934</v>
      </c>
      <c r="AG454" s="158" t="s">
        <v>55</v>
      </c>
    </row>
    <row r="455" spans="28:33" x14ac:dyDescent="0.15">
      <c r="AB455" s="156">
        <f>'[1]4002'!$E$26</f>
        <v>400207</v>
      </c>
      <c r="AC455" s="156" t="str">
        <f>'[1]4002'!$N$26</f>
        <v>'t Lover 3</v>
      </c>
      <c r="AD455" s="156" t="str">
        <f>'[1]4002'!$Y$26</f>
        <v>JBC Plop 2</v>
      </c>
      <c r="AE455" s="156">
        <f>'[1]4002'!$A$26</f>
        <v>2</v>
      </c>
      <c r="AF455" s="157">
        <f>'[1]4002'!$B$26</f>
        <v>45934</v>
      </c>
      <c r="AG455" s="158" t="s">
        <v>55</v>
      </c>
    </row>
    <row r="456" spans="28:33" x14ac:dyDescent="0.15">
      <c r="AB456" s="156">
        <f>'[1]4002'!$E$27</f>
        <v>400208</v>
      </c>
      <c r="AC456" s="156" t="str">
        <f>'[1]4002'!$N$27</f>
        <v>PV Beek 1</v>
      </c>
      <c r="AD456" s="156" t="str">
        <f>'[1]4002'!$Y$27</f>
        <v>Cloeck en Moedigh 3</v>
      </c>
      <c r="AE456" s="156">
        <f>'[1]4002'!$A$27</f>
        <v>2</v>
      </c>
      <c r="AF456" s="157">
        <f>'[1]4002'!$B$27</f>
        <v>45934</v>
      </c>
      <c r="AG456" s="158" t="s">
        <v>55</v>
      </c>
    </row>
    <row r="457" spans="28:33" x14ac:dyDescent="0.15">
      <c r="AB457" s="156">
        <f>'[1]4002'!$E$28</f>
        <v>400209</v>
      </c>
      <c r="AC457" s="156" t="str">
        <f>'[1]4002'!$N$28</f>
        <v>Cloeck en Moedigh 3</v>
      </c>
      <c r="AD457" s="156" t="str">
        <f>'[1]4002'!$Y$28</f>
        <v>Cloeck en Moedigh 2</v>
      </c>
      <c r="AE457" s="156">
        <f>'[1]4002'!$A$28</f>
        <v>3</v>
      </c>
      <c r="AF457" s="157">
        <f>'[1]4002'!$B$28</f>
        <v>45941</v>
      </c>
      <c r="AG457" s="158" t="s">
        <v>55</v>
      </c>
    </row>
    <row r="458" spans="28:33" x14ac:dyDescent="0.15">
      <c r="AB458" s="156">
        <f>'[1]4002'!$E$29</f>
        <v>400210</v>
      </c>
      <c r="AC458" s="156" t="str">
        <f>'[1]4002'!$N$29</f>
        <v>PV Wij Liggen 2</v>
      </c>
      <c r="AD458" s="156" t="str">
        <f>'[1]4002'!$Y$29</f>
        <v>Mooie Boule 2</v>
      </c>
      <c r="AE458" s="156">
        <f>'[1]4002'!$A$29</f>
        <v>3</v>
      </c>
      <c r="AF458" s="157">
        <f>'[1]4002'!$B$29</f>
        <v>45948</v>
      </c>
      <c r="AG458" s="158" t="s">
        <v>55</v>
      </c>
    </row>
    <row r="459" spans="28:33" x14ac:dyDescent="0.15">
      <c r="AB459" s="156">
        <f>'[1]4002'!$E$30</f>
        <v>400211</v>
      </c>
      <c r="AC459" s="156" t="str">
        <f>'[1]4002'!$N$30</f>
        <v>Boules de Boeuf 2</v>
      </c>
      <c r="AD459" s="156" t="str">
        <f>'[1]4002'!$Y$30</f>
        <v>JBC Plop 2</v>
      </c>
      <c r="AE459" s="156">
        <f>'[1]4002'!$A$30</f>
        <v>3</v>
      </c>
      <c r="AF459" s="157">
        <f>'[1]4002'!$B$30</f>
        <v>45948</v>
      </c>
      <c r="AG459" s="158" t="s">
        <v>55</v>
      </c>
    </row>
    <row r="460" spans="28:33" x14ac:dyDescent="0.15">
      <c r="AB460" s="156">
        <f>'[1]4002'!$E$31</f>
        <v>400212</v>
      </c>
      <c r="AC460" s="156" t="str">
        <f>'[1]4002'!$N$31</f>
        <v>PV Beek 1</v>
      </c>
      <c r="AD460" s="156" t="str">
        <f>'[1]4002'!$Y$31</f>
        <v>'t Lover 3</v>
      </c>
      <c r="AE460" s="156">
        <f>'[1]4002'!$A$31</f>
        <v>3</v>
      </c>
      <c r="AF460" s="157">
        <f>'[1]4002'!$B$31</f>
        <v>45948</v>
      </c>
      <c r="AG460" s="158" t="s">
        <v>55</v>
      </c>
    </row>
    <row r="461" spans="28:33" x14ac:dyDescent="0.15">
      <c r="AB461" s="156">
        <f>'[1]4002'!$E$32</f>
        <v>400213</v>
      </c>
      <c r="AC461" s="156" t="str">
        <f>'[1]4002'!$N$32</f>
        <v>JBC Plop 2</v>
      </c>
      <c r="AD461" s="156" t="str">
        <f>'[1]4002'!$Y$32</f>
        <v>Mooie Boule 2</v>
      </c>
      <c r="AE461" s="156">
        <f>'[1]4002'!$A$32</f>
        <v>4</v>
      </c>
      <c r="AF461" s="157">
        <f>'[1]4002'!$B$32</f>
        <v>45962</v>
      </c>
      <c r="AG461" s="158" t="s">
        <v>55</v>
      </c>
    </row>
    <row r="462" spans="28:33" x14ac:dyDescent="0.15">
      <c r="AB462" s="156">
        <f>'[1]4002'!$E$33</f>
        <v>400214</v>
      </c>
      <c r="AC462" s="156" t="str">
        <f>'[1]4002'!$N$33</f>
        <v>PV Wij Liggen 2</v>
      </c>
      <c r="AD462" s="156" t="str">
        <f>'[1]4002'!$Y$33</f>
        <v>Cloeck en Moedigh 3</v>
      </c>
      <c r="AE462" s="156">
        <f>'[1]4002'!$A$33</f>
        <v>4</v>
      </c>
      <c r="AF462" s="157">
        <f>'[1]4002'!$B$33</f>
        <v>45962</v>
      </c>
      <c r="AG462" s="158" t="s">
        <v>55</v>
      </c>
    </row>
    <row r="463" spans="28:33" x14ac:dyDescent="0.15">
      <c r="AB463" s="156">
        <f>'[1]4002'!$E$34</f>
        <v>400215</v>
      </c>
      <c r="AC463" s="156" t="str">
        <f>'[1]4002'!$N$34</f>
        <v>Cloeck en Moedigh 2</v>
      </c>
      <c r="AD463" s="156" t="str">
        <f>'[1]4002'!$Y$34</f>
        <v>PV Beek 1</v>
      </c>
      <c r="AE463" s="156">
        <f>'[1]4002'!$A$34</f>
        <v>4</v>
      </c>
      <c r="AF463" s="157">
        <f>'[1]4002'!$B$34</f>
        <v>45962</v>
      </c>
      <c r="AG463" s="158" t="s">
        <v>55</v>
      </c>
    </row>
    <row r="464" spans="28:33" x14ac:dyDescent="0.15">
      <c r="AB464" s="156">
        <f>'[1]4002'!$E$35</f>
        <v>400216</v>
      </c>
      <c r="AC464" s="156" t="str">
        <f>'[1]4002'!$N$35</f>
        <v>'t Lover 3</v>
      </c>
      <c r="AD464" s="156" t="str">
        <f>'[1]4002'!$Y$35</f>
        <v>Boules de Boeuf 2</v>
      </c>
      <c r="AE464" s="156">
        <f>'[1]4002'!$A$35</f>
        <v>4</v>
      </c>
      <c r="AF464" s="157">
        <f>'[1]4002'!$B$35</f>
        <v>45962</v>
      </c>
      <c r="AG464" s="158" t="s">
        <v>55</v>
      </c>
    </row>
    <row r="465" spans="28:33" x14ac:dyDescent="0.15">
      <c r="AB465" s="156">
        <f>'[1]4002'!$E$36</f>
        <v>400217</v>
      </c>
      <c r="AC465" s="156" t="str">
        <f>'[1]4002'!$N$36</f>
        <v>Cloeck en Moedigh 2</v>
      </c>
      <c r="AD465" s="156" t="str">
        <f>'[1]4002'!$Y$36</f>
        <v>PV Wij Liggen 2</v>
      </c>
      <c r="AE465" s="156">
        <f>'[1]4002'!$A$36</f>
        <v>5</v>
      </c>
      <c r="AF465" s="157">
        <f>'[1]4002'!$B$36</f>
        <v>45976</v>
      </c>
      <c r="AG465" s="158" t="s">
        <v>55</v>
      </c>
    </row>
    <row r="466" spans="28:33" x14ac:dyDescent="0.15">
      <c r="AB466" s="156">
        <f>'[1]4002'!$E$37</f>
        <v>400218</v>
      </c>
      <c r="AC466" s="156" t="str">
        <f>'[1]4002'!$N$37</f>
        <v>Cloeck en Moedigh 3</v>
      </c>
      <c r="AD466" s="156" t="str">
        <f>'[1]4002'!$Y$37</f>
        <v>JBC Plop 2</v>
      </c>
      <c r="AE466" s="156">
        <f>'[1]4002'!$A$37</f>
        <v>5</v>
      </c>
      <c r="AF466" s="157">
        <f>'[1]4002'!$B$37</f>
        <v>45969</v>
      </c>
      <c r="AG466" s="158" t="s">
        <v>55</v>
      </c>
    </row>
    <row r="467" spans="28:33" x14ac:dyDescent="0.15">
      <c r="AB467" s="156">
        <f>'[1]4002'!$E$38</f>
        <v>400219</v>
      </c>
      <c r="AC467" s="156" t="str">
        <f>'[1]4002'!$N$38</f>
        <v>'t Lover 3</v>
      </c>
      <c r="AD467" s="156" t="str">
        <f>'[1]4002'!$Y$38</f>
        <v>Mooie Boule 2</v>
      </c>
      <c r="AE467" s="156">
        <f>'[1]4002'!$A$38</f>
        <v>5</v>
      </c>
      <c r="AF467" s="157">
        <f>'[1]4002'!$B$38</f>
        <v>45976</v>
      </c>
      <c r="AG467" s="158" t="s">
        <v>55</v>
      </c>
    </row>
    <row r="468" spans="28:33" x14ac:dyDescent="0.15">
      <c r="AB468" s="156">
        <f>'[1]4002'!$E$39</f>
        <v>400220</v>
      </c>
      <c r="AC468" s="156" t="str">
        <f>'[1]4002'!$N$39</f>
        <v>Boules de Boeuf 2</v>
      </c>
      <c r="AD468" s="156" t="str">
        <f>'[1]4002'!$Y$39</f>
        <v>PV Beek 1</v>
      </c>
      <c r="AE468" s="156">
        <f>'[1]4002'!$A$39</f>
        <v>5</v>
      </c>
      <c r="AF468" s="157">
        <f>'[1]4002'!$B$39</f>
        <v>45976</v>
      </c>
      <c r="AG468" s="158" t="s">
        <v>55</v>
      </c>
    </row>
    <row r="469" spans="28:33" x14ac:dyDescent="0.15">
      <c r="AB469" s="156">
        <f>'[1]4002'!$E$40</f>
        <v>400221</v>
      </c>
      <c r="AC469" s="156" t="str">
        <f>'[1]4002'!$N$40</f>
        <v>JBC Plop 2</v>
      </c>
      <c r="AD469" s="156" t="str">
        <f>'[1]4002'!$Y$40</f>
        <v>Cloeck en Moedigh 2</v>
      </c>
      <c r="AE469" s="156">
        <f>'[1]4002'!$A$40</f>
        <v>6</v>
      </c>
      <c r="AF469" s="157">
        <f>'[1]4002'!$B$40</f>
        <v>46004</v>
      </c>
      <c r="AG469" s="158" t="s">
        <v>55</v>
      </c>
    </row>
    <row r="470" spans="28:33" x14ac:dyDescent="0.15">
      <c r="AB470" s="156">
        <f>'[1]4002'!$E$41</f>
        <v>400222</v>
      </c>
      <c r="AC470" s="156" t="str">
        <f>'[1]4002'!$N$41</f>
        <v>Mooie Boule 2</v>
      </c>
      <c r="AD470" s="156" t="str">
        <f>'[1]4002'!$Y$41</f>
        <v>Boules de Boeuf 2</v>
      </c>
      <c r="AE470" s="156">
        <f>'[1]4002'!$A$41</f>
        <v>6</v>
      </c>
      <c r="AF470" s="157">
        <f>'[1]4002'!$B$41</f>
        <v>45990</v>
      </c>
      <c r="AG470" s="158" t="s">
        <v>55</v>
      </c>
    </row>
    <row r="471" spans="28:33" x14ac:dyDescent="0.15">
      <c r="AB471" s="156">
        <f>'[1]4002'!$E$42</f>
        <v>400223</v>
      </c>
      <c r="AC471" s="156" t="str">
        <f>'[1]4002'!$N$42</f>
        <v>'t Lover 3</v>
      </c>
      <c r="AD471" s="156" t="str">
        <f>'[1]4002'!$Y$42</f>
        <v>Cloeck en Moedigh 3</v>
      </c>
      <c r="AE471" s="156">
        <f>'[1]4002'!$A$42</f>
        <v>6</v>
      </c>
      <c r="AF471" s="157">
        <f>'[1]4002'!$B$42</f>
        <v>45990</v>
      </c>
      <c r="AG471" s="158" t="s">
        <v>55</v>
      </c>
    </row>
    <row r="472" spans="28:33" x14ac:dyDescent="0.15">
      <c r="AB472" s="156">
        <f>'[1]4002'!$E$43</f>
        <v>400224</v>
      </c>
      <c r="AC472" s="156" t="str">
        <f>'[1]4002'!$N$43</f>
        <v>PV Beek 1</v>
      </c>
      <c r="AD472" s="156" t="str">
        <f>'[1]4002'!$Y$43</f>
        <v>PV Wij Liggen 2</v>
      </c>
      <c r="AE472" s="156">
        <f>'[1]4002'!$A$43</f>
        <v>6</v>
      </c>
      <c r="AF472" s="157">
        <f>'[1]4002'!$B$43</f>
        <v>45990</v>
      </c>
      <c r="AG472" s="158" t="s">
        <v>55</v>
      </c>
    </row>
    <row r="473" spans="28:33" x14ac:dyDescent="0.15">
      <c r="AB473" s="156">
        <f>'[1]4002'!$E$44</f>
        <v>400225</v>
      </c>
      <c r="AC473" s="156" t="str">
        <f>'[1]4002'!$N$44</f>
        <v>JBC Plop 2</v>
      </c>
      <c r="AD473" s="156" t="str">
        <f>'[1]4002'!$Y$44</f>
        <v>PV Wij Liggen 2</v>
      </c>
      <c r="AE473" s="156">
        <f>'[1]4002'!$A$44</f>
        <v>7</v>
      </c>
      <c r="AF473" s="157">
        <f>'[1]4002'!$B$44</f>
        <v>45997</v>
      </c>
      <c r="AG473" s="158" t="s">
        <v>55</v>
      </c>
    </row>
    <row r="474" spans="28:33" x14ac:dyDescent="0.15">
      <c r="AB474" s="156">
        <f>'[1]4002'!$E$45</f>
        <v>400226</v>
      </c>
      <c r="AC474" s="156" t="str">
        <f>'[1]4002'!$N$45</f>
        <v>Cloeck en Moedigh 2</v>
      </c>
      <c r="AD474" s="156" t="str">
        <f>'[1]4002'!$Y$45</f>
        <v>'t Lover 3</v>
      </c>
      <c r="AE474" s="156">
        <f>'[1]4002'!$A$45</f>
        <v>7</v>
      </c>
      <c r="AF474" s="157">
        <f>'[1]4002'!$B$45</f>
        <v>45997</v>
      </c>
      <c r="AG474" s="158" t="s">
        <v>55</v>
      </c>
    </row>
    <row r="475" spans="28:33" x14ac:dyDescent="0.15">
      <c r="AB475" s="156">
        <f>'[1]4002'!$E$46</f>
        <v>400227</v>
      </c>
      <c r="AC475" s="156" t="str">
        <f>'[1]4002'!$N$46</f>
        <v>Boules de Boeuf 2</v>
      </c>
      <c r="AD475" s="156" t="str">
        <f>'[1]4002'!$Y$46</f>
        <v>Cloeck en Moedigh 3</v>
      </c>
      <c r="AE475" s="156">
        <f>'[1]4002'!$A$46</f>
        <v>7</v>
      </c>
      <c r="AF475" s="157">
        <f>'[1]4002'!$B$46</f>
        <v>45997</v>
      </c>
      <c r="AG475" s="158" t="s">
        <v>55</v>
      </c>
    </row>
    <row r="476" spans="28:33" x14ac:dyDescent="0.15">
      <c r="AB476" s="156">
        <f>'[1]4002'!$E$47</f>
        <v>400228</v>
      </c>
      <c r="AC476" s="156" t="str">
        <f>'[1]4002'!$N$47</f>
        <v>Mooie Boule 2</v>
      </c>
      <c r="AD476" s="156" t="str">
        <f>'[1]4002'!$Y$47</f>
        <v>PV Beek 1</v>
      </c>
      <c r="AE476" s="156">
        <f>'[1]4002'!$A$47</f>
        <v>7</v>
      </c>
      <c r="AF476" s="157">
        <f>'[1]4002'!$B$47</f>
        <v>45997</v>
      </c>
      <c r="AG476" s="158" t="s">
        <v>55</v>
      </c>
    </row>
    <row r="477" spans="28:33" x14ac:dyDescent="0.15">
      <c r="AB477" s="156">
        <f>'[1]4002'!$E$48</f>
        <v>400229</v>
      </c>
      <c r="AC477" s="156" t="str">
        <f>'[1]4002'!$N$48</f>
        <v>Mooie Boule 2</v>
      </c>
      <c r="AD477" s="156" t="str">
        <f>'[1]4002'!$Y$48</f>
        <v>Cloeck en Moedigh 3</v>
      </c>
      <c r="AE477" s="156">
        <f>'[1]4002'!$A$48</f>
        <v>8</v>
      </c>
      <c r="AF477" s="157">
        <f>'[1]4002'!$B$48</f>
        <v>46032</v>
      </c>
      <c r="AG477" s="158" t="s">
        <v>55</v>
      </c>
    </row>
    <row r="478" spans="28:33" x14ac:dyDescent="0.15">
      <c r="AB478" s="156">
        <f>'[1]4002'!$E$49</f>
        <v>400230</v>
      </c>
      <c r="AC478" s="156" t="str">
        <f>'[1]4002'!$N$49</f>
        <v>Boules de Boeuf 2</v>
      </c>
      <c r="AD478" s="156" t="str">
        <f>'[1]4002'!$Y$49</f>
        <v>Cloeck en Moedigh 2</v>
      </c>
      <c r="AE478" s="156">
        <f>'[1]4002'!$A$49</f>
        <v>8</v>
      </c>
      <c r="AF478" s="157">
        <f>'[1]4002'!$B$49</f>
        <v>46032</v>
      </c>
      <c r="AG478" s="158" t="s">
        <v>55</v>
      </c>
    </row>
    <row r="479" spans="28:33" x14ac:dyDescent="0.15">
      <c r="AB479" s="156">
        <f>'[1]4002'!$E$50</f>
        <v>400231</v>
      </c>
      <c r="AC479" s="156" t="str">
        <f>'[1]4002'!$N$50</f>
        <v>'t Lover 3</v>
      </c>
      <c r="AD479" s="156" t="str">
        <f>'[1]4002'!$Y$50</f>
        <v>PV Wij Liggen 2</v>
      </c>
      <c r="AE479" s="156">
        <f>'[1]4002'!$A$50</f>
        <v>8</v>
      </c>
      <c r="AF479" s="157">
        <f>'[1]4002'!$B$50</f>
        <v>46032</v>
      </c>
      <c r="AG479" s="158" t="s">
        <v>55</v>
      </c>
    </row>
    <row r="480" spans="28:33" x14ac:dyDescent="0.15">
      <c r="AB480" s="156">
        <f>'[1]4002'!$E$51</f>
        <v>400232</v>
      </c>
      <c r="AC480" s="156" t="str">
        <f>'[1]4002'!$N$51</f>
        <v>PV Beek 1</v>
      </c>
      <c r="AD480" s="156" t="str">
        <f>'[1]4002'!$Y$51</f>
        <v>JBC Plop 2</v>
      </c>
      <c r="AE480" s="156">
        <f>'[1]4002'!$A$51</f>
        <v>8</v>
      </c>
      <c r="AF480" s="157">
        <f>'[1]4002'!$B$51</f>
        <v>46032</v>
      </c>
      <c r="AG480" s="158" t="s">
        <v>55</v>
      </c>
    </row>
    <row r="481" spans="28:33" x14ac:dyDescent="0.15">
      <c r="AB481" s="156">
        <f>'[1]4002'!$E$52</f>
        <v>400233</v>
      </c>
      <c r="AC481" s="156" t="str">
        <f>'[1]4002'!$N$52</f>
        <v>JBC Plop 2</v>
      </c>
      <c r="AD481" s="156" t="str">
        <f>'[1]4002'!$Y$52</f>
        <v>'t Lover 3</v>
      </c>
      <c r="AE481" s="156">
        <f>'[1]4002'!$A$52</f>
        <v>9</v>
      </c>
      <c r="AF481" s="157">
        <f>'[1]4002'!$B$52</f>
        <v>46046</v>
      </c>
      <c r="AG481" s="158" t="s">
        <v>55</v>
      </c>
    </row>
    <row r="482" spans="28:33" x14ac:dyDescent="0.15">
      <c r="AB482" s="156">
        <f>'[1]4002'!$E$53</f>
        <v>400234</v>
      </c>
      <c r="AC482" s="156" t="str">
        <f>'[1]4002'!$N$53</f>
        <v>PV Wij Liggen 2</v>
      </c>
      <c r="AD482" s="156" t="str">
        <f>'[1]4002'!$Y$53</f>
        <v>Boules de Boeuf 2</v>
      </c>
      <c r="AE482" s="156">
        <f>'[1]4002'!$A$53</f>
        <v>9</v>
      </c>
      <c r="AF482" s="157">
        <f>'[1]4002'!$B$53</f>
        <v>46046</v>
      </c>
      <c r="AG482" s="158" t="s">
        <v>55</v>
      </c>
    </row>
    <row r="483" spans="28:33" x14ac:dyDescent="0.15">
      <c r="AB483" s="156">
        <f>'[1]4002'!$E$54</f>
        <v>400235</v>
      </c>
      <c r="AC483" s="156" t="str">
        <f>'[1]4002'!$N$54</f>
        <v>Cloeck en Moedigh 2</v>
      </c>
      <c r="AD483" s="156" t="str">
        <f>'[1]4002'!$Y$54</f>
        <v>Mooie Boule 2</v>
      </c>
      <c r="AE483" s="156">
        <f>'[1]4002'!$A$54</f>
        <v>9</v>
      </c>
      <c r="AF483" s="157">
        <f>'[1]4002'!$B$54</f>
        <v>46046</v>
      </c>
      <c r="AG483" s="158" t="s">
        <v>55</v>
      </c>
    </row>
    <row r="484" spans="28:33" x14ac:dyDescent="0.15">
      <c r="AB484" s="156">
        <f>'[1]4002'!$E$55</f>
        <v>400236</v>
      </c>
      <c r="AC484" s="156" t="str">
        <f>'[1]4002'!$N$55</f>
        <v>Cloeck en Moedigh 3</v>
      </c>
      <c r="AD484" s="156" t="str">
        <f>'[1]4002'!$Y$55</f>
        <v>PV Beek 1</v>
      </c>
      <c r="AE484" s="156">
        <f>'[1]4002'!$A$55</f>
        <v>9</v>
      </c>
      <c r="AF484" s="157">
        <f>'[1]4002'!$B$55</f>
        <v>46039</v>
      </c>
      <c r="AG484" s="158" t="s">
        <v>55</v>
      </c>
    </row>
    <row r="485" spans="28:33" x14ac:dyDescent="0.15">
      <c r="AB485" s="156">
        <f>'[1]4002'!$E$56</f>
        <v>400237</v>
      </c>
      <c r="AC485" s="156" t="str">
        <f>'[1]4002'!$N$56</f>
        <v>JBC Plop 2</v>
      </c>
      <c r="AD485" s="156" t="str">
        <f>'[1]4002'!$Y$56</f>
        <v>Boules de Boeuf 2</v>
      </c>
      <c r="AE485" s="156">
        <f>'[1]4002'!$A$56</f>
        <v>10</v>
      </c>
      <c r="AF485" s="157">
        <f>'[1]4002'!$B$56</f>
        <v>46060</v>
      </c>
      <c r="AG485" s="158" t="s">
        <v>55</v>
      </c>
    </row>
    <row r="486" spans="28:33" x14ac:dyDescent="0.15">
      <c r="AB486" s="156">
        <f>'[1]4002'!$E$57</f>
        <v>400238</v>
      </c>
      <c r="AC486" s="156" t="str">
        <f>'[1]4002'!$N$57</f>
        <v>Mooie Boule 2</v>
      </c>
      <c r="AD486" s="156" t="str">
        <f>'[1]4002'!$Y$57</f>
        <v>PV Wij Liggen 2</v>
      </c>
      <c r="AE486" s="156">
        <f>'[1]4002'!$A$57</f>
        <v>10</v>
      </c>
      <c r="AF486" s="157">
        <f>'[1]4002'!$B$57</f>
        <v>46060</v>
      </c>
      <c r="AG486" s="158" t="s">
        <v>55</v>
      </c>
    </row>
    <row r="487" spans="28:33" x14ac:dyDescent="0.15">
      <c r="AB487" s="156">
        <f>'[1]4002'!$E$58</f>
        <v>400239</v>
      </c>
      <c r="AC487" s="156" t="str">
        <f>'[1]4002'!$N$58</f>
        <v>Cloeck en Moedigh 2</v>
      </c>
      <c r="AD487" s="156" t="str">
        <f>'[1]4002'!$Y$58</f>
        <v>Cloeck en Moedigh 3</v>
      </c>
      <c r="AE487" s="156">
        <f>'[1]4002'!$A$58</f>
        <v>10</v>
      </c>
      <c r="AF487" s="157">
        <f>'[1]4002'!$B$58</f>
        <v>46060</v>
      </c>
      <c r="AG487" s="158" t="s">
        <v>55</v>
      </c>
    </row>
    <row r="488" spans="28:33" x14ac:dyDescent="0.15">
      <c r="AB488" s="156">
        <f>'[1]4002'!$E$59</f>
        <v>400240</v>
      </c>
      <c r="AC488" s="156" t="str">
        <f>'[1]4002'!$N$59</f>
        <v>'t Lover 3</v>
      </c>
      <c r="AD488" s="156" t="str">
        <f>'[1]4002'!$Y$59</f>
        <v>PV Beek 1</v>
      </c>
      <c r="AE488" s="156">
        <f>'[1]4002'!$A$59</f>
        <v>10</v>
      </c>
      <c r="AF488" s="157">
        <f>'[1]4002'!$B$59</f>
        <v>46060</v>
      </c>
      <c r="AG488" s="158" t="s">
        <v>55</v>
      </c>
    </row>
    <row r="489" spans="28:33" x14ac:dyDescent="0.15">
      <c r="AB489" s="156">
        <f>'[1]4002'!$E$60</f>
        <v>400241</v>
      </c>
      <c r="AC489" s="156" t="str">
        <f>'[1]4002'!$N$60</f>
        <v>Cloeck en Moedigh 3</v>
      </c>
      <c r="AD489" s="156" t="str">
        <f>'[1]4002'!$Y$60</f>
        <v>PV Wij Liggen 2</v>
      </c>
      <c r="AE489" s="156">
        <f>'[1]4002'!$A$60</f>
        <v>11</v>
      </c>
      <c r="AF489" s="157">
        <f>'[1]4002'!$B$60</f>
        <v>46067</v>
      </c>
      <c r="AG489" s="158" t="s">
        <v>55</v>
      </c>
    </row>
    <row r="490" spans="28:33" x14ac:dyDescent="0.15">
      <c r="AB490" s="156">
        <f>'[1]4002'!$E$61</f>
        <v>400242</v>
      </c>
      <c r="AC490" s="156" t="str">
        <f>'[1]4002'!$N$61</f>
        <v>Mooie Boule 2</v>
      </c>
      <c r="AD490" s="156" t="str">
        <f>'[1]4002'!$Y$61</f>
        <v>JBC Plop 2</v>
      </c>
      <c r="AE490" s="156">
        <f>'[1]4002'!$A$61</f>
        <v>11</v>
      </c>
      <c r="AF490" s="157">
        <f>'[1]4002'!$B$61</f>
        <v>46074</v>
      </c>
      <c r="AG490" s="158" t="s">
        <v>55</v>
      </c>
    </row>
    <row r="491" spans="28:33" x14ac:dyDescent="0.15">
      <c r="AB491" s="156">
        <f>'[1]4002'!$E$62</f>
        <v>400243</v>
      </c>
      <c r="AC491" s="156" t="str">
        <f>'[1]4002'!$N$62</f>
        <v>Boules de Boeuf 2</v>
      </c>
      <c r="AD491" s="156" t="str">
        <f>'[1]4002'!$Y$62</f>
        <v>'t Lover 3</v>
      </c>
      <c r="AE491" s="156">
        <f>'[1]4002'!$A$62</f>
        <v>11</v>
      </c>
      <c r="AF491" s="157">
        <f>'[1]4002'!$B$62</f>
        <v>46074</v>
      </c>
      <c r="AG491" s="158" t="s">
        <v>55</v>
      </c>
    </row>
    <row r="492" spans="28:33" x14ac:dyDescent="0.15">
      <c r="AB492" s="156">
        <f>'[1]4002'!$E$63</f>
        <v>400244</v>
      </c>
      <c r="AC492" s="156" t="str">
        <f>'[1]4002'!$N$63</f>
        <v>PV Beek 1</v>
      </c>
      <c r="AD492" s="156" t="str">
        <f>'[1]4002'!$Y$63</f>
        <v>Cloeck en Moedigh 2</v>
      </c>
      <c r="AE492" s="156">
        <f>'[1]4002'!$A$63</f>
        <v>11</v>
      </c>
      <c r="AF492" s="157">
        <f>'[1]4002'!$B$63</f>
        <v>46074</v>
      </c>
      <c r="AG492" s="158" t="s">
        <v>55</v>
      </c>
    </row>
    <row r="493" spans="28:33" x14ac:dyDescent="0.15">
      <c r="AB493" s="156">
        <f>'[1]4002'!$E$64</f>
        <v>400245</v>
      </c>
      <c r="AC493" s="156" t="str">
        <f>'[1]4002'!$N$64</f>
        <v>JBC Plop 2</v>
      </c>
      <c r="AD493" s="156" t="str">
        <f>'[1]4002'!$Y$64</f>
        <v>Cloeck en Moedigh 3</v>
      </c>
      <c r="AE493" s="156">
        <f>'[1]4002'!$A$64</f>
        <v>12</v>
      </c>
      <c r="AF493" s="157">
        <f>'[1]4002'!$B$64</f>
        <v>46088</v>
      </c>
      <c r="AG493" s="158" t="s">
        <v>55</v>
      </c>
    </row>
    <row r="494" spans="28:33" x14ac:dyDescent="0.15">
      <c r="AB494" s="156">
        <f>'[1]4002'!$E$65</f>
        <v>400246</v>
      </c>
      <c r="AC494" s="156" t="str">
        <f>'[1]4002'!$N$65</f>
        <v>PV Wij Liggen 2</v>
      </c>
      <c r="AD494" s="156" t="str">
        <f>'[1]4002'!$Y$65</f>
        <v>Cloeck en Moedigh 2</v>
      </c>
      <c r="AE494" s="156">
        <f>'[1]4002'!$A$65</f>
        <v>12</v>
      </c>
      <c r="AF494" s="157">
        <f>'[1]4002'!$B$65</f>
        <v>46088</v>
      </c>
      <c r="AG494" s="158" t="s">
        <v>55</v>
      </c>
    </row>
    <row r="495" spans="28:33" x14ac:dyDescent="0.15">
      <c r="AB495" s="156">
        <f>'[1]4002'!$E$66</f>
        <v>400247</v>
      </c>
      <c r="AC495" s="156" t="str">
        <f>'[1]4002'!$N$66</f>
        <v>Mooie Boule 2</v>
      </c>
      <c r="AD495" s="156" t="str">
        <f>'[1]4002'!$Y$66</f>
        <v>'t Lover 3</v>
      </c>
      <c r="AE495" s="156">
        <f>'[1]4002'!$A$66</f>
        <v>12</v>
      </c>
      <c r="AF495" s="157">
        <f>'[1]4002'!$B$66</f>
        <v>46088</v>
      </c>
      <c r="AG495" s="158" t="s">
        <v>55</v>
      </c>
    </row>
    <row r="496" spans="28:33" x14ac:dyDescent="0.15">
      <c r="AB496" s="156">
        <f>'[1]4002'!$E$67</f>
        <v>400248</v>
      </c>
      <c r="AC496" s="156" t="str">
        <f>'[1]4002'!$N$67</f>
        <v>PV Beek 1</v>
      </c>
      <c r="AD496" s="156" t="str">
        <f>'[1]4002'!$Y$67</f>
        <v>Boules de Boeuf 2</v>
      </c>
      <c r="AE496" s="156">
        <f>'[1]4002'!$A$67</f>
        <v>12</v>
      </c>
      <c r="AF496" s="157">
        <f>'[1]4002'!$B$67</f>
        <v>46088</v>
      </c>
      <c r="AG496" s="158" t="s">
        <v>55</v>
      </c>
    </row>
    <row r="497" spans="28:33" x14ac:dyDescent="0.15">
      <c r="AB497" s="156">
        <f>'[1]4002'!$E$68</f>
        <v>400249</v>
      </c>
      <c r="AC497" s="156" t="str">
        <f>'[1]4002'!$N$68</f>
        <v>PV Wij Liggen 2</v>
      </c>
      <c r="AD497" s="156" t="str">
        <f>'[1]4002'!$Y$68</f>
        <v>PV Beek 1</v>
      </c>
      <c r="AE497" s="156">
        <f>'[1]4002'!$A$68</f>
        <v>13</v>
      </c>
      <c r="AF497" s="157">
        <f>'[1]4002'!$B$68</f>
        <v>46102</v>
      </c>
      <c r="AG497" s="158" t="s">
        <v>55</v>
      </c>
    </row>
    <row r="498" spans="28:33" x14ac:dyDescent="0.15">
      <c r="AB498" s="156">
        <f>'[1]4002'!$E$69</f>
        <v>400250</v>
      </c>
      <c r="AC498" s="156" t="str">
        <f>'[1]4002'!$N$69</f>
        <v>Cloeck en Moedigh 2</v>
      </c>
      <c r="AD498" s="156" t="str">
        <f>'[1]4002'!$Y$69</f>
        <v>JBC Plop 2</v>
      </c>
      <c r="AE498" s="156">
        <f>'[1]4002'!$A$69</f>
        <v>13</v>
      </c>
      <c r="AF498" s="157">
        <f>'[1]4002'!$B$69</f>
        <v>46102</v>
      </c>
      <c r="AG498" s="158" t="s">
        <v>55</v>
      </c>
    </row>
    <row r="499" spans="28:33" x14ac:dyDescent="0.15">
      <c r="AB499" s="156">
        <f>'[1]4002'!$E$70</f>
        <v>400251</v>
      </c>
      <c r="AC499" s="156" t="str">
        <f>'[1]4002'!$N$70</f>
        <v>Cloeck en Moedigh 3</v>
      </c>
      <c r="AD499" s="156" t="str">
        <f>'[1]4002'!$Y$70</f>
        <v>'t Lover 3</v>
      </c>
      <c r="AE499" s="156">
        <f>'[1]4002'!$A$70</f>
        <v>13</v>
      </c>
      <c r="AF499" s="157">
        <f>'[1]4002'!$B$70</f>
        <v>46081</v>
      </c>
      <c r="AG499" s="158" t="s">
        <v>55</v>
      </c>
    </row>
    <row r="500" spans="28:33" x14ac:dyDescent="0.15">
      <c r="AB500" s="156">
        <f>'[1]4002'!$E$71</f>
        <v>400252</v>
      </c>
      <c r="AC500" s="156" t="str">
        <f>'[1]4002'!$N$71</f>
        <v>Boules de Boeuf 2</v>
      </c>
      <c r="AD500" s="156" t="str">
        <f>'[1]4002'!$Y$71</f>
        <v>Mooie Boule 2</v>
      </c>
      <c r="AE500" s="156">
        <f>'[1]4002'!$A$71</f>
        <v>13</v>
      </c>
      <c r="AF500" s="157">
        <f>'[1]4002'!$B$71</f>
        <v>46102</v>
      </c>
      <c r="AG500" s="158" t="s">
        <v>55</v>
      </c>
    </row>
    <row r="501" spans="28:33" x14ac:dyDescent="0.15">
      <c r="AB501" s="156">
        <f>'[1]4002'!$E$72</f>
        <v>400253</v>
      </c>
      <c r="AC501" s="156" t="str">
        <f>'[1]4002'!$N$72</f>
        <v>PV Wij Liggen 2</v>
      </c>
      <c r="AD501" s="156" t="str">
        <f>'[1]4002'!$Y$72</f>
        <v>JBC Plop 2</v>
      </c>
      <c r="AE501" s="156">
        <f>'[1]4002'!$A$72</f>
        <v>14</v>
      </c>
      <c r="AF501" s="157">
        <f>'[1]4002'!$B$72</f>
        <v>46109</v>
      </c>
      <c r="AG501" s="158" t="s">
        <v>55</v>
      </c>
    </row>
    <row r="502" spans="28:33" x14ac:dyDescent="0.15">
      <c r="AB502" s="156">
        <f>'[1]4002'!$E$73</f>
        <v>400254</v>
      </c>
      <c r="AC502" s="156" t="str">
        <f>'[1]4002'!$N$73</f>
        <v>Cloeck en Moedigh 3</v>
      </c>
      <c r="AD502" s="156" t="str">
        <f>'[1]4002'!$Y$73</f>
        <v>Boules de Boeuf 2</v>
      </c>
      <c r="AE502" s="156">
        <f>'[1]4002'!$A$73</f>
        <v>14</v>
      </c>
      <c r="AF502" s="157">
        <f>'[1]4002'!$B$73</f>
        <v>46095</v>
      </c>
      <c r="AG502" s="158" t="s">
        <v>55</v>
      </c>
    </row>
    <row r="503" spans="28:33" x14ac:dyDescent="0.15">
      <c r="AB503" s="156">
        <f>'[1]4002'!$E$74</f>
        <v>400255</v>
      </c>
      <c r="AC503" s="156" t="str">
        <f>'[1]4002'!$N$74</f>
        <v>'t Lover 3</v>
      </c>
      <c r="AD503" s="156" t="str">
        <f>'[1]4002'!$Y$74</f>
        <v>Cloeck en Moedigh 2</v>
      </c>
      <c r="AE503" s="156">
        <f>'[1]4002'!$A$74</f>
        <v>14</v>
      </c>
      <c r="AF503" s="157">
        <f>'[1]4002'!$B$74</f>
        <v>46109</v>
      </c>
      <c r="AG503" s="158" t="s">
        <v>55</v>
      </c>
    </row>
    <row r="504" spans="28:33" x14ac:dyDescent="0.15">
      <c r="AB504" s="156">
        <f>'[1]4002'!$E$75</f>
        <v>400256</v>
      </c>
      <c r="AC504" s="156" t="str">
        <f>'[1]4002'!$N$75</f>
        <v>PV Beek 1</v>
      </c>
      <c r="AD504" s="156" t="str">
        <f>'[1]4002'!$Y$75</f>
        <v>Mooie Boule 2</v>
      </c>
      <c r="AE504" s="156">
        <f>'[1]4002'!$A$75</f>
        <v>14</v>
      </c>
      <c r="AF504" s="157">
        <f>'[1]4002'!$B$75</f>
        <v>46109</v>
      </c>
      <c r="AG504" s="158" t="s">
        <v>55</v>
      </c>
    </row>
    <row r="505" spans="28:33" x14ac:dyDescent="0.15">
      <c r="AB505" s="156">
        <f>'[1]4003'!$E$20</f>
        <v>400301</v>
      </c>
      <c r="AC505" s="156" t="str">
        <f>'[1]4003'!$N$20</f>
        <v>Cloeck en Moedigh 1</v>
      </c>
      <c r="AD505" s="156" t="str">
        <f>'[1]4003'!$Y$20</f>
        <v>PU Bois le Duc 1</v>
      </c>
      <c r="AE505" s="156">
        <f>'[1]4003'!$A$20</f>
        <v>1</v>
      </c>
      <c r="AF505" s="157">
        <f>'[1]4003'!$B$20</f>
        <v>45927</v>
      </c>
      <c r="AG505" s="158" t="s">
        <v>55</v>
      </c>
    </row>
    <row r="506" spans="28:33" x14ac:dyDescent="0.15">
      <c r="AB506" s="156">
        <f>'[1]4003'!$E$21</f>
        <v>400302</v>
      </c>
      <c r="AC506" s="156" t="str">
        <f>'[1]4003'!$N$21</f>
        <v>Amitié Best 1</v>
      </c>
      <c r="AD506" s="156" t="str">
        <f>'[1]4003'!$Y$21</f>
        <v>Jeu de Bommel 2</v>
      </c>
      <c r="AE506" s="156">
        <f>'[1]4003'!$A$21</f>
        <v>1</v>
      </c>
      <c r="AF506" s="157">
        <f>'[1]4003'!$B$21</f>
        <v>45920</v>
      </c>
      <c r="AG506" s="158" t="s">
        <v>55</v>
      </c>
    </row>
    <row r="507" spans="28:33" x14ac:dyDescent="0.15">
      <c r="AB507" s="156">
        <f>'[1]4003'!$E$22</f>
        <v>400303</v>
      </c>
      <c r="AC507" s="156" t="str">
        <f>'[1]4003'!$N$22</f>
        <v>JBC 't Dupke 3</v>
      </c>
      <c r="AD507" s="156" t="str">
        <f>'[1]4003'!$Y$22</f>
        <v>PC Dommels Boeleke 1</v>
      </c>
      <c r="AE507" s="156">
        <f>'[1]4003'!$A$22</f>
        <v>1</v>
      </c>
      <c r="AF507" s="157">
        <f>'[1]4003'!$B$22</f>
        <v>45920</v>
      </c>
      <c r="AG507" s="158" t="s">
        <v>55</v>
      </c>
    </row>
    <row r="508" spans="28:33" x14ac:dyDescent="0.15">
      <c r="AB508" s="156">
        <f>'[1]4003'!$E$23</f>
        <v>400304</v>
      </c>
      <c r="AC508" s="156" t="str">
        <f>'[1]4003'!$N$23</f>
        <v>'t Lover 2</v>
      </c>
      <c r="AD508" s="156" t="str">
        <f>'[1]4003'!$Y$23</f>
        <v>'t Lover 4</v>
      </c>
      <c r="AE508" s="156">
        <f>'[1]4003'!$A$23</f>
        <v>1</v>
      </c>
      <c r="AF508" s="157">
        <f>'[1]4003'!$B$23</f>
        <v>45920</v>
      </c>
      <c r="AG508" s="158" t="s">
        <v>55</v>
      </c>
    </row>
    <row r="509" spans="28:33" x14ac:dyDescent="0.15">
      <c r="AB509" s="156">
        <f>'[1]4003'!$E$24</f>
        <v>400305</v>
      </c>
      <c r="AC509" s="156" t="str">
        <f>'[1]4003'!$N$24</f>
        <v>'t Lover 4</v>
      </c>
      <c r="AD509" s="156" t="str">
        <f>'[1]4003'!$Y$24</f>
        <v>JBC 't Dupke 3</v>
      </c>
      <c r="AE509" s="156">
        <f>'[1]4003'!$A$24</f>
        <v>2</v>
      </c>
      <c r="AF509" s="157">
        <f>'[1]4003'!$B$24</f>
        <v>45934</v>
      </c>
      <c r="AG509" s="158" t="s">
        <v>55</v>
      </c>
    </row>
    <row r="510" spans="28:33" x14ac:dyDescent="0.15">
      <c r="AB510" s="156">
        <f>'[1]4003'!$E$25</f>
        <v>400306</v>
      </c>
      <c r="AC510" s="156" t="str">
        <f>'[1]4003'!$N$25</f>
        <v>PC Dommels Boeleke 1</v>
      </c>
      <c r="AD510" s="156" t="str">
        <f>'[1]4003'!$Y$25</f>
        <v>Amitié Best 1</v>
      </c>
      <c r="AE510" s="156">
        <f>'[1]4003'!$A$25</f>
        <v>2</v>
      </c>
      <c r="AF510" s="157">
        <f>'[1]4003'!$B$25</f>
        <v>45934</v>
      </c>
      <c r="AG510" s="158" t="s">
        <v>55</v>
      </c>
    </row>
    <row r="511" spans="28:33" x14ac:dyDescent="0.15">
      <c r="AB511" s="156">
        <f>'[1]4003'!$E$26</f>
        <v>400307</v>
      </c>
      <c r="AC511" s="156" t="str">
        <f>'[1]4003'!$N$26</f>
        <v>Jeu de Bommel 2</v>
      </c>
      <c r="AD511" s="156" t="str">
        <f>'[1]4003'!$Y$26</f>
        <v>Cloeck en Moedigh 1</v>
      </c>
      <c r="AE511" s="156">
        <f>'[1]4003'!$A$26</f>
        <v>2</v>
      </c>
      <c r="AF511" s="157">
        <f>'[1]4003'!$B$26</f>
        <v>45934</v>
      </c>
      <c r="AG511" s="158" t="s">
        <v>55</v>
      </c>
    </row>
    <row r="512" spans="28:33" x14ac:dyDescent="0.15">
      <c r="AB512" s="156">
        <f>'[1]4003'!$E$27</f>
        <v>400308</v>
      </c>
      <c r="AC512" s="156" t="str">
        <f>'[1]4003'!$N$27</f>
        <v>PU Bois le Duc 1</v>
      </c>
      <c r="AD512" s="156" t="str">
        <f>'[1]4003'!$Y$27</f>
        <v>'t Lover 2</v>
      </c>
      <c r="AE512" s="156">
        <f>'[1]4003'!$A$27</f>
        <v>2</v>
      </c>
      <c r="AF512" s="157">
        <f>'[1]4003'!$B$27</f>
        <v>45934</v>
      </c>
      <c r="AG512" s="158" t="s">
        <v>55</v>
      </c>
    </row>
    <row r="513" spans="28:33" x14ac:dyDescent="0.15">
      <c r="AB513" s="156">
        <f>'[1]4003'!$E$28</f>
        <v>400309</v>
      </c>
      <c r="AC513" s="156" t="str">
        <f>'[1]4003'!$N$28</f>
        <v>'t Lover 2</v>
      </c>
      <c r="AD513" s="156" t="str">
        <f>'[1]4003'!$Y$28</f>
        <v>JBC 't Dupke 3</v>
      </c>
      <c r="AE513" s="156">
        <f>'[1]4003'!$A$28</f>
        <v>3</v>
      </c>
      <c r="AF513" s="157">
        <f>'[1]4003'!$B$28</f>
        <v>45948</v>
      </c>
      <c r="AG513" s="158" t="s">
        <v>55</v>
      </c>
    </row>
    <row r="514" spans="28:33" x14ac:dyDescent="0.15">
      <c r="AB514" s="156">
        <f>'[1]4003'!$E$29</f>
        <v>400310</v>
      </c>
      <c r="AC514" s="156" t="str">
        <f>'[1]4003'!$N$29</f>
        <v>Amitié Best 1</v>
      </c>
      <c r="AD514" s="156" t="str">
        <f>'[1]4003'!$Y$29</f>
        <v>'t Lover 4</v>
      </c>
      <c r="AE514" s="156">
        <f>'[1]4003'!$A$29</f>
        <v>3</v>
      </c>
      <c r="AF514" s="157">
        <f>'[1]4003'!$B$29</f>
        <v>45948</v>
      </c>
      <c r="AG514" s="158" t="s">
        <v>55</v>
      </c>
    </row>
    <row r="515" spans="28:33" x14ac:dyDescent="0.15">
      <c r="AB515" s="156">
        <f>'[1]4003'!$E$30</f>
        <v>400311</v>
      </c>
      <c r="AC515" s="156" t="str">
        <f>'[1]4003'!$N$30</f>
        <v>PC Dommels Boeleke 1</v>
      </c>
      <c r="AD515" s="156" t="str">
        <f>'[1]4003'!$Y$30</f>
        <v>Cloeck en Moedigh 1</v>
      </c>
      <c r="AE515" s="156">
        <f>'[1]4003'!$A$30</f>
        <v>3</v>
      </c>
      <c r="AF515" s="157">
        <f>'[1]4003'!$B$30</f>
        <v>45948</v>
      </c>
      <c r="AG515" s="158" t="s">
        <v>55</v>
      </c>
    </row>
    <row r="516" spans="28:33" x14ac:dyDescent="0.15">
      <c r="AB516" s="156">
        <f>'[1]4003'!$E$31</f>
        <v>400312</v>
      </c>
      <c r="AC516" s="156" t="str">
        <f>'[1]4003'!$N$31</f>
        <v>PU Bois le Duc 1</v>
      </c>
      <c r="AD516" s="156" t="str">
        <f>'[1]4003'!$Y$31</f>
        <v>Jeu de Bommel 2</v>
      </c>
      <c r="AE516" s="156">
        <f>'[1]4003'!$A$31</f>
        <v>3</v>
      </c>
      <c r="AF516" s="157">
        <f>'[1]4003'!$B$31</f>
        <v>45948</v>
      </c>
      <c r="AG516" s="158" t="s">
        <v>55</v>
      </c>
    </row>
    <row r="517" spans="28:33" x14ac:dyDescent="0.15">
      <c r="AB517" s="156">
        <f>'[1]4003'!$E$32</f>
        <v>400313</v>
      </c>
      <c r="AC517" s="156" t="str">
        <f>'[1]4003'!$N$32</f>
        <v>Cloeck en Moedigh 1</v>
      </c>
      <c r="AD517" s="156" t="str">
        <f>'[1]4003'!$Y$32</f>
        <v>'t Lover 4</v>
      </c>
      <c r="AE517" s="156">
        <f>'[1]4003'!$A$32</f>
        <v>4</v>
      </c>
      <c r="AF517" s="157">
        <f>'[1]4003'!$B$32</f>
        <v>45955</v>
      </c>
      <c r="AG517" s="158" t="s">
        <v>55</v>
      </c>
    </row>
    <row r="518" spans="28:33" x14ac:dyDescent="0.15">
      <c r="AB518" s="156">
        <f>'[1]4003'!$E$33</f>
        <v>400314</v>
      </c>
      <c r="AC518" s="156" t="str">
        <f>'[1]4003'!$N$33</f>
        <v>Amitié Best 1</v>
      </c>
      <c r="AD518" s="156" t="str">
        <f>'[1]4003'!$Y$33</f>
        <v>'t Lover 2</v>
      </c>
      <c r="AE518" s="156">
        <f>'[1]4003'!$A$33</f>
        <v>4</v>
      </c>
      <c r="AF518" s="157">
        <f>'[1]4003'!$B$33</f>
        <v>45962</v>
      </c>
      <c r="AG518" s="158" t="s">
        <v>55</v>
      </c>
    </row>
    <row r="519" spans="28:33" x14ac:dyDescent="0.15">
      <c r="AB519" s="156">
        <f>'[1]4003'!$E$34</f>
        <v>400315</v>
      </c>
      <c r="AC519" s="156" t="str">
        <f>'[1]4003'!$N$34</f>
        <v>JBC 't Dupke 3</v>
      </c>
      <c r="AD519" s="156" t="str">
        <f>'[1]4003'!$Y$34</f>
        <v>PU Bois le Duc 1</v>
      </c>
      <c r="AE519" s="156">
        <f>'[1]4003'!$A$34</f>
        <v>4</v>
      </c>
      <c r="AF519" s="157">
        <f>'[1]4003'!$B$34</f>
        <v>45962</v>
      </c>
      <c r="AG519" s="158" t="s">
        <v>55</v>
      </c>
    </row>
    <row r="520" spans="28:33" x14ac:dyDescent="0.15">
      <c r="AB520" s="156">
        <f>'[1]4003'!$E$35</f>
        <v>400316</v>
      </c>
      <c r="AC520" s="156" t="str">
        <f>'[1]4003'!$N$35</f>
        <v>Jeu de Bommel 2</v>
      </c>
      <c r="AD520" s="156" t="str">
        <f>'[1]4003'!$Y$35</f>
        <v>PC Dommels Boeleke 1</v>
      </c>
      <c r="AE520" s="156">
        <f>'[1]4003'!$A$35</f>
        <v>4</v>
      </c>
      <c r="AF520" s="157">
        <f>'[1]4003'!$B$35</f>
        <v>45962</v>
      </c>
      <c r="AG520" s="158" t="s">
        <v>55</v>
      </c>
    </row>
    <row r="521" spans="28:33" x14ac:dyDescent="0.15">
      <c r="AB521" s="156">
        <f>'[1]4003'!$E$36</f>
        <v>400317</v>
      </c>
      <c r="AC521" s="156" t="str">
        <f>'[1]4003'!$N$36</f>
        <v>JBC 't Dupke 3</v>
      </c>
      <c r="AD521" s="156" t="str">
        <f>'[1]4003'!$Y$36</f>
        <v>Amitié Best 1</v>
      </c>
      <c r="AE521" s="156">
        <f>'[1]4003'!$A$36</f>
        <v>5</v>
      </c>
      <c r="AF521" s="157">
        <f>'[1]4003'!$B$36</f>
        <v>45976</v>
      </c>
      <c r="AG521" s="158" t="s">
        <v>55</v>
      </c>
    </row>
    <row r="522" spans="28:33" x14ac:dyDescent="0.15">
      <c r="AB522" s="156">
        <f>'[1]4003'!$E$37</f>
        <v>400318</v>
      </c>
      <c r="AC522" s="156" t="str">
        <f>'[1]4003'!$N$37</f>
        <v>'t Lover 2</v>
      </c>
      <c r="AD522" s="156" t="str">
        <f>'[1]4003'!$Y$37</f>
        <v>Cloeck en Moedigh 1</v>
      </c>
      <c r="AE522" s="156">
        <f>'[1]4003'!$A$37</f>
        <v>5</v>
      </c>
      <c r="AF522" s="157">
        <f>'[1]4003'!$B$37</f>
        <v>45976</v>
      </c>
      <c r="AG522" s="158" t="s">
        <v>55</v>
      </c>
    </row>
    <row r="523" spans="28:33" x14ac:dyDescent="0.15">
      <c r="AB523" s="156">
        <f>'[1]4003'!$E$38</f>
        <v>400319</v>
      </c>
      <c r="AC523" s="156" t="str">
        <f>'[1]4003'!$N$38</f>
        <v>Jeu de Bommel 2</v>
      </c>
      <c r="AD523" s="156" t="str">
        <f>'[1]4003'!$Y$38</f>
        <v>'t Lover 4</v>
      </c>
      <c r="AE523" s="156">
        <f>'[1]4003'!$A$38</f>
        <v>5</v>
      </c>
      <c r="AF523" s="157">
        <f>'[1]4003'!$B$38</f>
        <v>45976</v>
      </c>
      <c r="AG523" s="158" t="s">
        <v>55</v>
      </c>
    </row>
    <row r="524" spans="28:33" x14ac:dyDescent="0.15">
      <c r="AB524" s="156">
        <f>'[1]4003'!$E$39</f>
        <v>400320</v>
      </c>
      <c r="AC524" s="156" t="str">
        <f>'[1]4003'!$N$39</f>
        <v>PC Dommels Boeleke 1</v>
      </c>
      <c r="AD524" s="156" t="str">
        <f>'[1]4003'!$Y$39</f>
        <v>PU Bois le Duc 1</v>
      </c>
      <c r="AE524" s="156">
        <f>'[1]4003'!$A$39</f>
        <v>5</v>
      </c>
      <c r="AF524" s="157">
        <f>'[1]4003'!$B$39</f>
        <v>45976</v>
      </c>
      <c r="AG524" s="158" t="s">
        <v>55</v>
      </c>
    </row>
    <row r="525" spans="28:33" x14ac:dyDescent="0.15">
      <c r="AB525" s="156">
        <f>'[1]4003'!$E$40</f>
        <v>400321</v>
      </c>
      <c r="AC525" s="156" t="str">
        <f>'[1]4003'!$N$40</f>
        <v>Cloeck en Moedigh 1</v>
      </c>
      <c r="AD525" s="156" t="str">
        <f>'[1]4003'!$Y$40</f>
        <v>JBC 't Dupke 3</v>
      </c>
      <c r="AE525" s="156">
        <f>'[1]4003'!$A$40</f>
        <v>6</v>
      </c>
      <c r="AF525" s="157">
        <f>'[1]4003'!$B$40</f>
        <v>45983</v>
      </c>
      <c r="AG525" s="158" t="s">
        <v>55</v>
      </c>
    </row>
    <row r="526" spans="28:33" x14ac:dyDescent="0.15">
      <c r="AB526" s="156">
        <f>'[1]4003'!$E$41</f>
        <v>400322</v>
      </c>
      <c r="AC526" s="156" t="str">
        <f>'[1]4003'!$N$41</f>
        <v>'t Lover 4</v>
      </c>
      <c r="AD526" s="156" t="str">
        <f>'[1]4003'!$Y$41</f>
        <v>PC Dommels Boeleke 1</v>
      </c>
      <c r="AE526" s="156">
        <f>'[1]4003'!$A$41</f>
        <v>6</v>
      </c>
      <c r="AF526" s="157">
        <f>'[1]4003'!$B$41</f>
        <v>45990</v>
      </c>
      <c r="AG526" s="158" t="s">
        <v>55</v>
      </c>
    </row>
    <row r="527" spans="28:33" x14ac:dyDescent="0.15">
      <c r="AB527" s="156">
        <f>'[1]4003'!$E$42</f>
        <v>400323</v>
      </c>
      <c r="AC527" s="156" t="str">
        <f>'[1]4003'!$N$42</f>
        <v>Jeu de Bommel 2</v>
      </c>
      <c r="AD527" s="156" t="str">
        <f>'[1]4003'!$Y$42</f>
        <v>'t Lover 2</v>
      </c>
      <c r="AE527" s="156">
        <f>'[1]4003'!$A$42</f>
        <v>6</v>
      </c>
      <c r="AF527" s="157">
        <f>'[1]4003'!$B$42</f>
        <v>45990</v>
      </c>
      <c r="AG527" s="158" t="s">
        <v>55</v>
      </c>
    </row>
    <row r="528" spans="28:33" x14ac:dyDescent="0.15">
      <c r="AB528" s="156">
        <f>'[1]4003'!$E$43</f>
        <v>400324</v>
      </c>
      <c r="AC528" s="156" t="str">
        <f>'[1]4003'!$N$43</f>
        <v>PU Bois le Duc 1</v>
      </c>
      <c r="AD528" s="156" t="str">
        <f>'[1]4003'!$Y$43</f>
        <v>Amitié Best 1</v>
      </c>
      <c r="AE528" s="156">
        <f>'[1]4003'!$A$43</f>
        <v>6</v>
      </c>
      <c r="AF528" s="157">
        <f>'[1]4003'!$B$43</f>
        <v>45990</v>
      </c>
      <c r="AG528" s="158" t="s">
        <v>55</v>
      </c>
    </row>
    <row r="529" spans="28:33" x14ac:dyDescent="0.15">
      <c r="AB529" s="156">
        <f>'[1]4003'!$E$44</f>
        <v>400325</v>
      </c>
      <c r="AC529" s="156" t="str">
        <f>'[1]4003'!$N$44</f>
        <v>Cloeck en Moedigh 1</v>
      </c>
      <c r="AD529" s="156" t="str">
        <f>'[1]4003'!$Y$44</f>
        <v>Amitié Best 1</v>
      </c>
      <c r="AE529" s="156">
        <f>'[1]4003'!$A$44</f>
        <v>7</v>
      </c>
      <c r="AF529" s="157">
        <f>'[1]4003'!$B$44</f>
        <v>46004</v>
      </c>
      <c r="AG529" s="158" t="s">
        <v>55</v>
      </c>
    </row>
    <row r="530" spans="28:33" x14ac:dyDescent="0.15">
      <c r="AB530" s="156">
        <f>'[1]4003'!$E$45</f>
        <v>400326</v>
      </c>
      <c r="AC530" s="156" t="str">
        <f>'[1]4003'!$N$45</f>
        <v>JBC 't Dupke 3</v>
      </c>
      <c r="AD530" s="156" t="str">
        <f>'[1]4003'!$Y$45</f>
        <v>Jeu de Bommel 2</v>
      </c>
      <c r="AE530" s="156">
        <f>'[1]4003'!$A$45</f>
        <v>7</v>
      </c>
      <c r="AF530" s="157">
        <f>'[1]4003'!$B$45</f>
        <v>45997</v>
      </c>
      <c r="AG530" s="158" t="s">
        <v>55</v>
      </c>
    </row>
    <row r="531" spans="28:33" x14ac:dyDescent="0.15">
      <c r="AB531" s="156">
        <f>'[1]4003'!$E$46</f>
        <v>400327</v>
      </c>
      <c r="AC531" s="156" t="str">
        <f>'[1]4003'!$N$46</f>
        <v>PC Dommels Boeleke 1</v>
      </c>
      <c r="AD531" s="156" t="str">
        <f>'[1]4003'!$Y$46</f>
        <v>'t Lover 2</v>
      </c>
      <c r="AE531" s="156">
        <f>'[1]4003'!$A$46</f>
        <v>7</v>
      </c>
      <c r="AF531" s="157">
        <f>'[1]4003'!$B$46</f>
        <v>45997</v>
      </c>
      <c r="AG531" s="158" t="s">
        <v>55</v>
      </c>
    </row>
    <row r="532" spans="28:33" x14ac:dyDescent="0.15">
      <c r="AB532" s="156">
        <f>'[1]4003'!$E$47</f>
        <v>400328</v>
      </c>
      <c r="AC532" s="156" t="str">
        <f>'[1]4003'!$N$47</f>
        <v>'t Lover 4</v>
      </c>
      <c r="AD532" s="156" t="str">
        <f>'[1]4003'!$Y$47</f>
        <v>PU Bois le Duc 1</v>
      </c>
      <c r="AE532" s="156">
        <f>'[1]4003'!$A$47</f>
        <v>7</v>
      </c>
      <c r="AF532" s="157">
        <f>'[1]4003'!$B$47</f>
        <v>45997</v>
      </c>
      <c r="AG532" s="158" t="s">
        <v>55</v>
      </c>
    </row>
    <row r="533" spans="28:33" x14ac:dyDescent="0.15">
      <c r="AB533" s="156">
        <f>'[1]4003'!$E$48</f>
        <v>400329</v>
      </c>
      <c r="AC533" s="156" t="str">
        <f>'[1]4003'!$N$48</f>
        <v>'t Lover 4</v>
      </c>
      <c r="AD533" s="156" t="str">
        <f>'[1]4003'!$Y$48</f>
        <v>'t Lover 2</v>
      </c>
      <c r="AE533" s="156">
        <f>'[1]4003'!$A$48</f>
        <v>8</v>
      </c>
      <c r="AF533" s="157">
        <f>'[1]4003'!$B$48</f>
        <v>46032</v>
      </c>
      <c r="AG533" s="158" t="s">
        <v>55</v>
      </c>
    </row>
    <row r="534" spans="28:33" x14ac:dyDescent="0.15">
      <c r="AB534" s="156">
        <f>'[1]4003'!$E$49</f>
        <v>400330</v>
      </c>
      <c r="AC534" s="156" t="str">
        <f>'[1]4003'!$N$49</f>
        <v>PC Dommels Boeleke 1</v>
      </c>
      <c r="AD534" s="156" t="str">
        <f>'[1]4003'!$Y$49</f>
        <v>JBC 't Dupke 3</v>
      </c>
      <c r="AE534" s="156">
        <f>'[1]4003'!$A$49</f>
        <v>8</v>
      </c>
      <c r="AF534" s="157">
        <f>'[1]4003'!$B$49</f>
        <v>46032</v>
      </c>
      <c r="AG534" s="158" t="s">
        <v>55</v>
      </c>
    </row>
    <row r="535" spans="28:33" x14ac:dyDescent="0.15">
      <c r="AB535" s="156">
        <f>'[1]4003'!$E$50</f>
        <v>400331</v>
      </c>
      <c r="AC535" s="156" t="str">
        <f>'[1]4003'!$N$50</f>
        <v>Jeu de Bommel 2</v>
      </c>
      <c r="AD535" s="156" t="str">
        <f>'[1]4003'!$Y$50</f>
        <v>Amitié Best 1</v>
      </c>
      <c r="AE535" s="156">
        <f>'[1]4003'!$A$50</f>
        <v>8</v>
      </c>
      <c r="AF535" s="157">
        <f>'[1]4003'!$B$50</f>
        <v>46032</v>
      </c>
      <c r="AG535" s="158" t="s">
        <v>55</v>
      </c>
    </row>
    <row r="536" spans="28:33" x14ac:dyDescent="0.15">
      <c r="AB536" s="156">
        <f>'[1]4003'!$E$51</f>
        <v>400332</v>
      </c>
      <c r="AC536" s="156" t="str">
        <f>'[1]4003'!$N$51</f>
        <v>PU Bois le Duc 1</v>
      </c>
      <c r="AD536" s="156" t="str">
        <f>'[1]4003'!$Y$51</f>
        <v>Cloeck en Moedigh 1</v>
      </c>
      <c r="AE536" s="156">
        <f>'[1]4003'!$A$51</f>
        <v>8</v>
      </c>
      <c r="AF536" s="157">
        <f>'[1]4003'!$B$51</f>
        <v>46032</v>
      </c>
      <c r="AG536" s="158" t="s">
        <v>55</v>
      </c>
    </row>
    <row r="537" spans="28:33" x14ac:dyDescent="0.15">
      <c r="AB537" s="156">
        <f>'[1]4003'!$E$52</f>
        <v>400333</v>
      </c>
      <c r="AC537" s="156" t="str">
        <f>'[1]4003'!$N$52</f>
        <v>Cloeck en Moedigh 1</v>
      </c>
      <c r="AD537" s="156" t="str">
        <f>'[1]4003'!$Y$52</f>
        <v>Jeu de Bommel 2</v>
      </c>
      <c r="AE537" s="156">
        <f>'[1]4003'!$A$52</f>
        <v>9</v>
      </c>
      <c r="AF537" s="157">
        <f>'[1]4003'!$B$52</f>
        <v>46039</v>
      </c>
      <c r="AG537" s="158" t="s">
        <v>55</v>
      </c>
    </row>
    <row r="538" spans="28:33" x14ac:dyDescent="0.15">
      <c r="AB538" s="156">
        <f>'[1]4003'!$E$53</f>
        <v>400334</v>
      </c>
      <c r="AC538" s="156" t="str">
        <f>'[1]4003'!$N$53</f>
        <v>Amitié Best 1</v>
      </c>
      <c r="AD538" s="156" t="str">
        <f>'[1]4003'!$Y$53</f>
        <v>PC Dommels Boeleke 1</v>
      </c>
      <c r="AE538" s="156">
        <f>'[1]4003'!$A$53</f>
        <v>9</v>
      </c>
      <c r="AF538" s="157">
        <f>'[1]4003'!$B$53</f>
        <v>46046</v>
      </c>
      <c r="AG538" s="158" t="s">
        <v>55</v>
      </c>
    </row>
    <row r="539" spans="28:33" x14ac:dyDescent="0.15">
      <c r="AB539" s="156">
        <f>'[1]4003'!$E$54</f>
        <v>400335</v>
      </c>
      <c r="AC539" s="156" t="str">
        <f>'[1]4003'!$N$54</f>
        <v>JBC 't Dupke 3</v>
      </c>
      <c r="AD539" s="156" t="str">
        <f>'[1]4003'!$Y$54</f>
        <v>'t Lover 4</v>
      </c>
      <c r="AE539" s="156">
        <f>'[1]4003'!$A$54</f>
        <v>9</v>
      </c>
      <c r="AF539" s="157">
        <f>'[1]4003'!$B$54</f>
        <v>46046</v>
      </c>
      <c r="AG539" s="158" t="s">
        <v>55</v>
      </c>
    </row>
    <row r="540" spans="28:33" x14ac:dyDescent="0.15">
      <c r="AB540" s="156">
        <f>'[1]4003'!$E$55</f>
        <v>400336</v>
      </c>
      <c r="AC540" s="156" t="str">
        <f>'[1]4003'!$N$55</f>
        <v>'t Lover 2</v>
      </c>
      <c r="AD540" s="156" t="str">
        <f>'[1]4003'!$Y$55</f>
        <v>PU Bois le Duc 1</v>
      </c>
      <c r="AE540" s="156">
        <f>'[1]4003'!$A$55</f>
        <v>9</v>
      </c>
      <c r="AF540" s="157">
        <f>'[1]4003'!$B$55</f>
        <v>46046</v>
      </c>
      <c r="AG540" s="158" t="s">
        <v>55</v>
      </c>
    </row>
    <row r="541" spans="28:33" x14ac:dyDescent="0.15">
      <c r="AB541" s="156">
        <f>'[1]4003'!$E$56</f>
        <v>400337</v>
      </c>
      <c r="AC541" s="156" t="str">
        <f>'[1]4003'!$N$56</f>
        <v>Cloeck en Moedigh 1</v>
      </c>
      <c r="AD541" s="156" t="str">
        <f>'[1]4003'!$Y$56</f>
        <v>PC Dommels Boeleke 1</v>
      </c>
      <c r="AE541" s="156">
        <f>'[1]4003'!$A$56</f>
        <v>10</v>
      </c>
      <c r="AF541" s="157">
        <f>'[1]4003'!$B$56</f>
        <v>46053</v>
      </c>
      <c r="AG541" s="158" t="s">
        <v>55</v>
      </c>
    </row>
    <row r="542" spans="28:33" x14ac:dyDescent="0.15">
      <c r="AB542" s="156">
        <f>'[1]4003'!$E$57</f>
        <v>400338</v>
      </c>
      <c r="AC542" s="156" t="str">
        <f>'[1]4003'!$N$57</f>
        <v>'t Lover 4</v>
      </c>
      <c r="AD542" s="156" t="str">
        <f>'[1]4003'!$Y$57</f>
        <v>Amitié Best 1</v>
      </c>
      <c r="AE542" s="156">
        <f>'[1]4003'!$A$57</f>
        <v>10</v>
      </c>
      <c r="AF542" s="157">
        <f>'[1]4003'!$B$57</f>
        <v>46060</v>
      </c>
      <c r="AG542" s="158" t="s">
        <v>55</v>
      </c>
    </row>
    <row r="543" spans="28:33" x14ac:dyDescent="0.15">
      <c r="AB543" s="156">
        <f>'[1]4003'!$E$58</f>
        <v>400339</v>
      </c>
      <c r="AC543" s="156" t="str">
        <f>'[1]4003'!$N$58</f>
        <v>JBC 't Dupke 3</v>
      </c>
      <c r="AD543" s="156" t="str">
        <f>'[1]4003'!$Y$58</f>
        <v>'t Lover 2</v>
      </c>
      <c r="AE543" s="156">
        <f>'[1]4003'!$A$58</f>
        <v>10</v>
      </c>
      <c r="AF543" s="157">
        <f>'[1]4003'!$B$58</f>
        <v>46060</v>
      </c>
      <c r="AG543" s="158" t="s">
        <v>55</v>
      </c>
    </row>
    <row r="544" spans="28:33" x14ac:dyDescent="0.15">
      <c r="AB544" s="156">
        <f>'[1]4003'!$E$59</f>
        <v>400340</v>
      </c>
      <c r="AC544" s="156" t="str">
        <f>'[1]4003'!$N$59</f>
        <v>Jeu de Bommel 2</v>
      </c>
      <c r="AD544" s="156" t="str">
        <f>'[1]4003'!$Y$59</f>
        <v>PU Bois le Duc 1</v>
      </c>
      <c r="AE544" s="156">
        <f>'[1]4003'!$A$59</f>
        <v>10</v>
      </c>
      <c r="AF544" s="157">
        <f>'[1]4003'!$B$59</f>
        <v>46060</v>
      </c>
      <c r="AG544" s="158" t="s">
        <v>55</v>
      </c>
    </row>
    <row r="545" spans="28:33" x14ac:dyDescent="0.15">
      <c r="AB545" s="156">
        <f>'[1]4003'!$E$60</f>
        <v>400341</v>
      </c>
      <c r="AC545" s="156" t="str">
        <f>'[1]4003'!$N$60</f>
        <v>'t Lover 2</v>
      </c>
      <c r="AD545" s="156" t="str">
        <f>'[1]4003'!$Y$60</f>
        <v>Amitié Best 1</v>
      </c>
      <c r="AE545" s="156">
        <f>'[1]4003'!$A$60</f>
        <v>11</v>
      </c>
      <c r="AF545" s="157">
        <f>'[1]4003'!$B$60</f>
        <v>46074</v>
      </c>
      <c r="AG545" s="158" t="s">
        <v>55</v>
      </c>
    </row>
    <row r="546" spans="28:33" x14ac:dyDescent="0.15">
      <c r="AB546" s="156">
        <f>'[1]4003'!$E$61</f>
        <v>400342</v>
      </c>
      <c r="AC546" s="156" t="str">
        <f>'[1]4003'!$N$61</f>
        <v>'t Lover 4</v>
      </c>
      <c r="AD546" s="156" t="str">
        <f>'[1]4003'!$Y$61</f>
        <v>Cloeck en Moedigh 1</v>
      </c>
      <c r="AE546" s="156">
        <f>'[1]4003'!$A$61</f>
        <v>11</v>
      </c>
      <c r="AF546" s="157">
        <f>'[1]4003'!$B$61</f>
        <v>46074</v>
      </c>
      <c r="AG546" s="158" t="s">
        <v>55</v>
      </c>
    </row>
    <row r="547" spans="28:33" x14ac:dyDescent="0.15">
      <c r="AB547" s="156">
        <f>'[1]4003'!$E$62</f>
        <v>400343</v>
      </c>
      <c r="AC547" s="156" t="str">
        <f>'[1]4003'!$N$62</f>
        <v>PC Dommels Boeleke 1</v>
      </c>
      <c r="AD547" s="156" t="str">
        <f>'[1]4003'!$Y$62</f>
        <v>Jeu de Bommel 2</v>
      </c>
      <c r="AE547" s="156">
        <f>'[1]4003'!$A$62</f>
        <v>11</v>
      </c>
      <c r="AF547" s="157">
        <f>'[1]4003'!$B$62</f>
        <v>46074</v>
      </c>
      <c r="AG547" s="158" t="s">
        <v>55</v>
      </c>
    </row>
    <row r="548" spans="28:33" x14ac:dyDescent="0.15">
      <c r="AB548" s="156">
        <f>'[1]4003'!$E$63</f>
        <v>400344</v>
      </c>
      <c r="AC548" s="156" t="str">
        <f>'[1]4003'!$N$63</f>
        <v>PU Bois le Duc 1</v>
      </c>
      <c r="AD548" s="156" t="str">
        <f>'[1]4003'!$Y$63</f>
        <v>JBC 't Dupke 3</v>
      </c>
      <c r="AE548" s="156">
        <f>'[1]4003'!$A$63</f>
        <v>11</v>
      </c>
      <c r="AF548" s="157">
        <f>'[1]4003'!$B$63</f>
        <v>46074</v>
      </c>
      <c r="AG548" s="158" t="s">
        <v>55</v>
      </c>
    </row>
    <row r="549" spans="28:33" x14ac:dyDescent="0.15">
      <c r="AB549" s="156">
        <f>'[1]4003'!$E$64</f>
        <v>400345</v>
      </c>
      <c r="AC549" s="156" t="str">
        <f>'[1]4003'!$N$64</f>
        <v>Cloeck en Moedigh 1</v>
      </c>
      <c r="AD549" s="156" t="str">
        <f>'[1]4003'!$Y$64</f>
        <v>'t Lover 2</v>
      </c>
      <c r="AE549" s="156">
        <f>'[1]4003'!$A$64</f>
        <v>12</v>
      </c>
      <c r="AF549" s="157">
        <f>'[1]4003'!$B$64</f>
        <v>46081</v>
      </c>
      <c r="AG549" s="158" t="s">
        <v>55</v>
      </c>
    </row>
    <row r="550" spans="28:33" x14ac:dyDescent="0.15">
      <c r="AB550" s="156">
        <f>'[1]4003'!$E$65</f>
        <v>400346</v>
      </c>
      <c r="AC550" s="156" t="str">
        <f>'[1]4003'!$N$65</f>
        <v>Amitié Best 1</v>
      </c>
      <c r="AD550" s="156" t="str">
        <f>'[1]4003'!$Y$65</f>
        <v>JBC 't Dupke 3</v>
      </c>
      <c r="AE550" s="156">
        <f>'[1]4003'!$A$65</f>
        <v>12</v>
      </c>
      <c r="AF550" s="157">
        <f>'[1]4003'!$B$65</f>
        <v>46088</v>
      </c>
      <c r="AG550" s="158" t="s">
        <v>55</v>
      </c>
    </row>
    <row r="551" spans="28:33" x14ac:dyDescent="0.15">
      <c r="AB551" s="156">
        <f>'[1]4003'!$E$66</f>
        <v>400347</v>
      </c>
      <c r="AC551" s="156" t="str">
        <f>'[1]4003'!$N$66</f>
        <v>'t Lover 4</v>
      </c>
      <c r="AD551" s="156" t="str">
        <f>'[1]4003'!$Y$66</f>
        <v>Jeu de Bommel 2</v>
      </c>
      <c r="AE551" s="156">
        <f>'[1]4003'!$A$66</f>
        <v>12</v>
      </c>
      <c r="AF551" s="157">
        <f>'[1]4003'!$B$66</f>
        <v>46088</v>
      </c>
      <c r="AG551" s="158" t="s">
        <v>55</v>
      </c>
    </row>
    <row r="552" spans="28:33" x14ac:dyDescent="0.15">
      <c r="AB552" s="156">
        <f>'[1]4003'!$E$67</f>
        <v>400348</v>
      </c>
      <c r="AC552" s="156" t="str">
        <f>'[1]4003'!$N$67</f>
        <v>PU Bois le Duc 1</v>
      </c>
      <c r="AD552" s="156" t="str">
        <f>'[1]4003'!$Y$67</f>
        <v>PC Dommels Boeleke 1</v>
      </c>
      <c r="AE552" s="156">
        <f>'[1]4003'!$A$67</f>
        <v>12</v>
      </c>
      <c r="AF552" s="157">
        <f>'[1]4003'!$B$67</f>
        <v>46088</v>
      </c>
      <c r="AG552" s="158" t="s">
        <v>55</v>
      </c>
    </row>
    <row r="553" spans="28:33" x14ac:dyDescent="0.15">
      <c r="AB553" s="156">
        <f>'[1]4003'!$E$68</f>
        <v>400349</v>
      </c>
      <c r="AC553" s="156" t="str">
        <f>'[1]4003'!$N$68</f>
        <v>Amitié Best 1</v>
      </c>
      <c r="AD553" s="156" t="str">
        <f>'[1]4003'!$Y$68</f>
        <v>PU Bois le Duc 1</v>
      </c>
      <c r="AE553" s="156">
        <f>'[1]4003'!$A$68</f>
        <v>13</v>
      </c>
      <c r="AF553" s="157">
        <f>'[1]4003'!$B$68</f>
        <v>46102</v>
      </c>
      <c r="AG553" s="158" t="s">
        <v>55</v>
      </c>
    </row>
    <row r="554" spans="28:33" x14ac:dyDescent="0.15">
      <c r="AB554" s="156">
        <f>'[1]4003'!$E$69</f>
        <v>400350</v>
      </c>
      <c r="AC554" s="156" t="str">
        <f>'[1]4003'!$N$69</f>
        <v>JBC 't Dupke 3</v>
      </c>
      <c r="AD554" s="156" t="str">
        <f>'[1]4003'!$Y$69</f>
        <v>Cloeck en Moedigh 1</v>
      </c>
      <c r="AE554" s="156">
        <f>'[1]4003'!$A$69</f>
        <v>13</v>
      </c>
      <c r="AF554" s="157">
        <f>'[1]4003'!$B$69</f>
        <v>46102</v>
      </c>
      <c r="AG554" s="158" t="s">
        <v>55</v>
      </c>
    </row>
    <row r="555" spans="28:33" x14ac:dyDescent="0.15">
      <c r="AB555" s="156">
        <f>'[1]4003'!$E$70</f>
        <v>400351</v>
      </c>
      <c r="AC555" s="156" t="str">
        <f>'[1]4003'!$N$70</f>
        <v>'t Lover 2</v>
      </c>
      <c r="AD555" s="156" t="str">
        <f>'[1]4003'!$Y$70</f>
        <v>Jeu de Bommel 2</v>
      </c>
      <c r="AE555" s="156">
        <f>'[1]4003'!$A$70</f>
        <v>13</v>
      </c>
      <c r="AF555" s="157">
        <f>'[1]4003'!$B$70</f>
        <v>46102</v>
      </c>
      <c r="AG555" s="158" t="s">
        <v>55</v>
      </c>
    </row>
    <row r="556" spans="28:33" x14ac:dyDescent="0.15">
      <c r="AB556" s="156">
        <f>'[1]4003'!$E$71</f>
        <v>400352</v>
      </c>
      <c r="AC556" s="156" t="str">
        <f>'[1]4003'!$N$71</f>
        <v>PC Dommels Boeleke 1</v>
      </c>
      <c r="AD556" s="156" t="str">
        <f>'[1]4003'!$Y$71</f>
        <v>'t Lover 4</v>
      </c>
      <c r="AE556" s="156">
        <f>'[1]4003'!$A$71</f>
        <v>13</v>
      </c>
      <c r="AF556" s="157">
        <f>'[1]4003'!$B$71</f>
        <v>46102</v>
      </c>
      <c r="AG556" s="158" t="s">
        <v>55</v>
      </c>
    </row>
    <row r="557" spans="28:33" x14ac:dyDescent="0.15">
      <c r="AB557" s="156">
        <f>'[1]4003'!$E$72</f>
        <v>400353</v>
      </c>
      <c r="AC557" s="156" t="str">
        <f>'[1]4003'!$N$72</f>
        <v>Amitié Best 1</v>
      </c>
      <c r="AD557" s="156" t="str">
        <f>'[1]4003'!$Y$72</f>
        <v>Cloeck en Moedigh 1</v>
      </c>
      <c r="AE557" s="156">
        <f>'[1]4003'!$A$72</f>
        <v>14</v>
      </c>
      <c r="AF557" s="157">
        <f>'[1]4003'!$B$72</f>
        <v>46109</v>
      </c>
      <c r="AG557" s="158" t="s">
        <v>55</v>
      </c>
    </row>
    <row r="558" spans="28:33" x14ac:dyDescent="0.15">
      <c r="AB558" s="156">
        <f>'[1]4003'!$E$73</f>
        <v>400354</v>
      </c>
      <c r="AC558" s="156" t="str">
        <f>'[1]4003'!$N$73</f>
        <v>'t Lover 2</v>
      </c>
      <c r="AD558" s="156" t="str">
        <f>'[1]4003'!$Y$73</f>
        <v>PC Dommels Boeleke 1</v>
      </c>
      <c r="AE558" s="156">
        <f>'[1]4003'!$A$73</f>
        <v>14</v>
      </c>
      <c r="AF558" s="157">
        <f>'[1]4003'!$B$73</f>
        <v>46109</v>
      </c>
      <c r="AG558" s="158" t="s">
        <v>55</v>
      </c>
    </row>
    <row r="559" spans="28:33" x14ac:dyDescent="0.15">
      <c r="AB559" s="156">
        <f>'[1]4003'!$E$74</f>
        <v>400355</v>
      </c>
      <c r="AC559" s="156" t="str">
        <f>'[1]4003'!$N$74</f>
        <v>Jeu de Bommel 2</v>
      </c>
      <c r="AD559" s="156" t="str">
        <f>'[1]4003'!$Y$74</f>
        <v>JBC 't Dupke 3</v>
      </c>
      <c r="AE559" s="156">
        <f>'[1]4003'!$A$74</f>
        <v>14</v>
      </c>
      <c r="AF559" s="157">
        <f>'[1]4003'!$B$74</f>
        <v>46109</v>
      </c>
      <c r="AG559" s="158" t="s">
        <v>55</v>
      </c>
    </row>
    <row r="560" spans="28:33" x14ac:dyDescent="0.15">
      <c r="AB560" s="156">
        <f>'[1]4003'!$E$75</f>
        <v>400356</v>
      </c>
      <c r="AC560" s="156" t="str">
        <f>'[1]4003'!$N$75</f>
        <v>PU Bois le Duc 1</v>
      </c>
      <c r="AD560" s="156" t="str">
        <f>'[1]4003'!$Y$75</f>
        <v>'t Lover 4</v>
      </c>
      <c r="AE560" s="156">
        <f>'[1]4003'!$A$75</f>
        <v>14</v>
      </c>
      <c r="AF560" s="157">
        <f>'[1]4003'!$B$75</f>
        <v>46109</v>
      </c>
      <c r="AG560" s="158" t="s">
        <v>55</v>
      </c>
    </row>
    <row r="561" spans="28:33" x14ac:dyDescent="0.15">
      <c r="AB561" s="156">
        <f>'[1]4004'!$E$20</f>
        <v>400401</v>
      </c>
      <c r="AC561" s="156" t="str">
        <f>'[1]4004'!$N$20</f>
        <v>Petangeske 3</v>
      </c>
      <c r="AD561" s="156" t="str">
        <f>'[1]4004'!$Y$20</f>
        <v>Jeu de Boules Club Dongen 2</v>
      </c>
      <c r="AE561" s="156">
        <f>'[1]4004'!$A$20</f>
        <v>1</v>
      </c>
      <c r="AF561" s="157">
        <f>'[1]4004'!$B$20</f>
        <v>45920</v>
      </c>
      <c r="AG561" s="158" t="s">
        <v>55</v>
      </c>
    </row>
    <row r="562" spans="28:33" x14ac:dyDescent="0.15">
      <c r="AB562" s="156">
        <f>'[1]4004'!$E$21</f>
        <v>400402</v>
      </c>
      <c r="AC562" s="156" t="str">
        <f>'[1]4004'!$N$21</f>
        <v>Va-Tout 2</v>
      </c>
      <c r="AD562" s="156" t="str">
        <f>'[1]4004'!$Y$21</f>
        <v>L'Esprit 3</v>
      </c>
      <c r="AE562" s="156">
        <f>'[1]4004'!$A$21</f>
        <v>1</v>
      </c>
      <c r="AF562" s="157">
        <f>'[1]4004'!$B$21</f>
        <v>45920</v>
      </c>
      <c r="AG562" s="158" t="s">
        <v>55</v>
      </c>
    </row>
    <row r="563" spans="28:33" x14ac:dyDescent="0.15">
      <c r="AB563" s="156">
        <f>'[1]4004'!$E$22</f>
        <v>400403</v>
      </c>
      <c r="AC563" s="156" t="str">
        <f>'[1]4004'!$N$22</f>
        <v>Les Boulistes 1</v>
      </c>
      <c r="AD563" s="156" t="str">
        <f>'[1]4004'!$Y$22</f>
        <v>Petangeske 4</v>
      </c>
      <c r="AE563" s="156">
        <f>'[1]4004'!$A$22</f>
        <v>1</v>
      </c>
      <c r="AF563" s="157">
        <f>'[1]4004'!$B$22</f>
        <v>45920</v>
      </c>
      <c r="AG563" s="158" t="s">
        <v>55</v>
      </c>
    </row>
    <row r="564" spans="28:33" x14ac:dyDescent="0.15">
      <c r="AB564" s="156">
        <f>'[1]4004'!$E$23</f>
        <v>400404</v>
      </c>
      <c r="AC564" s="156" t="str">
        <f>'[1]4004'!$N$23</f>
        <v>JB Altena 1</v>
      </c>
      <c r="AD564" s="156" t="str">
        <f>'[1]4004'!$Y$23</f>
        <v>JBC Nieuwerkerk 1</v>
      </c>
      <c r="AE564" s="156">
        <f>'[1]4004'!$A$23</f>
        <v>1</v>
      </c>
      <c r="AF564" s="157">
        <f>'[1]4004'!$B$23</f>
        <v>45920</v>
      </c>
      <c r="AG564" s="158" t="s">
        <v>55</v>
      </c>
    </row>
    <row r="565" spans="28:33" x14ac:dyDescent="0.15">
      <c r="AB565" s="156">
        <f>'[1]4004'!$E$24</f>
        <v>400405</v>
      </c>
      <c r="AC565" s="156" t="str">
        <f>'[1]4004'!$N$24</f>
        <v>JBC Nieuwerkerk 1</v>
      </c>
      <c r="AD565" s="156" t="str">
        <f>'[1]4004'!$Y$24</f>
        <v>Les Boulistes 1</v>
      </c>
      <c r="AE565" s="156">
        <f>'[1]4004'!$A$24</f>
        <v>2</v>
      </c>
      <c r="AF565" s="157">
        <f>'[1]4004'!$B$24</f>
        <v>45934</v>
      </c>
      <c r="AG565" s="158" t="s">
        <v>55</v>
      </c>
    </row>
    <row r="566" spans="28:33" x14ac:dyDescent="0.15">
      <c r="AB566" s="156">
        <f>'[1]4004'!$E$25</f>
        <v>400406</v>
      </c>
      <c r="AC566" s="156" t="str">
        <f>'[1]4004'!$N$25</f>
        <v>Petangeske 4</v>
      </c>
      <c r="AD566" s="156" t="str">
        <f>'[1]4004'!$Y$25</f>
        <v>L'Esprit 3</v>
      </c>
      <c r="AE566" s="156">
        <f>'[1]4004'!$A$25</f>
        <v>2</v>
      </c>
      <c r="AF566" s="157">
        <f>'[1]4004'!$B$25</f>
        <v>45934</v>
      </c>
      <c r="AG566" s="158" t="s">
        <v>55</v>
      </c>
    </row>
    <row r="567" spans="28:33" x14ac:dyDescent="0.15">
      <c r="AB567" s="156">
        <f>'[1]4004'!$E$26</f>
        <v>400407</v>
      </c>
      <c r="AC567" s="156" t="str">
        <f>'[1]4004'!$N$26</f>
        <v>Va-Tout 2</v>
      </c>
      <c r="AD567" s="156" t="str">
        <f>'[1]4004'!$Y$26</f>
        <v>Petangeske 3</v>
      </c>
      <c r="AE567" s="156">
        <f>'[1]4004'!$A$26</f>
        <v>2</v>
      </c>
      <c r="AF567" s="157">
        <f>'[1]4004'!$B$26</f>
        <v>45934</v>
      </c>
      <c r="AG567" s="158" t="s">
        <v>55</v>
      </c>
    </row>
    <row r="568" spans="28:33" x14ac:dyDescent="0.15">
      <c r="AB568" s="156">
        <f>'[1]4004'!$E$27</f>
        <v>400408</v>
      </c>
      <c r="AC568" s="156" t="str">
        <f>'[1]4004'!$N$27</f>
        <v>Jeu de Boules Club Dongen 2</v>
      </c>
      <c r="AD568" s="156" t="str">
        <f>'[1]4004'!$Y$27</f>
        <v>JB Altena 1</v>
      </c>
      <c r="AE568" s="156">
        <f>'[1]4004'!$A$27</f>
        <v>2</v>
      </c>
      <c r="AF568" s="157">
        <f>'[1]4004'!$B$27</f>
        <v>45934</v>
      </c>
      <c r="AG568" s="158" t="s">
        <v>55</v>
      </c>
    </row>
    <row r="569" spans="28:33" x14ac:dyDescent="0.15">
      <c r="AB569" s="156">
        <f>'[1]4004'!$E$28</f>
        <v>400409</v>
      </c>
      <c r="AC569" s="156" t="str">
        <f>'[1]4004'!$N$28</f>
        <v>JB Altena 1</v>
      </c>
      <c r="AD569" s="156" t="str">
        <f>'[1]4004'!$Y$28</f>
        <v>Les Boulistes 1</v>
      </c>
      <c r="AE569" s="156">
        <f>'[1]4004'!$A$28</f>
        <v>3</v>
      </c>
      <c r="AF569" s="157">
        <f>'[1]4004'!$B$28</f>
        <v>45948</v>
      </c>
      <c r="AG569" s="158" t="s">
        <v>55</v>
      </c>
    </row>
    <row r="570" spans="28:33" x14ac:dyDescent="0.15">
      <c r="AB570" s="156">
        <f>'[1]4004'!$E$29</f>
        <v>400410</v>
      </c>
      <c r="AC570" s="156" t="str">
        <f>'[1]4004'!$N$29</f>
        <v>L'Esprit 3</v>
      </c>
      <c r="AD570" s="156" t="str">
        <f>'[1]4004'!$Y$29</f>
        <v>JBC Nieuwerkerk 1</v>
      </c>
      <c r="AE570" s="156">
        <f>'[1]4004'!$A$29</f>
        <v>3</v>
      </c>
      <c r="AF570" s="157">
        <f>'[1]4004'!$B$29</f>
        <v>45948</v>
      </c>
      <c r="AG570" s="158" t="s">
        <v>55</v>
      </c>
    </row>
    <row r="571" spans="28:33" x14ac:dyDescent="0.15">
      <c r="AB571" s="156">
        <f>'[1]4004'!$E$30</f>
        <v>400411</v>
      </c>
      <c r="AC571" s="156" t="str">
        <f>'[1]4004'!$N$30</f>
        <v>Petangeske 4</v>
      </c>
      <c r="AD571" s="156" t="str">
        <f>'[1]4004'!$Y$30</f>
        <v>Petangeske 3</v>
      </c>
      <c r="AE571" s="156">
        <f>'[1]4004'!$A$30</f>
        <v>3</v>
      </c>
      <c r="AF571" s="157">
        <f>'[1]4004'!$B$30</f>
        <v>45948</v>
      </c>
      <c r="AG571" s="158" t="s">
        <v>55</v>
      </c>
    </row>
    <row r="572" spans="28:33" x14ac:dyDescent="0.15">
      <c r="AB572" s="156">
        <f>'[1]4004'!$E$31</f>
        <v>400412</v>
      </c>
      <c r="AC572" s="156" t="str">
        <f>'[1]4004'!$N$31</f>
        <v>Jeu de Boules Club Dongen 2</v>
      </c>
      <c r="AD572" s="156" t="str">
        <f>'[1]4004'!$Y$31</f>
        <v>Va-Tout 2</v>
      </c>
      <c r="AE572" s="156">
        <f>'[1]4004'!$A$31</f>
        <v>3</v>
      </c>
      <c r="AF572" s="157">
        <f>'[1]4004'!$B$31</f>
        <v>45948</v>
      </c>
      <c r="AG572" s="158" t="s">
        <v>55</v>
      </c>
    </row>
    <row r="573" spans="28:33" x14ac:dyDescent="0.15">
      <c r="AB573" s="156">
        <f>'[1]4004'!$E$32</f>
        <v>400413</v>
      </c>
      <c r="AC573" s="156" t="str">
        <f>'[1]4004'!$N$32</f>
        <v>Petangeske 3</v>
      </c>
      <c r="AD573" s="156" t="str">
        <f>'[1]4004'!$Y$32</f>
        <v>JBC Nieuwerkerk 1</v>
      </c>
      <c r="AE573" s="156">
        <f>'[1]4004'!$A$32</f>
        <v>4</v>
      </c>
      <c r="AF573" s="157">
        <f>'[1]4004'!$B$32</f>
        <v>45962</v>
      </c>
      <c r="AG573" s="158" t="s">
        <v>55</v>
      </c>
    </row>
    <row r="574" spans="28:33" x14ac:dyDescent="0.15">
      <c r="AB574" s="156">
        <f>'[1]4004'!$E$33</f>
        <v>400414</v>
      </c>
      <c r="AC574" s="156" t="str">
        <f>'[1]4004'!$N$33</f>
        <v>L'Esprit 3</v>
      </c>
      <c r="AD574" s="156" t="str">
        <f>'[1]4004'!$Y$33</f>
        <v>JB Altena 1</v>
      </c>
      <c r="AE574" s="156">
        <f>'[1]4004'!$A$33</f>
        <v>4</v>
      </c>
      <c r="AF574" s="157">
        <f>'[1]4004'!$B$33</f>
        <v>45962</v>
      </c>
      <c r="AG574" s="158" t="s">
        <v>55</v>
      </c>
    </row>
    <row r="575" spans="28:33" x14ac:dyDescent="0.15">
      <c r="AB575" s="156">
        <f>'[1]4004'!$E$34</f>
        <v>400415</v>
      </c>
      <c r="AC575" s="156" t="str">
        <f>'[1]4004'!$N$34</f>
        <v>Les Boulistes 1</v>
      </c>
      <c r="AD575" s="156" t="str">
        <f>'[1]4004'!$Y$34</f>
        <v>Jeu de Boules Club Dongen 2</v>
      </c>
      <c r="AE575" s="156">
        <f>'[1]4004'!$A$34</f>
        <v>4</v>
      </c>
      <c r="AF575" s="157">
        <f>'[1]4004'!$B$34</f>
        <v>45962</v>
      </c>
      <c r="AG575" s="158" t="s">
        <v>55</v>
      </c>
    </row>
    <row r="576" spans="28:33" x14ac:dyDescent="0.15">
      <c r="AB576" s="156">
        <f>'[1]4004'!$E$35</f>
        <v>400416</v>
      </c>
      <c r="AC576" s="156" t="str">
        <f>'[1]4004'!$N$35</f>
        <v>Va-Tout 2</v>
      </c>
      <c r="AD576" s="156" t="str">
        <f>'[1]4004'!$Y$35</f>
        <v>Petangeske 4</v>
      </c>
      <c r="AE576" s="156">
        <f>'[1]4004'!$A$35</f>
        <v>4</v>
      </c>
      <c r="AF576" s="157">
        <f>'[1]4004'!$B$35</f>
        <v>45962</v>
      </c>
      <c r="AG576" s="158" t="s">
        <v>55</v>
      </c>
    </row>
    <row r="577" spans="28:33" x14ac:dyDescent="0.15">
      <c r="AB577" s="156">
        <f>'[1]4004'!$E$36</f>
        <v>400417</v>
      </c>
      <c r="AC577" s="156" t="str">
        <f>'[1]4004'!$N$36</f>
        <v>Les Boulistes 1</v>
      </c>
      <c r="AD577" s="156" t="str">
        <f>'[1]4004'!$Y$36</f>
        <v>L'Esprit 3</v>
      </c>
      <c r="AE577" s="156">
        <f>'[1]4004'!$A$36</f>
        <v>5</v>
      </c>
      <c r="AF577" s="157">
        <f>'[1]4004'!$B$36</f>
        <v>45976</v>
      </c>
      <c r="AG577" s="158" t="s">
        <v>55</v>
      </c>
    </row>
    <row r="578" spans="28:33" x14ac:dyDescent="0.15">
      <c r="AB578" s="156">
        <f>'[1]4004'!$E$37</f>
        <v>400418</v>
      </c>
      <c r="AC578" s="156" t="str">
        <f>'[1]4004'!$N$37</f>
        <v>JB Altena 1</v>
      </c>
      <c r="AD578" s="156" t="str">
        <f>'[1]4004'!$Y$37</f>
        <v>Petangeske 3</v>
      </c>
      <c r="AE578" s="156">
        <f>'[1]4004'!$A$37</f>
        <v>5</v>
      </c>
      <c r="AF578" s="157">
        <f>'[1]4004'!$B$37</f>
        <v>45976</v>
      </c>
      <c r="AG578" s="158" t="s">
        <v>55</v>
      </c>
    </row>
    <row r="579" spans="28:33" x14ac:dyDescent="0.15">
      <c r="AB579" s="156">
        <f>'[1]4004'!$E$38</f>
        <v>400419</v>
      </c>
      <c r="AC579" s="156" t="str">
        <f>'[1]4004'!$N$38</f>
        <v>Va-Tout 2</v>
      </c>
      <c r="AD579" s="156" t="str">
        <f>'[1]4004'!$Y$38</f>
        <v>JBC Nieuwerkerk 1</v>
      </c>
      <c r="AE579" s="156">
        <f>'[1]4004'!$A$38</f>
        <v>5</v>
      </c>
      <c r="AF579" s="157">
        <f>'[1]4004'!$B$38</f>
        <v>45976</v>
      </c>
      <c r="AG579" s="158" t="s">
        <v>55</v>
      </c>
    </row>
    <row r="580" spans="28:33" x14ac:dyDescent="0.15">
      <c r="AB580" s="156">
        <f>'[1]4004'!$E$39</f>
        <v>400420</v>
      </c>
      <c r="AC580" s="156" t="str">
        <f>'[1]4004'!$N$39</f>
        <v>Petangeske 4</v>
      </c>
      <c r="AD580" s="156" t="str">
        <f>'[1]4004'!$Y$39</f>
        <v>Jeu de Boules Club Dongen 2</v>
      </c>
      <c r="AE580" s="156">
        <f>'[1]4004'!$A$39</f>
        <v>5</v>
      </c>
      <c r="AF580" s="157">
        <f>'[1]4004'!$B$39</f>
        <v>45976</v>
      </c>
      <c r="AG580" s="158" t="s">
        <v>55</v>
      </c>
    </row>
    <row r="581" spans="28:33" x14ac:dyDescent="0.15">
      <c r="AB581" s="156">
        <f>'[1]4004'!$E$40</f>
        <v>400421</v>
      </c>
      <c r="AC581" s="156" t="str">
        <f>'[1]4004'!$N$40</f>
        <v>Petangeske 3</v>
      </c>
      <c r="AD581" s="156" t="str">
        <f>'[1]4004'!$Y$40</f>
        <v>Les Boulistes 1</v>
      </c>
      <c r="AE581" s="156">
        <f>'[1]4004'!$A$40</f>
        <v>6</v>
      </c>
      <c r="AF581" s="157">
        <f>'[1]4004'!$B$40</f>
        <v>45990</v>
      </c>
      <c r="AG581" s="158" t="s">
        <v>55</v>
      </c>
    </row>
    <row r="582" spans="28:33" x14ac:dyDescent="0.15">
      <c r="AB582" s="156">
        <f>'[1]4004'!$E$41</f>
        <v>400422</v>
      </c>
      <c r="AC582" s="156" t="str">
        <f>'[1]4004'!$N$41</f>
        <v>JBC Nieuwerkerk 1</v>
      </c>
      <c r="AD582" s="156" t="str">
        <f>'[1]4004'!$Y$41</f>
        <v>Petangeske 4</v>
      </c>
      <c r="AE582" s="156">
        <f>'[1]4004'!$A$41</f>
        <v>6</v>
      </c>
      <c r="AF582" s="157">
        <f>'[1]4004'!$B$41</f>
        <v>45990</v>
      </c>
      <c r="AG582" s="158" t="s">
        <v>55</v>
      </c>
    </row>
    <row r="583" spans="28:33" x14ac:dyDescent="0.15">
      <c r="AB583" s="156">
        <f>'[1]4004'!$E$42</f>
        <v>400423</v>
      </c>
      <c r="AC583" s="156" t="str">
        <f>'[1]4004'!$N$42</f>
        <v>Va-Tout 2</v>
      </c>
      <c r="AD583" s="156" t="str">
        <f>'[1]4004'!$Y$42</f>
        <v>JB Altena 1</v>
      </c>
      <c r="AE583" s="156">
        <f>'[1]4004'!$A$42</f>
        <v>6</v>
      </c>
      <c r="AF583" s="157">
        <f>'[1]4004'!$B$42</f>
        <v>45990</v>
      </c>
      <c r="AG583" s="158" t="s">
        <v>55</v>
      </c>
    </row>
    <row r="584" spans="28:33" x14ac:dyDescent="0.15">
      <c r="AB584" s="156">
        <f>'[1]4004'!$E$43</f>
        <v>400424</v>
      </c>
      <c r="AC584" s="156" t="str">
        <f>'[1]4004'!$N$43</f>
        <v>Jeu de Boules Club Dongen 2</v>
      </c>
      <c r="AD584" s="156" t="str">
        <f>'[1]4004'!$Y$43</f>
        <v>L'Esprit 3</v>
      </c>
      <c r="AE584" s="156">
        <f>'[1]4004'!$A$43</f>
        <v>6</v>
      </c>
      <c r="AF584" s="157">
        <f>'[1]4004'!$B$43</f>
        <v>45990</v>
      </c>
      <c r="AG584" s="158" t="s">
        <v>55</v>
      </c>
    </row>
    <row r="585" spans="28:33" x14ac:dyDescent="0.15">
      <c r="AB585" s="156">
        <f>'[1]4004'!$E$44</f>
        <v>400425</v>
      </c>
      <c r="AC585" s="156" t="str">
        <f>'[1]4004'!$N$44</f>
        <v>Petangeske 3</v>
      </c>
      <c r="AD585" s="156" t="str">
        <f>'[1]4004'!$Y$44</f>
        <v>L'Esprit 3</v>
      </c>
      <c r="AE585" s="156">
        <f>'[1]4004'!$A$44</f>
        <v>7</v>
      </c>
      <c r="AF585" s="157">
        <f>'[1]4004'!$B$44</f>
        <v>45997</v>
      </c>
      <c r="AG585" s="158" t="s">
        <v>55</v>
      </c>
    </row>
    <row r="586" spans="28:33" x14ac:dyDescent="0.15">
      <c r="AB586" s="156">
        <f>'[1]4004'!$E$45</f>
        <v>400426</v>
      </c>
      <c r="AC586" s="156" t="str">
        <f>'[1]4004'!$N$45</f>
        <v>Les Boulistes 1</v>
      </c>
      <c r="AD586" s="156" t="str">
        <f>'[1]4004'!$Y$45</f>
        <v>Va-Tout 2</v>
      </c>
      <c r="AE586" s="156">
        <f>'[1]4004'!$A$45</f>
        <v>7</v>
      </c>
      <c r="AF586" s="157">
        <f>'[1]4004'!$B$45</f>
        <v>45997</v>
      </c>
      <c r="AG586" s="158" t="s">
        <v>55</v>
      </c>
    </row>
    <row r="587" spans="28:33" x14ac:dyDescent="0.15">
      <c r="AB587" s="156">
        <f>'[1]4004'!$E$46</f>
        <v>400427</v>
      </c>
      <c r="AC587" s="156" t="str">
        <f>'[1]4004'!$N$46</f>
        <v>Petangeske 4</v>
      </c>
      <c r="AD587" s="156" t="str">
        <f>'[1]4004'!$Y$46</f>
        <v>JB Altena 1</v>
      </c>
      <c r="AE587" s="156">
        <f>'[1]4004'!$A$46</f>
        <v>7</v>
      </c>
      <c r="AF587" s="157">
        <f>'[1]4004'!$B$46</f>
        <v>45997</v>
      </c>
      <c r="AG587" s="158" t="s">
        <v>55</v>
      </c>
    </row>
    <row r="588" spans="28:33" x14ac:dyDescent="0.15">
      <c r="AB588" s="156">
        <f>'[1]4004'!$E$47</f>
        <v>400428</v>
      </c>
      <c r="AC588" s="156" t="str">
        <f>'[1]4004'!$N$47</f>
        <v>JBC Nieuwerkerk 1</v>
      </c>
      <c r="AD588" s="156" t="str">
        <f>'[1]4004'!$Y$47</f>
        <v>Jeu de Boules Club Dongen 2</v>
      </c>
      <c r="AE588" s="156">
        <f>'[1]4004'!$A$47</f>
        <v>7</v>
      </c>
      <c r="AF588" s="157">
        <f>'[1]4004'!$B$47</f>
        <v>45997</v>
      </c>
      <c r="AG588" s="158" t="s">
        <v>55</v>
      </c>
    </row>
    <row r="589" spans="28:33" x14ac:dyDescent="0.15">
      <c r="AB589" s="156">
        <f>'[1]4004'!$E$48</f>
        <v>400429</v>
      </c>
      <c r="AC589" s="156" t="str">
        <f>'[1]4004'!$N$48</f>
        <v>JBC Nieuwerkerk 1</v>
      </c>
      <c r="AD589" s="156" t="str">
        <f>'[1]4004'!$Y$48</f>
        <v>JB Altena 1</v>
      </c>
      <c r="AE589" s="156">
        <f>'[1]4004'!$A$48</f>
        <v>8</v>
      </c>
      <c r="AF589" s="157">
        <f>'[1]4004'!$B$48</f>
        <v>46032</v>
      </c>
      <c r="AG589" s="158" t="s">
        <v>55</v>
      </c>
    </row>
    <row r="590" spans="28:33" x14ac:dyDescent="0.15">
      <c r="AB590" s="156">
        <f>'[1]4004'!$E$49</f>
        <v>400430</v>
      </c>
      <c r="AC590" s="156" t="str">
        <f>'[1]4004'!$N$49</f>
        <v>Petangeske 4</v>
      </c>
      <c r="AD590" s="156" t="str">
        <f>'[1]4004'!$Y$49</f>
        <v>Les Boulistes 1</v>
      </c>
      <c r="AE590" s="156">
        <f>'[1]4004'!$A$49</f>
        <v>8</v>
      </c>
      <c r="AF590" s="157">
        <f>'[1]4004'!$B$49</f>
        <v>46032</v>
      </c>
      <c r="AG590" s="158" t="s">
        <v>55</v>
      </c>
    </row>
    <row r="591" spans="28:33" x14ac:dyDescent="0.15">
      <c r="AB591" s="156">
        <f>'[1]4004'!$E$50</f>
        <v>400431</v>
      </c>
      <c r="AC591" s="156" t="str">
        <f>'[1]4004'!$N$50</f>
        <v>L'Esprit 3</v>
      </c>
      <c r="AD591" s="156" t="str">
        <f>'[1]4004'!$Y$50</f>
        <v>Va-Tout 2</v>
      </c>
      <c r="AE591" s="156">
        <f>'[1]4004'!$A$50</f>
        <v>8</v>
      </c>
      <c r="AF591" s="157">
        <f>'[1]4004'!$B$50</f>
        <v>46032</v>
      </c>
      <c r="AG591" s="158" t="s">
        <v>55</v>
      </c>
    </row>
    <row r="592" spans="28:33" x14ac:dyDescent="0.15">
      <c r="AB592" s="156">
        <f>'[1]4004'!$E$51</f>
        <v>400432</v>
      </c>
      <c r="AC592" s="156" t="str">
        <f>'[1]4004'!$N$51</f>
        <v>Jeu de Boules Club Dongen 2</v>
      </c>
      <c r="AD592" s="156" t="str">
        <f>'[1]4004'!$Y$51</f>
        <v>Petangeske 3</v>
      </c>
      <c r="AE592" s="156">
        <f>'[1]4004'!$A$51</f>
        <v>8</v>
      </c>
      <c r="AF592" s="157">
        <f>'[1]4004'!$B$51</f>
        <v>46032</v>
      </c>
      <c r="AG592" s="158" t="s">
        <v>55</v>
      </c>
    </row>
    <row r="593" spans="28:33" x14ac:dyDescent="0.15">
      <c r="AB593" s="156">
        <f>'[1]4004'!$E$52</f>
        <v>400433</v>
      </c>
      <c r="AC593" s="156" t="str">
        <f>'[1]4004'!$N$52</f>
        <v>Petangeske 3</v>
      </c>
      <c r="AD593" s="156" t="str">
        <f>'[1]4004'!$Y$52</f>
        <v>Va-Tout 2</v>
      </c>
      <c r="AE593" s="156">
        <f>'[1]4004'!$A$52</f>
        <v>9</v>
      </c>
      <c r="AF593" s="157">
        <f>'[1]4004'!$B$52</f>
        <v>46046</v>
      </c>
      <c r="AG593" s="158" t="s">
        <v>55</v>
      </c>
    </row>
    <row r="594" spans="28:33" x14ac:dyDescent="0.15">
      <c r="AB594" s="156">
        <f>'[1]4004'!$E$53</f>
        <v>400434</v>
      </c>
      <c r="AC594" s="156" t="str">
        <f>'[1]4004'!$N$53</f>
        <v>L'Esprit 3</v>
      </c>
      <c r="AD594" s="156" t="str">
        <f>'[1]4004'!$Y$53</f>
        <v>Petangeske 4</v>
      </c>
      <c r="AE594" s="156">
        <f>'[1]4004'!$A$53</f>
        <v>9</v>
      </c>
      <c r="AF594" s="157">
        <f>'[1]4004'!$B$53</f>
        <v>46046</v>
      </c>
      <c r="AG594" s="158" t="s">
        <v>55</v>
      </c>
    </row>
    <row r="595" spans="28:33" x14ac:dyDescent="0.15">
      <c r="AB595" s="156">
        <f>'[1]4004'!$E$54</f>
        <v>400435</v>
      </c>
      <c r="AC595" s="156" t="str">
        <f>'[1]4004'!$N$54</f>
        <v>Les Boulistes 1</v>
      </c>
      <c r="AD595" s="156" t="str">
        <f>'[1]4004'!$Y$54</f>
        <v>JBC Nieuwerkerk 1</v>
      </c>
      <c r="AE595" s="156">
        <f>'[1]4004'!$A$54</f>
        <v>9</v>
      </c>
      <c r="AF595" s="157">
        <f>'[1]4004'!$B$54</f>
        <v>46046</v>
      </c>
      <c r="AG595" s="158" t="s">
        <v>55</v>
      </c>
    </row>
    <row r="596" spans="28:33" x14ac:dyDescent="0.15">
      <c r="AB596" s="156">
        <f>'[1]4004'!$E$55</f>
        <v>400436</v>
      </c>
      <c r="AC596" s="156" t="str">
        <f>'[1]4004'!$N$55</f>
        <v>JB Altena 1</v>
      </c>
      <c r="AD596" s="156" t="str">
        <f>'[1]4004'!$Y$55</f>
        <v>Jeu de Boules Club Dongen 2</v>
      </c>
      <c r="AE596" s="156">
        <f>'[1]4004'!$A$55</f>
        <v>9</v>
      </c>
      <c r="AF596" s="157">
        <f>'[1]4004'!$B$55</f>
        <v>46046</v>
      </c>
      <c r="AG596" s="158" t="s">
        <v>55</v>
      </c>
    </row>
    <row r="597" spans="28:33" x14ac:dyDescent="0.15">
      <c r="AB597" s="156">
        <f>'[1]4004'!$E$56</f>
        <v>400437</v>
      </c>
      <c r="AC597" s="156" t="str">
        <f>'[1]4004'!$N$56</f>
        <v>Petangeske 3</v>
      </c>
      <c r="AD597" s="156" t="str">
        <f>'[1]4004'!$Y$56</f>
        <v>Petangeske 4</v>
      </c>
      <c r="AE597" s="156">
        <f>'[1]4004'!$A$56</f>
        <v>10</v>
      </c>
      <c r="AF597" s="157">
        <f>'[1]4004'!$B$56</f>
        <v>46060</v>
      </c>
      <c r="AG597" s="158" t="s">
        <v>55</v>
      </c>
    </row>
    <row r="598" spans="28:33" x14ac:dyDescent="0.15">
      <c r="AB598" s="156">
        <f>'[1]4004'!$E$57</f>
        <v>400438</v>
      </c>
      <c r="AC598" s="156" t="str">
        <f>'[1]4004'!$N$57</f>
        <v>JBC Nieuwerkerk 1</v>
      </c>
      <c r="AD598" s="156" t="str">
        <f>'[1]4004'!$Y$57</f>
        <v>L'Esprit 3</v>
      </c>
      <c r="AE598" s="156">
        <f>'[1]4004'!$A$57</f>
        <v>10</v>
      </c>
      <c r="AF598" s="157">
        <f>'[1]4004'!$B$57</f>
        <v>46060</v>
      </c>
      <c r="AG598" s="158" t="s">
        <v>55</v>
      </c>
    </row>
    <row r="599" spans="28:33" x14ac:dyDescent="0.15">
      <c r="AB599" s="156">
        <f>'[1]4004'!$E$58</f>
        <v>400439</v>
      </c>
      <c r="AC599" s="156" t="str">
        <f>'[1]4004'!$N$58</f>
        <v>Les Boulistes 1</v>
      </c>
      <c r="AD599" s="156" t="str">
        <f>'[1]4004'!$Y$58</f>
        <v>JB Altena 1</v>
      </c>
      <c r="AE599" s="156">
        <f>'[1]4004'!$A$58</f>
        <v>10</v>
      </c>
      <c r="AF599" s="157">
        <f>'[1]4004'!$B$58</f>
        <v>46060</v>
      </c>
      <c r="AG599" s="158" t="s">
        <v>55</v>
      </c>
    </row>
    <row r="600" spans="28:33" x14ac:dyDescent="0.15">
      <c r="AB600" s="156">
        <f>'[1]4004'!$E$59</f>
        <v>400440</v>
      </c>
      <c r="AC600" s="156" t="str">
        <f>'[1]4004'!$N$59</f>
        <v>Va-Tout 2</v>
      </c>
      <c r="AD600" s="156" t="str">
        <f>'[1]4004'!$Y$59</f>
        <v>Jeu de Boules Club Dongen 2</v>
      </c>
      <c r="AE600" s="156">
        <f>'[1]4004'!$A$59</f>
        <v>10</v>
      </c>
      <c r="AF600" s="157">
        <f>'[1]4004'!$B$59</f>
        <v>46060</v>
      </c>
      <c r="AG600" s="158" t="s">
        <v>55</v>
      </c>
    </row>
    <row r="601" spans="28:33" x14ac:dyDescent="0.15">
      <c r="AB601" s="156">
        <f>'[1]4004'!$E$60</f>
        <v>400441</v>
      </c>
      <c r="AC601" s="156" t="str">
        <f>'[1]4004'!$N$60</f>
        <v>JB Altena 1</v>
      </c>
      <c r="AD601" s="156" t="str">
        <f>'[1]4004'!$Y$60</f>
        <v>L'Esprit 3</v>
      </c>
      <c r="AE601" s="156">
        <f>'[1]4004'!$A$60</f>
        <v>11</v>
      </c>
      <c r="AF601" s="157">
        <f>'[1]4004'!$B$60</f>
        <v>46074</v>
      </c>
      <c r="AG601" s="158" t="s">
        <v>55</v>
      </c>
    </row>
    <row r="602" spans="28:33" x14ac:dyDescent="0.15">
      <c r="AB602" s="156">
        <f>'[1]4004'!$E$61</f>
        <v>400442</v>
      </c>
      <c r="AC602" s="156" t="str">
        <f>'[1]4004'!$N$61</f>
        <v>JBC Nieuwerkerk 1</v>
      </c>
      <c r="AD602" s="156" t="str">
        <f>'[1]4004'!$Y$61</f>
        <v>Petangeske 3</v>
      </c>
      <c r="AE602" s="156">
        <f>'[1]4004'!$A$61</f>
        <v>11</v>
      </c>
      <c r="AF602" s="157">
        <f>'[1]4004'!$B$61</f>
        <v>46074</v>
      </c>
      <c r="AG602" s="158" t="s">
        <v>55</v>
      </c>
    </row>
    <row r="603" spans="28:33" x14ac:dyDescent="0.15">
      <c r="AB603" s="156">
        <f>'[1]4004'!$E$62</f>
        <v>400443</v>
      </c>
      <c r="AC603" s="156" t="str">
        <f>'[1]4004'!$N$62</f>
        <v>Petangeske 4</v>
      </c>
      <c r="AD603" s="156" t="str">
        <f>'[1]4004'!$Y$62</f>
        <v>Va-Tout 2</v>
      </c>
      <c r="AE603" s="156">
        <f>'[1]4004'!$A$62</f>
        <v>11</v>
      </c>
      <c r="AF603" s="157">
        <f>'[1]4004'!$B$62</f>
        <v>46074</v>
      </c>
      <c r="AG603" s="158" t="s">
        <v>55</v>
      </c>
    </row>
    <row r="604" spans="28:33" x14ac:dyDescent="0.15">
      <c r="AB604" s="156">
        <f>'[1]4004'!$E$63</f>
        <v>400444</v>
      </c>
      <c r="AC604" s="156" t="str">
        <f>'[1]4004'!$N$63</f>
        <v>Jeu de Boules Club Dongen 2</v>
      </c>
      <c r="AD604" s="156" t="str">
        <f>'[1]4004'!$Y$63</f>
        <v>Les Boulistes 1</v>
      </c>
      <c r="AE604" s="156">
        <f>'[1]4004'!$A$63</f>
        <v>11</v>
      </c>
      <c r="AF604" s="157">
        <f>'[1]4004'!$B$63</f>
        <v>46074</v>
      </c>
      <c r="AG604" s="158" t="s">
        <v>55</v>
      </c>
    </row>
    <row r="605" spans="28:33" x14ac:dyDescent="0.15">
      <c r="AB605" s="156">
        <f>'[1]4004'!$E$64</f>
        <v>400445</v>
      </c>
      <c r="AC605" s="156" t="str">
        <f>'[1]4004'!$N$64</f>
        <v>Petangeske 3</v>
      </c>
      <c r="AD605" s="156" t="str">
        <f>'[1]4004'!$Y$64</f>
        <v>JB Altena 1</v>
      </c>
      <c r="AE605" s="156">
        <f>'[1]4004'!$A$64</f>
        <v>12</v>
      </c>
      <c r="AF605" s="157">
        <f>'[1]4004'!$B$64</f>
        <v>46088</v>
      </c>
      <c r="AG605" s="158" t="s">
        <v>55</v>
      </c>
    </row>
    <row r="606" spans="28:33" x14ac:dyDescent="0.15">
      <c r="AB606" s="156">
        <f>'[1]4004'!$E$65</f>
        <v>400446</v>
      </c>
      <c r="AC606" s="156" t="str">
        <f>'[1]4004'!$N$65</f>
        <v>L'Esprit 3</v>
      </c>
      <c r="AD606" s="156" t="str">
        <f>'[1]4004'!$Y$65</f>
        <v>Les Boulistes 1</v>
      </c>
      <c r="AE606" s="156">
        <f>'[1]4004'!$A$65</f>
        <v>12</v>
      </c>
      <c r="AF606" s="157">
        <f>'[1]4004'!$B$65</f>
        <v>46088</v>
      </c>
      <c r="AG606" s="158" t="s">
        <v>55</v>
      </c>
    </row>
    <row r="607" spans="28:33" x14ac:dyDescent="0.15">
      <c r="AB607" s="156">
        <f>'[1]4004'!$E$66</f>
        <v>400447</v>
      </c>
      <c r="AC607" s="156" t="str">
        <f>'[1]4004'!$N$66</f>
        <v>JBC Nieuwerkerk 1</v>
      </c>
      <c r="AD607" s="156" t="str">
        <f>'[1]4004'!$Y$66</f>
        <v>Va-Tout 2</v>
      </c>
      <c r="AE607" s="156">
        <f>'[1]4004'!$A$66</f>
        <v>12</v>
      </c>
      <c r="AF607" s="157">
        <f>'[1]4004'!$B$66</f>
        <v>46088</v>
      </c>
      <c r="AG607" s="158" t="s">
        <v>55</v>
      </c>
    </row>
    <row r="608" spans="28:33" x14ac:dyDescent="0.15">
      <c r="AB608" s="156">
        <f>'[1]4004'!$E$67</f>
        <v>400448</v>
      </c>
      <c r="AC608" s="156" t="str">
        <f>'[1]4004'!$N$67</f>
        <v>Jeu de Boules Club Dongen 2</v>
      </c>
      <c r="AD608" s="156" t="str">
        <f>'[1]4004'!$Y$67</f>
        <v>Petangeske 4</v>
      </c>
      <c r="AE608" s="156">
        <f>'[1]4004'!$A$67</f>
        <v>12</v>
      </c>
      <c r="AF608" s="157">
        <f>'[1]4004'!$B$67</f>
        <v>46088</v>
      </c>
      <c r="AG608" s="158" t="s">
        <v>55</v>
      </c>
    </row>
    <row r="609" spans="28:33" x14ac:dyDescent="0.15">
      <c r="AB609" s="156">
        <f>'[1]4004'!$E$68</f>
        <v>400449</v>
      </c>
      <c r="AC609" s="156" t="str">
        <f>'[1]4004'!$N$68</f>
        <v>L'Esprit 3</v>
      </c>
      <c r="AD609" s="156" t="str">
        <f>'[1]4004'!$Y$68</f>
        <v>Jeu de Boules Club Dongen 2</v>
      </c>
      <c r="AE609" s="156">
        <f>'[1]4004'!$A$68</f>
        <v>13</v>
      </c>
      <c r="AF609" s="157">
        <f>'[1]4004'!$B$68</f>
        <v>46102</v>
      </c>
      <c r="AG609" s="158" t="s">
        <v>55</v>
      </c>
    </row>
    <row r="610" spans="28:33" x14ac:dyDescent="0.15">
      <c r="AB610" s="156">
        <f>'[1]4004'!$E$69</f>
        <v>400450</v>
      </c>
      <c r="AC610" s="156" t="str">
        <f>'[1]4004'!$N$69</f>
        <v>Les Boulistes 1</v>
      </c>
      <c r="AD610" s="156" t="str">
        <f>'[1]4004'!$Y$69</f>
        <v>Petangeske 3</v>
      </c>
      <c r="AE610" s="156">
        <f>'[1]4004'!$A$69</f>
        <v>13</v>
      </c>
      <c r="AF610" s="157">
        <f>'[1]4004'!$B$69</f>
        <v>46102</v>
      </c>
      <c r="AG610" s="158" t="s">
        <v>55</v>
      </c>
    </row>
    <row r="611" spans="28:33" x14ac:dyDescent="0.15">
      <c r="AB611" s="156">
        <f>'[1]4004'!$E$70</f>
        <v>400451</v>
      </c>
      <c r="AC611" s="156" t="str">
        <f>'[1]4004'!$N$70</f>
        <v>JB Altena 1</v>
      </c>
      <c r="AD611" s="156" t="str">
        <f>'[1]4004'!$Y$70</f>
        <v>Va-Tout 2</v>
      </c>
      <c r="AE611" s="156">
        <f>'[1]4004'!$A$70</f>
        <v>13</v>
      </c>
      <c r="AF611" s="157">
        <f>'[1]4004'!$B$70</f>
        <v>46102</v>
      </c>
      <c r="AG611" s="158" t="s">
        <v>55</v>
      </c>
    </row>
    <row r="612" spans="28:33" x14ac:dyDescent="0.15">
      <c r="AB612" s="156">
        <f>'[1]4004'!$E$71</f>
        <v>400452</v>
      </c>
      <c r="AC612" s="156" t="str">
        <f>'[1]4004'!$N$71</f>
        <v>Petangeske 4</v>
      </c>
      <c r="AD612" s="156" t="str">
        <f>'[1]4004'!$Y$71</f>
        <v>JBC Nieuwerkerk 1</v>
      </c>
      <c r="AE612" s="156">
        <f>'[1]4004'!$A$71</f>
        <v>13</v>
      </c>
      <c r="AF612" s="157">
        <f>'[1]4004'!$B$71</f>
        <v>46102</v>
      </c>
      <c r="AG612" s="158" t="s">
        <v>55</v>
      </c>
    </row>
    <row r="613" spans="28:33" x14ac:dyDescent="0.15">
      <c r="AB613" s="156">
        <f>'[1]4004'!$E$72</f>
        <v>400453</v>
      </c>
      <c r="AC613" s="156" t="str">
        <f>'[1]4004'!$N$72</f>
        <v>L'Esprit 3</v>
      </c>
      <c r="AD613" s="156" t="str">
        <f>'[1]4004'!$Y$72</f>
        <v>Petangeske 3</v>
      </c>
      <c r="AE613" s="156">
        <f>'[1]4004'!$A$72</f>
        <v>14</v>
      </c>
      <c r="AF613" s="157">
        <f>'[1]4004'!$B$72</f>
        <v>46109</v>
      </c>
      <c r="AG613" s="158" t="s">
        <v>55</v>
      </c>
    </row>
    <row r="614" spans="28:33" x14ac:dyDescent="0.15">
      <c r="AB614" s="156">
        <f>'[1]4004'!$E$73</f>
        <v>400454</v>
      </c>
      <c r="AC614" s="156" t="str">
        <f>'[1]4004'!$N$73</f>
        <v>JB Altena 1</v>
      </c>
      <c r="AD614" s="156" t="str">
        <f>'[1]4004'!$Y$73</f>
        <v>Petangeske 4</v>
      </c>
      <c r="AE614" s="156">
        <f>'[1]4004'!$A$73</f>
        <v>14</v>
      </c>
      <c r="AF614" s="157">
        <f>'[1]4004'!$B$73</f>
        <v>46109</v>
      </c>
      <c r="AG614" s="158" t="s">
        <v>55</v>
      </c>
    </row>
    <row r="615" spans="28:33" x14ac:dyDescent="0.15">
      <c r="AB615" s="156">
        <f>'[1]4004'!$E$74</f>
        <v>400455</v>
      </c>
      <c r="AC615" s="156" t="str">
        <f>'[1]4004'!$N$74</f>
        <v>Va-Tout 2</v>
      </c>
      <c r="AD615" s="156" t="str">
        <f>'[1]4004'!$Y$74</f>
        <v>Les Boulistes 1</v>
      </c>
      <c r="AE615" s="156">
        <f>'[1]4004'!$A$74</f>
        <v>14</v>
      </c>
      <c r="AF615" s="157">
        <f>'[1]4004'!$B$74</f>
        <v>46109</v>
      </c>
      <c r="AG615" s="158" t="s">
        <v>55</v>
      </c>
    </row>
    <row r="616" spans="28:33" x14ac:dyDescent="0.15">
      <c r="AB616" s="156">
        <f>'[1]4004'!$E$75</f>
        <v>400456</v>
      </c>
      <c r="AC616" s="156" t="str">
        <f>'[1]4004'!$N$75</f>
        <v>Jeu de Boules Club Dongen 2</v>
      </c>
      <c r="AD616" s="156" t="str">
        <f>'[1]4004'!$Y$75</f>
        <v>JBC Nieuwerkerk 1</v>
      </c>
      <c r="AE616" s="156">
        <f>'[1]4004'!$A$75</f>
        <v>14</v>
      </c>
      <c r="AF616" s="157">
        <f>'[1]4004'!$B$75</f>
        <v>46109</v>
      </c>
      <c r="AG616" s="158" t="s">
        <v>55</v>
      </c>
    </row>
    <row r="617" spans="28:33" x14ac:dyDescent="0.15">
      <c r="AB617" s="156">
        <f>'[1]4005'!$E$20</f>
        <v>400501</v>
      </c>
      <c r="AC617" s="156" t="str">
        <f>'[1]4005'!$N$20</f>
        <v>JBC Vlaardingen 2</v>
      </c>
      <c r="AD617" s="156" t="str">
        <f>'[1]4005'!$Y$20</f>
        <v>Les Boules Fleuries 2</v>
      </c>
      <c r="AE617" s="156">
        <f>'[1]4005'!$A$20</f>
        <v>1</v>
      </c>
      <c r="AF617" s="157">
        <f>'[1]4005'!$B$20</f>
        <v>45920</v>
      </c>
      <c r="AG617" s="158" t="s">
        <v>55</v>
      </c>
    </row>
    <row r="618" spans="28:33" x14ac:dyDescent="0.15">
      <c r="AB618" s="156">
        <f>'[1]4005'!$E$21</f>
        <v>400502</v>
      </c>
      <c r="AC618" s="156" t="str">
        <f>'[1]4005'!$N$21</f>
        <v>MIDI 2</v>
      </c>
      <c r="AD618" s="156" t="str">
        <f>'[1]4005'!$Y$21</f>
        <v>PV Markeer 1</v>
      </c>
      <c r="AE618" s="156">
        <f>'[1]4005'!$A$21</f>
        <v>1</v>
      </c>
      <c r="AF618" s="157">
        <f>'[1]4005'!$B$21</f>
        <v>45920</v>
      </c>
      <c r="AG618" s="158" t="s">
        <v>55</v>
      </c>
    </row>
    <row r="619" spans="28:33" x14ac:dyDescent="0.15">
      <c r="AB619" s="156">
        <f>'[1]4005'!$E$22</f>
        <v>400503</v>
      </c>
      <c r="AC619" s="156" t="str">
        <f>'[1]4005'!$N$22</f>
        <v>ACP Les Pointeurs 2</v>
      </c>
      <c r="AD619" s="156" t="str">
        <f>'[1]4005'!$Y$22</f>
        <v>De Goede Worp 1</v>
      </c>
      <c r="AE619" s="156">
        <f>'[1]4005'!$A$22</f>
        <v>1</v>
      </c>
      <c r="AF619" s="157">
        <f>'[1]4005'!$B$22</f>
        <v>45920</v>
      </c>
      <c r="AG619" s="158" t="s">
        <v>55</v>
      </c>
    </row>
    <row r="620" spans="28:33" x14ac:dyDescent="0.15">
      <c r="AB620" s="156">
        <f>'[1]4005'!$E$23</f>
        <v>400504</v>
      </c>
      <c r="AC620" s="156" t="str">
        <f>'[1]4005'!$N$23</f>
        <v>De Vaste Voet 1</v>
      </c>
      <c r="AD620" s="156" t="str">
        <f>'[1]4005'!$Y$23</f>
        <v>Folâtre 2</v>
      </c>
      <c r="AE620" s="156">
        <f>'[1]4005'!$A$23</f>
        <v>1</v>
      </c>
      <c r="AF620" s="157">
        <f>'[1]4005'!$B$23</f>
        <v>45920</v>
      </c>
      <c r="AG620" s="158" t="s">
        <v>55</v>
      </c>
    </row>
    <row r="621" spans="28:33" x14ac:dyDescent="0.15">
      <c r="AB621" s="156">
        <f>'[1]4005'!$E$24</f>
        <v>400505</v>
      </c>
      <c r="AC621" s="156" t="str">
        <f>'[1]4005'!$N$24</f>
        <v>De Vaste Voet 1</v>
      </c>
      <c r="AD621" s="156" t="str">
        <f>'[1]4005'!$Y$24</f>
        <v>ACP Les Pointeurs 2</v>
      </c>
      <c r="AE621" s="156">
        <f>'[1]4005'!$A$24</f>
        <v>2</v>
      </c>
      <c r="AF621" s="157">
        <f>'[1]4005'!$B$24</f>
        <v>45934</v>
      </c>
      <c r="AG621" s="158" t="s">
        <v>55</v>
      </c>
    </row>
    <row r="622" spans="28:33" x14ac:dyDescent="0.15">
      <c r="AB622" s="156">
        <f>'[1]4005'!$E$25</f>
        <v>400506</v>
      </c>
      <c r="AC622" s="156" t="str">
        <f>'[1]4005'!$N$25</f>
        <v>De Goede Worp 1</v>
      </c>
      <c r="AD622" s="156" t="str">
        <f>'[1]4005'!$Y$25</f>
        <v>MIDI 2</v>
      </c>
      <c r="AE622" s="156">
        <f>'[1]4005'!$A$25</f>
        <v>2</v>
      </c>
      <c r="AF622" s="157">
        <f>'[1]4005'!$B$25</f>
        <v>45934</v>
      </c>
      <c r="AG622" s="158" t="s">
        <v>55</v>
      </c>
    </row>
    <row r="623" spans="28:33" x14ac:dyDescent="0.15">
      <c r="AB623" s="156">
        <f>'[1]4005'!$E$26</f>
        <v>400507</v>
      </c>
      <c r="AC623" s="156" t="str">
        <f>'[1]4005'!$N$26</f>
        <v>PV Markeer 1</v>
      </c>
      <c r="AD623" s="156" t="str">
        <f>'[1]4005'!$Y$26</f>
        <v>JBC Vlaardingen 2</v>
      </c>
      <c r="AE623" s="156">
        <f>'[1]4005'!$A$26</f>
        <v>2</v>
      </c>
      <c r="AF623" s="157">
        <f>'[1]4005'!$B$26</f>
        <v>45934</v>
      </c>
      <c r="AG623" s="158" t="s">
        <v>55</v>
      </c>
    </row>
    <row r="624" spans="28:33" x14ac:dyDescent="0.15">
      <c r="AB624" s="156">
        <f>'[1]4005'!$E$27</f>
        <v>400508</v>
      </c>
      <c r="AC624" s="156" t="str">
        <f>'[1]4005'!$N$27</f>
        <v>Les Boules Fleuries 2</v>
      </c>
      <c r="AD624" s="156" t="str">
        <f>'[1]4005'!$Y$27</f>
        <v>Folâtre 2</v>
      </c>
      <c r="AE624" s="156">
        <f>'[1]4005'!$A$27</f>
        <v>2</v>
      </c>
      <c r="AF624" s="157">
        <f>'[1]4005'!$B$27</f>
        <v>45934</v>
      </c>
      <c r="AG624" s="158" t="s">
        <v>55</v>
      </c>
    </row>
    <row r="625" spans="28:33" x14ac:dyDescent="0.15">
      <c r="AB625" s="156">
        <f>'[1]4005'!$E$28</f>
        <v>400509</v>
      </c>
      <c r="AC625" s="156" t="str">
        <f>'[1]4005'!$N$28</f>
        <v>Folâtre 2</v>
      </c>
      <c r="AD625" s="156" t="str">
        <f>'[1]4005'!$Y$28</f>
        <v>ACP Les Pointeurs 2</v>
      </c>
      <c r="AE625" s="156">
        <f>'[1]4005'!$A$28</f>
        <v>3</v>
      </c>
      <c r="AF625" s="157">
        <f>'[1]4005'!$B$28</f>
        <v>45948</v>
      </c>
      <c r="AG625" s="158" t="s">
        <v>55</v>
      </c>
    </row>
    <row r="626" spans="28:33" x14ac:dyDescent="0.15">
      <c r="AB626" s="156">
        <f>'[1]4005'!$E$29</f>
        <v>400510</v>
      </c>
      <c r="AC626" s="156" t="str">
        <f>'[1]4005'!$N$29</f>
        <v>MIDI 2</v>
      </c>
      <c r="AD626" s="156" t="str">
        <f>'[1]4005'!$Y$29</f>
        <v>De Vaste Voet 1</v>
      </c>
      <c r="AE626" s="156">
        <f>'[1]4005'!$A$29</f>
        <v>3</v>
      </c>
      <c r="AF626" s="157">
        <f>'[1]4005'!$B$29</f>
        <v>45948</v>
      </c>
      <c r="AG626" s="158" t="s">
        <v>55</v>
      </c>
    </row>
    <row r="627" spans="28:33" x14ac:dyDescent="0.15">
      <c r="AB627" s="156">
        <f>'[1]4005'!$E$30</f>
        <v>400511</v>
      </c>
      <c r="AC627" s="156" t="str">
        <f>'[1]4005'!$N$30</f>
        <v>De Goede Worp 1</v>
      </c>
      <c r="AD627" s="156" t="str">
        <f>'[1]4005'!$Y$30</f>
        <v>JBC Vlaardingen 2</v>
      </c>
      <c r="AE627" s="156">
        <f>'[1]4005'!$A$30</f>
        <v>3</v>
      </c>
      <c r="AF627" s="157">
        <f>'[1]4005'!$B$30</f>
        <v>45948</v>
      </c>
      <c r="AG627" s="158" t="s">
        <v>55</v>
      </c>
    </row>
    <row r="628" spans="28:33" x14ac:dyDescent="0.15">
      <c r="AB628" s="156">
        <f>'[1]4005'!$E$31</f>
        <v>400512</v>
      </c>
      <c r="AC628" s="156" t="str">
        <f>'[1]4005'!$N$31</f>
        <v>PV Markeer 1</v>
      </c>
      <c r="AD628" s="156" t="str">
        <f>'[1]4005'!$Y$31</f>
        <v>Les Boules Fleuries 2</v>
      </c>
      <c r="AE628" s="156">
        <f>'[1]4005'!$A$31</f>
        <v>3</v>
      </c>
      <c r="AF628" s="157">
        <f>'[1]4005'!$B$31</f>
        <v>45948</v>
      </c>
      <c r="AG628" s="158" t="s">
        <v>55</v>
      </c>
    </row>
    <row r="629" spans="28:33" x14ac:dyDescent="0.15">
      <c r="AB629" s="156">
        <f>'[1]4005'!$E$32</f>
        <v>400513</v>
      </c>
      <c r="AC629" s="156" t="str">
        <f>'[1]4005'!$N$32</f>
        <v>JBC Vlaardingen 2</v>
      </c>
      <c r="AD629" s="156" t="str">
        <f>'[1]4005'!$Y$32</f>
        <v>De Vaste Voet 1</v>
      </c>
      <c r="AE629" s="156">
        <f>'[1]4005'!$A$32</f>
        <v>4</v>
      </c>
      <c r="AF629" s="157">
        <f>'[1]4005'!$B$32</f>
        <v>45962</v>
      </c>
      <c r="AG629" s="158" t="s">
        <v>55</v>
      </c>
    </row>
    <row r="630" spans="28:33" x14ac:dyDescent="0.15">
      <c r="AB630" s="156">
        <f>'[1]4005'!$E$33</f>
        <v>400514</v>
      </c>
      <c r="AC630" s="156" t="str">
        <f>'[1]4005'!$N$33</f>
        <v>MIDI 2</v>
      </c>
      <c r="AD630" s="156" t="str">
        <f>'[1]4005'!$Y$33</f>
        <v>Folâtre 2</v>
      </c>
      <c r="AE630" s="156">
        <f>'[1]4005'!$A$33</f>
        <v>4</v>
      </c>
      <c r="AF630" s="157">
        <f>'[1]4005'!$B$33</f>
        <v>45962</v>
      </c>
      <c r="AG630" s="158" t="s">
        <v>55</v>
      </c>
    </row>
    <row r="631" spans="28:33" x14ac:dyDescent="0.15">
      <c r="AB631" s="156">
        <f>'[1]4005'!$E$34</f>
        <v>400515</v>
      </c>
      <c r="AC631" s="156" t="str">
        <f>'[1]4005'!$N$34</f>
        <v>ACP Les Pointeurs 2</v>
      </c>
      <c r="AD631" s="156" t="str">
        <f>'[1]4005'!$Y$34</f>
        <v>Les Boules Fleuries 2</v>
      </c>
      <c r="AE631" s="156">
        <f>'[1]4005'!$A$34</f>
        <v>4</v>
      </c>
      <c r="AF631" s="157">
        <f>'[1]4005'!$B$34</f>
        <v>45962</v>
      </c>
      <c r="AG631" s="158" t="s">
        <v>55</v>
      </c>
    </row>
    <row r="632" spans="28:33" x14ac:dyDescent="0.15">
      <c r="AB632" s="156">
        <f>'[1]4005'!$E$35</f>
        <v>400516</v>
      </c>
      <c r="AC632" s="156" t="str">
        <f>'[1]4005'!$N$35</f>
        <v>PV Markeer 1</v>
      </c>
      <c r="AD632" s="156" t="str">
        <f>'[1]4005'!$Y$35</f>
        <v>De Goede Worp 1</v>
      </c>
      <c r="AE632" s="156">
        <f>'[1]4005'!$A$35</f>
        <v>4</v>
      </c>
      <c r="AF632" s="157">
        <f>'[1]4005'!$B$35</f>
        <v>45962</v>
      </c>
      <c r="AG632" s="158" t="s">
        <v>55</v>
      </c>
    </row>
    <row r="633" spans="28:33" x14ac:dyDescent="0.15">
      <c r="AB633" s="156">
        <f>'[1]4005'!$E$36</f>
        <v>400517</v>
      </c>
      <c r="AC633" s="156" t="str">
        <f>'[1]4005'!$N$36</f>
        <v>ACP Les Pointeurs 2</v>
      </c>
      <c r="AD633" s="156" t="str">
        <f>'[1]4005'!$Y$36</f>
        <v>MIDI 2</v>
      </c>
      <c r="AE633" s="156">
        <f>'[1]4005'!$A$36</f>
        <v>5</v>
      </c>
      <c r="AF633" s="157">
        <f>'[1]4005'!$B$36</f>
        <v>45976</v>
      </c>
      <c r="AG633" s="158" t="s">
        <v>55</v>
      </c>
    </row>
    <row r="634" spans="28:33" x14ac:dyDescent="0.15">
      <c r="AB634" s="156">
        <f>'[1]4005'!$E$37</f>
        <v>400518</v>
      </c>
      <c r="AC634" s="156" t="str">
        <f>'[1]4005'!$N$37</f>
        <v>Folâtre 2</v>
      </c>
      <c r="AD634" s="156" t="str">
        <f>'[1]4005'!$Y$37</f>
        <v>JBC Vlaardingen 2</v>
      </c>
      <c r="AE634" s="156">
        <f>'[1]4005'!$A$37</f>
        <v>5</v>
      </c>
      <c r="AF634" s="157">
        <f>'[1]4005'!$B$37</f>
        <v>45976</v>
      </c>
      <c r="AG634" s="158" t="s">
        <v>55</v>
      </c>
    </row>
    <row r="635" spans="28:33" x14ac:dyDescent="0.15">
      <c r="AB635" s="156">
        <f>'[1]4005'!$E$38</f>
        <v>400519</v>
      </c>
      <c r="AC635" s="156" t="str">
        <f>'[1]4005'!$N$38</f>
        <v>De Vaste Voet 1</v>
      </c>
      <c r="AD635" s="156" t="str">
        <f>'[1]4005'!$Y$38</f>
        <v>PV Markeer 1</v>
      </c>
      <c r="AE635" s="156">
        <f>'[1]4005'!$A$38</f>
        <v>5</v>
      </c>
      <c r="AF635" s="157">
        <f>'[1]4005'!$B$38</f>
        <v>45976</v>
      </c>
      <c r="AG635" s="158" t="s">
        <v>55</v>
      </c>
    </row>
    <row r="636" spans="28:33" x14ac:dyDescent="0.15">
      <c r="AB636" s="156">
        <f>'[1]4005'!$E$39</f>
        <v>400520</v>
      </c>
      <c r="AC636" s="156" t="str">
        <f>'[1]4005'!$N$39</f>
        <v>De Goede Worp 1</v>
      </c>
      <c r="AD636" s="156" t="str">
        <f>'[1]4005'!$Y$39</f>
        <v>Les Boules Fleuries 2</v>
      </c>
      <c r="AE636" s="156">
        <f>'[1]4005'!$A$39</f>
        <v>5</v>
      </c>
      <c r="AF636" s="157">
        <f>'[1]4005'!$B$39</f>
        <v>45976</v>
      </c>
      <c r="AG636" s="158" t="s">
        <v>55</v>
      </c>
    </row>
    <row r="637" spans="28:33" x14ac:dyDescent="0.15">
      <c r="AB637" s="156">
        <f>'[1]4005'!$E$40</f>
        <v>400521</v>
      </c>
      <c r="AC637" s="156" t="str">
        <f>'[1]4005'!$N$40</f>
        <v>JBC Vlaardingen 2</v>
      </c>
      <c r="AD637" s="156" t="str">
        <f>'[1]4005'!$Y$40</f>
        <v>ACP Les Pointeurs 2</v>
      </c>
      <c r="AE637" s="156">
        <f>'[1]4005'!$A$40</f>
        <v>6</v>
      </c>
      <c r="AF637" s="157">
        <f>'[1]4005'!$B$40</f>
        <v>45983</v>
      </c>
      <c r="AG637" s="158" t="s">
        <v>55</v>
      </c>
    </row>
    <row r="638" spans="28:33" x14ac:dyDescent="0.15">
      <c r="AB638" s="156">
        <f>'[1]4005'!$E$41</f>
        <v>400522</v>
      </c>
      <c r="AC638" s="156" t="str">
        <f>'[1]4005'!$N$41</f>
        <v>De Vaste Voet 1</v>
      </c>
      <c r="AD638" s="156" t="str">
        <f>'[1]4005'!$Y$41</f>
        <v>De Goede Worp 1</v>
      </c>
      <c r="AE638" s="156">
        <f>'[1]4005'!$A$41</f>
        <v>6</v>
      </c>
      <c r="AF638" s="157">
        <f>'[1]4005'!$B$41</f>
        <v>45990</v>
      </c>
      <c r="AG638" s="158" t="s">
        <v>55</v>
      </c>
    </row>
    <row r="639" spans="28:33" x14ac:dyDescent="0.15">
      <c r="AB639" s="156">
        <f>'[1]4005'!$E$42</f>
        <v>400523</v>
      </c>
      <c r="AC639" s="156" t="str">
        <f>'[1]4005'!$N$42</f>
        <v>PV Markeer 1</v>
      </c>
      <c r="AD639" s="156" t="str">
        <f>'[1]4005'!$Y$42</f>
        <v>Folâtre 2</v>
      </c>
      <c r="AE639" s="156">
        <f>'[1]4005'!$A$42</f>
        <v>6</v>
      </c>
      <c r="AF639" s="157">
        <f>'[1]4005'!$B$42</f>
        <v>45990</v>
      </c>
      <c r="AG639" s="158" t="s">
        <v>55</v>
      </c>
    </row>
    <row r="640" spans="28:33" x14ac:dyDescent="0.15">
      <c r="AB640" s="156">
        <f>'[1]4005'!$E$43</f>
        <v>400524</v>
      </c>
      <c r="AC640" s="156" t="str">
        <f>'[1]4005'!$N$43</f>
        <v>Les Boules Fleuries 2</v>
      </c>
      <c r="AD640" s="156" t="str">
        <f>'[1]4005'!$Y$43</f>
        <v>MIDI 2</v>
      </c>
      <c r="AE640" s="156">
        <f>'[1]4005'!$A$43</f>
        <v>6</v>
      </c>
      <c r="AF640" s="157">
        <f>'[1]4005'!$B$43</f>
        <v>45990</v>
      </c>
      <c r="AG640" s="158" t="s">
        <v>55</v>
      </c>
    </row>
    <row r="641" spans="28:33" x14ac:dyDescent="0.15">
      <c r="AB641" s="156">
        <f>'[1]4005'!$E$44</f>
        <v>400525</v>
      </c>
      <c r="AC641" s="156" t="str">
        <f>'[1]4005'!$N$44</f>
        <v>JBC Vlaardingen 2</v>
      </c>
      <c r="AD641" s="156" t="str">
        <f>'[1]4005'!$Y$44</f>
        <v>MIDI 2</v>
      </c>
      <c r="AE641" s="156">
        <f>'[1]4005'!$A$44</f>
        <v>7</v>
      </c>
      <c r="AF641" s="157">
        <f>'[1]4005'!$B$44</f>
        <v>46004</v>
      </c>
      <c r="AG641" s="158" t="s">
        <v>55</v>
      </c>
    </row>
    <row r="642" spans="28:33" x14ac:dyDescent="0.15">
      <c r="AB642" s="156">
        <f>'[1]4005'!$E$45</f>
        <v>400526</v>
      </c>
      <c r="AC642" s="156" t="str">
        <f>'[1]4005'!$N$45</f>
        <v>ACP Les Pointeurs 2</v>
      </c>
      <c r="AD642" s="156" t="str">
        <f>'[1]4005'!$Y$45</f>
        <v>PV Markeer 1</v>
      </c>
      <c r="AE642" s="156">
        <f>'[1]4005'!$A$45</f>
        <v>7</v>
      </c>
      <c r="AF642" s="157">
        <f>'[1]4005'!$B$45</f>
        <v>45997</v>
      </c>
      <c r="AG642" s="158" t="s">
        <v>55</v>
      </c>
    </row>
    <row r="643" spans="28:33" x14ac:dyDescent="0.15">
      <c r="AB643" s="156">
        <f>'[1]4005'!$E$46</f>
        <v>400527</v>
      </c>
      <c r="AC643" s="156" t="str">
        <f>'[1]4005'!$N$46</f>
        <v>De Goede Worp 1</v>
      </c>
      <c r="AD643" s="156" t="str">
        <f>'[1]4005'!$Y$46</f>
        <v>Folâtre 2</v>
      </c>
      <c r="AE643" s="156">
        <f>'[1]4005'!$A$46</f>
        <v>7</v>
      </c>
      <c r="AF643" s="157">
        <f>'[1]4005'!$B$46</f>
        <v>45997</v>
      </c>
      <c r="AG643" s="158" t="s">
        <v>55</v>
      </c>
    </row>
    <row r="644" spans="28:33" x14ac:dyDescent="0.15">
      <c r="AB644" s="156">
        <f>'[1]4005'!$E$47</f>
        <v>400528</v>
      </c>
      <c r="AC644" s="156" t="str">
        <f>'[1]4005'!$N$47</f>
        <v>De Vaste Voet 1</v>
      </c>
      <c r="AD644" s="156" t="str">
        <f>'[1]4005'!$Y$47</f>
        <v>Les Boules Fleuries 2</v>
      </c>
      <c r="AE644" s="156">
        <f>'[1]4005'!$A$47</f>
        <v>7</v>
      </c>
      <c r="AF644" s="157">
        <f>'[1]4005'!$B$47</f>
        <v>45997</v>
      </c>
      <c r="AG644" s="158" t="s">
        <v>55</v>
      </c>
    </row>
    <row r="645" spans="28:33" x14ac:dyDescent="0.15">
      <c r="AB645" s="156">
        <f>'[1]4005'!$E$48</f>
        <v>400529</v>
      </c>
      <c r="AC645" s="156" t="str">
        <f>'[1]4005'!$N$48</f>
        <v>Folâtre 2</v>
      </c>
      <c r="AD645" s="156" t="str">
        <f>'[1]4005'!$Y$48</f>
        <v>De Vaste Voet 1</v>
      </c>
      <c r="AE645" s="156">
        <f>'[1]4005'!$A$48</f>
        <v>8</v>
      </c>
      <c r="AF645" s="157">
        <f>'[1]4005'!$B$48</f>
        <v>46032</v>
      </c>
      <c r="AG645" s="158" t="s">
        <v>55</v>
      </c>
    </row>
    <row r="646" spans="28:33" x14ac:dyDescent="0.15">
      <c r="AB646" s="156">
        <f>'[1]4005'!$E$49</f>
        <v>400530</v>
      </c>
      <c r="AC646" s="156" t="str">
        <f>'[1]4005'!$N$49</f>
        <v>De Goede Worp 1</v>
      </c>
      <c r="AD646" s="156" t="str">
        <f>'[1]4005'!$Y$49</f>
        <v>ACP Les Pointeurs 2</v>
      </c>
      <c r="AE646" s="156">
        <f>'[1]4005'!$A$49</f>
        <v>8</v>
      </c>
      <c r="AF646" s="157">
        <f>'[1]4005'!$B$49</f>
        <v>46032</v>
      </c>
      <c r="AG646" s="158" t="s">
        <v>55</v>
      </c>
    </row>
    <row r="647" spans="28:33" x14ac:dyDescent="0.15">
      <c r="AB647" s="156">
        <f>'[1]4005'!$E$50</f>
        <v>400531</v>
      </c>
      <c r="AC647" s="156" t="str">
        <f>'[1]4005'!$N$50</f>
        <v>PV Markeer 1</v>
      </c>
      <c r="AD647" s="156" t="str">
        <f>'[1]4005'!$Y$50</f>
        <v>MIDI 2</v>
      </c>
      <c r="AE647" s="156">
        <f>'[1]4005'!$A$50</f>
        <v>8</v>
      </c>
      <c r="AF647" s="157">
        <f>'[1]4005'!$B$50</f>
        <v>46032</v>
      </c>
      <c r="AG647" s="158" t="s">
        <v>55</v>
      </c>
    </row>
    <row r="648" spans="28:33" x14ac:dyDescent="0.15">
      <c r="AB648" s="156">
        <f>'[1]4005'!$E$51</f>
        <v>400532</v>
      </c>
      <c r="AC648" s="156" t="str">
        <f>'[1]4005'!$N$51</f>
        <v>Les Boules Fleuries 2</v>
      </c>
      <c r="AD648" s="156" t="str">
        <f>'[1]4005'!$Y$51</f>
        <v>JBC Vlaardingen 2</v>
      </c>
      <c r="AE648" s="156">
        <f>'[1]4005'!$A$51</f>
        <v>8</v>
      </c>
      <c r="AF648" s="157">
        <f>'[1]4005'!$B$51</f>
        <v>46032</v>
      </c>
      <c r="AG648" s="158" t="s">
        <v>55</v>
      </c>
    </row>
    <row r="649" spans="28:33" x14ac:dyDescent="0.15">
      <c r="AB649" s="156">
        <f>'[1]4005'!$E$52</f>
        <v>400533</v>
      </c>
      <c r="AC649" s="156" t="str">
        <f>'[1]4005'!$N$52</f>
        <v>JBC Vlaardingen 2</v>
      </c>
      <c r="AD649" s="156" t="str">
        <f>'[1]4005'!$Y$52</f>
        <v>PV Markeer 1</v>
      </c>
      <c r="AE649" s="156">
        <f>'[1]4005'!$A$52</f>
        <v>9</v>
      </c>
      <c r="AF649" s="157">
        <f>'[1]4005'!$B$52</f>
        <v>46046</v>
      </c>
      <c r="AG649" s="158" t="s">
        <v>55</v>
      </c>
    </row>
    <row r="650" spans="28:33" x14ac:dyDescent="0.15">
      <c r="AB650" s="156">
        <f>'[1]4005'!$E$53</f>
        <v>400534</v>
      </c>
      <c r="AC650" s="156" t="str">
        <f>'[1]4005'!$N$53</f>
        <v>MIDI 2</v>
      </c>
      <c r="AD650" s="156" t="str">
        <f>'[1]4005'!$Y$53</f>
        <v>De Goede Worp 1</v>
      </c>
      <c r="AE650" s="156">
        <f>'[1]4005'!$A$53</f>
        <v>9</v>
      </c>
      <c r="AF650" s="157">
        <f>'[1]4005'!$B$53</f>
        <v>46046</v>
      </c>
      <c r="AG650" s="158" t="s">
        <v>55</v>
      </c>
    </row>
    <row r="651" spans="28:33" x14ac:dyDescent="0.15">
      <c r="AB651" s="156">
        <f>'[1]4005'!$E$54</f>
        <v>400535</v>
      </c>
      <c r="AC651" s="156" t="str">
        <f>'[1]4005'!$N$54</f>
        <v>ACP Les Pointeurs 2</v>
      </c>
      <c r="AD651" s="156" t="str">
        <f>'[1]4005'!$Y$54</f>
        <v>De Vaste Voet 1</v>
      </c>
      <c r="AE651" s="156">
        <f>'[1]4005'!$A$54</f>
        <v>9</v>
      </c>
      <c r="AF651" s="157">
        <f>'[1]4005'!$B$54</f>
        <v>46046</v>
      </c>
      <c r="AG651" s="158" t="s">
        <v>55</v>
      </c>
    </row>
    <row r="652" spans="28:33" x14ac:dyDescent="0.15">
      <c r="AB652" s="156">
        <f>'[1]4005'!$E$55</f>
        <v>400536</v>
      </c>
      <c r="AC652" s="156" t="str">
        <f>'[1]4005'!$N$55</f>
        <v>Folâtre 2</v>
      </c>
      <c r="AD652" s="156" t="str">
        <f>'[1]4005'!$Y$55</f>
        <v>Les Boules Fleuries 2</v>
      </c>
      <c r="AE652" s="156">
        <f>'[1]4005'!$A$55</f>
        <v>9</v>
      </c>
      <c r="AF652" s="157">
        <f>'[1]4005'!$B$55</f>
        <v>46046</v>
      </c>
      <c r="AG652" s="158" t="s">
        <v>55</v>
      </c>
    </row>
    <row r="653" spans="28:33" x14ac:dyDescent="0.15">
      <c r="AB653" s="156">
        <f>'[1]4005'!$E$56</f>
        <v>400537</v>
      </c>
      <c r="AC653" s="156" t="str">
        <f>'[1]4005'!$N$56</f>
        <v>JBC Vlaardingen 2</v>
      </c>
      <c r="AD653" s="156" t="str">
        <f>'[1]4005'!$Y$56</f>
        <v>De Goede Worp 1</v>
      </c>
      <c r="AE653" s="156">
        <f>'[1]4005'!$A$56</f>
        <v>10</v>
      </c>
      <c r="AF653" s="157">
        <f>'[1]4005'!$B$56</f>
        <v>46060</v>
      </c>
      <c r="AG653" s="158" t="s">
        <v>55</v>
      </c>
    </row>
    <row r="654" spans="28:33" x14ac:dyDescent="0.15">
      <c r="AB654" s="156">
        <f>'[1]4005'!$E$57</f>
        <v>400538</v>
      </c>
      <c r="AC654" s="156" t="str">
        <f>'[1]4005'!$N$57</f>
        <v>De Vaste Voet 1</v>
      </c>
      <c r="AD654" s="156" t="str">
        <f>'[1]4005'!$Y$57</f>
        <v>MIDI 2</v>
      </c>
      <c r="AE654" s="156">
        <f>'[1]4005'!$A$57</f>
        <v>10</v>
      </c>
      <c r="AF654" s="157">
        <f>'[1]4005'!$B$57</f>
        <v>46060</v>
      </c>
      <c r="AG654" s="158" t="s">
        <v>55</v>
      </c>
    </row>
    <row r="655" spans="28:33" x14ac:dyDescent="0.15">
      <c r="AB655" s="156">
        <f>'[1]4005'!$E$58</f>
        <v>400539</v>
      </c>
      <c r="AC655" s="156" t="str">
        <f>'[1]4005'!$N$58</f>
        <v>ACP Les Pointeurs 2</v>
      </c>
      <c r="AD655" s="156" t="str">
        <f>'[1]4005'!$Y$58</f>
        <v>Folâtre 2</v>
      </c>
      <c r="AE655" s="156">
        <f>'[1]4005'!$A$58</f>
        <v>10</v>
      </c>
      <c r="AF655" s="157">
        <f>'[1]4005'!$B$58</f>
        <v>46060</v>
      </c>
      <c r="AG655" s="158" t="s">
        <v>55</v>
      </c>
    </row>
    <row r="656" spans="28:33" x14ac:dyDescent="0.15">
      <c r="AB656" s="156">
        <f>'[1]4005'!$E$59</f>
        <v>400540</v>
      </c>
      <c r="AC656" s="156" t="str">
        <f>'[1]4005'!$N$59</f>
        <v>Les Boules Fleuries 2</v>
      </c>
      <c r="AD656" s="156" t="str">
        <f>'[1]4005'!$Y$59</f>
        <v>PV Markeer 1</v>
      </c>
      <c r="AE656" s="156">
        <f>'[1]4005'!$A$59</f>
        <v>10</v>
      </c>
      <c r="AF656" s="157">
        <f>'[1]4005'!$B$59</f>
        <v>46060</v>
      </c>
      <c r="AG656" s="158" t="s">
        <v>55</v>
      </c>
    </row>
    <row r="657" spans="28:33" x14ac:dyDescent="0.15">
      <c r="AB657" s="156">
        <f>'[1]4005'!$E$60</f>
        <v>400541</v>
      </c>
      <c r="AC657" s="156" t="str">
        <f>'[1]4005'!$N$60</f>
        <v>Folâtre 2</v>
      </c>
      <c r="AD657" s="156" t="str">
        <f>'[1]4005'!$Y$60</f>
        <v>MIDI 2</v>
      </c>
      <c r="AE657" s="156">
        <f>'[1]4005'!$A$60</f>
        <v>11</v>
      </c>
      <c r="AF657" s="157">
        <f>'[1]4005'!$B$60</f>
        <v>46074</v>
      </c>
      <c r="AG657" s="158" t="s">
        <v>55</v>
      </c>
    </row>
    <row r="658" spans="28:33" x14ac:dyDescent="0.15">
      <c r="AB658" s="156">
        <f>'[1]4005'!$E$61</f>
        <v>400542</v>
      </c>
      <c r="AC658" s="156" t="str">
        <f>'[1]4005'!$N$61</f>
        <v>De Vaste Voet 1</v>
      </c>
      <c r="AD658" s="156" t="str">
        <f>'[1]4005'!$Y$61</f>
        <v>JBC Vlaardingen 2</v>
      </c>
      <c r="AE658" s="156">
        <f>'[1]4005'!$A$61</f>
        <v>11</v>
      </c>
      <c r="AF658" s="157">
        <f>'[1]4005'!$B$61</f>
        <v>46074</v>
      </c>
      <c r="AG658" s="158" t="s">
        <v>55</v>
      </c>
    </row>
    <row r="659" spans="28:33" x14ac:dyDescent="0.15">
      <c r="AB659" s="156">
        <f>'[1]4005'!$E$62</f>
        <v>400543</v>
      </c>
      <c r="AC659" s="156" t="str">
        <f>'[1]4005'!$N$62</f>
        <v>De Goede Worp 1</v>
      </c>
      <c r="AD659" s="156" t="str">
        <f>'[1]4005'!$Y$62</f>
        <v>PV Markeer 1</v>
      </c>
      <c r="AE659" s="156">
        <f>'[1]4005'!$A$62</f>
        <v>11</v>
      </c>
      <c r="AF659" s="157">
        <f>'[1]4005'!$B$62</f>
        <v>46074</v>
      </c>
      <c r="AG659" s="158" t="s">
        <v>55</v>
      </c>
    </row>
    <row r="660" spans="28:33" x14ac:dyDescent="0.15">
      <c r="AB660" s="156">
        <f>'[1]4005'!$E$63</f>
        <v>400544</v>
      </c>
      <c r="AC660" s="156" t="str">
        <f>'[1]4005'!$N$63</f>
        <v>Les Boules Fleuries 2</v>
      </c>
      <c r="AD660" s="156" t="str">
        <f>'[1]4005'!$Y$63</f>
        <v>ACP Les Pointeurs 2</v>
      </c>
      <c r="AE660" s="156">
        <f>'[1]4005'!$A$63</f>
        <v>11</v>
      </c>
      <c r="AF660" s="157">
        <f>'[1]4005'!$B$63</f>
        <v>46074</v>
      </c>
      <c r="AG660" s="158" t="s">
        <v>55</v>
      </c>
    </row>
    <row r="661" spans="28:33" x14ac:dyDescent="0.15">
      <c r="AB661" s="156">
        <f>'[1]4005'!$E$64</f>
        <v>400545</v>
      </c>
      <c r="AC661" s="156" t="str">
        <f>'[1]4005'!$N$64</f>
        <v>JBC Vlaardingen 2</v>
      </c>
      <c r="AD661" s="156" t="str">
        <f>'[1]4005'!$Y$64</f>
        <v>Folâtre 2</v>
      </c>
      <c r="AE661" s="156">
        <f>'[1]4005'!$A$64</f>
        <v>12</v>
      </c>
      <c r="AF661" s="157">
        <f>'[1]4005'!$B$64</f>
        <v>46088</v>
      </c>
      <c r="AG661" s="158" t="s">
        <v>55</v>
      </c>
    </row>
    <row r="662" spans="28:33" x14ac:dyDescent="0.15">
      <c r="AB662" s="156">
        <f>'[1]4005'!$E$65</f>
        <v>400546</v>
      </c>
      <c r="AC662" s="156" t="str">
        <f>'[1]4005'!$N$65</f>
        <v>MIDI 2</v>
      </c>
      <c r="AD662" s="156" t="str">
        <f>'[1]4005'!$Y$65</f>
        <v>ACP Les Pointeurs 2</v>
      </c>
      <c r="AE662" s="156">
        <f>'[1]4005'!$A$65</f>
        <v>12</v>
      </c>
      <c r="AF662" s="157">
        <f>'[1]4005'!$B$65</f>
        <v>46088</v>
      </c>
      <c r="AG662" s="158" t="s">
        <v>55</v>
      </c>
    </row>
    <row r="663" spans="28:33" x14ac:dyDescent="0.15">
      <c r="AB663" s="156">
        <f>'[1]4005'!$E$66</f>
        <v>400547</v>
      </c>
      <c r="AC663" s="156" t="str">
        <f>'[1]4005'!$N$66</f>
        <v>PV Markeer 1</v>
      </c>
      <c r="AD663" s="156" t="str">
        <f>'[1]4005'!$Y$66</f>
        <v>De Vaste Voet 1</v>
      </c>
      <c r="AE663" s="156">
        <f>'[1]4005'!$A$66</f>
        <v>12</v>
      </c>
      <c r="AF663" s="157">
        <f>'[1]4005'!$B$66</f>
        <v>46088</v>
      </c>
      <c r="AG663" s="158" t="s">
        <v>55</v>
      </c>
    </row>
    <row r="664" spans="28:33" x14ac:dyDescent="0.15">
      <c r="AB664" s="156">
        <f>'[1]4005'!$E$67</f>
        <v>400548</v>
      </c>
      <c r="AC664" s="156" t="str">
        <f>'[1]4005'!$N$67</f>
        <v>Les Boules Fleuries 2</v>
      </c>
      <c r="AD664" s="156" t="str">
        <f>'[1]4005'!$Y$67</f>
        <v>De Goede Worp 1</v>
      </c>
      <c r="AE664" s="156">
        <f>'[1]4005'!$A$67</f>
        <v>12</v>
      </c>
      <c r="AF664" s="157">
        <f>'[1]4005'!$B$67</f>
        <v>46088</v>
      </c>
      <c r="AG664" s="158" t="s">
        <v>55</v>
      </c>
    </row>
    <row r="665" spans="28:33" x14ac:dyDescent="0.15">
      <c r="AB665" s="156">
        <f>'[1]4005'!$E$68</f>
        <v>400549</v>
      </c>
      <c r="AC665" s="156" t="str">
        <f>'[1]4005'!$N$68</f>
        <v>MIDI 2</v>
      </c>
      <c r="AD665" s="156" t="str">
        <f>'[1]4005'!$Y$68</f>
        <v>Les Boules Fleuries 2</v>
      </c>
      <c r="AE665" s="156">
        <f>'[1]4005'!$A$68</f>
        <v>13</v>
      </c>
      <c r="AF665" s="157">
        <f>'[1]4005'!$B$68</f>
        <v>46102</v>
      </c>
      <c r="AG665" s="158" t="s">
        <v>55</v>
      </c>
    </row>
    <row r="666" spans="28:33" x14ac:dyDescent="0.15">
      <c r="AB666" s="156">
        <f>'[1]4005'!$E$69</f>
        <v>400550</v>
      </c>
      <c r="AC666" s="156" t="str">
        <f>'[1]4005'!$N$69</f>
        <v>ACP Les Pointeurs 2</v>
      </c>
      <c r="AD666" s="156" t="str">
        <f>'[1]4005'!$Y$69</f>
        <v>JBC Vlaardingen 2</v>
      </c>
      <c r="AE666" s="156">
        <f>'[1]4005'!$A$69</f>
        <v>13</v>
      </c>
      <c r="AF666" s="157">
        <f>'[1]4005'!$B$69</f>
        <v>46102</v>
      </c>
      <c r="AG666" s="158" t="s">
        <v>55</v>
      </c>
    </row>
    <row r="667" spans="28:33" x14ac:dyDescent="0.15">
      <c r="AB667" s="156">
        <f>'[1]4005'!$E$70</f>
        <v>400551</v>
      </c>
      <c r="AC667" s="156" t="str">
        <f>'[1]4005'!$N$70</f>
        <v>Folâtre 2</v>
      </c>
      <c r="AD667" s="156" t="str">
        <f>'[1]4005'!$Y$70</f>
        <v>PV Markeer 1</v>
      </c>
      <c r="AE667" s="156">
        <f>'[1]4005'!$A$70</f>
        <v>13</v>
      </c>
      <c r="AF667" s="157">
        <f>'[1]4005'!$B$70</f>
        <v>46102</v>
      </c>
      <c r="AG667" s="158" t="s">
        <v>55</v>
      </c>
    </row>
    <row r="668" spans="28:33" x14ac:dyDescent="0.15">
      <c r="AB668" s="156">
        <f>'[1]4005'!$E$71</f>
        <v>400552</v>
      </c>
      <c r="AC668" s="156" t="str">
        <f>'[1]4005'!$N$71</f>
        <v>De Goede Worp 1</v>
      </c>
      <c r="AD668" s="156" t="str">
        <f>'[1]4005'!$Y$71</f>
        <v>De Vaste Voet 1</v>
      </c>
      <c r="AE668" s="156">
        <f>'[1]4005'!$A$71</f>
        <v>13</v>
      </c>
      <c r="AF668" s="157">
        <f>'[1]4005'!$B$71</f>
        <v>46102</v>
      </c>
      <c r="AG668" s="158" t="s">
        <v>55</v>
      </c>
    </row>
    <row r="669" spans="28:33" x14ac:dyDescent="0.15">
      <c r="AB669" s="156">
        <f>'[1]4005'!$E$72</f>
        <v>400553</v>
      </c>
      <c r="AC669" s="156" t="str">
        <f>'[1]4005'!$N$72</f>
        <v>MIDI 2</v>
      </c>
      <c r="AD669" s="156" t="str">
        <f>'[1]4005'!$Y$72</f>
        <v>JBC Vlaardingen 2</v>
      </c>
      <c r="AE669" s="156">
        <f>'[1]4005'!$A$72</f>
        <v>14</v>
      </c>
      <c r="AF669" s="157">
        <f>'[1]4005'!$B$72</f>
        <v>46109</v>
      </c>
      <c r="AG669" s="158" t="s">
        <v>55</v>
      </c>
    </row>
    <row r="670" spans="28:33" x14ac:dyDescent="0.15">
      <c r="AB670" s="156">
        <f>'[1]4005'!$E$73</f>
        <v>400554</v>
      </c>
      <c r="AC670" s="156" t="str">
        <f>'[1]4005'!$N$73</f>
        <v>Folâtre 2</v>
      </c>
      <c r="AD670" s="156" t="str">
        <f>'[1]4005'!$Y$73</f>
        <v>De Goede Worp 1</v>
      </c>
      <c r="AE670" s="156">
        <f>'[1]4005'!$A$73</f>
        <v>14</v>
      </c>
      <c r="AF670" s="157">
        <f>'[1]4005'!$B$73</f>
        <v>46109</v>
      </c>
      <c r="AG670" s="158" t="s">
        <v>55</v>
      </c>
    </row>
    <row r="671" spans="28:33" x14ac:dyDescent="0.15">
      <c r="AB671" s="156">
        <f>'[1]4005'!$E$74</f>
        <v>400555</v>
      </c>
      <c r="AC671" s="156" t="str">
        <f>'[1]4005'!$N$74</f>
        <v>PV Markeer 1</v>
      </c>
      <c r="AD671" s="156" t="str">
        <f>'[1]4005'!$Y$74</f>
        <v>ACP Les Pointeurs 2</v>
      </c>
      <c r="AE671" s="156">
        <f>'[1]4005'!$A$74</f>
        <v>14</v>
      </c>
      <c r="AF671" s="157">
        <f>'[1]4005'!$B$74</f>
        <v>46109</v>
      </c>
      <c r="AG671" s="158" t="s">
        <v>55</v>
      </c>
    </row>
    <row r="672" spans="28:33" x14ac:dyDescent="0.15">
      <c r="AB672" s="156">
        <f>'[1]4005'!$E$75</f>
        <v>400556</v>
      </c>
      <c r="AC672" s="156" t="str">
        <f>'[1]4005'!$N$75</f>
        <v>Les Boules Fleuries 2</v>
      </c>
      <c r="AD672" s="156" t="str">
        <f>'[1]4005'!$Y$75</f>
        <v>De Vaste Voet 1</v>
      </c>
      <c r="AE672" s="156">
        <f>'[1]4005'!$A$75</f>
        <v>14</v>
      </c>
      <c r="AF672" s="157">
        <f>'[1]4005'!$B$75</f>
        <v>46109</v>
      </c>
      <c r="AG672" s="158" t="s">
        <v>55</v>
      </c>
    </row>
    <row r="673" spans="28:33" x14ac:dyDescent="0.15">
      <c r="AB673" s="156">
        <f>'[1]4006'!$E$20</f>
        <v>400601</v>
      </c>
      <c r="AC673" s="156" t="str">
        <f>'[1]4006'!$N$20</f>
        <v>De Spaanse Ruiter 1</v>
      </c>
      <c r="AD673" s="156" t="str">
        <f>'[1]4006'!$Y$20</f>
        <v>JdB Les Francophiles 1</v>
      </c>
      <c r="AE673" s="156">
        <f>'[1]4006'!$A$20</f>
        <v>1</v>
      </c>
      <c r="AF673" s="157">
        <f>'[1]4006'!$B$20</f>
        <v>45920</v>
      </c>
      <c r="AG673" s="158" t="s">
        <v>55</v>
      </c>
    </row>
    <row r="674" spans="28:33" x14ac:dyDescent="0.15">
      <c r="AB674" s="156">
        <f>'[1]4006'!$E$21</f>
        <v>400602</v>
      </c>
      <c r="AC674" s="156" t="str">
        <f>'[1]4006'!$N$21</f>
        <v>JBC Nieuwerkerk 2</v>
      </c>
      <c r="AD674" s="156" t="str">
        <f>'[1]4006'!$Y$21</f>
        <v>Les Boules Fleuries 3</v>
      </c>
      <c r="AE674" s="156">
        <f>'[1]4006'!$A$21</f>
        <v>1</v>
      </c>
      <c r="AF674" s="157">
        <f>'[1]4006'!$B$21</f>
        <v>45920</v>
      </c>
      <c r="AG674" s="158" t="s">
        <v>55</v>
      </c>
    </row>
    <row r="675" spans="28:33" x14ac:dyDescent="0.15">
      <c r="AB675" s="156">
        <f>'[1]4006'!$E$22</f>
        <v>400603</v>
      </c>
      <c r="AC675" s="156" t="str">
        <f>'[1]4006'!$N$22</f>
        <v>De Boel de Boule 2</v>
      </c>
      <c r="AD675" s="156" t="str">
        <f>'[1]4006'!$Y$22</f>
        <v>Waddinxveen JdB 1</v>
      </c>
      <c r="AE675" s="156">
        <f>'[1]4006'!$A$22</f>
        <v>1</v>
      </c>
      <c r="AF675" s="157">
        <f>'[1]4006'!$B$22</f>
        <v>45920</v>
      </c>
      <c r="AG675" s="158" t="s">
        <v>55</v>
      </c>
    </row>
    <row r="676" spans="28:33" x14ac:dyDescent="0.15">
      <c r="AB676" s="156">
        <f>'[1]4006'!$E$23</f>
        <v>400604</v>
      </c>
      <c r="AC676" s="156" t="str">
        <f>'[1]4006'!$N$23</f>
        <v>PV Gouda 3</v>
      </c>
      <c r="AD676" s="156" t="str">
        <f>'[1]4006'!$Y$23</f>
        <v>ACP Les Pointeurs 1</v>
      </c>
      <c r="AE676" s="156">
        <f>'[1]4006'!$A$23</f>
        <v>1</v>
      </c>
      <c r="AF676" s="157">
        <f>'[1]4006'!$B$23</f>
        <v>45920</v>
      </c>
      <c r="AG676" s="158" t="s">
        <v>55</v>
      </c>
    </row>
    <row r="677" spans="28:33" x14ac:dyDescent="0.15">
      <c r="AB677" s="156">
        <f>'[1]4006'!$E$24</f>
        <v>400605</v>
      </c>
      <c r="AC677" s="156" t="str">
        <f>'[1]4006'!$N$24</f>
        <v>ACP Les Pointeurs 1</v>
      </c>
      <c r="AD677" s="156" t="str">
        <f>'[1]4006'!$Y$24</f>
        <v>De Boel de Boule 2</v>
      </c>
      <c r="AE677" s="156">
        <f>'[1]4006'!$A$24</f>
        <v>2</v>
      </c>
      <c r="AF677" s="157">
        <f>'[1]4006'!$B$24</f>
        <v>45934</v>
      </c>
      <c r="AG677" s="158" t="s">
        <v>55</v>
      </c>
    </row>
    <row r="678" spans="28:33" x14ac:dyDescent="0.15">
      <c r="AB678" s="156">
        <f>'[1]4006'!$E$25</f>
        <v>400606</v>
      </c>
      <c r="AC678" s="156" t="str">
        <f>'[1]4006'!$N$25</f>
        <v>Waddinxveen JdB 1</v>
      </c>
      <c r="AD678" s="156" t="str">
        <f>'[1]4006'!$Y$25</f>
        <v>JBC Nieuwerkerk 2</v>
      </c>
      <c r="AE678" s="156">
        <f>'[1]4006'!$A$25</f>
        <v>2</v>
      </c>
      <c r="AF678" s="157">
        <f>'[1]4006'!$B$25</f>
        <v>45934</v>
      </c>
      <c r="AG678" s="158" t="s">
        <v>55</v>
      </c>
    </row>
    <row r="679" spans="28:33" x14ac:dyDescent="0.15">
      <c r="AB679" s="156">
        <f>'[1]4006'!$E$26</f>
        <v>400607</v>
      </c>
      <c r="AC679" s="156" t="str">
        <f>'[1]4006'!$N$26</f>
        <v>Les Boules Fleuries 3</v>
      </c>
      <c r="AD679" s="156" t="str">
        <f>'[1]4006'!$Y$26</f>
        <v>De Spaanse Ruiter 1</v>
      </c>
      <c r="AE679" s="156">
        <f>'[1]4006'!$A$26</f>
        <v>2</v>
      </c>
      <c r="AF679" s="157">
        <f>'[1]4006'!$B$26</f>
        <v>45934</v>
      </c>
      <c r="AG679" s="158" t="s">
        <v>55</v>
      </c>
    </row>
    <row r="680" spans="28:33" x14ac:dyDescent="0.15">
      <c r="AB680" s="156">
        <f>'[1]4006'!$E$27</f>
        <v>400608</v>
      </c>
      <c r="AC680" s="156" t="str">
        <f>'[1]4006'!$N$27</f>
        <v>JdB Les Francophiles 1</v>
      </c>
      <c r="AD680" s="156" t="str">
        <f>'[1]4006'!$Y$27</f>
        <v>PV Gouda 3</v>
      </c>
      <c r="AE680" s="156">
        <f>'[1]4006'!$A$27</f>
        <v>2</v>
      </c>
      <c r="AF680" s="157">
        <f>'[1]4006'!$B$27</f>
        <v>45934</v>
      </c>
      <c r="AG680" s="158" t="s">
        <v>55</v>
      </c>
    </row>
    <row r="681" spans="28:33" x14ac:dyDescent="0.15">
      <c r="AB681" s="156">
        <f>'[1]4006'!$E$28</f>
        <v>400609</v>
      </c>
      <c r="AC681" s="156" t="str">
        <f>'[1]4006'!$N$28</f>
        <v>PV Gouda 3</v>
      </c>
      <c r="AD681" s="156" t="str">
        <f>'[1]4006'!$Y$28</f>
        <v>De Boel de Boule 2</v>
      </c>
      <c r="AE681" s="156">
        <f>'[1]4006'!$A$28</f>
        <v>3</v>
      </c>
      <c r="AF681" s="157">
        <f>'[1]4006'!$B$28</f>
        <v>45948</v>
      </c>
      <c r="AG681" s="158" t="s">
        <v>55</v>
      </c>
    </row>
    <row r="682" spans="28:33" x14ac:dyDescent="0.15">
      <c r="AB682" s="156">
        <f>'[1]4006'!$E$29</f>
        <v>400610</v>
      </c>
      <c r="AC682" s="156" t="str">
        <f>'[1]4006'!$N$29</f>
        <v>ACP Les Pointeurs 1</v>
      </c>
      <c r="AD682" s="156" t="str">
        <f>'[1]4006'!$Y$29</f>
        <v>JBC Nieuwerkerk 2</v>
      </c>
      <c r="AE682" s="156">
        <f>'[1]4006'!$A$29</f>
        <v>3</v>
      </c>
      <c r="AF682" s="157">
        <f>'[1]4006'!$B$29</f>
        <v>45948</v>
      </c>
      <c r="AG682" s="158" t="s">
        <v>55</v>
      </c>
    </row>
    <row r="683" spans="28:33" x14ac:dyDescent="0.15">
      <c r="AB683" s="156">
        <f>'[1]4006'!$E$30</f>
        <v>400611</v>
      </c>
      <c r="AC683" s="156" t="str">
        <f>'[1]4006'!$N$30</f>
        <v>Waddinxveen JdB 1</v>
      </c>
      <c r="AD683" s="156" t="str">
        <f>'[1]4006'!$Y$30</f>
        <v>De Spaanse Ruiter 1</v>
      </c>
      <c r="AE683" s="156">
        <f>'[1]4006'!$A$30</f>
        <v>3</v>
      </c>
      <c r="AF683" s="157">
        <f>'[1]4006'!$B$30</f>
        <v>45948</v>
      </c>
      <c r="AG683" s="158" t="s">
        <v>55</v>
      </c>
    </row>
    <row r="684" spans="28:33" x14ac:dyDescent="0.15">
      <c r="AB684" s="156">
        <f>'[1]4006'!$E$31</f>
        <v>400612</v>
      </c>
      <c r="AC684" s="156" t="str">
        <f>'[1]4006'!$N$31</f>
        <v>JdB Les Francophiles 1</v>
      </c>
      <c r="AD684" s="156" t="str">
        <f>'[1]4006'!$Y$31</f>
        <v>Les Boules Fleuries 3</v>
      </c>
      <c r="AE684" s="156">
        <f>'[1]4006'!$A$31</f>
        <v>3</v>
      </c>
      <c r="AF684" s="157">
        <f>'[1]4006'!$B$31</f>
        <v>45948</v>
      </c>
      <c r="AG684" s="158" t="s">
        <v>55</v>
      </c>
    </row>
    <row r="685" spans="28:33" x14ac:dyDescent="0.15">
      <c r="AB685" s="156">
        <f>'[1]4006'!$E$32</f>
        <v>400613</v>
      </c>
      <c r="AC685" s="156" t="str">
        <f>'[1]4006'!$N$32</f>
        <v>De Spaanse Ruiter 1</v>
      </c>
      <c r="AD685" s="156" t="str">
        <f>'[1]4006'!$Y$32</f>
        <v>ACP Les Pointeurs 1</v>
      </c>
      <c r="AE685" s="156">
        <f>'[1]4006'!$A$32</f>
        <v>4</v>
      </c>
      <c r="AF685" s="157">
        <f>'[1]4006'!$B$32</f>
        <v>45962</v>
      </c>
      <c r="AG685" s="158" t="s">
        <v>55</v>
      </c>
    </row>
    <row r="686" spans="28:33" x14ac:dyDescent="0.15">
      <c r="AB686" s="156">
        <f>'[1]4006'!$E$33</f>
        <v>400614</v>
      </c>
      <c r="AC686" s="156" t="str">
        <f>'[1]4006'!$N$33</f>
        <v>JBC Nieuwerkerk 2</v>
      </c>
      <c r="AD686" s="156" t="str">
        <f>'[1]4006'!$Y$33</f>
        <v>PV Gouda 3</v>
      </c>
      <c r="AE686" s="156">
        <f>'[1]4006'!$A$33</f>
        <v>4</v>
      </c>
      <c r="AF686" s="157">
        <f>'[1]4006'!$B$33</f>
        <v>45962</v>
      </c>
      <c r="AG686" s="158" t="s">
        <v>55</v>
      </c>
    </row>
    <row r="687" spans="28:33" x14ac:dyDescent="0.15">
      <c r="AB687" s="156">
        <f>'[1]4006'!$E$34</f>
        <v>400615</v>
      </c>
      <c r="AC687" s="156" t="str">
        <f>'[1]4006'!$N$34</f>
        <v>De Boel de Boule 2</v>
      </c>
      <c r="AD687" s="156" t="str">
        <f>'[1]4006'!$Y$34</f>
        <v>JdB Les Francophiles 1</v>
      </c>
      <c r="AE687" s="156">
        <f>'[1]4006'!$A$34</f>
        <v>4</v>
      </c>
      <c r="AF687" s="157">
        <f>'[1]4006'!$B$34</f>
        <v>45962</v>
      </c>
      <c r="AG687" s="158" t="s">
        <v>55</v>
      </c>
    </row>
    <row r="688" spans="28:33" x14ac:dyDescent="0.15">
      <c r="AB688" s="156">
        <f>'[1]4006'!$E$35</f>
        <v>400616</v>
      </c>
      <c r="AC688" s="156" t="str">
        <f>'[1]4006'!$N$35</f>
        <v>Les Boules Fleuries 3</v>
      </c>
      <c r="AD688" s="156" t="str">
        <f>'[1]4006'!$Y$35</f>
        <v>Waddinxveen JdB 1</v>
      </c>
      <c r="AE688" s="156">
        <f>'[1]4006'!$A$35</f>
        <v>4</v>
      </c>
      <c r="AF688" s="157">
        <f>'[1]4006'!$B$35</f>
        <v>45962</v>
      </c>
      <c r="AG688" s="158" t="s">
        <v>55</v>
      </c>
    </row>
    <row r="689" spans="28:33" x14ac:dyDescent="0.15">
      <c r="AB689" s="156">
        <f>'[1]4006'!$E$36</f>
        <v>400617</v>
      </c>
      <c r="AC689" s="156" t="str">
        <f>'[1]4006'!$N$36</f>
        <v>De Boel de Boule 2</v>
      </c>
      <c r="AD689" s="156" t="str">
        <f>'[1]4006'!$Y$36</f>
        <v>JBC Nieuwerkerk 2</v>
      </c>
      <c r="AE689" s="156">
        <f>'[1]4006'!$A$36</f>
        <v>5</v>
      </c>
      <c r="AF689" s="157">
        <f>'[1]4006'!$B$36</f>
        <v>45976</v>
      </c>
      <c r="AG689" s="158" t="s">
        <v>55</v>
      </c>
    </row>
    <row r="690" spans="28:33" x14ac:dyDescent="0.15">
      <c r="AB690" s="156">
        <f>'[1]4006'!$E$37</f>
        <v>400618</v>
      </c>
      <c r="AC690" s="156" t="str">
        <f>'[1]4006'!$N$37</f>
        <v>PV Gouda 3</v>
      </c>
      <c r="AD690" s="156" t="str">
        <f>'[1]4006'!$Y$37</f>
        <v>De Spaanse Ruiter 1</v>
      </c>
      <c r="AE690" s="156">
        <f>'[1]4006'!$A$37</f>
        <v>5</v>
      </c>
      <c r="AF690" s="157">
        <f>'[1]4006'!$B$37</f>
        <v>45976</v>
      </c>
      <c r="AG690" s="158" t="s">
        <v>55</v>
      </c>
    </row>
    <row r="691" spans="28:33" x14ac:dyDescent="0.15">
      <c r="AB691" s="156">
        <f>'[1]4006'!$E$38</f>
        <v>400619</v>
      </c>
      <c r="AC691" s="156" t="str">
        <f>'[1]4006'!$N$38</f>
        <v>Les Boules Fleuries 3</v>
      </c>
      <c r="AD691" s="156" t="str">
        <f>'[1]4006'!$Y$38</f>
        <v>ACP Les Pointeurs 1</v>
      </c>
      <c r="AE691" s="156">
        <f>'[1]4006'!$A$38</f>
        <v>5</v>
      </c>
      <c r="AF691" s="157">
        <f>'[1]4006'!$B$38</f>
        <v>45976</v>
      </c>
      <c r="AG691" s="158" t="s">
        <v>55</v>
      </c>
    </row>
    <row r="692" spans="28:33" x14ac:dyDescent="0.15">
      <c r="AB692" s="156">
        <f>'[1]4006'!$E$39</f>
        <v>400620</v>
      </c>
      <c r="AC692" s="156" t="str">
        <f>'[1]4006'!$N$39</f>
        <v>Waddinxveen JdB 1</v>
      </c>
      <c r="AD692" s="156" t="str">
        <f>'[1]4006'!$Y$39</f>
        <v>JdB Les Francophiles 1</v>
      </c>
      <c r="AE692" s="156">
        <f>'[1]4006'!$A$39</f>
        <v>5</v>
      </c>
      <c r="AF692" s="157">
        <f>'[1]4006'!$B$39</f>
        <v>45976</v>
      </c>
      <c r="AG692" s="158" t="s">
        <v>55</v>
      </c>
    </row>
    <row r="693" spans="28:33" x14ac:dyDescent="0.15">
      <c r="AB693" s="156">
        <f>'[1]4006'!$E$40</f>
        <v>400621</v>
      </c>
      <c r="AC693" s="156" t="str">
        <f>'[1]4006'!$N$40</f>
        <v>De Spaanse Ruiter 1</v>
      </c>
      <c r="AD693" s="156" t="str">
        <f>'[1]4006'!$Y$40</f>
        <v>De Boel de Boule 2</v>
      </c>
      <c r="AE693" s="156">
        <f>'[1]4006'!$A$40</f>
        <v>6</v>
      </c>
      <c r="AF693" s="157">
        <f>'[1]4006'!$B$40</f>
        <v>45990</v>
      </c>
      <c r="AG693" s="158" t="s">
        <v>55</v>
      </c>
    </row>
    <row r="694" spans="28:33" x14ac:dyDescent="0.15">
      <c r="AB694" s="156">
        <f>'[1]4006'!$E$41</f>
        <v>400622</v>
      </c>
      <c r="AC694" s="156" t="str">
        <f>'[1]4006'!$N$41</f>
        <v>ACP Les Pointeurs 1</v>
      </c>
      <c r="AD694" s="156" t="str">
        <f>'[1]4006'!$Y$41</f>
        <v>Waddinxveen JdB 1</v>
      </c>
      <c r="AE694" s="156">
        <f>'[1]4006'!$A$41</f>
        <v>6</v>
      </c>
      <c r="AF694" s="157">
        <f>'[1]4006'!$B$41</f>
        <v>45990</v>
      </c>
      <c r="AG694" s="158" t="s">
        <v>55</v>
      </c>
    </row>
    <row r="695" spans="28:33" x14ac:dyDescent="0.15">
      <c r="AB695" s="156">
        <f>'[1]4006'!$E$42</f>
        <v>400623</v>
      </c>
      <c r="AC695" s="156" t="str">
        <f>'[1]4006'!$N$42</f>
        <v>Les Boules Fleuries 3</v>
      </c>
      <c r="AD695" s="156" t="str">
        <f>'[1]4006'!$Y$42</f>
        <v>PV Gouda 3</v>
      </c>
      <c r="AE695" s="156">
        <f>'[1]4006'!$A$42</f>
        <v>6</v>
      </c>
      <c r="AF695" s="157">
        <f>'[1]4006'!$B$42</f>
        <v>45990</v>
      </c>
      <c r="AG695" s="158" t="s">
        <v>55</v>
      </c>
    </row>
    <row r="696" spans="28:33" x14ac:dyDescent="0.15">
      <c r="AB696" s="156">
        <f>'[1]4006'!$E$43</f>
        <v>400624</v>
      </c>
      <c r="AC696" s="156" t="str">
        <f>'[1]4006'!$N$43</f>
        <v>JdB Les Francophiles 1</v>
      </c>
      <c r="AD696" s="156" t="str">
        <f>'[1]4006'!$Y$43</f>
        <v>JBC Nieuwerkerk 2</v>
      </c>
      <c r="AE696" s="156">
        <f>'[1]4006'!$A$43</f>
        <v>6</v>
      </c>
      <c r="AF696" s="157">
        <f>'[1]4006'!$B$43</f>
        <v>45990</v>
      </c>
      <c r="AG696" s="158" t="s">
        <v>55</v>
      </c>
    </row>
    <row r="697" spans="28:33" x14ac:dyDescent="0.15">
      <c r="AB697" s="156">
        <f>'[1]4006'!$E$44</f>
        <v>400625</v>
      </c>
      <c r="AC697" s="156" t="str">
        <f>'[1]4006'!$N$44</f>
        <v>De Spaanse Ruiter 1</v>
      </c>
      <c r="AD697" s="156" t="str">
        <f>'[1]4006'!$Y$44</f>
        <v>JBC Nieuwerkerk 2</v>
      </c>
      <c r="AE697" s="156">
        <f>'[1]4006'!$A$44</f>
        <v>7</v>
      </c>
      <c r="AF697" s="157">
        <f>'[1]4006'!$B$44</f>
        <v>45997</v>
      </c>
      <c r="AG697" s="158" t="s">
        <v>55</v>
      </c>
    </row>
    <row r="698" spans="28:33" x14ac:dyDescent="0.15">
      <c r="AB698" s="156">
        <f>'[1]4006'!$E$45</f>
        <v>400626</v>
      </c>
      <c r="AC698" s="156" t="str">
        <f>'[1]4006'!$N$45</f>
        <v>De Boel de Boule 2</v>
      </c>
      <c r="AD698" s="156" t="str">
        <f>'[1]4006'!$Y$45</f>
        <v>Les Boules Fleuries 3</v>
      </c>
      <c r="AE698" s="156">
        <f>'[1]4006'!$A$45</f>
        <v>7</v>
      </c>
      <c r="AF698" s="157">
        <f>'[1]4006'!$B$45</f>
        <v>45997</v>
      </c>
      <c r="AG698" s="158" t="s">
        <v>55</v>
      </c>
    </row>
    <row r="699" spans="28:33" x14ac:dyDescent="0.15">
      <c r="AB699" s="156">
        <f>'[1]4006'!$E$46</f>
        <v>400627</v>
      </c>
      <c r="AC699" s="156" t="str">
        <f>'[1]4006'!$N$46</f>
        <v>Waddinxveen JdB 1</v>
      </c>
      <c r="AD699" s="156" t="str">
        <f>'[1]4006'!$Y$46</f>
        <v>PV Gouda 3</v>
      </c>
      <c r="AE699" s="156">
        <f>'[1]4006'!$A$46</f>
        <v>7</v>
      </c>
      <c r="AF699" s="157">
        <f>'[1]4006'!$B$46</f>
        <v>45997</v>
      </c>
      <c r="AG699" s="158" t="s">
        <v>55</v>
      </c>
    </row>
    <row r="700" spans="28:33" x14ac:dyDescent="0.15">
      <c r="AB700" s="156">
        <f>'[1]4006'!$E$47</f>
        <v>400628</v>
      </c>
      <c r="AC700" s="156" t="str">
        <f>'[1]4006'!$N$47</f>
        <v>ACP Les Pointeurs 1</v>
      </c>
      <c r="AD700" s="156" t="str">
        <f>'[1]4006'!$Y$47</f>
        <v>JdB Les Francophiles 1</v>
      </c>
      <c r="AE700" s="156">
        <f>'[1]4006'!$A$47</f>
        <v>7</v>
      </c>
      <c r="AF700" s="157">
        <f>'[1]4006'!$B$47</f>
        <v>45997</v>
      </c>
      <c r="AG700" s="158" t="s">
        <v>55</v>
      </c>
    </row>
    <row r="701" spans="28:33" x14ac:dyDescent="0.15">
      <c r="AB701" s="156">
        <f>'[1]4006'!$E$48</f>
        <v>400629</v>
      </c>
      <c r="AC701" s="156" t="str">
        <f>'[1]4006'!$N$48</f>
        <v>ACP Les Pointeurs 1</v>
      </c>
      <c r="AD701" s="156" t="str">
        <f>'[1]4006'!$Y$48</f>
        <v>PV Gouda 3</v>
      </c>
      <c r="AE701" s="156">
        <f>'[1]4006'!$A$48</f>
        <v>8</v>
      </c>
      <c r="AF701" s="157">
        <f>'[1]4006'!$B$48</f>
        <v>46032</v>
      </c>
      <c r="AG701" s="158" t="s">
        <v>55</v>
      </c>
    </row>
    <row r="702" spans="28:33" x14ac:dyDescent="0.15">
      <c r="AB702" s="156">
        <f>'[1]4006'!$E$49</f>
        <v>400630</v>
      </c>
      <c r="AC702" s="156" t="str">
        <f>'[1]4006'!$N$49</f>
        <v>Waddinxveen JdB 1</v>
      </c>
      <c r="AD702" s="156" t="str">
        <f>'[1]4006'!$Y$49</f>
        <v>De Boel de Boule 2</v>
      </c>
      <c r="AE702" s="156">
        <f>'[1]4006'!$A$49</f>
        <v>8</v>
      </c>
      <c r="AF702" s="157">
        <f>'[1]4006'!$B$49</f>
        <v>46032</v>
      </c>
      <c r="AG702" s="158" t="s">
        <v>55</v>
      </c>
    </row>
    <row r="703" spans="28:33" x14ac:dyDescent="0.15">
      <c r="AB703" s="156">
        <f>'[1]4006'!$E$50</f>
        <v>400631</v>
      </c>
      <c r="AC703" s="156" t="str">
        <f>'[1]4006'!$N$50</f>
        <v>Les Boules Fleuries 3</v>
      </c>
      <c r="AD703" s="156" t="str">
        <f>'[1]4006'!$Y$50</f>
        <v>JBC Nieuwerkerk 2</v>
      </c>
      <c r="AE703" s="156">
        <f>'[1]4006'!$A$50</f>
        <v>8</v>
      </c>
      <c r="AF703" s="157">
        <f>'[1]4006'!$B$50</f>
        <v>46032</v>
      </c>
      <c r="AG703" s="158" t="s">
        <v>55</v>
      </c>
    </row>
    <row r="704" spans="28:33" x14ac:dyDescent="0.15">
      <c r="AB704" s="156">
        <f>'[1]4006'!$E$51</f>
        <v>400632</v>
      </c>
      <c r="AC704" s="156" t="str">
        <f>'[1]4006'!$N$51</f>
        <v>JdB Les Francophiles 1</v>
      </c>
      <c r="AD704" s="156" t="str">
        <f>'[1]4006'!$Y$51</f>
        <v>De Spaanse Ruiter 1</v>
      </c>
      <c r="AE704" s="156">
        <f>'[1]4006'!$A$51</f>
        <v>8</v>
      </c>
      <c r="AF704" s="157">
        <f>'[1]4006'!$B$51</f>
        <v>46032</v>
      </c>
      <c r="AG704" s="158" t="s">
        <v>55</v>
      </c>
    </row>
    <row r="705" spans="28:33" x14ac:dyDescent="0.15">
      <c r="AB705" s="156">
        <f>'[1]4006'!$E$52</f>
        <v>400633</v>
      </c>
      <c r="AC705" s="156" t="str">
        <f>'[1]4006'!$N$52</f>
        <v>De Spaanse Ruiter 1</v>
      </c>
      <c r="AD705" s="156" t="str">
        <f>'[1]4006'!$Y$52</f>
        <v>Les Boules Fleuries 3</v>
      </c>
      <c r="AE705" s="156">
        <f>'[1]4006'!$A$52</f>
        <v>9</v>
      </c>
      <c r="AF705" s="157">
        <f>'[1]4006'!$B$52</f>
        <v>46046</v>
      </c>
      <c r="AG705" s="158" t="s">
        <v>55</v>
      </c>
    </row>
    <row r="706" spans="28:33" x14ac:dyDescent="0.15">
      <c r="AB706" s="156">
        <f>'[1]4006'!$E$53</f>
        <v>400634</v>
      </c>
      <c r="AC706" s="156" t="str">
        <f>'[1]4006'!$N$53</f>
        <v>JBC Nieuwerkerk 2</v>
      </c>
      <c r="AD706" s="156" t="str">
        <f>'[1]4006'!$Y$53</f>
        <v>Waddinxveen JdB 1</v>
      </c>
      <c r="AE706" s="156">
        <f>'[1]4006'!$A$53</f>
        <v>9</v>
      </c>
      <c r="AF706" s="157">
        <f>'[1]4006'!$B$53</f>
        <v>46046</v>
      </c>
      <c r="AG706" s="158" t="s">
        <v>55</v>
      </c>
    </row>
    <row r="707" spans="28:33" x14ac:dyDescent="0.15">
      <c r="AB707" s="156">
        <f>'[1]4006'!$E$54</f>
        <v>400635</v>
      </c>
      <c r="AC707" s="156" t="str">
        <f>'[1]4006'!$N$54</f>
        <v>De Boel de Boule 2</v>
      </c>
      <c r="AD707" s="156" t="str">
        <f>'[1]4006'!$Y$54</f>
        <v>ACP Les Pointeurs 1</v>
      </c>
      <c r="AE707" s="156">
        <f>'[1]4006'!$A$54</f>
        <v>9</v>
      </c>
      <c r="AF707" s="157">
        <f>'[1]4006'!$B$54</f>
        <v>46046</v>
      </c>
      <c r="AG707" s="158" t="s">
        <v>55</v>
      </c>
    </row>
    <row r="708" spans="28:33" x14ac:dyDescent="0.15">
      <c r="AB708" s="156">
        <f>'[1]4006'!$E$55</f>
        <v>400636</v>
      </c>
      <c r="AC708" s="156" t="str">
        <f>'[1]4006'!$N$55</f>
        <v>PV Gouda 3</v>
      </c>
      <c r="AD708" s="156" t="str">
        <f>'[1]4006'!$Y$55</f>
        <v>JdB Les Francophiles 1</v>
      </c>
      <c r="AE708" s="156">
        <f>'[1]4006'!$A$55</f>
        <v>9</v>
      </c>
      <c r="AF708" s="157">
        <f>'[1]4006'!$B$55</f>
        <v>46046</v>
      </c>
      <c r="AG708" s="158" t="s">
        <v>55</v>
      </c>
    </row>
    <row r="709" spans="28:33" x14ac:dyDescent="0.15">
      <c r="AB709" s="156">
        <f>'[1]4006'!$E$56</f>
        <v>400637</v>
      </c>
      <c r="AC709" s="156" t="str">
        <f>'[1]4006'!$N$56</f>
        <v>De Spaanse Ruiter 1</v>
      </c>
      <c r="AD709" s="156" t="str">
        <f>'[1]4006'!$Y$56</f>
        <v>Waddinxveen JdB 1</v>
      </c>
      <c r="AE709" s="156">
        <f>'[1]4006'!$A$56</f>
        <v>10</v>
      </c>
      <c r="AF709" s="157">
        <f>'[1]4006'!$B$56</f>
        <v>46060</v>
      </c>
      <c r="AG709" s="158" t="s">
        <v>55</v>
      </c>
    </row>
    <row r="710" spans="28:33" x14ac:dyDescent="0.15">
      <c r="AB710" s="156">
        <f>'[1]4006'!$E$57</f>
        <v>400638</v>
      </c>
      <c r="AC710" s="156" t="str">
        <f>'[1]4006'!$N$57</f>
        <v>JBC Nieuwerkerk 2</v>
      </c>
      <c r="AD710" s="156" t="str">
        <f>'[1]4006'!$Y$57</f>
        <v>ACP Les Pointeurs 1</v>
      </c>
      <c r="AE710" s="156">
        <f>'[1]4006'!$A$57</f>
        <v>10</v>
      </c>
      <c r="AF710" s="157">
        <f>'[1]4006'!$B$57</f>
        <v>46060</v>
      </c>
      <c r="AG710" s="158" t="s">
        <v>55</v>
      </c>
    </row>
    <row r="711" spans="28:33" x14ac:dyDescent="0.15">
      <c r="AB711" s="156">
        <f>'[1]4006'!$E$58</f>
        <v>400639</v>
      </c>
      <c r="AC711" s="156" t="str">
        <f>'[1]4006'!$N$58</f>
        <v>De Boel de Boule 2</v>
      </c>
      <c r="AD711" s="156" t="str">
        <f>'[1]4006'!$Y$58</f>
        <v>PV Gouda 3</v>
      </c>
      <c r="AE711" s="156">
        <f>'[1]4006'!$A$58</f>
        <v>10</v>
      </c>
      <c r="AF711" s="157">
        <f>'[1]4006'!$B$58</f>
        <v>46060</v>
      </c>
      <c r="AG711" s="158" t="s">
        <v>55</v>
      </c>
    </row>
    <row r="712" spans="28:33" x14ac:dyDescent="0.15">
      <c r="AB712" s="156">
        <f>'[1]4006'!$E$59</f>
        <v>400640</v>
      </c>
      <c r="AC712" s="156" t="str">
        <f>'[1]4006'!$N$59</f>
        <v>Les Boules Fleuries 3</v>
      </c>
      <c r="AD712" s="156" t="str">
        <f>'[1]4006'!$Y$59</f>
        <v>JdB Les Francophiles 1</v>
      </c>
      <c r="AE712" s="156">
        <f>'[1]4006'!$A$59</f>
        <v>10</v>
      </c>
      <c r="AF712" s="157">
        <f>'[1]4006'!$B$59</f>
        <v>46060</v>
      </c>
      <c r="AG712" s="158" t="s">
        <v>55</v>
      </c>
    </row>
    <row r="713" spans="28:33" x14ac:dyDescent="0.15">
      <c r="AB713" s="156">
        <f>'[1]4006'!$E$60</f>
        <v>400641</v>
      </c>
      <c r="AC713" s="156" t="str">
        <f>'[1]4006'!$N$60</f>
        <v>PV Gouda 3</v>
      </c>
      <c r="AD713" s="156" t="str">
        <f>'[1]4006'!$Y$60</f>
        <v>JBC Nieuwerkerk 2</v>
      </c>
      <c r="AE713" s="156">
        <f>'[1]4006'!$A$60</f>
        <v>11</v>
      </c>
      <c r="AF713" s="157">
        <f>'[1]4006'!$B$60</f>
        <v>46074</v>
      </c>
      <c r="AG713" s="158" t="s">
        <v>55</v>
      </c>
    </row>
    <row r="714" spans="28:33" x14ac:dyDescent="0.15">
      <c r="AB714" s="156">
        <f>'[1]4006'!$E$61</f>
        <v>400642</v>
      </c>
      <c r="AC714" s="156" t="str">
        <f>'[1]4006'!$N$61</f>
        <v>ACP Les Pointeurs 1</v>
      </c>
      <c r="AD714" s="156" t="str">
        <f>'[1]4006'!$Y$61</f>
        <v>De Spaanse Ruiter 1</v>
      </c>
      <c r="AE714" s="156">
        <f>'[1]4006'!$A$61</f>
        <v>11</v>
      </c>
      <c r="AF714" s="157">
        <f>'[1]4006'!$B$61</f>
        <v>46074</v>
      </c>
      <c r="AG714" s="158" t="s">
        <v>55</v>
      </c>
    </row>
    <row r="715" spans="28:33" x14ac:dyDescent="0.15">
      <c r="AB715" s="156">
        <f>'[1]4006'!$E$62</f>
        <v>400643</v>
      </c>
      <c r="AC715" s="156" t="str">
        <f>'[1]4006'!$N$62</f>
        <v>Waddinxveen JdB 1</v>
      </c>
      <c r="AD715" s="156" t="str">
        <f>'[1]4006'!$Y$62</f>
        <v>Les Boules Fleuries 3</v>
      </c>
      <c r="AE715" s="156">
        <f>'[1]4006'!$A$62</f>
        <v>11</v>
      </c>
      <c r="AF715" s="157">
        <f>'[1]4006'!$B$62</f>
        <v>46074</v>
      </c>
      <c r="AG715" s="158" t="s">
        <v>55</v>
      </c>
    </row>
    <row r="716" spans="28:33" x14ac:dyDescent="0.15">
      <c r="AB716" s="156">
        <f>'[1]4006'!$E$63</f>
        <v>400644</v>
      </c>
      <c r="AC716" s="156" t="str">
        <f>'[1]4006'!$N$63</f>
        <v>JdB Les Francophiles 1</v>
      </c>
      <c r="AD716" s="156" t="str">
        <f>'[1]4006'!$Y$63</f>
        <v>De Boel de Boule 2</v>
      </c>
      <c r="AE716" s="156">
        <f>'[1]4006'!$A$63</f>
        <v>11</v>
      </c>
      <c r="AF716" s="157">
        <f>'[1]4006'!$B$63</f>
        <v>46074</v>
      </c>
      <c r="AG716" s="158" t="s">
        <v>55</v>
      </c>
    </row>
    <row r="717" spans="28:33" x14ac:dyDescent="0.15">
      <c r="AB717" s="156">
        <f>'[1]4006'!$E$64</f>
        <v>400645</v>
      </c>
      <c r="AC717" s="156" t="str">
        <f>'[1]4006'!$N$64</f>
        <v>De Spaanse Ruiter 1</v>
      </c>
      <c r="AD717" s="156" t="str">
        <f>'[1]4006'!$Y$64</f>
        <v>PV Gouda 3</v>
      </c>
      <c r="AE717" s="156">
        <f>'[1]4006'!$A$64</f>
        <v>12</v>
      </c>
      <c r="AF717" s="157">
        <f>'[1]4006'!$B$64</f>
        <v>46088</v>
      </c>
      <c r="AG717" s="158" t="s">
        <v>55</v>
      </c>
    </row>
    <row r="718" spans="28:33" x14ac:dyDescent="0.15">
      <c r="AB718" s="156">
        <f>'[1]4006'!$E$65</f>
        <v>400646</v>
      </c>
      <c r="AC718" s="156" t="str">
        <f>'[1]4006'!$N$65</f>
        <v>JBC Nieuwerkerk 2</v>
      </c>
      <c r="AD718" s="156" t="str">
        <f>'[1]4006'!$Y$65</f>
        <v>De Boel de Boule 2</v>
      </c>
      <c r="AE718" s="156">
        <f>'[1]4006'!$A$65</f>
        <v>12</v>
      </c>
      <c r="AF718" s="157">
        <f>'[1]4006'!$B$65</f>
        <v>46088</v>
      </c>
      <c r="AG718" s="158" t="s">
        <v>55</v>
      </c>
    </row>
    <row r="719" spans="28:33" x14ac:dyDescent="0.15">
      <c r="AB719" s="156">
        <f>'[1]4006'!$E$66</f>
        <v>400647</v>
      </c>
      <c r="AC719" s="156" t="str">
        <f>'[1]4006'!$N$66</f>
        <v>ACP Les Pointeurs 1</v>
      </c>
      <c r="AD719" s="156" t="str">
        <f>'[1]4006'!$Y$66</f>
        <v>Les Boules Fleuries 3</v>
      </c>
      <c r="AE719" s="156">
        <f>'[1]4006'!$A$66</f>
        <v>12</v>
      </c>
      <c r="AF719" s="157">
        <f>'[1]4006'!$B$66</f>
        <v>46088</v>
      </c>
      <c r="AG719" s="158" t="s">
        <v>55</v>
      </c>
    </row>
    <row r="720" spans="28:33" x14ac:dyDescent="0.15">
      <c r="AB720" s="156">
        <f>'[1]4006'!$E$67</f>
        <v>400648</v>
      </c>
      <c r="AC720" s="156" t="str">
        <f>'[1]4006'!$N$67</f>
        <v>JdB Les Francophiles 1</v>
      </c>
      <c r="AD720" s="156" t="str">
        <f>'[1]4006'!$Y$67</f>
        <v>Waddinxveen JdB 1</v>
      </c>
      <c r="AE720" s="156">
        <f>'[1]4006'!$A$67</f>
        <v>12</v>
      </c>
      <c r="AF720" s="157">
        <f>'[1]4006'!$B$67</f>
        <v>46088</v>
      </c>
      <c r="AG720" s="158" t="s">
        <v>55</v>
      </c>
    </row>
    <row r="721" spans="28:33" x14ac:dyDescent="0.15">
      <c r="AB721" s="156">
        <f>'[1]4006'!$E$68</f>
        <v>400649</v>
      </c>
      <c r="AC721" s="156" t="str">
        <f>'[1]4006'!$N$68</f>
        <v>JBC Nieuwerkerk 2</v>
      </c>
      <c r="AD721" s="156" t="str">
        <f>'[1]4006'!$Y$68</f>
        <v>JdB Les Francophiles 1</v>
      </c>
      <c r="AE721" s="156">
        <f>'[1]4006'!$A$68</f>
        <v>13</v>
      </c>
      <c r="AF721" s="157">
        <f>'[1]4006'!$B$68</f>
        <v>46102</v>
      </c>
      <c r="AG721" s="158" t="s">
        <v>55</v>
      </c>
    </row>
    <row r="722" spans="28:33" x14ac:dyDescent="0.15">
      <c r="AB722" s="156">
        <f>'[1]4006'!$E$69</f>
        <v>400650</v>
      </c>
      <c r="AC722" s="156" t="str">
        <f>'[1]4006'!$N$69</f>
        <v>De Boel de Boule 2</v>
      </c>
      <c r="AD722" s="156" t="str">
        <f>'[1]4006'!$Y$69</f>
        <v>De Spaanse Ruiter 1</v>
      </c>
      <c r="AE722" s="156">
        <f>'[1]4006'!$A$69</f>
        <v>13</v>
      </c>
      <c r="AF722" s="157">
        <f>'[1]4006'!$B$69</f>
        <v>46102</v>
      </c>
      <c r="AG722" s="158" t="s">
        <v>55</v>
      </c>
    </row>
    <row r="723" spans="28:33" x14ac:dyDescent="0.15">
      <c r="AB723" s="156">
        <f>'[1]4006'!$E$70</f>
        <v>400651</v>
      </c>
      <c r="AC723" s="156" t="str">
        <f>'[1]4006'!$N$70</f>
        <v>PV Gouda 3</v>
      </c>
      <c r="AD723" s="156" t="str">
        <f>'[1]4006'!$Y$70</f>
        <v>Les Boules Fleuries 3</v>
      </c>
      <c r="AE723" s="156">
        <f>'[1]4006'!$A$70</f>
        <v>13</v>
      </c>
      <c r="AF723" s="157">
        <f>'[1]4006'!$B$70</f>
        <v>46102</v>
      </c>
      <c r="AG723" s="158" t="s">
        <v>55</v>
      </c>
    </row>
    <row r="724" spans="28:33" x14ac:dyDescent="0.15">
      <c r="AB724" s="156">
        <f>'[1]4006'!$E$71</f>
        <v>400652</v>
      </c>
      <c r="AC724" s="156" t="str">
        <f>'[1]4006'!$N$71</f>
        <v>Waddinxveen JdB 1</v>
      </c>
      <c r="AD724" s="156" t="str">
        <f>'[1]4006'!$Y$71</f>
        <v>ACP Les Pointeurs 1</v>
      </c>
      <c r="AE724" s="156">
        <f>'[1]4006'!$A$71</f>
        <v>13</v>
      </c>
      <c r="AF724" s="157">
        <f>'[1]4006'!$B$71</f>
        <v>46102</v>
      </c>
      <c r="AG724" s="158" t="s">
        <v>55</v>
      </c>
    </row>
    <row r="725" spans="28:33" x14ac:dyDescent="0.15">
      <c r="AB725" s="156">
        <f>'[1]4006'!$E$72</f>
        <v>400653</v>
      </c>
      <c r="AC725" s="156" t="str">
        <f>'[1]4006'!$N$72</f>
        <v>JBC Nieuwerkerk 2</v>
      </c>
      <c r="AD725" s="156" t="str">
        <f>'[1]4006'!$Y$72</f>
        <v>De Spaanse Ruiter 1</v>
      </c>
      <c r="AE725" s="156">
        <f>'[1]4006'!$A$72</f>
        <v>14</v>
      </c>
      <c r="AF725" s="157">
        <f>'[1]4006'!$B$72</f>
        <v>46109</v>
      </c>
      <c r="AG725" s="158" t="s">
        <v>55</v>
      </c>
    </row>
    <row r="726" spans="28:33" x14ac:dyDescent="0.15">
      <c r="AB726" s="156">
        <f>'[1]4006'!$E$73</f>
        <v>400654</v>
      </c>
      <c r="AC726" s="156" t="str">
        <f>'[1]4006'!$N$73</f>
        <v>PV Gouda 3</v>
      </c>
      <c r="AD726" s="156" t="str">
        <f>'[1]4006'!$Y$73</f>
        <v>Waddinxveen JdB 1</v>
      </c>
      <c r="AE726" s="156">
        <f>'[1]4006'!$A$73</f>
        <v>14</v>
      </c>
      <c r="AF726" s="157">
        <f>'[1]4006'!$B$73</f>
        <v>46109</v>
      </c>
      <c r="AG726" s="158" t="s">
        <v>55</v>
      </c>
    </row>
    <row r="727" spans="28:33" x14ac:dyDescent="0.15">
      <c r="AB727" s="156">
        <f>'[1]4006'!$E$74</f>
        <v>400655</v>
      </c>
      <c r="AC727" s="156" t="str">
        <f>'[1]4006'!$N$74</f>
        <v>Les Boules Fleuries 3</v>
      </c>
      <c r="AD727" s="156" t="str">
        <f>'[1]4006'!$Y$74</f>
        <v>De Boel de Boule 2</v>
      </c>
      <c r="AE727" s="156">
        <f>'[1]4006'!$A$74</f>
        <v>14</v>
      </c>
      <c r="AF727" s="157">
        <f>'[1]4006'!$B$74</f>
        <v>46109</v>
      </c>
      <c r="AG727" s="158" t="s">
        <v>55</v>
      </c>
    </row>
    <row r="728" spans="28:33" x14ac:dyDescent="0.15">
      <c r="AB728" s="156">
        <f>'[1]4006'!$E$75</f>
        <v>400656</v>
      </c>
      <c r="AC728" s="156" t="str">
        <f>'[1]4006'!$N$75</f>
        <v>JdB Les Francophiles 1</v>
      </c>
      <c r="AD728" s="156" t="str">
        <f>'[1]4006'!$Y$75</f>
        <v>ACP Les Pointeurs 1</v>
      </c>
      <c r="AE728" s="156">
        <f>'[1]4006'!$A$75</f>
        <v>14</v>
      </c>
      <c r="AF728" s="157">
        <f>'[1]4006'!$B$75</f>
        <v>46109</v>
      </c>
      <c r="AG728" s="158" t="s">
        <v>55</v>
      </c>
    </row>
    <row r="729" spans="28:33" x14ac:dyDescent="0.15">
      <c r="AB729" s="156">
        <f>'[1]4007'!$E$20</f>
        <v>400701</v>
      </c>
      <c r="AC729" s="156" t="str">
        <f>'[1]4007'!$N$20</f>
        <v>PV de Purmer Boules 1</v>
      </c>
      <c r="AD729" s="156" t="str">
        <f>'[1]4007'!$Y$20</f>
        <v>De Meteoor 2</v>
      </c>
      <c r="AE729" s="156">
        <f>'[1]4007'!$A$20</f>
        <v>1</v>
      </c>
      <c r="AF729" s="157">
        <f>'[1]4007'!$B$20</f>
        <v>45920</v>
      </c>
      <c r="AG729" s="158" t="s">
        <v>55</v>
      </c>
    </row>
    <row r="730" spans="28:33" x14ac:dyDescent="0.15">
      <c r="AB730" s="156">
        <f>'[1]4007'!$E$21</f>
        <v>400702</v>
      </c>
      <c r="AC730" s="156" t="str">
        <f>'[1]4007'!$N$21</f>
        <v>Les Mille Îles 2</v>
      </c>
      <c r="AD730" s="156" t="str">
        <f>'[1]4007'!$Y$21</f>
        <v>Sporting Badhoevedorp 1</v>
      </c>
      <c r="AE730" s="156">
        <f>'[1]4007'!$A$21</f>
        <v>1</v>
      </c>
      <c r="AF730" s="157">
        <f>'[1]4007'!$B$21</f>
        <v>45920</v>
      </c>
      <c r="AG730" s="158" t="s">
        <v>55</v>
      </c>
    </row>
    <row r="731" spans="28:33" x14ac:dyDescent="0.15">
      <c r="AB731" s="156">
        <f>'[1]4007'!$E$22</f>
        <v>400703</v>
      </c>
      <c r="AC731" s="156" t="str">
        <f>'[1]4007'!$N$22</f>
        <v>ASV Celeritas 2</v>
      </c>
      <c r="AD731" s="156" t="str">
        <f>'[1]4007'!$Y$22</f>
        <v>Atlantic Boules 1</v>
      </c>
      <c r="AE731" s="156">
        <f>'[1]4007'!$A$22</f>
        <v>1</v>
      </c>
      <c r="AF731" s="157">
        <f>'[1]4007'!$B$22</f>
        <v>45920</v>
      </c>
      <c r="AG731" s="158" t="s">
        <v>55</v>
      </c>
    </row>
    <row r="732" spans="28:33" x14ac:dyDescent="0.15">
      <c r="AB732" s="156">
        <f>'[1]4007'!$E$23</f>
        <v>400704</v>
      </c>
      <c r="AC732" s="156" t="str">
        <f>'[1]4007'!$N$23</f>
        <v>JBV Bulderbaan 1</v>
      </c>
      <c r="AD732" s="156" t="str">
        <f>'[1]4007'!$Y$23</f>
        <v>PUK-Haarlem 3</v>
      </c>
      <c r="AE732" s="156">
        <f>'[1]4007'!$A$23</f>
        <v>1</v>
      </c>
      <c r="AF732" s="157">
        <f>'[1]4007'!$B$23</f>
        <v>45920</v>
      </c>
      <c r="AG732" s="158" t="s">
        <v>55</v>
      </c>
    </row>
    <row r="733" spans="28:33" x14ac:dyDescent="0.15">
      <c r="AB733" s="156">
        <f>'[1]4007'!$E$24</f>
        <v>400705</v>
      </c>
      <c r="AC733" s="156" t="str">
        <f>'[1]4007'!$N$24</f>
        <v>PUK-Haarlem 3</v>
      </c>
      <c r="AD733" s="156" t="str">
        <f>'[1]4007'!$Y$24</f>
        <v>ASV Celeritas 2</v>
      </c>
      <c r="AE733" s="156">
        <f>'[1]4007'!$A$24</f>
        <v>2</v>
      </c>
      <c r="AF733" s="157">
        <f>'[1]4007'!$B$24</f>
        <v>45934</v>
      </c>
      <c r="AG733" s="158" t="s">
        <v>55</v>
      </c>
    </row>
    <row r="734" spans="28:33" x14ac:dyDescent="0.15">
      <c r="AB734" s="156">
        <f>'[1]4007'!$E$25</f>
        <v>400706</v>
      </c>
      <c r="AC734" s="156" t="str">
        <f>'[1]4007'!$N$25</f>
        <v>Atlantic Boules 1</v>
      </c>
      <c r="AD734" s="156" t="str">
        <f>'[1]4007'!$Y$25</f>
        <v>Sporting Badhoevedorp 1</v>
      </c>
      <c r="AE734" s="156">
        <f>'[1]4007'!$A$25</f>
        <v>2</v>
      </c>
      <c r="AF734" s="157">
        <f>'[1]4007'!$B$25</f>
        <v>45934</v>
      </c>
      <c r="AG734" s="158" t="s">
        <v>55</v>
      </c>
    </row>
    <row r="735" spans="28:33" x14ac:dyDescent="0.15">
      <c r="AB735" s="156">
        <f>'[1]4007'!$E$26</f>
        <v>400707</v>
      </c>
      <c r="AC735" s="156" t="str">
        <f>'[1]4007'!$N$26</f>
        <v>Les Mille Îles 2</v>
      </c>
      <c r="AD735" s="156" t="str">
        <f>'[1]4007'!$Y$26</f>
        <v>PV de Purmer Boules 1</v>
      </c>
      <c r="AE735" s="156">
        <f>'[1]4007'!$A$26</f>
        <v>2</v>
      </c>
      <c r="AF735" s="157">
        <f>'[1]4007'!$B$26</f>
        <v>45934</v>
      </c>
      <c r="AG735" s="158" t="s">
        <v>55</v>
      </c>
    </row>
    <row r="736" spans="28:33" x14ac:dyDescent="0.15">
      <c r="AB736" s="156">
        <f>'[1]4007'!$E$27</f>
        <v>400708</v>
      </c>
      <c r="AC736" s="156" t="str">
        <f>'[1]4007'!$N$27</f>
        <v>De Meteoor 2</v>
      </c>
      <c r="AD736" s="156" t="str">
        <f>'[1]4007'!$Y$27</f>
        <v>JBV Bulderbaan 1</v>
      </c>
      <c r="AE736" s="156">
        <f>'[1]4007'!$A$27</f>
        <v>2</v>
      </c>
      <c r="AF736" s="157">
        <f>'[1]4007'!$B$27</f>
        <v>45934</v>
      </c>
      <c r="AG736" s="158" t="s">
        <v>55</v>
      </c>
    </row>
    <row r="737" spans="28:33" x14ac:dyDescent="0.15">
      <c r="AB737" s="156">
        <f>'[1]4007'!$E$28</f>
        <v>400709</v>
      </c>
      <c r="AC737" s="156" t="str">
        <f>'[1]4007'!$N$28</f>
        <v>JBV Bulderbaan 1</v>
      </c>
      <c r="AD737" s="156" t="str">
        <f>'[1]4007'!$Y$28</f>
        <v>ASV Celeritas 2</v>
      </c>
      <c r="AE737" s="156">
        <f>'[1]4007'!$A$28</f>
        <v>3</v>
      </c>
      <c r="AF737" s="157">
        <f>'[1]4007'!$B$28</f>
        <v>45948</v>
      </c>
      <c r="AG737" s="158" t="s">
        <v>55</v>
      </c>
    </row>
    <row r="738" spans="28:33" x14ac:dyDescent="0.15">
      <c r="AB738" s="156">
        <f>'[1]4007'!$E$29</f>
        <v>400710</v>
      </c>
      <c r="AC738" s="156" t="str">
        <f>'[1]4007'!$N$29</f>
        <v>Sporting Badhoevedorp 1</v>
      </c>
      <c r="AD738" s="156" t="str">
        <f>'[1]4007'!$Y$29</f>
        <v>PUK-Haarlem 3</v>
      </c>
      <c r="AE738" s="156">
        <f>'[1]4007'!$A$29</f>
        <v>3</v>
      </c>
      <c r="AF738" s="157">
        <f>'[1]4007'!$B$29</f>
        <v>45948</v>
      </c>
      <c r="AG738" s="158" t="s">
        <v>55</v>
      </c>
    </row>
    <row r="739" spans="28:33" x14ac:dyDescent="0.15">
      <c r="AB739" s="156">
        <f>'[1]4007'!$E$30</f>
        <v>400711</v>
      </c>
      <c r="AC739" s="156" t="str">
        <f>'[1]4007'!$N$30</f>
        <v>Atlantic Boules 1</v>
      </c>
      <c r="AD739" s="156" t="str">
        <f>'[1]4007'!$Y$30</f>
        <v>PV de Purmer Boules 1</v>
      </c>
      <c r="AE739" s="156">
        <f>'[1]4007'!$A$30</f>
        <v>3</v>
      </c>
      <c r="AF739" s="157">
        <f>'[1]4007'!$B$30</f>
        <v>45948</v>
      </c>
      <c r="AG739" s="158" t="s">
        <v>55</v>
      </c>
    </row>
    <row r="740" spans="28:33" x14ac:dyDescent="0.15">
      <c r="AB740" s="156">
        <f>'[1]4007'!$E$31</f>
        <v>400712</v>
      </c>
      <c r="AC740" s="156" t="str">
        <f>'[1]4007'!$N$31</f>
        <v>De Meteoor 2</v>
      </c>
      <c r="AD740" s="156" t="str">
        <f>'[1]4007'!$Y$31</f>
        <v>Les Mille Îles 2</v>
      </c>
      <c r="AE740" s="156">
        <f>'[1]4007'!$A$31</f>
        <v>3</v>
      </c>
      <c r="AF740" s="157">
        <f>'[1]4007'!$B$31</f>
        <v>45948</v>
      </c>
      <c r="AG740" s="158" t="s">
        <v>55</v>
      </c>
    </row>
    <row r="741" spans="28:33" x14ac:dyDescent="0.15">
      <c r="AB741" s="156">
        <f>'[1]4007'!$E$32</f>
        <v>400713</v>
      </c>
      <c r="AC741" s="156" t="str">
        <f>'[1]4007'!$N$32</f>
        <v>PV de Purmer Boules 1</v>
      </c>
      <c r="AD741" s="156" t="str">
        <f>'[1]4007'!$Y$32</f>
        <v>PUK-Haarlem 3</v>
      </c>
      <c r="AE741" s="156">
        <f>'[1]4007'!$A$32</f>
        <v>4</v>
      </c>
      <c r="AF741" s="157">
        <f>'[1]4007'!$B$32</f>
        <v>45962</v>
      </c>
      <c r="AG741" s="158" t="s">
        <v>55</v>
      </c>
    </row>
    <row r="742" spans="28:33" x14ac:dyDescent="0.15">
      <c r="AB742" s="156">
        <f>'[1]4007'!$E$33</f>
        <v>400714</v>
      </c>
      <c r="AC742" s="156" t="str">
        <f>'[1]4007'!$N$33</f>
        <v>Sporting Badhoevedorp 1</v>
      </c>
      <c r="AD742" s="156" t="str">
        <f>'[1]4007'!$Y$33</f>
        <v>JBV Bulderbaan 1</v>
      </c>
      <c r="AE742" s="156">
        <f>'[1]4007'!$A$33</f>
        <v>4</v>
      </c>
      <c r="AF742" s="157">
        <f>'[1]4007'!$B$33</f>
        <v>45962</v>
      </c>
      <c r="AG742" s="158" t="s">
        <v>55</v>
      </c>
    </row>
    <row r="743" spans="28:33" x14ac:dyDescent="0.15">
      <c r="AB743" s="156">
        <f>'[1]4007'!$E$34</f>
        <v>400715</v>
      </c>
      <c r="AC743" s="156" t="str">
        <f>'[1]4007'!$N$34</f>
        <v>ASV Celeritas 2</v>
      </c>
      <c r="AD743" s="156" t="str">
        <f>'[1]4007'!$Y$34</f>
        <v>De Meteoor 2</v>
      </c>
      <c r="AE743" s="156">
        <f>'[1]4007'!$A$34</f>
        <v>4</v>
      </c>
      <c r="AF743" s="157">
        <f>'[1]4007'!$B$34</f>
        <v>45962</v>
      </c>
      <c r="AG743" s="158" t="s">
        <v>55</v>
      </c>
    </row>
    <row r="744" spans="28:33" x14ac:dyDescent="0.15">
      <c r="AB744" s="156">
        <f>'[1]4007'!$E$35</f>
        <v>400716</v>
      </c>
      <c r="AC744" s="156" t="str">
        <f>'[1]4007'!$N$35</f>
        <v>Les Mille Îles 2</v>
      </c>
      <c r="AD744" s="156" t="str">
        <f>'[1]4007'!$Y$35</f>
        <v>Atlantic Boules 1</v>
      </c>
      <c r="AE744" s="156">
        <f>'[1]4007'!$A$35</f>
        <v>4</v>
      </c>
      <c r="AF744" s="157">
        <f>'[1]4007'!$B$35</f>
        <v>45962</v>
      </c>
      <c r="AG744" s="158" t="s">
        <v>55</v>
      </c>
    </row>
    <row r="745" spans="28:33" x14ac:dyDescent="0.15">
      <c r="AB745" s="156">
        <f>'[1]4007'!$E$36</f>
        <v>400717</v>
      </c>
      <c r="AC745" s="156" t="str">
        <f>'[1]4007'!$N$36</f>
        <v>ASV Celeritas 2</v>
      </c>
      <c r="AD745" s="156" t="str">
        <f>'[1]4007'!$Y$36</f>
        <v>Sporting Badhoevedorp 1</v>
      </c>
      <c r="AE745" s="156">
        <f>'[1]4007'!$A$36</f>
        <v>5</v>
      </c>
      <c r="AF745" s="157">
        <f>'[1]4007'!$B$36</f>
        <v>45976</v>
      </c>
      <c r="AG745" s="158" t="s">
        <v>55</v>
      </c>
    </row>
    <row r="746" spans="28:33" x14ac:dyDescent="0.15">
      <c r="AB746" s="156">
        <f>'[1]4007'!$E$37</f>
        <v>400718</v>
      </c>
      <c r="AC746" s="156" t="str">
        <f>'[1]4007'!$N$37</f>
        <v>JBV Bulderbaan 1</v>
      </c>
      <c r="AD746" s="156" t="str">
        <f>'[1]4007'!$Y$37</f>
        <v>PV de Purmer Boules 1</v>
      </c>
      <c r="AE746" s="156">
        <f>'[1]4007'!$A$37</f>
        <v>5</v>
      </c>
      <c r="AF746" s="157">
        <f>'[1]4007'!$B$37</f>
        <v>45976</v>
      </c>
      <c r="AG746" s="158" t="s">
        <v>55</v>
      </c>
    </row>
    <row r="747" spans="28:33" x14ac:dyDescent="0.15">
      <c r="AB747" s="156">
        <f>'[1]4007'!$E$38</f>
        <v>400719</v>
      </c>
      <c r="AC747" s="156" t="str">
        <f>'[1]4007'!$N$38</f>
        <v>Les Mille Îles 2</v>
      </c>
      <c r="AD747" s="156" t="str">
        <f>'[1]4007'!$Y$38</f>
        <v>PUK-Haarlem 3</v>
      </c>
      <c r="AE747" s="156">
        <f>'[1]4007'!$A$38</f>
        <v>5</v>
      </c>
      <c r="AF747" s="157">
        <f>'[1]4007'!$B$38</f>
        <v>45976</v>
      </c>
      <c r="AG747" s="158" t="s">
        <v>55</v>
      </c>
    </row>
    <row r="748" spans="28:33" x14ac:dyDescent="0.15">
      <c r="AB748" s="156">
        <f>'[1]4007'!$E$39</f>
        <v>400720</v>
      </c>
      <c r="AC748" s="156" t="str">
        <f>'[1]4007'!$N$39</f>
        <v>Atlantic Boules 1</v>
      </c>
      <c r="AD748" s="156" t="str">
        <f>'[1]4007'!$Y$39</f>
        <v>De Meteoor 2</v>
      </c>
      <c r="AE748" s="156">
        <f>'[1]4007'!$A$39</f>
        <v>5</v>
      </c>
      <c r="AF748" s="157">
        <f>'[1]4007'!$B$39</f>
        <v>45976</v>
      </c>
      <c r="AG748" s="158" t="s">
        <v>55</v>
      </c>
    </row>
    <row r="749" spans="28:33" x14ac:dyDescent="0.15">
      <c r="AB749" s="156">
        <f>'[1]4007'!$E$40</f>
        <v>400721</v>
      </c>
      <c r="AC749" s="156" t="str">
        <f>'[1]4007'!$N$40</f>
        <v>PV de Purmer Boules 1</v>
      </c>
      <c r="AD749" s="156" t="str">
        <f>'[1]4007'!$Y$40</f>
        <v>ASV Celeritas 2</v>
      </c>
      <c r="AE749" s="156">
        <f>'[1]4007'!$A$40</f>
        <v>6</v>
      </c>
      <c r="AF749" s="157">
        <f>'[1]4007'!$B$40</f>
        <v>45990</v>
      </c>
      <c r="AG749" s="158" t="s">
        <v>55</v>
      </c>
    </row>
    <row r="750" spans="28:33" x14ac:dyDescent="0.15">
      <c r="AB750" s="156">
        <f>'[1]4007'!$E$41</f>
        <v>400722</v>
      </c>
      <c r="AC750" s="156" t="str">
        <f>'[1]4007'!$N$41</f>
        <v>PUK-Haarlem 3</v>
      </c>
      <c r="AD750" s="156" t="str">
        <f>'[1]4007'!$Y$41</f>
        <v>Atlantic Boules 1</v>
      </c>
      <c r="AE750" s="156">
        <f>'[1]4007'!$A$41</f>
        <v>6</v>
      </c>
      <c r="AF750" s="157">
        <f>'[1]4007'!$B$41</f>
        <v>45990</v>
      </c>
      <c r="AG750" s="158" t="s">
        <v>55</v>
      </c>
    </row>
    <row r="751" spans="28:33" x14ac:dyDescent="0.15">
      <c r="AB751" s="156">
        <f>'[1]4007'!$E$42</f>
        <v>400723</v>
      </c>
      <c r="AC751" s="156" t="str">
        <f>'[1]4007'!$N$42</f>
        <v>Les Mille Îles 2</v>
      </c>
      <c r="AD751" s="156" t="str">
        <f>'[1]4007'!$Y$42</f>
        <v>JBV Bulderbaan 1</v>
      </c>
      <c r="AE751" s="156">
        <f>'[1]4007'!$A$42</f>
        <v>6</v>
      </c>
      <c r="AF751" s="157">
        <f>'[1]4007'!$B$42</f>
        <v>45990</v>
      </c>
      <c r="AG751" s="158" t="s">
        <v>55</v>
      </c>
    </row>
    <row r="752" spans="28:33" x14ac:dyDescent="0.15">
      <c r="AB752" s="156">
        <f>'[1]4007'!$E$43</f>
        <v>400724</v>
      </c>
      <c r="AC752" s="156" t="str">
        <f>'[1]4007'!$N$43</f>
        <v>De Meteoor 2</v>
      </c>
      <c r="AD752" s="156" t="str">
        <f>'[1]4007'!$Y$43</f>
        <v>Sporting Badhoevedorp 1</v>
      </c>
      <c r="AE752" s="156">
        <f>'[1]4007'!$A$43</f>
        <v>6</v>
      </c>
      <c r="AF752" s="157">
        <f>'[1]4007'!$B$43</f>
        <v>45990</v>
      </c>
      <c r="AG752" s="158" t="s">
        <v>55</v>
      </c>
    </row>
    <row r="753" spans="28:33" x14ac:dyDescent="0.15">
      <c r="AB753" s="156">
        <f>'[1]4007'!$E$44</f>
        <v>400725</v>
      </c>
      <c r="AC753" s="156" t="str">
        <f>'[1]4007'!$N$44</f>
        <v>Sporting Badhoevedorp 1</v>
      </c>
      <c r="AD753" s="156" t="str">
        <f>'[1]4007'!$Y$44</f>
        <v>PV de Purmer Boules 1</v>
      </c>
      <c r="AE753" s="156">
        <f>'[1]4007'!$A$44</f>
        <v>7</v>
      </c>
      <c r="AF753" s="157">
        <f>'[1]4007'!$B$44</f>
        <v>45997</v>
      </c>
      <c r="AG753" s="158" t="s">
        <v>55</v>
      </c>
    </row>
    <row r="754" spans="28:33" x14ac:dyDescent="0.15">
      <c r="AB754" s="156">
        <f>'[1]4007'!$E$45</f>
        <v>400726</v>
      </c>
      <c r="AC754" s="156" t="str">
        <f>'[1]4007'!$N$45</f>
        <v>ASV Celeritas 2</v>
      </c>
      <c r="AD754" s="156" t="str">
        <f>'[1]4007'!$Y$45</f>
        <v>Les Mille Îles 2</v>
      </c>
      <c r="AE754" s="156">
        <f>'[1]4007'!$A$45</f>
        <v>7</v>
      </c>
      <c r="AF754" s="157">
        <f>'[1]4007'!$B$45</f>
        <v>45997</v>
      </c>
      <c r="AG754" s="158" t="s">
        <v>55</v>
      </c>
    </row>
    <row r="755" spans="28:33" x14ac:dyDescent="0.15">
      <c r="AB755" s="156">
        <f>'[1]4007'!$E$46</f>
        <v>400727</v>
      </c>
      <c r="AC755" s="156" t="str">
        <f>'[1]4007'!$N$46</f>
        <v>JBV Bulderbaan 1</v>
      </c>
      <c r="AD755" s="156" t="str">
        <f>'[1]4007'!$Y$46</f>
        <v>Atlantic Boules 1</v>
      </c>
      <c r="AE755" s="156">
        <f>'[1]4007'!$A$46</f>
        <v>7</v>
      </c>
      <c r="AF755" s="157">
        <f>'[1]4007'!$B$46</f>
        <v>45997</v>
      </c>
      <c r="AG755" s="158" t="s">
        <v>55</v>
      </c>
    </row>
    <row r="756" spans="28:33" x14ac:dyDescent="0.15">
      <c r="AB756" s="156">
        <f>'[1]4007'!$E$47</f>
        <v>400728</v>
      </c>
      <c r="AC756" s="156" t="str">
        <f>'[1]4007'!$N$47</f>
        <v>PUK-Haarlem 3</v>
      </c>
      <c r="AD756" s="156" t="str">
        <f>'[1]4007'!$Y$47</f>
        <v>De Meteoor 2</v>
      </c>
      <c r="AE756" s="156">
        <f>'[1]4007'!$A$47</f>
        <v>7</v>
      </c>
      <c r="AF756" s="157">
        <f>'[1]4007'!$B$47</f>
        <v>45997</v>
      </c>
      <c r="AG756" s="158" t="s">
        <v>55</v>
      </c>
    </row>
    <row r="757" spans="28:33" x14ac:dyDescent="0.15">
      <c r="AB757" s="156">
        <f>'[1]4007'!$E$48</f>
        <v>400729</v>
      </c>
      <c r="AC757" s="156" t="str">
        <f>'[1]4007'!$N$48</f>
        <v>PUK-Haarlem 3</v>
      </c>
      <c r="AD757" s="156" t="str">
        <f>'[1]4007'!$Y$48</f>
        <v>JBV Bulderbaan 1</v>
      </c>
      <c r="AE757" s="156">
        <f>'[1]4007'!$A$48</f>
        <v>8</v>
      </c>
      <c r="AF757" s="157">
        <f>'[1]4007'!$B$48</f>
        <v>46032</v>
      </c>
      <c r="AG757" s="158" t="s">
        <v>55</v>
      </c>
    </row>
    <row r="758" spans="28:33" x14ac:dyDescent="0.15">
      <c r="AB758" s="156">
        <f>'[1]4007'!$E$49</f>
        <v>400730</v>
      </c>
      <c r="AC758" s="156" t="str">
        <f>'[1]4007'!$N$49</f>
        <v>Atlantic Boules 1</v>
      </c>
      <c r="AD758" s="156" t="str">
        <f>'[1]4007'!$Y$49</f>
        <v>ASV Celeritas 2</v>
      </c>
      <c r="AE758" s="156">
        <f>'[1]4007'!$A$49</f>
        <v>8</v>
      </c>
      <c r="AF758" s="157">
        <f>'[1]4007'!$B$49</f>
        <v>46032</v>
      </c>
      <c r="AG758" s="158" t="s">
        <v>55</v>
      </c>
    </row>
    <row r="759" spans="28:33" x14ac:dyDescent="0.15">
      <c r="AB759" s="156">
        <f>'[1]4007'!$E$50</f>
        <v>400731</v>
      </c>
      <c r="AC759" s="156" t="str">
        <f>'[1]4007'!$N$50</f>
        <v>Sporting Badhoevedorp 1</v>
      </c>
      <c r="AD759" s="156" t="str">
        <f>'[1]4007'!$Y$50</f>
        <v>Les Mille Îles 2</v>
      </c>
      <c r="AE759" s="156">
        <f>'[1]4007'!$A$50</f>
        <v>8</v>
      </c>
      <c r="AF759" s="157">
        <f>'[1]4007'!$B$50</f>
        <v>46032</v>
      </c>
      <c r="AG759" s="158" t="s">
        <v>55</v>
      </c>
    </row>
    <row r="760" spans="28:33" x14ac:dyDescent="0.15">
      <c r="AB760" s="156">
        <f>'[1]4007'!$E$51</f>
        <v>400732</v>
      </c>
      <c r="AC760" s="156" t="str">
        <f>'[1]4007'!$N$51</f>
        <v>De Meteoor 2</v>
      </c>
      <c r="AD760" s="156" t="str">
        <f>'[1]4007'!$Y$51</f>
        <v>PV de Purmer Boules 1</v>
      </c>
      <c r="AE760" s="156">
        <f>'[1]4007'!$A$51</f>
        <v>8</v>
      </c>
      <c r="AF760" s="157">
        <f>'[1]4007'!$B$51</f>
        <v>46032</v>
      </c>
      <c r="AG760" s="158" t="s">
        <v>55</v>
      </c>
    </row>
    <row r="761" spans="28:33" x14ac:dyDescent="0.15">
      <c r="AB761" s="156">
        <f>'[1]4007'!$E$52</f>
        <v>400733</v>
      </c>
      <c r="AC761" s="156" t="str">
        <f>'[1]4007'!$N$52</f>
        <v>PV de Purmer Boules 1</v>
      </c>
      <c r="AD761" s="156" t="str">
        <f>'[1]4007'!$Y$52</f>
        <v>Les Mille Îles 2</v>
      </c>
      <c r="AE761" s="156">
        <f>'[1]4007'!$A$52</f>
        <v>9</v>
      </c>
      <c r="AF761" s="157">
        <f>'[1]4007'!$B$52</f>
        <v>46046</v>
      </c>
      <c r="AG761" s="158" t="s">
        <v>55</v>
      </c>
    </row>
    <row r="762" spans="28:33" x14ac:dyDescent="0.15">
      <c r="AB762" s="156">
        <f>'[1]4007'!$E$53</f>
        <v>400734</v>
      </c>
      <c r="AC762" s="156" t="str">
        <f>'[1]4007'!$N$53</f>
        <v>Sporting Badhoevedorp 1</v>
      </c>
      <c r="AD762" s="156" t="str">
        <f>'[1]4007'!$Y$53</f>
        <v>Atlantic Boules 1</v>
      </c>
      <c r="AE762" s="156">
        <f>'[1]4007'!$A$53</f>
        <v>9</v>
      </c>
      <c r="AF762" s="157">
        <f>'[1]4007'!$B$53</f>
        <v>46046</v>
      </c>
      <c r="AG762" s="158" t="s">
        <v>55</v>
      </c>
    </row>
    <row r="763" spans="28:33" x14ac:dyDescent="0.15">
      <c r="AB763" s="156">
        <f>'[1]4007'!$E$54</f>
        <v>400735</v>
      </c>
      <c r="AC763" s="156" t="str">
        <f>'[1]4007'!$N$54</f>
        <v>ASV Celeritas 2</v>
      </c>
      <c r="AD763" s="156" t="str">
        <f>'[1]4007'!$Y$54</f>
        <v>PUK-Haarlem 3</v>
      </c>
      <c r="AE763" s="156">
        <f>'[1]4007'!$A$54</f>
        <v>9</v>
      </c>
      <c r="AF763" s="157">
        <f>'[1]4007'!$B$54</f>
        <v>46046</v>
      </c>
      <c r="AG763" s="158" t="s">
        <v>55</v>
      </c>
    </row>
    <row r="764" spans="28:33" x14ac:dyDescent="0.15">
      <c r="AB764" s="156">
        <f>'[1]4007'!$E$55</f>
        <v>400736</v>
      </c>
      <c r="AC764" s="156" t="str">
        <f>'[1]4007'!$N$55</f>
        <v>JBV Bulderbaan 1</v>
      </c>
      <c r="AD764" s="156" t="str">
        <f>'[1]4007'!$Y$55</f>
        <v>De Meteoor 2</v>
      </c>
      <c r="AE764" s="156">
        <f>'[1]4007'!$A$55</f>
        <v>9</v>
      </c>
      <c r="AF764" s="157">
        <f>'[1]4007'!$B$55</f>
        <v>46046</v>
      </c>
      <c r="AG764" s="158" t="s">
        <v>55</v>
      </c>
    </row>
    <row r="765" spans="28:33" x14ac:dyDescent="0.15">
      <c r="AB765" s="156">
        <f>'[1]4007'!$E$56</f>
        <v>400737</v>
      </c>
      <c r="AC765" s="156" t="str">
        <f>'[1]4007'!$N$56</f>
        <v>PV de Purmer Boules 1</v>
      </c>
      <c r="AD765" s="156" t="str">
        <f>'[1]4007'!$Y$56</f>
        <v>Atlantic Boules 1</v>
      </c>
      <c r="AE765" s="156">
        <f>'[1]4007'!$A$56</f>
        <v>10</v>
      </c>
      <c r="AF765" s="157">
        <f>'[1]4007'!$B$56</f>
        <v>46060</v>
      </c>
      <c r="AG765" s="158" t="s">
        <v>55</v>
      </c>
    </row>
    <row r="766" spans="28:33" x14ac:dyDescent="0.15">
      <c r="AB766" s="156">
        <f>'[1]4007'!$E$57</f>
        <v>400738</v>
      </c>
      <c r="AC766" s="156" t="str">
        <f>'[1]4007'!$N$57</f>
        <v>PUK-Haarlem 3</v>
      </c>
      <c r="AD766" s="156" t="str">
        <f>'[1]4007'!$Y$57</f>
        <v>Sporting Badhoevedorp 1</v>
      </c>
      <c r="AE766" s="156">
        <f>'[1]4007'!$A$57</f>
        <v>10</v>
      </c>
      <c r="AF766" s="157">
        <f>'[1]4007'!$B$57</f>
        <v>46060</v>
      </c>
      <c r="AG766" s="158" t="s">
        <v>55</v>
      </c>
    </row>
    <row r="767" spans="28:33" x14ac:dyDescent="0.15">
      <c r="AB767" s="156">
        <f>'[1]4007'!$E$58</f>
        <v>400739</v>
      </c>
      <c r="AC767" s="156" t="str">
        <f>'[1]4007'!$N$58</f>
        <v>ASV Celeritas 2</v>
      </c>
      <c r="AD767" s="156" t="str">
        <f>'[1]4007'!$Y$58</f>
        <v>JBV Bulderbaan 1</v>
      </c>
      <c r="AE767" s="156">
        <f>'[1]4007'!$A$58</f>
        <v>10</v>
      </c>
      <c r="AF767" s="157">
        <f>'[1]4007'!$B$58</f>
        <v>46060</v>
      </c>
      <c r="AG767" s="158" t="s">
        <v>55</v>
      </c>
    </row>
    <row r="768" spans="28:33" x14ac:dyDescent="0.15">
      <c r="AB768" s="156">
        <f>'[1]4007'!$E$59</f>
        <v>400740</v>
      </c>
      <c r="AC768" s="156" t="str">
        <f>'[1]4007'!$N$59</f>
        <v>Les Mille Îles 2</v>
      </c>
      <c r="AD768" s="156" t="str">
        <f>'[1]4007'!$Y$59</f>
        <v>De Meteoor 2</v>
      </c>
      <c r="AE768" s="156">
        <f>'[1]4007'!$A$59</f>
        <v>10</v>
      </c>
      <c r="AF768" s="157">
        <f>'[1]4007'!$B$59</f>
        <v>46060</v>
      </c>
      <c r="AG768" s="158" t="s">
        <v>55</v>
      </c>
    </row>
    <row r="769" spans="28:33" x14ac:dyDescent="0.15">
      <c r="AB769" s="156">
        <f>'[1]4007'!$E$60</f>
        <v>400741</v>
      </c>
      <c r="AC769" s="156" t="str">
        <f>'[1]4007'!$N$60</f>
        <v>JBV Bulderbaan 1</v>
      </c>
      <c r="AD769" s="156" t="str">
        <f>'[1]4007'!$Y$60</f>
        <v>Sporting Badhoevedorp 1</v>
      </c>
      <c r="AE769" s="156">
        <f>'[1]4007'!$A$60</f>
        <v>11</v>
      </c>
      <c r="AF769" s="157">
        <f>'[1]4007'!$B$60</f>
        <v>46074</v>
      </c>
      <c r="AG769" s="158" t="s">
        <v>55</v>
      </c>
    </row>
    <row r="770" spans="28:33" x14ac:dyDescent="0.15">
      <c r="AB770" s="156">
        <f>'[1]4007'!$E$61</f>
        <v>400742</v>
      </c>
      <c r="AC770" s="156" t="str">
        <f>'[1]4007'!$N$61</f>
        <v>PUK-Haarlem 3</v>
      </c>
      <c r="AD770" s="156" t="str">
        <f>'[1]4007'!$Y$61</f>
        <v>PV de Purmer Boules 1</v>
      </c>
      <c r="AE770" s="156">
        <f>'[1]4007'!$A$61</f>
        <v>11</v>
      </c>
      <c r="AF770" s="157">
        <f>'[1]4007'!$B$61</f>
        <v>46074</v>
      </c>
      <c r="AG770" s="158" t="s">
        <v>55</v>
      </c>
    </row>
    <row r="771" spans="28:33" x14ac:dyDescent="0.15">
      <c r="AB771" s="156">
        <f>'[1]4007'!$E$62</f>
        <v>400743</v>
      </c>
      <c r="AC771" s="156" t="str">
        <f>'[1]4007'!$N$62</f>
        <v>Atlantic Boules 1</v>
      </c>
      <c r="AD771" s="156" t="str">
        <f>'[1]4007'!$Y$62</f>
        <v>Les Mille Îles 2</v>
      </c>
      <c r="AE771" s="156">
        <f>'[1]4007'!$A$62</f>
        <v>11</v>
      </c>
      <c r="AF771" s="157">
        <f>'[1]4007'!$B$62</f>
        <v>46074</v>
      </c>
      <c r="AG771" s="158" t="s">
        <v>55</v>
      </c>
    </row>
    <row r="772" spans="28:33" x14ac:dyDescent="0.15">
      <c r="AB772" s="156">
        <f>'[1]4007'!$E$63</f>
        <v>400744</v>
      </c>
      <c r="AC772" s="156" t="str">
        <f>'[1]4007'!$N$63</f>
        <v>De Meteoor 2</v>
      </c>
      <c r="AD772" s="156" t="str">
        <f>'[1]4007'!$Y$63</f>
        <v>ASV Celeritas 2</v>
      </c>
      <c r="AE772" s="156">
        <f>'[1]4007'!$A$63</f>
        <v>11</v>
      </c>
      <c r="AF772" s="157">
        <f>'[1]4007'!$B$63</f>
        <v>46074</v>
      </c>
      <c r="AG772" s="158" t="s">
        <v>55</v>
      </c>
    </row>
    <row r="773" spans="28:33" x14ac:dyDescent="0.15">
      <c r="AB773" s="156">
        <f>'[1]4007'!$E$64</f>
        <v>400745</v>
      </c>
      <c r="AC773" s="156" t="str">
        <f>'[1]4007'!$N$64</f>
        <v>PV de Purmer Boules 1</v>
      </c>
      <c r="AD773" s="156" t="str">
        <f>'[1]4007'!$Y$64</f>
        <v>JBV Bulderbaan 1</v>
      </c>
      <c r="AE773" s="156">
        <f>'[1]4007'!$A$64</f>
        <v>12</v>
      </c>
      <c r="AF773" s="157">
        <f>'[1]4007'!$B$64</f>
        <v>46088</v>
      </c>
      <c r="AG773" s="158" t="s">
        <v>55</v>
      </c>
    </row>
    <row r="774" spans="28:33" x14ac:dyDescent="0.15">
      <c r="AB774" s="156">
        <f>'[1]4007'!$E$65</f>
        <v>400746</v>
      </c>
      <c r="AC774" s="156" t="str">
        <f>'[1]4007'!$N$65</f>
        <v>Sporting Badhoevedorp 1</v>
      </c>
      <c r="AD774" s="156" t="str">
        <f>'[1]4007'!$Y$65</f>
        <v>ASV Celeritas 2</v>
      </c>
      <c r="AE774" s="156">
        <f>'[1]4007'!$A$65</f>
        <v>12</v>
      </c>
      <c r="AF774" s="157">
        <f>'[1]4007'!$B$65</f>
        <v>46088</v>
      </c>
      <c r="AG774" s="158" t="s">
        <v>55</v>
      </c>
    </row>
    <row r="775" spans="28:33" x14ac:dyDescent="0.15">
      <c r="AB775" s="156">
        <f>'[1]4007'!$E$66</f>
        <v>400747</v>
      </c>
      <c r="AC775" s="156" t="str">
        <f>'[1]4007'!$N$66</f>
        <v>PUK-Haarlem 3</v>
      </c>
      <c r="AD775" s="156" t="str">
        <f>'[1]4007'!$Y$66</f>
        <v>Les Mille Îles 2</v>
      </c>
      <c r="AE775" s="156">
        <f>'[1]4007'!$A$66</f>
        <v>12</v>
      </c>
      <c r="AF775" s="157">
        <f>'[1]4007'!$B$66</f>
        <v>46088</v>
      </c>
      <c r="AG775" s="158" t="s">
        <v>55</v>
      </c>
    </row>
    <row r="776" spans="28:33" x14ac:dyDescent="0.15">
      <c r="AB776" s="156">
        <f>'[1]4007'!$E$67</f>
        <v>400748</v>
      </c>
      <c r="AC776" s="156" t="str">
        <f>'[1]4007'!$N$67</f>
        <v>De Meteoor 2</v>
      </c>
      <c r="AD776" s="156" t="str">
        <f>'[1]4007'!$Y$67</f>
        <v>Atlantic Boules 1</v>
      </c>
      <c r="AE776" s="156">
        <f>'[1]4007'!$A$67</f>
        <v>12</v>
      </c>
      <c r="AF776" s="157">
        <f>'[1]4007'!$B$67</f>
        <v>46088</v>
      </c>
      <c r="AG776" s="158" t="s">
        <v>55</v>
      </c>
    </row>
    <row r="777" spans="28:33" x14ac:dyDescent="0.15">
      <c r="AB777" s="156">
        <f>'[1]4007'!$E$68</f>
        <v>400749</v>
      </c>
      <c r="AC777" s="156" t="str">
        <f>'[1]4007'!$N$68</f>
        <v>Sporting Badhoevedorp 1</v>
      </c>
      <c r="AD777" s="156" t="str">
        <f>'[1]4007'!$Y$68</f>
        <v>De Meteoor 2</v>
      </c>
      <c r="AE777" s="156">
        <f>'[1]4007'!$A$68</f>
        <v>13</v>
      </c>
      <c r="AF777" s="157">
        <f>'[1]4007'!$B$68</f>
        <v>46102</v>
      </c>
      <c r="AG777" s="158" t="s">
        <v>55</v>
      </c>
    </row>
    <row r="778" spans="28:33" x14ac:dyDescent="0.15">
      <c r="AB778" s="156">
        <f>'[1]4007'!$E$69</f>
        <v>400750</v>
      </c>
      <c r="AC778" s="156" t="str">
        <f>'[1]4007'!$N$69</f>
        <v>ASV Celeritas 2</v>
      </c>
      <c r="AD778" s="156" t="str">
        <f>'[1]4007'!$Y$69</f>
        <v>PV de Purmer Boules 1</v>
      </c>
      <c r="AE778" s="156">
        <f>'[1]4007'!$A$69</f>
        <v>13</v>
      </c>
      <c r="AF778" s="157">
        <f>'[1]4007'!$B$69</f>
        <v>46102</v>
      </c>
      <c r="AG778" s="158" t="s">
        <v>55</v>
      </c>
    </row>
    <row r="779" spans="28:33" x14ac:dyDescent="0.15">
      <c r="AB779" s="156">
        <f>'[1]4007'!$E$70</f>
        <v>400751</v>
      </c>
      <c r="AC779" s="156" t="str">
        <f>'[1]4007'!$N$70</f>
        <v>JBV Bulderbaan 1</v>
      </c>
      <c r="AD779" s="156" t="str">
        <f>'[1]4007'!$Y$70</f>
        <v>Les Mille Îles 2</v>
      </c>
      <c r="AE779" s="156">
        <f>'[1]4007'!$A$70</f>
        <v>13</v>
      </c>
      <c r="AF779" s="157">
        <f>'[1]4007'!$B$70</f>
        <v>46102</v>
      </c>
      <c r="AG779" s="158" t="s">
        <v>55</v>
      </c>
    </row>
    <row r="780" spans="28:33" x14ac:dyDescent="0.15">
      <c r="AB780" s="156">
        <f>'[1]4007'!$E$71</f>
        <v>400752</v>
      </c>
      <c r="AC780" s="156" t="str">
        <f>'[1]4007'!$N$71</f>
        <v>Atlantic Boules 1</v>
      </c>
      <c r="AD780" s="156" t="str">
        <f>'[1]4007'!$Y$71</f>
        <v>PUK-Haarlem 3</v>
      </c>
      <c r="AE780" s="156">
        <f>'[1]4007'!$A$71</f>
        <v>13</v>
      </c>
      <c r="AF780" s="157">
        <f>'[1]4007'!$B$71</f>
        <v>46102</v>
      </c>
      <c r="AG780" s="158" t="s">
        <v>55</v>
      </c>
    </row>
    <row r="781" spans="28:33" x14ac:dyDescent="0.15">
      <c r="AB781" s="156">
        <f>'[1]4007'!$E$72</f>
        <v>400753</v>
      </c>
      <c r="AC781" s="156" t="str">
        <f>'[1]4007'!$N$72</f>
        <v>PV de Purmer Boules 1</v>
      </c>
      <c r="AD781" s="156" t="str">
        <f>'[1]4007'!$Y$72</f>
        <v>Sporting Badhoevedorp 1</v>
      </c>
      <c r="AE781" s="156">
        <f>'[1]4007'!$A$72</f>
        <v>14</v>
      </c>
      <c r="AF781" s="157">
        <f>'[1]4007'!$B$72</f>
        <v>46109</v>
      </c>
      <c r="AG781" s="158" t="s">
        <v>55</v>
      </c>
    </row>
    <row r="782" spans="28:33" x14ac:dyDescent="0.15">
      <c r="AB782" s="156">
        <f>'[1]4007'!$E$73</f>
        <v>400754</v>
      </c>
      <c r="AC782" s="156" t="str">
        <f>'[1]4007'!$N$73</f>
        <v>Atlantic Boules 1</v>
      </c>
      <c r="AD782" s="156" t="str">
        <f>'[1]4007'!$Y$73</f>
        <v>JBV Bulderbaan 1</v>
      </c>
      <c r="AE782" s="156">
        <f>'[1]4007'!$A$73</f>
        <v>14</v>
      </c>
      <c r="AF782" s="157">
        <f>'[1]4007'!$B$73</f>
        <v>46109</v>
      </c>
      <c r="AG782" s="158" t="s">
        <v>55</v>
      </c>
    </row>
    <row r="783" spans="28:33" x14ac:dyDescent="0.15">
      <c r="AB783" s="156">
        <f>'[1]4007'!$E$74</f>
        <v>400755</v>
      </c>
      <c r="AC783" s="156" t="str">
        <f>'[1]4007'!$N$74</f>
        <v>Les Mille Îles 2</v>
      </c>
      <c r="AD783" s="156" t="str">
        <f>'[1]4007'!$Y$74</f>
        <v>ASV Celeritas 2</v>
      </c>
      <c r="AE783" s="156">
        <f>'[1]4007'!$A$74</f>
        <v>14</v>
      </c>
      <c r="AF783" s="157">
        <f>'[1]4007'!$B$74</f>
        <v>46109</v>
      </c>
      <c r="AG783" s="158" t="s">
        <v>55</v>
      </c>
    </row>
    <row r="784" spans="28:33" x14ac:dyDescent="0.15">
      <c r="AB784" s="156">
        <f>'[1]4007'!$E$75</f>
        <v>400756</v>
      </c>
      <c r="AC784" s="156" t="str">
        <f>'[1]4007'!$N$75</f>
        <v>De Meteoor 2</v>
      </c>
      <c r="AD784" s="156" t="str">
        <f>'[1]4007'!$Y$75</f>
        <v>PUK-Haarlem 3</v>
      </c>
      <c r="AE784" s="156">
        <f>'[1]4007'!$A$75</f>
        <v>14</v>
      </c>
      <c r="AF784" s="157">
        <f>'[1]4007'!$B$75</f>
        <v>46109</v>
      </c>
      <c r="AG784" s="158" t="s">
        <v>55</v>
      </c>
    </row>
    <row r="785" spans="28:33" x14ac:dyDescent="0.15">
      <c r="AB785" s="156">
        <f>'[1]4008'!$E$20</f>
        <v>400801</v>
      </c>
      <c r="AC785" s="156" t="str">
        <f>'[1]4008'!$N$20</f>
        <v>De Gooiers 3</v>
      </c>
      <c r="AD785" s="156" t="str">
        <f>'[1]4008'!$Y$20</f>
        <v>Les Taxateurs 2</v>
      </c>
      <c r="AE785" s="156">
        <f>'[1]4008'!$A$20</f>
        <v>1</v>
      </c>
      <c r="AF785" s="157">
        <f>'[1]4008'!$B$20</f>
        <v>45920</v>
      </c>
      <c r="AG785" s="158" t="s">
        <v>55</v>
      </c>
    </row>
    <row r="786" spans="28:33" x14ac:dyDescent="0.15">
      <c r="AB786" s="156">
        <f>'[1]4008'!$E$21</f>
        <v>400802</v>
      </c>
      <c r="AC786" s="156" t="str">
        <f>'[1]4008'!$N$21</f>
        <v>Boulamis 2</v>
      </c>
      <c r="AD786" s="156" t="str">
        <f>'[1]4008'!$Y$21</f>
        <v>De Gemshoorn 1</v>
      </c>
      <c r="AE786" s="156">
        <f>'[1]4008'!$A$21</f>
        <v>1</v>
      </c>
      <c r="AF786" s="157">
        <f>'[1]4008'!$B$21</f>
        <v>45920</v>
      </c>
      <c r="AG786" s="158" t="s">
        <v>55</v>
      </c>
    </row>
    <row r="787" spans="28:33" x14ac:dyDescent="0.15">
      <c r="AB787" s="156">
        <f>'[1]4008'!$E$22</f>
        <v>400803</v>
      </c>
      <c r="AC787" s="156" t="str">
        <f>'[1]4008'!$N$22</f>
        <v>Les Taxateurs 1</v>
      </c>
      <c r="AD787" s="156" t="str">
        <f>'[1]4008'!$Y$22</f>
        <v>Les Sabots 1</v>
      </c>
      <c r="AE787" s="156">
        <f>'[1]4008'!$A$22</f>
        <v>1</v>
      </c>
      <c r="AF787" s="157">
        <f>'[1]4008'!$B$22</f>
        <v>45920</v>
      </c>
      <c r="AG787" s="158" t="s">
        <v>55</v>
      </c>
    </row>
    <row r="788" spans="28:33" x14ac:dyDescent="0.15">
      <c r="AB788" s="156">
        <f>'[1]4008'!$E$23</f>
        <v>400804</v>
      </c>
      <c r="AC788" s="156" t="str">
        <f>'[1]4008'!$N$23</f>
        <v>Maboul 2</v>
      </c>
      <c r="AD788" s="156" t="str">
        <f>'[1]4008'!$Y$23</f>
        <v>CdP Les Cailloux 3</v>
      </c>
      <c r="AE788" s="156">
        <f>'[1]4008'!$A$23</f>
        <v>1</v>
      </c>
      <c r="AF788" s="157">
        <f>'[1]4008'!$B$23</f>
        <v>45920</v>
      </c>
      <c r="AG788" s="158" t="s">
        <v>55</v>
      </c>
    </row>
    <row r="789" spans="28:33" x14ac:dyDescent="0.15">
      <c r="AB789" s="156">
        <f>'[1]4008'!$E$24</f>
        <v>400805</v>
      </c>
      <c r="AC789" s="156" t="str">
        <f>'[1]4008'!$N$24</f>
        <v>CdP Les Cailloux 3</v>
      </c>
      <c r="AD789" s="156" t="str">
        <f>'[1]4008'!$Y$24</f>
        <v>Les Taxateurs 1</v>
      </c>
      <c r="AE789" s="156">
        <f>'[1]4008'!$A$24</f>
        <v>2</v>
      </c>
      <c r="AF789" s="157">
        <f>'[1]4008'!$B$24</f>
        <v>45934</v>
      </c>
      <c r="AG789" s="158" t="s">
        <v>55</v>
      </c>
    </row>
    <row r="790" spans="28:33" x14ac:dyDescent="0.15">
      <c r="AB790" s="156">
        <f>'[1]4008'!$E$25</f>
        <v>400806</v>
      </c>
      <c r="AC790" s="156" t="str">
        <f>'[1]4008'!$N$25</f>
        <v>Les Sabots 1</v>
      </c>
      <c r="AD790" s="156" t="str">
        <f>'[1]4008'!$Y$25</f>
        <v>Boulamis 2</v>
      </c>
      <c r="AE790" s="156">
        <f>'[1]4008'!$A$25</f>
        <v>2</v>
      </c>
      <c r="AF790" s="157">
        <f>'[1]4008'!$B$25</f>
        <v>45934</v>
      </c>
      <c r="AG790" s="158" t="s">
        <v>55</v>
      </c>
    </row>
    <row r="791" spans="28:33" x14ac:dyDescent="0.15">
      <c r="AB791" s="156">
        <f>'[1]4008'!$E$26</f>
        <v>400807</v>
      </c>
      <c r="AC791" s="156" t="str">
        <f>'[1]4008'!$N$26</f>
        <v>De Gemshoorn 1</v>
      </c>
      <c r="AD791" s="156" t="str">
        <f>'[1]4008'!$Y$26</f>
        <v>De Gooiers 3</v>
      </c>
      <c r="AE791" s="156">
        <f>'[1]4008'!$A$26</f>
        <v>2</v>
      </c>
      <c r="AF791" s="157">
        <f>'[1]4008'!$B$26</f>
        <v>45934</v>
      </c>
      <c r="AG791" s="158" t="s">
        <v>55</v>
      </c>
    </row>
    <row r="792" spans="28:33" x14ac:dyDescent="0.15">
      <c r="AB792" s="156">
        <f>'[1]4008'!$E$27</f>
        <v>400808</v>
      </c>
      <c r="AC792" s="156" t="str">
        <f>'[1]4008'!$N$27</f>
        <v>Les Taxateurs 2</v>
      </c>
      <c r="AD792" s="156" t="str">
        <f>'[1]4008'!$Y$27</f>
        <v>Maboul 2</v>
      </c>
      <c r="AE792" s="156">
        <f>'[1]4008'!$A$27</f>
        <v>2</v>
      </c>
      <c r="AF792" s="157">
        <f>'[1]4008'!$B$27</f>
        <v>45934</v>
      </c>
      <c r="AG792" s="158" t="s">
        <v>55</v>
      </c>
    </row>
    <row r="793" spans="28:33" x14ac:dyDescent="0.15">
      <c r="AB793" s="156">
        <f>'[1]4008'!$E$28</f>
        <v>400809</v>
      </c>
      <c r="AC793" s="156" t="str">
        <f>'[1]4008'!$N$28</f>
        <v>Maboul 2</v>
      </c>
      <c r="AD793" s="156" t="str">
        <f>'[1]4008'!$Y$28</f>
        <v>Les Taxateurs 1</v>
      </c>
      <c r="AE793" s="156">
        <f>'[1]4008'!$A$28</f>
        <v>3</v>
      </c>
      <c r="AF793" s="157">
        <f>'[1]4008'!$B$28</f>
        <v>45948</v>
      </c>
      <c r="AG793" s="158" t="s">
        <v>55</v>
      </c>
    </row>
    <row r="794" spans="28:33" x14ac:dyDescent="0.15">
      <c r="AB794" s="156">
        <f>'[1]4008'!$E$29</f>
        <v>400810</v>
      </c>
      <c r="AC794" s="156" t="str">
        <f>'[1]4008'!$N$29</f>
        <v>Boulamis 2</v>
      </c>
      <c r="AD794" s="156" t="str">
        <f>'[1]4008'!$Y$29</f>
        <v>CdP Les Cailloux 3</v>
      </c>
      <c r="AE794" s="156">
        <f>'[1]4008'!$A$29</f>
        <v>3</v>
      </c>
      <c r="AF794" s="157">
        <f>'[1]4008'!$B$29</f>
        <v>45948</v>
      </c>
      <c r="AG794" s="158" t="s">
        <v>55</v>
      </c>
    </row>
    <row r="795" spans="28:33" x14ac:dyDescent="0.15">
      <c r="AB795" s="156">
        <f>'[1]4008'!$E$30</f>
        <v>400811</v>
      </c>
      <c r="AC795" s="156" t="str">
        <f>'[1]4008'!$N$30</f>
        <v>Les Sabots 1</v>
      </c>
      <c r="AD795" s="156" t="str">
        <f>'[1]4008'!$Y$30</f>
        <v>De Gooiers 3</v>
      </c>
      <c r="AE795" s="156">
        <f>'[1]4008'!$A$30</f>
        <v>3</v>
      </c>
      <c r="AF795" s="157">
        <f>'[1]4008'!$B$30</f>
        <v>45948</v>
      </c>
      <c r="AG795" s="158" t="s">
        <v>55</v>
      </c>
    </row>
    <row r="796" spans="28:33" x14ac:dyDescent="0.15">
      <c r="AB796" s="156">
        <f>'[1]4008'!$E$31</f>
        <v>400812</v>
      </c>
      <c r="AC796" s="156" t="str">
        <f>'[1]4008'!$N$31</f>
        <v>Les Taxateurs 2</v>
      </c>
      <c r="AD796" s="156" t="str">
        <f>'[1]4008'!$Y$31</f>
        <v>De Gemshoorn 1</v>
      </c>
      <c r="AE796" s="156">
        <f>'[1]4008'!$A$31</f>
        <v>3</v>
      </c>
      <c r="AF796" s="157">
        <f>'[1]4008'!$B$31</f>
        <v>45948</v>
      </c>
      <c r="AG796" s="158" t="s">
        <v>55</v>
      </c>
    </row>
    <row r="797" spans="28:33" x14ac:dyDescent="0.15">
      <c r="AB797" s="156">
        <f>'[1]4008'!$E$32</f>
        <v>400813</v>
      </c>
      <c r="AC797" s="156" t="str">
        <f>'[1]4008'!$N$32</f>
        <v>De Gooiers 3</v>
      </c>
      <c r="AD797" s="156" t="str">
        <f>'[1]4008'!$Y$32</f>
        <v>CdP Les Cailloux 3</v>
      </c>
      <c r="AE797" s="156">
        <f>'[1]4008'!$A$32</f>
        <v>4</v>
      </c>
      <c r="AF797" s="157">
        <f>'[1]4008'!$B$32</f>
        <v>45962</v>
      </c>
      <c r="AG797" s="158" t="s">
        <v>55</v>
      </c>
    </row>
    <row r="798" spans="28:33" x14ac:dyDescent="0.15">
      <c r="AB798" s="156">
        <f>'[1]4008'!$E$33</f>
        <v>400814</v>
      </c>
      <c r="AC798" s="156" t="str">
        <f>'[1]4008'!$N$33</f>
        <v>Boulamis 2</v>
      </c>
      <c r="AD798" s="156" t="str">
        <f>'[1]4008'!$Y$33</f>
        <v>Maboul 2</v>
      </c>
      <c r="AE798" s="156">
        <f>'[1]4008'!$A$33</f>
        <v>4</v>
      </c>
      <c r="AF798" s="157">
        <f>'[1]4008'!$B$33</f>
        <v>45962</v>
      </c>
      <c r="AG798" s="158" t="s">
        <v>55</v>
      </c>
    </row>
    <row r="799" spans="28:33" x14ac:dyDescent="0.15">
      <c r="AB799" s="156">
        <f>'[1]4008'!$E$34</f>
        <v>400815</v>
      </c>
      <c r="AC799" s="156" t="str">
        <f>'[1]4008'!$N$34</f>
        <v>Les Taxateurs 1</v>
      </c>
      <c r="AD799" s="156" t="str">
        <f>'[1]4008'!$Y$34</f>
        <v>Les Taxateurs 2</v>
      </c>
      <c r="AE799" s="156">
        <f>'[1]4008'!$A$34</f>
        <v>4</v>
      </c>
      <c r="AF799" s="157">
        <f>'[1]4008'!$B$34</f>
        <v>45962</v>
      </c>
      <c r="AG799" s="158" t="s">
        <v>55</v>
      </c>
    </row>
    <row r="800" spans="28:33" x14ac:dyDescent="0.15">
      <c r="AB800" s="156">
        <f>'[1]4008'!$E$35</f>
        <v>400816</v>
      </c>
      <c r="AC800" s="156" t="str">
        <f>'[1]4008'!$N$35</f>
        <v>De Gemshoorn 1</v>
      </c>
      <c r="AD800" s="156" t="str">
        <f>'[1]4008'!$Y$35</f>
        <v>Les Sabots 1</v>
      </c>
      <c r="AE800" s="156">
        <f>'[1]4008'!$A$35</f>
        <v>4</v>
      </c>
      <c r="AF800" s="157">
        <f>'[1]4008'!$B$35</f>
        <v>45962</v>
      </c>
      <c r="AG800" s="158" t="s">
        <v>55</v>
      </c>
    </row>
    <row r="801" spans="28:33" x14ac:dyDescent="0.15">
      <c r="AB801" s="156">
        <f>'[1]4008'!$E$36</f>
        <v>400817</v>
      </c>
      <c r="AC801" s="156" t="str">
        <f>'[1]4008'!$N$36</f>
        <v>Les Taxateurs 1</v>
      </c>
      <c r="AD801" s="156" t="str">
        <f>'[1]4008'!$Y$36</f>
        <v>Boulamis 2</v>
      </c>
      <c r="AE801" s="156">
        <f>'[1]4008'!$A$36</f>
        <v>5</v>
      </c>
      <c r="AF801" s="157">
        <f>'[1]4008'!$B$36</f>
        <v>45976</v>
      </c>
      <c r="AG801" s="158" t="s">
        <v>55</v>
      </c>
    </row>
    <row r="802" spans="28:33" x14ac:dyDescent="0.15">
      <c r="AB802" s="156">
        <f>'[1]4008'!$E$37</f>
        <v>400818</v>
      </c>
      <c r="AC802" s="156" t="str">
        <f>'[1]4008'!$N$37</f>
        <v>Maboul 2</v>
      </c>
      <c r="AD802" s="156" t="str">
        <f>'[1]4008'!$Y$37</f>
        <v>De Gooiers 3</v>
      </c>
      <c r="AE802" s="156">
        <f>'[1]4008'!$A$37</f>
        <v>5</v>
      </c>
      <c r="AF802" s="157">
        <f>'[1]4008'!$B$37</f>
        <v>45976</v>
      </c>
      <c r="AG802" s="158" t="s">
        <v>55</v>
      </c>
    </row>
    <row r="803" spans="28:33" x14ac:dyDescent="0.15">
      <c r="AB803" s="156">
        <f>'[1]4008'!$E$38</f>
        <v>400819</v>
      </c>
      <c r="AC803" s="156" t="str">
        <f>'[1]4008'!$N$38</f>
        <v>De Gemshoorn 1</v>
      </c>
      <c r="AD803" s="156" t="str">
        <f>'[1]4008'!$Y$38</f>
        <v>CdP Les Cailloux 3</v>
      </c>
      <c r="AE803" s="156">
        <f>'[1]4008'!$A$38</f>
        <v>5</v>
      </c>
      <c r="AF803" s="157">
        <f>'[1]4008'!$B$38</f>
        <v>45976</v>
      </c>
      <c r="AG803" s="158" t="s">
        <v>55</v>
      </c>
    </row>
    <row r="804" spans="28:33" x14ac:dyDescent="0.15">
      <c r="AB804" s="156">
        <f>'[1]4008'!$E$39</f>
        <v>400820</v>
      </c>
      <c r="AC804" s="156" t="str">
        <f>'[1]4008'!$N$39</f>
        <v>Les Sabots 1</v>
      </c>
      <c r="AD804" s="156" t="str">
        <f>'[1]4008'!$Y$39</f>
        <v>Les Taxateurs 2</v>
      </c>
      <c r="AE804" s="156">
        <f>'[1]4008'!$A$39</f>
        <v>5</v>
      </c>
      <c r="AF804" s="157">
        <f>'[1]4008'!$B$39</f>
        <v>45976</v>
      </c>
      <c r="AG804" s="158" t="s">
        <v>55</v>
      </c>
    </row>
    <row r="805" spans="28:33" x14ac:dyDescent="0.15">
      <c r="AB805" s="156">
        <f>'[1]4008'!$E$40</f>
        <v>400821</v>
      </c>
      <c r="AC805" s="156" t="str">
        <f>'[1]4008'!$N$40</f>
        <v>De Gooiers 3</v>
      </c>
      <c r="AD805" s="156" t="str">
        <f>'[1]4008'!$Y$40</f>
        <v>Les Taxateurs 1</v>
      </c>
      <c r="AE805" s="156">
        <f>'[1]4008'!$A$40</f>
        <v>6</v>
      </c>
      <c r="AF805" s="157">
        <f>'[1]4008'!$B$40</f>
        <v>45990</v>
      </c>
      <c r="AG805" s="158" t="s">
        <v>55</v>
      </c>
    </row>
    <row r="806" spans="28:33" x14ac:dyDescent="0.15">
      <c r="AB806" s="156">
        <f>'[1]4008'!$E$41</f>
        <v>400822</v>
      </c>
      <c r="AC806" s="156" t="str">
        <f>'[1]4008'!$N$41</f>
        <v>CdP Les Cailloux 3</v>
      </c>
      <c r="AD806" s="156" t="str">
        <f>'[1]4008'!$Y$41</f>
        <v>Les Sabots 1</v>
      </c>
      <c r="AE806" s="156">
        <f>'[1]4008'!$A$41</f>
        <v>6</v>
      </c>
      <c r="AF806" s="157">
        <f>'[1]4008'!$B$41</f>
        <v>45990</v>
      </c>
      <c r="AG806" s="158" t="s">
        <v>55</v>
      </c>
    </row>
    <row r="807" spans="28:33" x14ac:dyDescent="0.15">
      <c r="AB807" s="156">
        <f>'[1]4008'!$E$42</f>
        <v>400823</v>
      </c>
      <c r="AC807" s="156" t="str">
        <f>'[1]4008'!$N$42</f>
        <v>De Gemshoorn 1</v>
      </c>
      <c r="AD807" s="156" t="str">
        <f>'[1]4008'!$Y$42</f>
        <v>Maboul 2</v>
      </c>
      <c r="AE807" s="156">
        <f>'[1]4008'!$A$42</f>
        <v>6</v>
      </c>
      <c r="AF807" s="157">
        <f>'[1]4008'!$B$42</f>
        <v>45990</v>
      </c>
      <c r="AG807" s="158" t="s">
        <v>55</v>
      </c>
    </row>
    <row r="808" spans="28:33" x14ac:dyDescent="0.15">
      <c r="AB808" s="156">
        <f>'[1]4008'!$E$43</f>
        <v>400824</v>
      </c>
      <c r="AC808" s="156" t="str">
        <f>'[1]4008'!$N$43</f>
        <v>Les Taxateurs 2</v>
      </c>
      <c r="AD808" s="156" t="str">
        <f>'[1]4008'!$Y$43</f>
        <v>Boulamis 2</v>
      </c>
      <c r="AE808" s="156">
        <f>'[1]4008'!$A$43</f>
        <v>6</v>
      </c>
      <c r="AF808" s="157">
        <f>'[1]4008'!$B$43</f>
        <v>45990</v>
      </c>
      <c r="AG808" s="158" t="s">
        <v>55</v>
      </c>
    </row>
    <row r="809" spans="28:33" x14ac:dyDescent="0.15">
      <c r="AB809" s="156">
        <f>'[1]4008'!$E$44</f>
        <v>400825</v>
      </c>
      <c r="AC809" s="156" t="str">
        <f>'[1]4008'!$N$44</f>
        <v>De Gooiers 3</v>
      </c>
      <c r="AD809" s="156" t="str">
        <f>'[1]4008'!$Y$44</f>
        <v>Boulamis 2</v>
      </c>
      <c r="AE809" s="156">
        <f>'[1]4008'!$A$44</f>
        <v>7</v>
      </c>
      <c r="AF809" s="157">
        <f>'[1]4008'!$B$44</f>
        <v>45997</v>
      </c>
      <c r="AG809" s="158" t="s">
        <v>55</v>
      </c>
    </row>
    <row r="810" spans="28:33" x14ac:dyDescent="0.15">
      <c r="AB810" s="156">
        <f>'[1]4008'!$E$45</f>
        <v>400826</v>
      </c>
      <c r="AC810" s="156" t="str">
        <f>'[1]4008'!$N$45</f>
        <v>Les Taxateurs 1</v>
      </c>
      <c r="AD810" s="156" t="str">
        <f>'[1]4008'!$Y$45</f>
        <v>De Gemshoorn 1</v>
      </c>
      <c r="AE810" s="156">
        <f>'[1]4008'!$A$45</f>
        <v>7</v>
      </c>
      <c r="AF810" s="157">
        <f>'[1]4008'!$B$45</f>
        <v>45997</v>
      </c>
      <c r="AG810" s="158" t="s">
        <v>55</v>
      </c>
    </row>
    <row r="811" spans="28:33" x14ac:dyDescent="0.15">
      <c r="AB811" s="156">
        <f>'[1]4008'!$E$46</f>
        <v>400827</v>
      </c>
      <c r="AC811" s="156" t="str">
        <f>'[1]4008'!$N$46</f>
        <v>Maboul 2</v>
      </c>
      <c r="AD811" s="156" t="str">
        <f>'[1]4008'!$Y$46</f>
        <v>Les Sabots 1</v>
      </c>
      <c r="AE811" s="156">
        <f>'[1]4008'!$A$46</f>
        <v>7</v>
      </c>
      <c r="AF811" s="157">
        <f>'[1]4008'!$B$46</f>
        <v>45997</v>
      </c>
      <c r="AG811" s="158" t="s">
        <v>55</v>
      </c>
    </row>
    <row r="812" spans="28:33" x14ac:dyDescent="0.15">
      <c r="AB812" s="156">
        <f>'[1]4008'!$E$47</f>
        <v>400828</v>
      </c>
      <c r="AC812" s="156" t="str">
        <f>'[1]4008'!$N$47</f>
        <v>CdP Les Cailloux 3</v>
      </c>
      <c r="AD812" s="156" t="str">
        <f>'[1]4008'!$Y$47</f>
        <v>Les Taxateurs 2</v>
      </c>
      <c r="AE812" s="156">
        <f>'[1]4008'!$A$47</f>
        <v>7</v>
      </c>
      <c r="AF812" s="157">
        <f>'[1]4008'!$B$47</f>
        <v>45997</v>
      </c>
      <c r="AG812" s="158" t="s">
        <v>55</v>
      </c>
    </row>
    <row r="813" spans="28:33" x14ac:dyDescent="0.15">
      <c r="AB813" s="156">
        <f>'[1]4008'!$E$48</f>
        <v>400829</v>
      </c>
      <c r="AC813" s="156" t="str">
        <f>'[1]4008'!$N$48</f>
        <v>CdP Les Cailloux 3</v>
      </c>
      <c r="AD813" s="156" t="str">
        <f>'[1]4008'!$Y$48</f>
        <v>Maboul 2</v>
      </c>
      <c r="AE813" s="156">
        <f>'[1]4008'!$A$48</f>
        <v>8</v>
      </c>
      <c r="AF813" s="157">
        <f>'[1]4008'!$B$48</f>
        <v>46032</v>
      </c>
      <c r="AG813" s="158" t="s">
        <v>55</v>
      </c>
    </row>
    <row r="814" spans="28:33" x14ac:dyDescent="0.15">
      <c r="AB814" s="156">
        <f>'[1]4008'!$E$49</f>
        <v>400830</v>
      </c>
      <c r="AC814" s="156" t="str">
        <f>'[1]4008'!$N$49</f>
        <v>Les Sabots 1</v>
      </c>
      <c r="AD814" s="156" t="str">
        <f>'[1]4008'!$Y$49</f>
        <v>Les Taxateurs 1</v>
      </c>
      <c r="AE814" s="156">
        <f>'[1]4008'!$A$49</f>
        <v>8</v>
      </c>
      <c r="AF814" s="157">
        <f>'[1]4008'!$B$49</f>
        <v>46032</v>
      </c>
      <c r="AG814" s="158" t="s">
        <v>55</v>
      </c>
    </row>
    <row r="815" spans="28:33" x14ac:dyDescent="0.15">
      <c r="AB815" s="156">
        <f>'[1]4008'!$E$50</f>
        <v>400831</v>
      </c>
      <c r="AC815" s="156" t="str">
        <f>'[1]4008'!$N$50</f>
        <v>De Gemshoorn 1</v>
      </c>
      <c r="AD815" s="156" t="str">
        <f>'[1]4008'!$Y$50</f>
        <v>Boulamis 2</v>
      </c>
      <c r="AE815" s="156">
        <f>'[1]4008'!$A$50</f>
        <v>8</v>
      </c>
      <c r="AF815" s="157">
        <f>'[1]4008'!$B$50</f>
        <v>46032</v>
      </c>
      <c r="AG815" s="158" t="s">
        <v>55</v>
      </c>
    </row>
    <row r="816" spans="28:33" x14ac:dyDescent="0.15">
      <c r="AB816" s="156">
        <f>'[1]4008'!$E$51</f>
        <v>400832</v>
      </c>
      <c r="AC816" s="156" t="str">
        <f>'[1]4008'!$N$51</f>
        <v>Les Taxateurs 2</v>
      </c>
      <c r="AD816" s="156" t="str">
        <f>'[1]4008'!$Y$51</f>
        <v>De Gooiers 3</v>
      </c>
      <c r="AE816" s="156">
        <f>'[1]4008'!$A$51</f>
        <v>8</v>
      </c>
      <c r="AF816" s="157">
        <f>'[1]4008'!$B$51</f>
        <v>46032</v>
      </c>
      <c r="AG816" s="158" t="s">
        <v>55</v>
      </c>
    </row>
    <row r="817" spans="28:33" x14ac:dyDescent="0.15">
      <c r="AB817" s="156">
        <f>'[1]4008'!$E$52</f>
        <v>400833</v>
      </c>
      <c r="AC817" s="156" t="str">
        <f>'[1]4008'!$N$52</f>
        <v>De Gooiers 3</v>
      </c>
      <c r="AD817" s="156" t="str">
        <f>'[1]4008'!$Y$52</f>
        <v>De Gemshoorn 1</v>
      </c>
      <c r="AE817" s="156">
        <f>'[1]4008'!$A$52</f>
        <v>9</v>
      </c>
      <c r="AF817" s="157">
        <f>'[1]4008'!$B$52</f>
        <v>46046</v>
      </c>
      <c r="AG817" s="158" t="s">
        <v>55</v>
      </c>
    </row>
    <row r="818" spans="28:33" x14ac:dyDescent="0.15">
      <c r="AB818" s="156">
        <f>'[1]4008'!$E$53</f>
        <v>400834</v>
      </c>
      <c r="AC818" s="156" t="str">
        <f>'[1]4008'!$N$53</f>
        <v>Boulamis 2</v>
      </c>
      <c r="AD818" s="156" t="str">
        <f>'[1]4008'!$Y$53</f>
        <v>Les Sabots 1</v>
      </c>
      <c r="AE818" s="156">
        <f>'[1]4008'!$A$53</f>
        <v>9</v>
      </c>
      <c r="AF818" s="157">
        <f>'[1]4008'!$B$53</f>
        <v>46046</v>
      </c>
      <c r="AG818" s="158" t="s">
        <v>55</v>
      </c>
    </row>
    <row r="819" spans="28:33" x14ac:dyDescent="0.15">
      <c r="AB819" s="156">
        <f>'[1]4008'!$E$54</f>
        <v>400835</v>
      </c>
      <c r="AC819" s="156" t="str">
        <f>'[1]4008'!$N$54</f>
        <v>Les Taxateurs 1</v>
      </c>
      <c r="AD819" s="156" t="str">
        <f>'[1]4008'!$Y$54</f>
        <v>CdP Les Cailloux 3</v>
      </c>
      <c r="AE819" s="156">
        <f>'[1]4008'!$A$54</f>
        <v>9</v>
      </c>
      <c r="AF819" s="157">
        <f>'[1]4008'!$B$54</f>
        <v>46046</v>
      </c>
      <c r="AG819" s="158" t="s">
        <v>55</v>
      </c>
    </row>
    <row r="820" spans="28:33" x14ac:dyDescent="0.15">
      <c r="AB820" s="156">
        <f>'[1]4008'!$E$55</f>
        <v>400836</v>
      </c>
      <c r="AC820" s="156" t="str">
        <f>'[1]4008'!$N$55</f>
        <v>Maboul 2</v>
      </c>
      <c r="AD820" s="156" t="str">
        <f>'[1]4008'!$Y$55</f>
        <v>Les Taxateurs 2</v>
      </c>
      <c r="AE820" s="156">
        <f>'[1]4008'!$A$55</f>
        <v>9</v>
      </c>
      <c r="AF820" s="157">
        <f>'[1]4008'!$B$55</f>
        <v>46046</v>
      </c>
      <c r="AG820" s="158" t="s">
        <v>55</v>
      </c>
    </row>
    <row r="821" spans="28:33" x14ac:dyDescent="0.15">
      <c r="AB821" s="156">
        <f>'[1]4008'!$E$56</f>
        <v>400837</v>
      </c>
      <c r="AC821" s="156" t="str">
        <f>'[1]4008'!$N$56</f>
        <v>De Gooiers 3</v>
      </c>
      <c r="AD821" s="156" t="str">
        <f>'[1]4008'!$Y$56</f>
        <v>Les Sabots 1</v>
      </c>
      <c r="AE821" s="156">
        <f>'[1]4008'!$A$56</f>
        <v>10</v>
      </c>
      <c r="AF821" s="157">
        <f>'[1]4008'!$B$56</f>
        <v>46060</v>
      </c>
      <c r="AG821" s="158" t="s">
        <v>55</v>
      </c>
    </row>
    <row r="822" spans="28:33" x14ac:dyDescent="0.15">
      <c r="AB822" s="156">
        <f>'[1]4008'!$E$57</f>
        <v>400838</v>
      </c>
      <c r="AC822" s="156" t="str">
        <f>'[1]4008'!$N$57</f>
        <v>CdP Les Cailloux 3</v>
      </c>
      <c r="AD822" s="156" t="str">
        <f>'[1]4008'!$Y$57</f>
        <v>Boulamis 2</v>
      </c>
      <c r="AE822" s="156">
        <f>'[1]4008'!$A$57</f>
        <v>10</v>
      </c>
      <c r="AF822" s="157">
        <f>'[1]4008'!$B$57</f>
        <v>46060</v>
      </c>
      <c r="AG822" s="158" t="s">
        <v>55</v>
      </c>
    </row>
    <row r="823" spans="28:33" x14ac:dyDescent="0.15">
      <c r="AB823" s="156">
        <f>'[1]4008'!$E$58</f>
        <v>400839</v>
      </c>
      <c r="AC823" s="156" t="str">
        <f>'[1]4008'!$N$58</f>
        <v>Les Taxateurs 1</v>
      </c>
      <c r="AD823" s="156" t="str">
        <f>'[1]4008'!$Y$58</f>
        <v>Maboul 2</v>
      </c>
      <c r="AE823" s="156">
        <f>'[1]4008'!$A$58</f>
        <v>10</v>
      </c>
      <c r="AF823" s="157">
        <f>'[1]4008'!$B$58</f>
        <v>46060</v>
      </c>
      <c r="AG823" s="158" t="s">
        <v>55</v>
      </c>
    </row>
    <row r="824" spans="28:33" x14ac:dyDescent="0.15">
      <c r="AB824" s="156">
        <f>'[1]4008'!$E$59</f>
        <v>400840</v>
      </c>
      <c r="AC824" s="156" t="str">
        <f>'[1]4008'!$N$59</f>
        <v>De Gemshoorn 1</v>
      </c>
      <c r="AD824" s="156" t="str">
        <f>'[1]4008'!$Y$59</f>
        <v>Les Taxateurs 2</v>
      </c>
      <c r="AE824" s="156">
        <f>'[1]4008'!$A$59</f>
        <v>10</v>
      </c>
      <c r="AF824" s="157">
        <f>'[1]4008'!$B$59</f>
        <v>46060</v>
      </c>
      <c r="AG824" s="158" t="s">
        <v>55</v>
      </c>
    </row>
    <row r="825" spans="28:33" x14ac:dyDescent="0.15">
      <c r="AB825" s="156">
        <f>'[1]4008'!$E$60</f>
        <v>400841</v>
      </c>
      <c r="AC825" s="156" t="str">
        <f>'[1]4008'!$N$60</f>
        <v>Maboul 2</v>
      </c>
      <c r="AD825" s="156" t="str">
        <f>'[1]4008'!$Y$60</f>
        <v>Boulamis 2</v>
      </c>
      <c r="AE825" s="156">
        <f>'[1]4008'!$A$60</f>
        <v>11</v>
      </c>
      <c r="AF825" s="157">
        <f>'[1]4008'!$B$60</f>
        <v>46074</v>
      </c>
      <c r="AG825" s="158" t="s">
        <v>55</v>
      </c>
    </row>
    <row r="826" spans="28:33" x14ac:dyDescent="0.15">
      <c r="AB826" s="156">
        <f>'[1]4008'!$E$61</f>
        <v>400842</v>
      </c>
      <c r="AC826" s="156" t="str">
        <f>'[1]4008'!$N$61</f>
        <v>CdP Les Cailloux 3</v>
      </c>
      <c r="AD826" s="156" t="str">
        <f>'[1]4008'!$Y$61</f>
        <v>De Gooiers 3</v>
      </c>
      <c r="AE826" s="156">
        <f>'[1]4008'!$A$61</f>
        <v>11</v>
      </c>
      <c r="AF826" s="157">
        <f>'[1]4008'!$B$61</f>
        <v>46074</v>
      </c>
      <c r="AG826" s="158" t="s">
        <v>55</v>
      </c>
    </row>
    <row r="827" spans="28:33" x14ac:dyDescent="0.15">
      <c r="AB827" s="156">
        <f>'[1]4008'!$E$62</f>
        <v>400843</v>
      </c>
      <c r="AC827" s="156" t="str">
        <f>'[1]4008'!$N$62</f>
        <v>Les Sabots 1</v>
      </c>
      <c r="AD827" s="156" t="str">
        <f>'[1]4008'!$Y$62</f>
        <v>De Gemshoorn 1</v>
      </c>
      <c r="AE827" s="156">
        <f>'[1]4008'!$A$62</f>
        <v>11</v>
      </c>
      <c r="AF827" s="157">
        <f>'[1]4008'!$B$62</f>
        <v>46074</v>
      </c>
      <c r="AG827" s="158" t="s">
        <v>55</v>
      </c>
    </row>
    <row r="828" spans="28:33" x14ac:dyDescent="0.15">
      <c r="AB828" s="156">
        <f>'[1]4008'!$E$63</f>
        <v>400844</v>
      </c>
      <c r="AC828" s="156" t="str">
        <f>'[1]4008'!$N$63</f>
        <v>Les Taxateurs 2</v>
      </c>
      <c r="AD828" s="156" t="str">
        <f>'[1]4008'!$Y$63</f>
        <v>Les Taxateurs 1</v>
      </c>
      <c r="AE828" s="156">
        <f>'[1]4008'!$A$63</f>
        <v>11</v>
      </c>
      <c r="AF828" s="157">
        <f>'[1]4008'!$B$63</f>
        <v>46074</v>
      </c>
      <c r="AG828" s="158" t="s">
        <v>55</v>
      </c>
    </row>
    <row r="829" spans="28:33" x14ac:dyDescent="0.15">
      <c r="AB829" s="156">
        <f>'[1]4008'!$E$64</f>
        <v>400845</v>
      </c>
      <c r="AC829" s="156" t="str">
        <f>'[1]4008'!$N$64</f>
        <v>De Gooiers 3</v>
      </c>
      <c r="AD829" s="156" t="str">
        <f>'[1]4008'!$Y$64</f>
        <v>Maboul 2</v>
      </c>
      <c r="AE829" s="156">
        <f>'[1]4008'!$A$64</f>
        <v>12</v>
      </c>
      <c r="AF829" s="157">
        <f>'[1]4008'!$B$64</f>
        <v>46088</v>
      </c>
      <c r="AG829" s="158" t="s">
        <v>55</v>
      </c>
    </row>
    <row r="830" spans="28:33" x14ac:dyDescent="0.15">
      <c r="AB830" s="156">
        <f>'[1]4008'!$E$65</f>
        <v>400846</v>
      </c>
      <c r="AC830" s="156" t="str">
        <f>'[1]4008'!$N$65</f>
        <v>Boulamis 2</v>
      </c>
      <c r="AD830" s="156" t="str">
        <f>'[1]4008'!$Y$65</f>
        <v>Les Taxateurs 1</v>
      </c>
      <c r="AE830" s="156">
        <f>'[1]4008'!$A$65</f>
        <v>12</v>
      </c>
      <c r="AF830" s="157">
        <f>'[1]4008'!$B$65</f>
        <v>46088</v>
      </c>
      <c r="AG830" s="158" t="s">
        <v>55</v>
      </c>
    </row>
    <row r="831" spans="28:33" x14ac:dyDescent="0.15">
      <c r="AB831" s="156">
        <f>'[1]4008'!$E$66</f>
        <v>400847</v>
      </c>
      <c r="AC831" s="156" t="str">
        <f>'[1]4008'!$N$66</f>
        <v>CdP Les Cailloux 3</v>
      </c>
      <c r="AD831" s="156" t="str">
        <f>'[1]4008'!$Y$66</f>
        <v>De Gemshoorn 1</v>
      </c>
      <c r="AE831" s="156">
        <f>'[1]4008'!$A$66</f>
        <v>12</v>
      </c>
      <c r="AF831" s="157">
        <f>'[1]4008'!$B$66</f>
        <v>46088</v>
      </c>
      <c r="AG831" s="158" t="s">
        <v>55</v>
      </c>
    </row>
    <row r="832" spans="28:33" x14ac:dyDescent="0.15">
      <c r="AB832" s="156">
        <f>'[1]4008'!$E$67</f>
        <v>400848</v>
      </c>
      <c r="AC832" s="156" t="str">
        <f>'[1]4008'!$N$67</f>
        <v>Les Taxateurs 2</v>
      </c>
      <c r="AD832" s="156" t="str">
        <f>'[1]4008'!$Y$67</f>
        <v>Les Sabots 1</v>
      </c>
      <c r="AE832" s="156">
        <f>'[1]4008'!$A$67</f>
        <v>12</v>
      </c>
      <c r="AF832" s="157">
        <f>'[1]4008'!$B$67</f>
        <v>46088</v>
      </c>
      <c r="AG832" s="158" t="s">
        <v>55</v>
      </c>
    </row>
    <row r="833" spans="28:33" x14ac:dyDescent="0.15">
      <c r="AB833" s="156">
        <f>'[1]4008'!$E$68</f>
        <v>400849</v>
      </c>
      <c r="AC833" s="156" t="str">
        <f>'[1]4008'!$N$68</f>
        <v>Boulamis 2</v>
      </c>
      <c r="AD833" s="156" t="str">
        <f>'[1]4008'!$Y$68</f>
        <v>Les Taxateurs 2</v>
      </c>
      <c r="AE833" s="156">
        <f>'[1]4008'!$A$68</f>
        <v>13</v>
      </c>
      <c r="AF833" s="157">
        <f>'[1]4008'!$B$68</f>
        <v>46102</v>
      </c>
      <c r="AG833" s="158" t="s">
        <v>55</v>
      </c>
    </row>
    <row r="834" spans="28:33" x14ac:dyDescent="0.15">
      <c r="AB834" s="156">
        <f>'[1]4008'!$E$69</f>
        <v>400850</v>
      </c>
      <c r="AC834" s="156" t="str">
        <f>'[1]4008'!$N$69</f>
        <v>Les Taxateurs 1</v>
      </c>
      <c r="AD834" s="156" t="str">
        <f>'[1]4008'!$Y$69</f>
        <v>De Gooiers 3</v>
      </c>
      <c r="AE834" s="156">
        <f>'[1]4008'!$A$69</f>
        <v>13</v>
      </c>
      <c r="AF834" s="157">
        <f>'[1]4008'!$B$69</f>
        <v>46102</v>
      </c>
      <c r="AG834" s="158" t="s">
        <v>55</v>
      </c>
    </row>
    <row r="835" spans="28:33" x14ac:dyDescent="0.15">
      <c r="AB835" s="156">
        <f>'[1]4008'!$E$70</f>
        <v>400851</v>
      </c>
      <c r="AC835" s="156" t="str">
        <f>'[1]4008'!$N$70</f>
        <v>Maboul 2</v>
      </c>
      <c r="AD835" s="156" t="str">
        <f>'[1]4008'!$Y$70</f>
        <v>De Gemshoorn 1</v>
      </c>
      <c r="AE835" s="156">
        <f>'[1]4008'!$A$70</f>
        <v>13</v>
      </c>
      <c r="AF835" s="157">
        <f>'[1]4008'!$B$70</f>
        <v>46102</v>
      </c>
      <c r="AG835" s="158" t="s">
        <v>55</v>
      </c>
    </row>
    <row r="836" spans="28:33" x14ac:dyDescent="0.15">
      <c r="AB836" s="156">
        <f>'[1]4008'!$E$71</f>
        <v>400852</v>
      </c>
      <c r="AC836" s="156" t="str">
        <f>'[1]4008'!$N$71</f>
        <v>Les Sabots 1</v>
      </c>
      <c r="AD836" s="156" t="str">
        <f>'[1]4008'!$Y$71</f>
        <v>CdP Les Cailloux 3</v>
      </c>
      <c r="AE836" s="156">
        <f>'[1]4008'!$A$71</f>
        <v>13</v>
      </c>
      <c r="AF836" s="157">
        <f>'[1]4008'!$B$71</f>
        <v>46102</v>
      </c>
      <c r="AG836" s="158" t="s">
        <v>55</v>
      </c>
    </row>
    <row r="837" spans="28:33" x14ac:dyDescent="0.15">
      <c r="AB837" s="156">
        <f>'[1]4008'!$E$72</f>
        <v>400853</v>
      </c>
      <c r="AC837" s="156" t="str">
        <f>'[1]4008'!$N$72</f>
        <v>Boulamis 2</v>
      </c>
      <c r="AD837" s="156" t="str">
        <f>'[1]4008'!$Y$72</f>
        <v>De Gooiers 3</v>
      </c>
      <c r="AE837" s="156">
        <f>'[1]4008'!$A$72</f>
        <v>14</v>
      </c>
      <c r="AF837" s="157">
        <f>'[1]4008'!$B$72</f>
        <v>46109</v>
      </c>
      <c r="AG837" s="158" t="s">
        <v>55</v>
      </c>
    </row>
    <row r="838" spans="28:33" x14ac:dyDescent="0.15">
      <c r="AB838" s="156">
        <f>'[1]4008'!$E$73</f>
        <v>400854</v>
      </c>
      <c r="AC838" s="156" t="str">
        <f>'[1]4008'!$N$73</f>
        <v>Les Sabots 1</v>
      </c>
      <c r="AD838" s="156" t="str">
        <f>'[1]4008'!$Y$73</f>
        <v>Maboul 2</v>
      </c>
      <c r="AE838" s="156">
        <f>'[1]4008'!$A$73</f>
        <v>14</v>
      </c>
      <c r="AF838" s="157">
        <f>'[1]4008'!$B$73</f>
        <v>46109</v>
      </c>
      <c r="AG838" s="158" t="s">
        <v>55</v>
      </c>
    </row>
    <row r="839" spans="28:33" x14ac:dyDescent="0.15">
      <c r="AB839" s="156">
        <f>'[1]4008'!$E$74</f>
        <v>400855</v>
      </c>
      <c r="AC839" s="156" t="str">
        <f>'[1]4008'!$N$74</f>
        <v>De Gemshoorn 1</v>
      </c>
      <c r="AD839" s="156" t="str">
        <f>'[1]4008'!$Y$74</f>
        <v>Les Taxateurs 1</v>
      </c>
      <c r="AE839" s="156">
        <f>'[1]4008'!$A$74</f>
        <v>14</v>
      </c>
      <c r="AF839" s="157">
        <f>'[1]4008'!$B$74</f>
        <v>46109</v>
      </c>
      <c r="AG839" s="158" t="s">
        <v>55</v>
      </c>
    </row>
    <row r="840" spans="28:33" x14ac:dyDescent="0.15">
      <c r="AB840" s="156">
        <f>'[1]4008'!$E$75</f>
        <v>400856</v>
      </c>
      <c r="AC840" s="156" t="str">
        <f>'[1]4008'!$N$75</f>
        <v>Les Taxateurs 2</v>
      </c>
      <c r="AD840" s="156" t="str">
        <f>'[1]4008'!$Y$75</f>
        <v>CdP Les Cailloux 3</v>
      </c>
      <c r="AE840" s="156">
        <f>'[1]4008'!$A$75</f>
        <v>14</v>
      </c>
      <c r="AF840" s="157">
        <f>'[1]4008'!$B$75</f>
        <v>46109</v>
      </c>
      <c r="AG840" s="158" t="s">
        <v>55</v>
      </c>
    </row>
    <row r="841" spans="28:33" x14ac:dyDescent="0.15">
      <c r="AB841" s="156">
        <f>'[1]5001'!$E$20</f>
        <v>500101</v>
      </c>
      <c r="AC841" s="156" t="str">
        <f>'[1]5001'!$N$20</f>
        <v>De Toss 2</v>
      </c>
      <c r="AD841" s="156" t="str">
        <f>'[1]5001'!$Y$20</f>
        <v>JBV De Blêde Boulers 2</v>
      </c>
      <c r="AE841" s="156">
        <f>'[1]5001'!$A$20</f>
        <v>1</v>
      </c>
      <c r="AF841" s="157">
        <f>'[1]5001'!$B$20</f>
        <v>45920</v>
      </c>
      <c r="AG841" s="158" t="s">
        <v>54</v>
      </c>
    </row>
    <row r="842" spans="28:33" x14ac:dyDescent="0.15">
      <c r="AB842" s="156">
        <f>'[1]5001'!$E$21</f>
        <v>500102</v>
      </c>
      <c r="AC842" s="156" t="str">
        <f>'[1]5001'!$N$21</f>
        <v>Vrij</v>
      </c>
      <c r="AD842" s="156" t="str">
        <f>'[1]5001'!$Y$21</f>
        <v>Harderwieker Bieleggers '84 1</v>
      </c>
      <c r="AE842" s="156">
        <f>'[1]5001'!$A$21</f>
        <v>1</v>
      </c>
      <c r="AF842" s="157">
        <f>'[1]5001'!$B$21</f>
        <v>45920</v>
      </c>
      <c r="AG842" s="158" t="s">
        <v>54</v>
      </c>
    </row>
    <row r="843" spans="28:33" x14ac:dyDescent="0.15">
      <c r="AB843" s="156">
        <f>'[1]5001'!$E$22</f>
        <v>500103</v>
      </c>
      <c r="AC843" s="156" t="str">
        <f>'[1]5001'!$N$22</f>
        <v>Het Zuiderboeltje 1</v>
      </c>
      <c r="AD843" s="156" t="str">
        <f>'[1]5001'!$Y$22</f>
        <v>La Boule au But 1</v>
      </c>
      <c r="AE843" s="156">
        <f>'[1]5001'!$A$22</f>
        <v>1</v>
      </c>
      <c r="AF843" s="157">
        <f>'[1]5001'!$B$22</f>
        <v>45920</v>
      </c>
      <c r="AG843" s="158" t="s">
        <v>54</v>
      </c>
    </row>
    <row r="844" spans="28:33" x14ac:dyDescent="0.15">
      <c r="AB844" s="156">
        <f>'[1]5001'!$E$23</f>
        <v>500104</v>
      </c>
      <c r="AC844" s="156" t="str">
        <f>'[1]5001'!$N$23</f>
        <v>De But'84 1</v>
      </c>
      <c r="AD844" s="156" t="str">
        <f>'[1]5001'!$Y$23</f>
        <v>De Toss 3</v>
      </c>
      <c r="AE844" s="156">
        <f>'[1]5001'!$A$23</f>
        <v>1</v>
      </c>
      <c r="AF844" s="157">
        <f>'[1]5001'!$B$23</f>
        <v>45920</v>
      </c>
      <c r="AG844" s="158" t="s">
        <v>54</v>
      </c>
    </row>
    <row r="845" spans="28:33" x14ac:dyDescent="0.15">
      <c r="AB845" s="156">
        <f>'[1]5001'!$E$24</f>
        <v>500105</v>
      </c>
      <c r="AC845" s="156" t="str">
        <f>'[1]5001'!$N$24</f>
        <v>De Toss 3</v>
      </c>
      <c r="AD845" s="156" t="str">
        <f>'[1]5001'!$Y$24</f>
        <v>Het Zuiderboeltje 1</v>
      </c>
      <c r="AE845" s="156">
        <f>'[1]5001'!$A$24</f>
        <v>2</v>
      </c>
      <c r="AF845" s="157">
        <f>'[1]5001'!$B$24</f>
        <v>45934</v>
      </c>
      <c r="AG845" s="158" t="s">
        <v>54</v>
      </c>
    </row>
    <row r="846" spans="28:33" x14ac:dyDescent="0.15">
      <c r="AB846" s="156">
        <f>'[1]5001'!$E$25</f>
        <v>500106</v>
      </c>
      <c r="AC846" s="156" t="str">
        <f>'[1]5001'!$N$25</f>
        <v>La Boule au But 1</v>
      </c>
      <c r="AD846" s="156" t="str">
        <f>'[1]5001'!$Y$25</f>
        <v>Vrij</v>
      </c>
      <c r="AE846" s="156">
        <f>'[1]5001'!$A$25</f>
        <v>2</v>
      </c>
      <c r="AF846" s="157">
        <f>'[1]5001'!$B$25</f>
        <v>45934</v>
      </c>
      <c r="AG846" s="158" t="s">
        <v>54</v>
      </c>
    </row>
    <row r="847" spans="28:33" x14ac:dyDescent="0.15">
      <c r="AB847" s="156">
        <f>'[1]5001'!$E$26</f>
        <v>500107</v>
      </c>
      <c r="AC847" s="156" t="str">
        <f>'[1]5001'!$N$26</f>
        <v>Harderwieker Bieleggers '84 1</v>
      </c>
      <c r="AD847" s="156" t="str">
        <f>'[1]5001'!$Y$26</f>
        <v>De Toss 2</v>
      </c>
      <c r="AE847" s="156">
        <f>'[1]5001'!$A$26</f>
        <v>2</v>
      </c>
      <c r="AF847" s="157">
        <f>'[1]5001'!$B$26</f>
        <v>45934</v>
      </c>
      <c r="AG847" s="158" t="s">
        <v>54</v>
      </c>
    </row>
    <row r="848" spans="28:33" x14ac:dyDescent="0.15">
      <c r="AB848" s="156">
        <f>'[1]5001'!$E$27</f>
        <v>500108</v>
      </c>
      <c r="AC848" s="156" t="str">
        <f>'[1]5001'!$N$27</f>
        <v>JBV De Blêde Boulers 2</v>
      </c>
      <c r="AD848" s="156" t="str">
        <f>'[1]5001'!$Y$27</f>
        <v>De But'84 1</v>
      </c>
      <c r="AE848" s="156">
        <f>'[1]5001'!$A$27</f>
        <v>2</v>
      </c>
      <c r="AF848" s="157">
        <f>'[1]5001'!$B$27</f>
        <v>45934</v>
      </c>
      <c r="AG848" s="158" t="s">
        <v>54</v>
      </c>
    </row>
    <row r="849" spans="28:33" x14ac:dyDescent="0.15">
      <c r="AB849" s="156">
        <f>'[1]5001'!$E$28</f>
        <v>500109</v>
      </c>
      <c r="AC849" s="156" t="str">
        <f>'[1]5001'!$N$28</f>
        <v>De But'84 1</v>
      </c>
      <c r="AD849" s="156" t="str">
        <f>'[1]5001'!$Y$28</f>
        <v>Het Zuiderboeltje 1</v>
      </c>
      <c r="AE849" s="156">
        <f>'[1]5001'!$A$28</f>
        <v>3</v>
      </c>
      <c r="AF849" s="157">
        <f>'[1]5001'!$B$28</f>
        <v>45948</v>
      </c>
      <c r="AG849" s="158" t="s">
        <v>54</v>
      </c>
    </row>
    <row r="850" spans="28:33" x14ac:dyDescent="0.15">
      <c r="AB850" s="156">
        <f>'[1]5001'!$E$29</f>
        <v>500110</v>
      </c>
      <c r="AC850" s="156" t="str">
        <f>'[1]5001'!$N$29</f>
        <v>Vrij</v>
      </c>
      <c r="AD850" s="156" t="str">
        <f>'[1]5001'!$Y$29</f>
        <v>De Toss 3</v>
      </c>
      <c r="AE850" s="156">
        <f>'[1]5001'!$A$29</f>
        <v>3</v>
      </c>
      <c r="AF850" s="157">
        <f>'[1]5001'!$B$29</f>
        <v>45948</v>
      </c>
      <c r="AG850" s="158" t="s">
        <v>54</v>
      </c>
    </row>
    <row r="851" spans="28:33" x14ac:dyDescent="0.15">
      <c r="AB851" s="156">
        <f>'[1]5001'!$E$30</f>
        <v>500111</v>
      </c>
      <c r="AC851" s="156" t="str">
        <f>'[1]5001'!$N$30</f>
        <v>La Boule au But 1</v>
      </c>
      <c r="AD851" s="156" t="str">
        <f>'[1]5001'!$Y$30</f>
        <v>De Toss 2</v>
      </c>
      <c r="AE851" s="156">
        <f>'[1]5001'!$A$30</f>
        <v>3</v>
      </c>
      <c r="AF851" s="157">
        <f>'[1]5001'!$B$30</f>
        <v>45948</v>
      </c>
      <c r="AG851" s="158" t="s">
        <v>54</v>
      </c>
    </row>
    <row r="852" spans="28:33" x14ac:dyDescent="0.15">
      <c r="AB852" s="156">
        <f>'[1]5001'!$E$31</f>
        <v>500112</v>
      </c>
      <c r="AC852" s="156" t="str">
        <f>'[1]5001'!$N$31</f>
        <v>JBV De Blêde Boulers 2</v>
      </c>
      <c r="AD852" s="156" t="str">
        <f>'[1]5001'!$Y$31</f>
        <v>Harderwieker Bieleggers '84 1</v>
      </c>
      <c r="AE852" s="156">
        <f>'[1]5001'!$A$31</f>
        <v>3</v>
      </c>
      <c r="AF852" s="157">
        <f>'[1]5001'!$B$31</f>
        <v>45948</v>
      </c>
      <c r="AG852" s="158" t="s">
        <v>54</v>
      </c>
    </row>
    <row r="853" spans="28:33" x14ac:dyDescent="0.15">
      <c r="AB853" s="156">
        <f>'[1]5001'!$E$32</f>
        <v>500113</v>
      </c>
      <c r="AC853" s="156" t="str">
        <f>'[1]5001'!$N$32</f>
        <v>De Toss 2</v>
      </c>
      <c r="AD853" s="156" t="str">
        <f>'[1]5001'!$Y$32</f>
        <v>De Toss 3</v>
      </c>
      <c r="AE853" s="156">
        <f>'[1]5001'!$A$32</f>
        <v>4</v>
      </c>
      <c r="AF853" s="157">
        <f>'[1]5001'!$B$32</f>
        <v>45962</v>
      </c>
      <c r="AG853" s="158" t="s">
        <v>54</v>
      </c>
    </row>
    <row r="854" spans="28:33" x14ac:dyDescent="0.15">
      <c r="AB854" s="156">
        <f>'[1]5001'!$E$33</f>
        <v>500114</v>
      </c>
      <c r="AC854" s="156" t="str">
        <f>'[1]5001'!$N$33</f>
        <v>De But'84 1</v>
      </c>
      <c r="AD854" s="156" t="str">
        <f>'[1]5001'!$Y$33</f>
        <v>Vrij</v>
      </c>
      <c r="AE854" s="156">
        <f>'[1]5001'!$A$33</f>
        <v>4</v>
      </c>
      <c r="AF854" s="157">
        <f>'[1]5001'!$B$33</f>
        <v>45962</v>
      </c>
      <c r="AG854" s="158" t="s">
        <v>54</v>
      </c>
    </row>
    <row r="855" spans="28:33" x14ac:dyDescent="0.15">
      <c r="AB855" s="156">
        <f>'[1]5001'!$E$34</f>
        <v>500115</v>
      </c>
      <c r="AC855" s="156" t="str">
        <f>'[1]5001'!$N$34</f>
        <v>Het Zuiderboeltje 1</v>
      </c>
      <c r="AD855" s="156" t="str">
        <f>'[1]5001'!$Y$34</f>
        <v>JBV De Blêde Boulers 2</v>
      </c>
      <c r="AE855" s="156">
        <f>'[1]5001'!$A$34</f>
        <v>4</v>
      </c>
      <c r="AF855" s="157">
        <f>'[1]5001'!$B$34</f>
        <v>45962</v>
      </c>
      <c r="AG855" s="158" t="s">
        <v>54</v>
      </c>
    </row>
    <row r="856" spans="28:33" x14ac:dyDescent="0.15">
      <c r="AB856" s="156">
        <f>'[1]5001'!$E$35</f>
        <v>500116</v>
      </c>
      <c r="AC856" s="156" t="str">
        <f>'[1]5001'!$N$35</f>
        <v>Harderwieker Bieleggers '84 1</v>
      </c>
      <c r="AD856" s="156" t="str">
        <f>'[1]5001'!$Y$35</f>
        <v>La Boule au But 1</v>
      </c>
      <c r="AE856" s="156">
        <f>'[1]5001'!$A$35</f>
        <v>4</v>
      </c>
      <c r="AF856" s="157">
        <f>'[1]5001'!$B$35</f>
        <v>45962</v>
      </c>
      <c r="AG856" s="158" t="s">
        <v>54</v>
      </c>
    </row>
    <row r="857" spans="28:33" x14ac:dyDescent="0.15">
      <c r="AB857" s="156">
        <f>'[1]5001'!$E$36</f>
        <v>500117</v>
      </c>
      <c r="AC857" s="156" t="str">
        <f>'[1]5001'!$N$36</f>
        <v>Vrij</v>
      </c>
      <c r="AD857" s="156" t="str">
        <f>'[1]5001'!$Y$36</f>
        <v>Het Zuiderboeltje 1</v>
      </c>
      <c r="AE857" s="156">
        <f>'[1]5001'!$A$36</f>
        <v>5</v>
      </c>
      <c r="AF857" s="157">
        <f>'[1]5001'!$B$36</f>
        <v>45976</v>
      </c>
      <c r="AG857" s="158" t="s">
        <v>54</v>
      </c>
    </row>
    <row r="858" spans="28:33" x14ac:dyDescent="0.15">
      <c r="AB858" s="156">
        <f>'[1]5001'!$E$37</f>
        <v>500118</v>
      </c>
      <c r="AC858" s="156" t="str">
        <f>'[1]5001'!$N$37</f>
        <v>De But'84 1</v>
      </c>
      <c r="AD858" s="156" t="str">
        <f>'[1]5001'!$Y$37</f>
        <v>De Toss 2</v>
      </c>
      <c r="AE858" s="156">
        <f>'[1]5001'!$A$37</f>
        <v>5</v>
      </c>
      <c r="AF858" s="157">
        <f>'[1]5001'!$B$37</f>
        <v>45976</v>
      </c>
      <c r="AG858" s="158" t="s">
        <v>54</v>
      </c>
    </row>
    <row r="859" spans="28:33" x14ac:dyDescent="0.15">
      <c r="AB859" s="156">
        <f>'[1]5001'!$E$38</f>
        <v>500119</v>
      </c>
      <c r="AC859" s="156" t="str">
        <f>'[1]5001'!$N$38</f>
        <v>Harderwieker Bieleggers '84 1</v>
      </c>
      <c r="AD859" s="156" t="str">
        <f>'[1]5001'!$Y$38</f>
        <v>De Toss 3</v>
      </c>
      <c r="AE859" s="156">
        <f>'[1]5001'!$A$38</f>
        <v>5</v>
      </c>
      <c r="AF859" s="157">
        <f>'[1]5001'!$B$38</f>
        <v>45976</v>
      </c>
      <c r="AG859" s="158" t="s">
        <v>54</v>
      </c>
    </row>
    <row r="860" spans="28:33" x14ac:dyDescent="0.15">
      <c r="AB860" s="156">
        <f>'[1]5001'!$E$39</f>
        <v>500120</v>
      </c>
      <c r="AC860" s="156" t="str">
        <f>'[1]5001'!$N$39</f>
        <v>La Boule au But 1</v>
      </c>
      <c r="AD860" s="156" t="str">
        <f>'[1]5001'!$Y$39</f>
        <v>JBV De Blêde Boulers 2</v>
      </c>
      <c r="AE860" s="156">
        <f>'[1]5001'!$A$39</f>
        <v>5</v>
      </c>
      <c r="AF860" s="157">
        <f>'[1]5001'!$B$39</f>
        <v>45976</v>
      </c>
      <c r="AG860" s="158" t="s">
        <v>54</v>
      </c>
    </row>
    <row r="861" spans="28:33" x14ac:dyDescent="0.15">
      <c r="AB861" s="156">
        <f>'[1]5001'!$E$40</f>
        <v>500121</v>
      </c>
      <c r="AC861" s="156" t="str">
        <f>'[1]5001'!$N$40</f>
        <v>De Toss 2</v>
      </c>
      <c r="AD861" s="156" t="str">
        <f>'[1]5001'!$Y$40</f>
        <v>Het Zuiderboeltje 1</v>
      </c>
      <c r="AE861" s="156">
        <f>'[1]5001'!$A$40</f>
        <v>6</v>
      </c>
      <c r="AF861" s="157">
        <f>'[1]5001'!$B$40</f>
        <v>45990</v>
      </c>
      <c r="AG861" s="158" t="s">
        <v>54</v>
      </c>
    </row>
    <row r="862" spans="28:33" x14ac:dyDescent="0.15">
      <c r="AB862" s="156">
        <f>'[1]5001'!$E$41</f>
        <v>500122</v>
      </c>
      <c r="AC862" s="156" t="str">
        <f>'[1]5001'!$N$41</f>
        <v>De Toss 3</v>
      </c>
      <c r="AD862" s="156" t="str">
        <f>'[1]5001'!$Y$41</f>
        <v>La Boule au But 1</v>
      </c>
      <c r="AE862" s="156">
        <f>'[1]5001'!$A$41</f>
        <v>6</v>
      </c>
      <c r="AF862" s="157">
        <f>'[1]5001'!$B$41</f>
        <v>45990</v>
      </c>
      <c r="AG862" s="158" t="s">
        <v>54</v>
      </c>
    </row>
    <row r="863" spans="28:33" x14ac:dyDescent="0.15">
      <c r="AB863" s="156">
        <f>'[1]5001'!$E$42</f>
        <v>500123</v>
      </c>
      <c r="AC863" s="156" t="str">
        <f>'[1]5001'!$N$42</f>
        <v>Harderwieker Bieleggers '84 1</v>
      </c>
      <c r="AD863" s="156" t="str">
        <f>'[1]5001'!$Y$42</f>
        <v>De But'84 1</v>
      </c>
      <c r="AE863" s="156">
        <f>'[1]5001'!$A$42</f>
        <v>6</v>
      </c>
      <c r="AF863" s="157">
        <f>'[1]5001'!$B$42</f>
        <v>45990</v>
      </c>
      <c r="AG863" s="158" t="s">
        <v>54</v>
      </c>
    </row>
    <row r="864" spans="28:33" x14ac:dyDescent="0.15">
      <c r="AB864" s="156">
        <f>'[1]5001'!$E$43</f>
        <v>500124</v>
      </c>
      <c r="AC864" s="156" t="str">
        <f>'[1]5001'!$N$43</f>
        <v>JBV De Blêde Boulers 2</v>
      </c>
      <c r="AD864" s="156" t="str">
        <f>'[1]5001'!$Y$43</f>
        <v>Vrij</v>
      </c>
      <c r="AE864" s="156">
        <f>'[1]5001'!$A$43</f>
        <v>6</v>
      </c>
      <c r="AF864" s="157">
        <f>'[1]5001'!$B$43</f>
        <v>45990</v>
      </c>
      <c r="AG864" s="158" t="s">
        <v>54</v>
      </c>
    </row>
    <row r="865" spans="28:33" x14ac:dyDescent="0.15">
      <c r="AB865" s="156">
        <f>'[1]5001'!$E$44</f>
        <v>500125</v>
      </c>
      <c r="AC865" s="156" t="str">
        <f>'[1]5001'!$N$44</f>
        <v>De Toss 2</v>
      </c>
      <c r="AD865" s="156" t="str">
        <f>'[1]5001'!$Y$44</f>
        <v>Vrij</v>
      </c>
      <c r="AE865" s="156">
        <f>'[1]5001'!$A$44</f>
        <v>7</v>
      </c>
      <c r="AF865" s="157">
        <f>'[1]5001'!$B$44</f>
        <v>45997</v>
      </c>
      <c r="AG865" s="158" t="s">
        <v>54</v>
      </c>
    </row>
    <row r="866" spans="28:33" x14ac:dyDescent="0.15">
      <c r="AB866" s="156">
        <f>'[1]5001'!$E$45</f>
        <v>500126</v>
      </c>
      <c r="AC866" s="156" t="str">
        <f>'[1]5001'!$N$45</f>
        <v>Het Zuiderboeltje 1</v>
      </c>
      <c r="AD866" s="156" t="str">
        <f>'[1]5001'!$Y$45</f>
        <v>Harderwieker Bieleggers '84 1</v>
      </c>
      <c r="AE866" s="156">
        <f>'[1]5001'!$A$45</f>
        <v>7</v>
      </c>
      <c r="AF866" s="157">
        <f>'[1]5001'!$B$45</f>
        <v>45997</v>
      </c>
      <c r="AG866" s="158" t="s">
        <v>54</v>
      </c>
    </row>
    <row r="867" spans="28:33" x14ac:dyDescent="0.15">
      <c r="AB867" s="156">
        <f>'[1]5001'!$E$46</f>
        <v>500127</v>
      </c>
      <c r="AC867" s="156" t="str">
        <f>'[1]5001'!$N$46</f>
        <v>De But'84 1</v>
      </c>
      <c r="AD867" s="156" t="str">
        <f>'[1]5001'!$Y$46</f>
        <v>La Boule au But 1</v>
      </c>
      <c r="AE867" s="156">
        <f>'[1]5001'!$A$46</f>
        <v>7</v>
      </c>
      <c r="AF867" s="157">
        <f>'[1]5001'!$B$46</f>
        <v>45997</v>
      </c>
      <c r="AG867" s="158" t="s">
        <v>54</v>
      </c>
    </row>
    <row r="868" spans="28:33" x14ac:dyDescent="0.15">
      <c r="AB868" s="156">
        <f>'[1]5001'!$E$47</f>
        <v>500128</v>
      </c>
      <c r="AC868" s="156" t="str">
        <f>'[1]5001'!$N$47</f>
        <v>De Toss 3</v>
      </c>
      <c r="AD868" s="156" t="str">
        <f>'[1]5001'!$Y$47</f>
        <v>JBV De Blêde Boulers 2</v>
      </c>
      <c r="AE868" s="156">
        <f>'[1]5001'!$A$47</f>
        <v>7</v>
      </c>
      <c r="AF868" s="157">
        <f>'[1]5001'!$B$47</f>
        <v>45997</v>
      </c>
      <c r="AG868" s="158" t="s">
        <v>54</v>
      </c>
    </row>
    <row r="869" spans="28:33" x14ac:dyDescent="0.15">
      <c r="AB869" s="156">
        <f>'[1]5001'!$E$48</f>
        <v>500129</v>
      </c>
      <c r="AC869" s="156" t="str">
        <f>'[1]5001'!$N$48</f>
        <v>De Toss 3</v>
      </c>
      <c r="AD869" s="156" t="str">
        <f>'[1]5001'!$Y$48</f>
        <v>De But'84 1</v>
      </c>
      <c r="AE869" s="156">
        <f>'[1]5001'!$A$48</f>
        <v>8</v>
      </c>
      <c r="AF869" s="157">
        <f>'[1]5001'!$B$48</f>
        <v>46032</v>
      </c>
      <c r="AG869" s="158" t="s">
        <v>54</v>
      </c>
    </row>
    <row r="870" spans="28:33" x14ac:dyDescent="0.15">
      <c r="AB870" s="156">
        <f>'[1]5001'!$E$49</f>
        <v>500130</v>
      </c>
      <c r="AC870" s="156" t="str">
        <f>'[1]5001'!$N$49</f>
        <v>La Boule au But 1</v>
      </c>
      <c r="AD870" s="156" t="str">
        <f>'[1]5001'!$Y$49</f>
        <v>Het Zuiderboeltje 1</v>
      </c>
      <c r="AE870" s="156">
        <f>'[1]5001'!$A$49</f>
        <v>8</v>
      </c>
      <c r="AF870" s="157">
        <f>'[1]5001'!$B$49</f>
        <v>46032</v>
      </c>
      <c r="AG870" s="158" t="s">
        <v>54</v>
      </c>
    </row>
    <row r="871" spans="28:33" x14ac:dyDescent="0.15">
      <c r="AB871" s="156">
        <f>'[1]5001'!$E$50</f>
        <v>500131</v>
      </c>
      <c r="AC871" s="156" t="str">
        <f>'[1]5001'!$N$50</f>
        <v>Harderwieker Bieleggers '84 1</v>
      </c>
      <c r="AD871" s="156" t="str">
        <f>'[1]5001'!$Y$50</f>
        <v>Vrij</v>
      </c>
      <c r="AE871" s="156">
        <f>'[1]5001'!$A$50</f>
        <v>8</v>
      </c>
      <c r="AF871" s="157">
        <f>'[1]5001'!$B$50</f>
        <v>46032</v>
      </c>
      <c r="AG871" s="158" t="s">
        <v>54</v>
      </c>
    </row>
    <row r="872" spans="28:33" x14ac:dyDescent="0.15">
      <c r="AB872" s="156">
        <f>'[1]5001'!$E$51</f>
        <v>500132</v>
      </c>
      <c r="AC872" s="156" t="str">
        <f>'[1]5001'!$N$51</f>
        <v>JBV De Blêde Boulers 2</v>
      </c>
      <c r="AD872" s="156" t="str">
        <f>'[1]5001'!$Y$51</f>
        <v>De Toss 2</v>
      </c>
      <c r="AE872" s="156">
        <f>'[1]5001'!$A$51</f>
        <v>8</v>
      </c>
      <c r="AF872" s="157">
        <f>'[1]5001'!$B$51</f>
        <v>46032</v>
      </c>
      <c r="AG872" s="158" t="s">
        <v>54</v>
      </c>
    </row>
    <row r="873" spans="28:33" x14ac:dyDescent="0.15">
      <c r="AB873" s="156">
        <f>'[1]5001'!$E$52</f>
        <v>500133</v>
      </c>
      <c r="AC873" s="156" t="str">
        <f>'[1]5001'!$N$52</f>
        <v>De Toss 2</v>
      </c>
      <c r="AD873" s="156" t="str">
        <f>'[1]5001'!$Y$52</f>
        <v>Harderwieker Bieleggers '84 1</v>
      </c>
      <c r="AE873" s="156">
        <f>'[1]5001'!$A$52</f>
        <v>9</v>
      </c>
      <c r="AF873" s="157">
        <f>'[1]5001'!$B$52</f>
        <v>46046</v>
      </c>
      <c r="AG873" s="158" t="s">
        <v>54</v>
      </c>
    </row>
    <row r="874" spans="28:33" x14ac:dyDescent="0.15">
      <c r="AB874" s="156">
        <f>'[1]5001'!$E$53</f>
        <v>500134</v>
      </c>
      <c r="AC874" s="156" t="str">
        <f>'[1]5001'!$N$53</f>
        <v>Vrij</v>
      </c>
      <c r="AD874" s="156" t="str">
        <f>'[1]5001'!$Y$53</f>
        <v>La Boule au But 1</v>
      </c>
      <c r="AE874" s="156">
        <f>'[1]5001'!$A$53</f>
        <v>9</v>
      </c>
      <c r="AF874" s="157">
        <f>'[1]5001'!$B$53</f>
        <v>46046</v>
      </c>
      <c r="AG874" s="158" t="s">
        <v>54</v>
      </c>
    </row>
    <row r="875" spans="28:33" x14ac:dyDescent="0.15">
      <c r="AB875" s="156">
        <f>'[1]5001'!$E$54</f>
        <v>500135</v>
      </c>
      <c r="AC875" s="156" t="str">
        <f>'[1]5001'!$N$54</f>
        <v>Het Zuiderboeltje 1</v>
      </c>
      <c r="AD875" s="156" t="str">
        <f>'[1]5001'!$Y$54</f>
        <v>De Toss 3</v>
      </c>
      <c r="AE875" s="156">
        <f>'[1]5001'!$A$54</f>
        <v>9</v>
      </c>
      <c r="AF875" s="157">
        <f>'[1]5001'!$B$54</f>
        <v>46046</v>
      </c>
      <c r="AG875" s="158" t="s">
        <v>54</v>
      </c>
    </row>
    <row r="876" spans="28:33" x14ac:dyDescent="0.15">
      <c r="AB876" s="156">
        <f>'[1]5001'!$E$55</f>
        <v>500136</v>
      </c>
      <c r="AC876" s="156" t="str">
        <f>'[1]5001'!$N$55</f>
        <v>De But'84 1</v>
      </c>
      <c r="AD876" s="156" t="str">
        <f>'[1]5001'!$Y$55</f>
        <v>JBV De Blêde Boulers 2</v>
      </c>
      <c r="AE876" s="156">
        <f>'[1]5001'!$A$55</f>
        <v>9</v>
      </c>
      <c r="AF876" s="157">
        <f>'[1]5001'!$B$55</f>
        <v>46046</v>
      </c>
      <c r="AG876" s="158" t="s">
        <v>54</v>
      </c>
    </row>
    <row r="877" spans="28:33" x14ac:dyDescent="0.15">
      <c r="AB877" s="156">
        <f>'[1]5001'!$E$56</f>
        <v>500137</v>
      </c>
      <c r="AC877" s="156" t="str">
        <f>'[1]5001'!$N$56</f>
        <v>De Toss 2</v>
      </c>
      <c r="AD877" s="156" t="str">
        <f>'[1]5001'!$Y$56</f>
        <v>La Boule au But 1</v>
      </c>
      <c r="AE877" s="156">
        <f>'[1]5001'!$A$56</f>
        <v>10</v>
      </c>
      <c r="AF877" s="157">
        <f>'[1]5001'!$B$56</f>
        <v>46060</v>
      </c>
      <c r="AG877" s="158" t="s">
        <v>54</v>
      </c>
    </row>
    <row r="878" spans="28:33" x14ac:dyDescent="0.15">
      <c r="AB878" s="156">
        <f>'[1]5001'!$E$57</f>
        <v>500138</v>
      </c>
      <c r="AC878" s="156" t="str">
        <f>'[1]5001'!$N$57</f>
        <v>De Toss 3</v>
      </c>
      <c r="AD878" s="156" t="str">
        <f>'[1]5001'!$Y$57</f>
        <v>Vrij</v>
      </c>
      <c r="AE878" s="156">
        <f>'[1]5001'!$A$57</f>
        <v>10</v>
      </c>
      <c r="AF878" s="157">
        <f>'[1]5001'!$B$57</f>
        <v>46060</v>
      </c>
      <c r="AG878" s="158" t="s">
        <v>54</v>
      </c>
    </row>
    <row r="879" spans="28:33" x14ac:dyDescent="0.15">
      <c r="AB879" s="156">
        <f>'[1]5001'!$E$58</f>
        <v>500139</v>
      </c>
      <c r="AC879" s="156" t="str">
        <f>'[1]5001'!$N$58</f>
        <v>Het Zuiderboeltje 1</v>
      </c>
      <c r="AD879" s="156" t="str">
        <f>'[1]5001'!$Y$58</f>
        <v>De But'84 1</v>
      </c>
      <c r="AE879" s="156">
        <f>'[1]5001'!$A$58</f>
        <v>10</v>
      </c>
      <c r="AF879" s="157">
        <f>'[1]5001'!$B$58</f>
        <v>46060</v>
      </c>
      <c r="AG879" s="158" t="s">
        <v>54</v>
      </c>
    </row>
    <row r="880" spans="28:33" x14ac:dyDescent="0.15">
      <c r="AB880" s="156">
        <f>'[1]5001'!$E$59</f>
        <v>500140</v>
      </c>
      <c r="AC880" s="156" t="str">
        <f>'[1]5001'!$N$59</f>
        <v>Harderwieker Bieleggers '84 1</v>
      </c>
      <c r="AD880" s="156" t="str">
        <f>'[1]5001'!$Y$59</f>
        <v>JBV De Blêde Boulers 2</v>
      </c>
      <c r="AE880" s="156">
        <f>'[1]5001'!$A$59</f>
        <v>10</v>
      </c>
      <c r="AF880" s="157">
        <f>'[1]5001'!$B$59</f>
        <v>46060</v>
      </c>
      <c r="AG880" s="158" t="s">
        <v>54</v>
      </c>
    </row>
    <row r="881" spans="28:33" x14ac:dyDescent="0.15">
      <c r="AB881" s="156">
        <f>'[1]5001'!$E$60</f>
        <v>500141</v>
      </c>
      <c r="AC881" s="156" t="str">
        <f>'[1]5001'!$N$60</f>
        <v>Vrij</v>
      </c>
      <c r="AD881" s="156" t="str">
        <f>'[1]5001'!$Y$60</f>
        <v>De But'84 1</v>
      </c>
      <c r="AE881" s="156">
        <f>'[1]5001'!$A$60</f>
        <v>11</v>
      </c>
      <c r="AF881" s="157">
        <f>'[1]5001'!$B$60</f>
        <v>46074</v>
      </c>
      <c r="AG881" s="158" t="s">
        <v>54</v>
      </c>
    </row>
    <row r="882" spans="28:33" x14ac:dyDescent="0.15">
      <c r="AB882" s="156">
        <f>'[1]5001'!$E$61</f>
        <v>500142</v>
      </c>
      <c r="AC882" s="156" t="str">
        <f>'[1]5001'!$N$61</f>
        <v>De Toss 3</v>
      </c>
      <c r="AD882" s="156" t="str">
        <f>'[1]5001'!$Y$61</f>
        <v>De Toss 2</v>
      </c>
      <c r="AE882" s="156">
        <f>'[1]5001'!$A$61</f>
        <v>11</v>
      </c>
      <c r="AF882" s="157">
        <f>'[1]5001'!$B$61</f>
        <v>46074</v>
      </c>
      <c r="AG882" s="158" t="s">
        <v>54</v>
      </c>
    </row>
    <row r="883" spans="28:33" x14ac:dyDescent="0.15">
      <c r="AB883" s="156">
        <f>'[1]5001'!$E$62</f>
        <v>500143</v>
      </c>
      <c r="AC883" s="156" t="str">
        <f>'[1]5001'!$N$62</f>
        <v>La Boule au But 1</v>
      </c>
      <c r="AD883" s="156" t="str">
        <f>'[1]5001'!$Y$62</f>
        <v>Harderwieker Bieleggers '84 1</v>
      </c>
      <c r="AE883" s="156">
        <f>'[1]5001'!$A$62</f>
        <v>11</v>
      </c>
      <c r="AF883" s="157">
        <f>'[1]5001'!$B$62</f>
        <v>46074</v>
      </c>
      <c r="AG883" s="158" t="s">
        <v>54</v>
      </c>
    </row>
    <row r="884" spans="28:33" x14ac:dyDescent="0.15">
      <c r="AB884" s="156">
        <f>'[1]5001'!$E$63</f>
        <v>500144</v>
      </c>
      <c r="AC884" s="156" t="str">
        <f>'[1]5001'!$N$63</f>
        <v>JBV De Blêde Boulers 2</v>
      </c>
      <c r="AD884" s="156" t="str">
        <f>'[1]5001'!$Y$63</f>
        <v>Het Zuiderboeltje 1</v>
      </c>
      <c r="AE884" s="156">
        <f>'[1]5001'!$A$63</f>
        <v>11</v>
      </c>
      <c r="AF884" s="157">
        <f>'[1]5001'!$B$63</f>
        <v>46074</v>
      </c>
      <c r="AG884" s="158" t="s">
        <v>54</v>
      </c>
    </row>
    <row r="885" spans="28:33" x14ac:dyDescent="0.15">
      <c r="AB885" s="156">
        <f>'[1]5001'!$E$64</f>
        <v>500145</v>
      </c>
      <c r="AC885" s="156" t="str">
        <f>'[1]5001'!$N$64</f>
        <v>De Toss 2</v>
      </c>
      <c r="AD885" s="156" t="str">
        <f>'[1]5001'!$Y$64</f>
        <v>De But'84 1</v>
      </c>
      <c r="AE885" s="156">
        <f>'[1]5001'!$A$64</f>
        <v>12</v>
      </c>
      <c r="AF885" s="157">
        <f>'[1]5001'!$B$64</f>
        <v>46088</v>
      </c>
      <c r="AG885" s="158" t="s">
        <v>54</v>
      </c>
    </row>
    <row r="886" spans="28:33" x14ac:dyDescent="0.15">
      <c r="AB886" s="156">
        <f>'[1]5001'!$E$65</f>
        <v>500146</v>
      </c>
      <c r="AC886" s="156" t="str">
        <f>'[1]5001'!$N$65</f>
        <v>Het Zuiderboeltje 1</v>
      </c>
      <c r="AD886" s="156" t="str">
        <f>'[1]5001'!$Y$65</f>
        <v>Vrij</v>
      </c>
      <c r="AE886" s="156">
        <f>'[1]5001'!$A$65</f>
        <v>12</v>
      </c>
      <c r="AF886" s="157">
        <f>'[1]5001'!$B$65</f>
        <v>46088</v>
      </c>
      <c r="AG886" s="158" t="s">
        <v>54</v>
      </c>
    </row>
    <row r="887" spans="28:33" x14ac:dyDescent="0.15">
      <c r="AB887" s="156">
        <f>'[1]5001'!$E$66</f>
        <v>500147</v>
      </c>
      <c r="AC887" s="156" t="str">
        <f>'[1]5001'!$N$66</f>
        <v>De Toss 3</v>
      </c>
      <c r="AD887" s="156" t="str">
        <f>'[1]5001'!$Y$66</f>
        <v>Harderwieker Bieleggers '84 1</v>
      </c>
      <c r="AE887" s="156">
        <f>'[1]5001'!$A$66</f>
        <v>12</v>
      </c>
      <c r="AF887" s="157">
        <f>'[1]5001'!$B$66</f>
        <v>46088</v>
      </c>
      <c r="AG887" s="158" t="s">
        <v>54</v>
      </c>
    </row>
    <row r="888" spans="28:33" x14ac:dyDescent="0.15">
      <c r="AB888" s="156">
        <f>'[1]5001'!$E$67</f>
        <v>500148</v>
      </c>
      <c r="AC888" s="156" t="str">
        <f>'[1]5001'!$N$67</f>
        <v>JBV De Blêde Boulers 2</v>
      </c>
      <c r="AD888" s="156" t="str">
        <f>'[1]5001'!$Y$67</f>
        <v>La Boule au But 1</v>
      </c>
      <c r="AE888" s="156">
        <f>'[1]5001'!$A$67</f>
        <v>12</v>
      </c>
      <c r="AF888" s="157">
        <f>'[1]5001'!$B$67</f>
        <v>46088</v>
      </c>
      <c r="AG888" s="158" t="s">
        <v>54</v>
      </c>
    </row>
    <row r="889" spans="28:33" x14ac:dyDescent="0.15">
      <c r="AB889" s="156">
        <f>'[1]5001'!$E$68</f>
        <v>500149</v>
      </c>
      <c r="AC889" s="156" t="str">
        <f>'[1]5001'!$N$68</f>
        <v>Vrij</v>
      </c>
      <c r="AD889" s="156" t="str">
        <f>'[1]5001'!$Y$68</f>
        <v>JBV De Blêde Boulers 2</v>
      </c>
      <c r="AE889" s="156">
        <f>'[1]5001'!$A$68</f>
        <v>13</v>
      </c>
      <c r="AF889" s="157">
        <f>'[1]5001'!$B$68</f>
        <v>46102</v>
      </c>
      <c r="AG889" s="158" t="s">
        <v>54</v>
      </c>
    </row>
    <row r="890" spans="28:33" x14ac:dyDescent="0.15">
      <c r="AB890" s="156">
        <f>'[1]5001'!$E$69</f>
        <v>500150</v>
      </c>
      <c r="AC890" s="156" t="str">
        <f>'[1]5001'!$N$69</f>
        <v>Het Zuiderboeltje 1</v>
      </c>
      <c r="AD890" s="156" t="str">
        <f>'[1]5001'!$Y$69</f>
        <v>De Toss 2</v>
      </c>
      <c r="AE890" s="156">
        <f>'[1]5001'!$A$69</f>
        <v>13</v>
      </c>
      <c r="AF890" s="157">
        <f>'[1]5001'!$B$69</f>
        <v>46102</v>
      </c>
      <c r="AG890" s="158" t="s">
        <v>54</v>
      </c>
    </row>
    <row r="891" spans="28:33" x14ac:dyDescent="0.15">
      <c r="AB891" s="156">
        <f>'[1]5001'!$E$70</f>
        <v>500151</v>
      </c>
      <c r="AC891" s="156" t="str">
        <f>'[1]5001'!$N$70</f>
        <v>De But'84 1</v>
      </c>
      <c r="AD891" s="156" t="str">
        <f>'[1]5001'!$Y$70</f>
        <v>Harderwieker Bieleggers '84 1</v>
      </c>
      <c r="AE891" s="156">
        <f>'[1]5001'!$A$70</f>
        <v>13</v>
      </c>
      <c r="AF891" s="157">
        <f>'[1]5001'!$B$70</f>
        <v>46102</v>
      </c>
      <c r="AG891" s="158" t="s">
        <v>54</v>
      </c>
    </row>
    <row r="892" spans="28:33" x14ac:dyDescent="0.15">
      <c r="AB892" s="156">
        <f>'[1]5001'!$E$71</f>
        <v>500152</v>
      </c>
      <c r="AC892" s="156" t="str">
        <f>'[1]5001'!$N$71</f>
        <v>La Boule au But 1</v>
      </c>
      <c r="AD892" s="156" t="str">
        <f>'[1]5001'!$Y$71</f>
        <v>De Toss 3</v>
      </c>
      <c r="AE892" s="156">
        <f>'[1]5001'!$A$71</f>
        <v>13</v>
      </c>
      <c r="AF892" s="157">
        <f>'[1]5001'!$B$71</f>
        <v>46102</v>
      </c>
      <c r="AG892" s="158" t="s">
        <v>54</v>
      </c>
    </row>
    <row r="893" spans="28:33" x14ac:dyDescent="0.15">
      <c r="AB893" s="156">
        <f>'[1]5001'!$E$72</f>
        <v>500153</v>
      </c>
      <c r="AC893" s="156" t="str">
        <f>'[1]5001'!$N$72</f>
        <v>Vrij</v>
      </c>
      <c r="AD893" s="156" t="str">
        <f>'[1]5001'!$Y$72</f>
        <v>De Toss 2</v>
      </c>
      <c r="AE893" s="156">
        <f>'[1]5001'!$A$72</f>
        <v>14</v>
      </c>
      <c r="AF893" s="157">
        <f>'[1]5001'!$B$72</f>
        <v>46109</v>
      </c>
      <c r="AG893" s="158" t="s">
        <v>54</v>
      </c>
    </row>
    <row r="894" spans="28:33" x14ac:dyDescent="0.15">
      <c r="AB894" s="156">
        <f>'[1]5001'!$E$73</f>
        <v>500154</v>
      </c>
      <c r="AC894" s="156" t="str">
        <f>'[1]5001'!$N$73</f>
        <v>La Boule au But 1</v>
      </c>
      <c r="AD894" s="156" t="str">
        <f>'[1]5001'!$Y$73</f>
        <v>De But'84 1</v>
      </c>
      <c r="AE894" s="156">
        <f>'[1]5001'!$A$73</f>
        <v>14</v>
      </c>
      <c r="AF894" s="157">
        <f>'[1]5001'!$B$73</f>
        <v>46109</v>
      </c>
      <c r="AG894" s="158" t="s">
        <v>54</v>
      </c>
    </row>
    <row r="895" spans="28:33" x14ac:dyDescent="0.15">
      <c r="AB895" s="156">
        <f>'[1]5001'!$E$74</f>
        <v>500155</v>
      </c>
      <c r="AC895" s="156" t="str">
        <f>'[1]5001'!$N$74</f>
        <v>Harderwieker Bieleggers '84 1</v>
      </c>
      <c r="AD895" s="156" t="str">
        <f>'[1]5001'!$Y$74</f>
        <v>Het Zuiderboeltje 1</v>
      </c>
      <c r="AE895" s="156">
        <f>'[1]5001'!$A$74</f>
        <v>14</v>
      </c>
      <c r="AF895" s="157">
        <f>'[1]5001'!$B$74</f>
        <v>46109</v>
      </c>
      <c r="AG895" s="158" t="s">
        <v>54</v>
      </c>
    </row>
    <row r="896" spans="28:33" x14ac:dyDescent="0.15">
      <c r="AB896" s="156">
        <f>'[1]5001'!$E$75</f>
        <v>500156</v>
      </c>
      <c r="AC896" s="156" t="str">
        <f>'[1]5001'!$N$75</f>
        <v>JBV De Blêde Boulers 2</v>
      </c>
      <c r="AD896" s="156" t="str">
        <f>'[1]5001'!$Y$75</f>
        <v>De Toss 3</v>
      </c>
      <c r="AE896" s="156">
        <f>'[1]5001'!$A$75</f>
        <v>14</v>
      </c>
      <c r="AF896" s="157">
        <f>'[1]5001'!$B$75</f>
        <v>46109</v>
      </c>
      <c r="AG896" s="158" t="s">
        <v>54</v>
      </c>
    </row>
    <row r="897" spans="28:33" x14ac:dyDescent="0.15">
      <c r="AB897" s="156">
        <f>'[1]5002'!$E$20</f>
        <v>500201</v>
      </c>
      <c r="AC897" s="156" t="str">
        <f>'[1]5002'!$N$20</f>
        <v>Amitié Best 2</v>
      </c>
      <c r="AD897" s="156" t="str">
        <f>'[1]5002'!$Y$20</f>
        <v>JdB Stiphout 1</v>
      </c>
      <c r="AE897" s="156">
        <f>'[1]5002'!$A$20</f>
        <v>1</v>
      </c>
      <c r="AF897" s="157">
        <f>'[1]5002'!$B$20</f>
        <v>45920</v>
      </c>
      <c r="AG897" s="158" t="s">
        <v>54</v>
      </c>
    </row>
    <row r="898" spans="28:33" x14ac:dyDescent="0.15">
      <c r="AB898" s="156">
        <f>'[1]5002'!$E$21</f>
        <v>500202</v>
      </c>
      <c r="AC898" s="156" t="str">
        <f>'[1]5002'!$N$21</f>
        <v>JBC Venray 80 1</v>
      </c>
      <c r="AD898" s="156" t="str">
        <f>'[1]5002'!$Y$21</f>
        <v>Jeu de Bouckles 1</v>
      </c>
      <c r="AE898" s="156">
        <f>'[1]5002'!$A$21</f>
        <v>1</v>
      </c>
      <c r="AF898" s="157">
        <f>'[1]5002'!$B$21</f>
        <v>45920</v>
      </c>
      <c r="AG898" s="158" t="s">
        <v>54</v>
      </c>
    </row>
    <row r="899" spans="28:33" x14ac:dyDescent="0.15">
      <c r="AB899" s="156">
        <f>'[1]5002'!$E$22</f>
        <v>500203</v>
      </c>
      <c r="AC899" s="156" t="str">
        <f>'[1]5002'!$N$22</f>
        <v>Cloeck en Moedigh 4</v>
      </c>
      <c r="AD899" s="156" t="str">
        <f>'[1]5002'!$Y$22</f>
        <v>PC Dommels Boeleke 2</v>
      </c>
      <c r="AE899" s="156">
        <f>'[1]5002'!$A$22</f>
        <v>1</v>
      </c>
      <c r="AF899" s="157">
        <f>'[1]5002'!$B$22</f>
        <v>45920</v>
      </c>
      <c r="AG899" s="158" t="s">
        <v>54</v>
      </c>
    </row>
    <row r="900" spans="28:33" x14ac:dyDescent="0.15">
      <c r="AB900" s="156">
        <f>'[1]5002'!$E$23</f>
        <v>500204</v>
      </c>
      <c r="AC900" s="156" t="str">
        <f>'[1]5002'!$N$23</f>
        <v>JBC Venray 80 2</v>
      </c>
      <c r="AD900" s="156" t="str">
        <f>'[1]5002'!$Y$23</f>
        <v>De Lammen Errem 1</v>
      </c>
      <c r="AE900" s="156">
        <f>'[1]5002'!$A$23</f>
        <v>1</v>
      </c>
      <c r="AF900" s="157">
        <f>'[1]5002'!$B$23</f>
        <v>45920</v>
      </c>
      <c r="AG900" s="158" t="s">
        <v>54</v>
      </c>
    </row>
    <row r="901" spans="28:33" x14ac:dyDescent="0.15">
      <c r="AB901" s="156">
        <f>'[1]5002'!$E$24</f>
        <v>500205</v>
      </c>
      <c r="AC901" s="156" t="str">
        <f>'[1]5002'!$N$24</f>
        <v>De Lammen Errem 1</v>
      </c>
      <c r="AD901" s="156" t="str">
        <f>'[1]5002'!$Y$24</f>
        <v>Cloeck en Moedigh 4</v>
      </c>
      <c r="AE901" s="156">
        <f>'[1]5002'!$A$24</f>
        <v>2</v>
      </c>
      <c r="AF901" s="157">
        <f>'[1]5002'!$B$24</f>
        <v>45934</v>
      </c>
      <c r="AG901" s="158" t="s">
        <v>54</v>
      </c>
    </row>
    <row r="902" spans="28:33" x14ac:dyDescent="0.15">
      <c r="AB902" s="156">
        <f>'[1]5002'!$E$25</f>
        <v>500206</v>
      </c>
      <c r="AC902" s="156" t="str">
        <f>'[1]5002'!$N$25</f>
        <v>PC Dommels Boeleke 2</v>
      </c>
      <c r="AD902" s="156" t="str">
        <f>'[1]5002'!$Y$25</f>
        <v>JBC Venray 80 1</v>
      </c>
      <c r="AE902" s="156">
        <f>'[1]5002'!$A$25</f>
        <v>2</v>
      </c>
      <c r="AF902" s="157">
        <f>'[1]5002'!$B$25</f>
        <v>45934</v>
      </c>
      <c r="AG902" s="158" t="s">
        <v>54</v>
      </c>
    </row>
    <row r="903" spans="28:33" x14ac:dyDescent="0.15">
      <c r="AB903" s="156">
        <f>'[1]5002'!$E$26</f>
        <v>500207</v>
      </c>
      <c r="AC903" s="156" t="str">
        <f>'[1]5002'!$N$26</f>
        <v>Jeu de Bouckles 1</v>
      </c>
      <c r="AD903" s="156" t="str">
        <f>'[1]5002'!$Y$26</f>
        <v>Amitié Best 2</v>
      </c>
      <c r="AE903" s="156">
        <f>'[1]5002'!$A$26</f>
        <v>2</v>
      </c>
      <c r="AF903" s="157">
        <f>'[1]5002'!$B$26</f>
        <v>45934</v>
      </c>
      <c r="AG903" s="158" t="s">
        <v>54</v>
      </c>
    </row>
    <row r="904" spans="28:33" x14ac:dyDescent="0.15">
      <c r="AB904" s="156">
        <f>'[1]5002'!$E$27</f>
        <v>500208</v>
      </c>
      <c r="AC904" s="156" t="str">
        <f>'[1]5002'!$N$27</f>
        <v>JBC Venray 80 2</v>
      </c>
      <c r="AD904" s="156" t="str">
        <f>'[1]5002'!$Y$27</f>
        <v>JdB Stiphout 1</v>
      </c>
      <c r="AE904" s="156">
        <f>'[1]5002'!$A$27</f>
        <v>2</v>
      </c>
      <c r="AF904" s="157">
        <f>'[1]5002'!$B$27</f>
        <v>45934</v>
      </c>
      <c r="AG904" s="158" t="s">
        <v>54</v>
      </c>
    </row>
    <row r="905" spans="28:33" x14ac:dyDescent="0.15">
      <c r="AB905" s="156">
        <f>'[1]5002'!$E$28</f>
        <v>500209</v>
      </c>
      <c r="AC905" s="156" t="str">
        <f>'[1]5002'!$N$28</f>
        <v>JBC Venray 80 2</v>
      </c>
      <c r="AD905" s="156" t="str">
        <f>'[1]5002'!$Y$28</f>
        <v>Cloeck en Moedigh 4</v>
      </c>
      <c r="AE905" s="156">
        <f>'[1]5002'!$A$28</f>
        <v>3</v>
      </c>
      <c r="AF905" s="157">
        <f>'[1]5002'!$B$28</f>
        <v>45948</v>
      </c>
      <c r="AG905" s="158" t="s">
        <v>54</v>
      </c>
    </row>
    <row r="906" spans="28:33" x14ac:dyDescent="0.15">
      <c r="AB906" s="156">
        <f>'[1]5002'!$E$29</f>
        <v>500210</v>
      </c>
      <c r="AC906" s="156" t="str">
        <f>'[1]5002'!$N$29</f>
        <v>JBC Venray 80 1</v>
      </c>
      <c r="AD906" s="156" t="str">
        <f>'[1]5002'!$Y$29</f>
        <v>De Lammen Errem 1</v>
      </c>
      <c r="AE906" s="156">
        <f>'[1]5002'!$A$29</f>
        <v>3</v>
      </c>
      <c r="AF906" s="157">
        <f>'[1]5002'!$B$29</f>
        <v>45948</v>
      </c>
      <c r="AG906" s="158" t="s">
        <v>54</v>
      </c>
    </row>
    <row r="907" spans="28:33" x14ac:dyDescent="0.15">
      <c r="AB907" s="156">
        <f>'[1]5002'!$E$30</f>
        <v>500211</v>
      </c>
      <c r="AC907" s="156" t="str">
        <f>'[1]5002'!$N$30</f>
        <v>PC Dommels Boeleke 2</v>
      </c>
      <c r="AD907" s="156" t="str">
        <f>'[1]5002'!$Y$30</f>
        <v>Amitié Best 2</v>
      </c>
      <c r="AE907" s="156">
        <f>'[1]5002'!$A$30</f>
        <v>3</v>
      </c>
      <c r="AF907" s="157">
        <f>'[1]5002'!$B$30</f>
        <v>45948</v>
      </c>
      <c r="AG907" s="158" t="s">
        <v>54</v>
      </c>
    </row>
    <row r="908" spans="28:33" x14ac:dyDescent="0.15">
      <c r="AB908" s="156">
        <f>'[1]5002'!$E$31</f>
        <v>500212</v>
      </c>
      <c r="AC908" s="156" t="str">
        <f>'[1]5002'!$N$31</f>
        <v>JdB Stiphout 1</v>
      </c>
      <c r="AD908" s="156" t="str">
        <f>'[1]5002'!$Y$31</f>
        <v>Jeu de Bouckles 1</v>
      </c>
      <c r="AE908" s="156">
        <f>'[1]5002'!$A$31</f>
        <v>3</v>
      </c>
      <c r="AF908" s="157">
        <f>'[1]5002'!$B$31</f>
        <v>45948</v>
      </c>
      <c r="AG908" s="158" t="s">
        <v>54</v>
      </c>
    </row>
    <row r="909" spans="28:33" x14ac:dyDescent="0.15">
      <c r="AB909" s="156">
        <f>'[1]5002'!$E$32</f>
        <v>500213</v>
      </c>
      <c r="AC909" s="156" t="str">
        <f>'[1]5002'!$N$32</f>
        <v>De Lammen Errem 1</v>
      </c>
      <c r="AD909" s="156" t="str">
        <f>'[1]5002'!$Y$32</f>
        <v>Amitié Best 2</v>
      </c>
      <c r="AE909" s="156">
        <f>'[1]5002'!$A$32</f>
        <v>4</v>
      </c>
      <c r="AF909" s="157">
        <f>'[1]5002'!$B$32</f>
        <v>45962</v>
      </c>
      <c r="AG909" s="158" t="s">
        <v>54</v>
      </c>
    </row>
    <row r="910" spans="28:33" x14ac:dyDescent="0.15">
      <c r="AB910" s="156">
        <f>'[1]5002'!$E$33</f>
        <v>500214</v>
      </c>
      <c r="AC910" s="156" t="str">
        <f>'[1]5002'!$N$33</f>
        <v>JBC Venray 80 1</v>
      </c>
      <c r="AD910" s="156" t="str">
        <f>'[1]5002'!$Y$33</f>
        <v>JBC Venray 80 2</v>
      </c>
      <c r="AE910" s="156">
        <f>'[1]5002'!$A$33</f>
        <v>4</v>
      </c>
      <c r="AF910" s="157">
        <f>'[1]5002'!$B$33</f>
        <v>45962</v>
      </c>
      <c r="AG910" s="158" t="s">
        <v>54</v>
      </c>
    </row>
    <row r="911" spans="28:33" x14ac:dyDescent="0.15">
      <c r="AB911" s="156">
        <f>'[1]5002'!$E$34</f>
        <v>500215</v>
      </c>
      <c r="AC911" s="156" t="str">
        <f>'[1]5002'!$N$34</f>
        <v>Cloeck en Moedigh 4</v>
      </c>
      <c r="AD911" s="156" t="str">
        <f>'[1]5002'!$Y$34</f>
        <v>JdB Stiphout 1</v>
      </c>
      <c r="AE911" s="156">
        <f>'[1]5002'!$A$34</f>
        <v>4</v>
      </c>
      <c r="AF911" s="157">
        <f>'[1]5002'!$B$34</f>
        <v>45962</v>
      </c>
      <c r="AG911" s="158" t="s">
        <v>54</v>
      </c>
    </row>
    <row r="912" spans="28:33" x14ac:dyDescent="0.15">
      <c r="AB912" s="156">
        <f>'[1]5002'!$E$35</f>
        <v>500216</v>
      </c>
      <c r="AC912" s="156" t="str">
        <f>'[1]5002'!$N$35</f>
        <v>Jeu de Bouckles 1</v>
      </c>
      <c r="AD912" s="156" t="str">
        <f>'[1]5002'!$Y$35</f>
        <v>PC Dommels Boeleke 2</v>
      </c>
      <c r="AE912" s="156">
        <f>'[1]5002'!$A$35</f>
        <v>4</v>
      </c>
      <c r="AF912" s="157">
        <f>'[1]5002'!$B$35</f>
        <v>45962</v>
      </c>
      <c r="AG912" s="158" t="s">
        <v>54</v>
      </c>
    </row>
    <row r="913" spans="28:33" x14ac:dyDescent="0.15">
      <c r="AB913" s="156">
        <f>'[1]5002'!$E$36</f>
        <v>500217</v>
      </c>
      <c r="AC913" s="156" t="str">
        <f>'[1]5002'!$N$36</f>
        <v>Cloeck en Moedigh 4</v>
      </c>
      <c r="AD913" s="156" t="str">
        <f>'[1]5002'!$Y$36</f>
        <v>JBC Venray 80 1</v>
      </c>
      <c r="AE913" s="156">
        <f>'[1]5002'!$A$36</f>
        <v>5</v>
      </c>
      <c r="AF913" s="157">
        <f>'[1]5002'!$B$36</f>
        <v>45976</v>
      </c>
      <c r="AG913" s="158" t="s">
        <v>54</v>
      </c>
    </row>
    <row r="914" spans="28:33" x14ac:dyDescent="0.15">
      <c r="AB914" s="156">
        <f>'[1]5002'!$E$37</f>
        <v>500218</v>
      </c>
      <c r="AC914" s="156" t="str">
        <f>'[1]5002'!$N$37</f>
        <v>JBC Venray 80 2</v>
      </c>
      <c r="AD914" s="156" t="str">
        <f>'[1]5002'!$Y$37</f>
        <v>Amitié Best 2</v>
      </c>
      <c r="AE914" s="156">
        <f>'[1]5002'!$A$37</f>
        <v>5</v>
      </c>
      <c r="AF914" s="157">
        <f>'[1]5002'!$B$37</f>
        <v>45976</v>
      </c>
      <c r="AG914" s="158" t="s">
        <v>54</v>
      </c>
    </row>
    <row r="915" spans="28:33" x14ac:dyDescent="0.15">
      <c r="AB915" s="156">
        <f>'[1]5002'!$E$38</f>
        <v>500219</v>
      </c>
      <c r="AC915" s="156" t="str">
        <f>'[1]5002'!$N$38</f>
        <v>Jeu de Bouckles 1</v>
      </c>
      <c r="AD915" s="156" t="str">
        <f>'[1]5002'!$Y$38</f>
        <v>De Lammen Errem 1</v>
      </c>
      <c r="AE915" s="156">
        <f>'[1]5002'!$A$38</f>
        <v>5</v>
      </c>
      <c r="AF915" s="157">
        <f>'[1]5002'!$B$38</f>
        <v>45976</v>
      </c>
      <c r="AG915" s="158" t="s">
        <v>54</v>
      </c>
    </row>
    <row r="916" spans="28:33" x14ac:dyDescent="0.15">
      <c r="AB916" s="156">
        <f>'[1]5002'!$E$39</f>
        <v>500220</v>
      </c>
      <c r="AC916" s="156" t="str">
        <f>'[1]5002'!$N$39</f>
        <v>PC Dommels Boeleke 2</v>
      </c>
      <c r="AD916" s="156" t="str">
        <f>'[1]5002'!$Y$39</f>
        <v>JdB Stiphout 1</v>
      </c>
      <c r="AE916" s="156">
        <f>'[1]5002'!$A$39</f>
        <v>5</v>
      </c>
      <c r="AF916" s="157">
        <f>'[1]5002'!$B$39</f>
        <v>45976</v>
      </c>
      <c r="AG916" s="158" t="s">
        <v>54</v>
      </c>
    </row>
    <row r="917" spans="28:33" x14ac:dyDescent="0.15">
      <c r="AB917" s="156">
        <f>'[1]5002'!$E$40</f>
        <v>500221</v>
      </c>
      <c r="AC917" s="156" t="str">
        <f>'[1]5002'!$N$40</f>
        <v>Amitié Best 2</v>
      </c>
      <c r="AD917" s="156" t="str">
        <f>'[1]5002'!$Y$40</f>
        <v>Cloeck en Moedigh 4</v>
      </c>
      <c r="AE917" s="156">
        <f>'[1]5002'!$A$40</f>
        <v>6</v>
      </c>
      <c r="AF917" s="157">
        <f>'[1]5002'!$B$40</f>
        <v>45990</v>
      </c>
      <c r="AG917" s="158" t="s">
        <v>54</v>
      </c>
    </row>
    <row r="918" spans="28:33" x14ac:dyDescent="0.15">
      <c r="AB918" s="156">
        <f>'[1]5002'!$E$41</f>
        <v>500222</v>
      </c>
      <c r="AC918" s="156" t="str">
        <f>'[1]5002'!$N$41</f>
        <v>De Lammen Errem 1</v>
      </c>
      <c r="AD918" s="156" t="str">
        <f>'[1]5002'!$Y$41</f>
        <v>PC Dommels Boeleke 2</v>
      </c>
      <c r="AE918" s="156">
        <f>'[1]5002'!$A$41</f>
        <v>6</v>
      </c>
      <c r="AF918" s="157">
        <f>'[1]5002'!$B$41</f>
        <v>45990</v>
      </c>
      <c r="AG918" s="158" t="s">
        <v>54</v>
      </c>
    </row>
    <row r="919" spans="28:33" x14ac:dyDescent="0.15">
      <c r="AB919" s="156">
        <f>'[1]5002'!$E$42</f>
        <v>500223</v>
      </c>
      <c r="AC919" s="156" t="str">
        <f>'[1]5002'!$N$42</f>
        <v>Jeu de Bouckles 1</v>
      </c>
      <c r="AD919" s="156" t="str">
        <f>'[1]5002'!$Y$42</f>
        <v>JBC Venray 80 2</v>
      </c>
      <c r="AE919" s="156">
        <f>'[1]5002'!$A$42</f>
        <v>6</v>
      </c>
      <c r="AF919" s="157">
        <f>'[1]5002'!$B$42</f>
        <v>45990</v>
      </c>
      <c r="AG919" s="158" t="s">
        <v>54</v>
      </c>
    </row>
    <row r="920" spans="28:33" x14ac:dyDescent="0.15">
      <c r="AB920" s="156">
        <f>'[1]5002'!$E$43</f>
        <v>500224</v>
      </c>
      <c r="AC920" s="156" t="str">
        <f>'[1]5002'!$N$43</f>
        <v>JdB Stiphout 1</v>
      </c>
      <c r="AD920" s="156" t="str">
        <f>'[1]5002'!$Y$43</f>
        <v>JBC Venray 80 1</v>
      </c>
      <c r="AE920" s="156">
        <f>'[1]5002'!$A$43</f>
        <v>6</v>
      </c>
      <c r="AF920" s="157">
        <f>'[1]5002'!$B$43</f>
        <v>45990</v>
      </c>
      <c r="AG920" s="158" t="s">
        <v>54</v>
      </c>
    </row>
    <row r="921" spans="28:33" x14ac:dyDescent="0.15">
      <c r="AB921" s="156">
        <f>'[1]5002'!$E$44</f>
        <v>500225</v>
      </c>
      <c r="AC921" s="156" t="str">
        <f>'[1]5002'!$N$44</f>
        <v>Amitié Best 2</v>
      </c>
      <c r="AD921" s="156" t="str">
        <f>'[1]5002'!$Y$44</f>
        <v>JBC Venray 80 1</v>
      </c>
      <c r="AE921" s="156">
        <f>'[1]5002'!$A$44</f>
        <v>7</v>
      </c>
      <c r="AF921" s="157">
        <f>'[1]5002'!$B$44</f>
        <v>45997</v>
      </c>
      <c r="AG921" s="158" t="s">
        <v>54</v>
      </c>
    </row>
    <row r="922" spans="28:33" x14ac:dyDescent="0.15">
      <c r="AB922" s="156">
        <f>'[1]5002'!$E$45</f>
        <v>500226</v>
      </c>
      <c r="AC922" s="156" t="str">
        <f>'[1]5002'!$N$45</f>
        <v>Cloeck en Moedigh 4</v>
      </c>
      <c r="AD922" s="156" t="str">
        <f>'[1]5002'!$Y$45</f>
        <v>Jeu de Bouckles 1</v>
      </c>
      <c r="AE922" s="156">
        <f>'[1]5002'!$A$45</f>
        <v>7</v>
      </c>
      <c r="AF922" s="157">
        <f>'[1]5002'!$B$45</f>
        <v>45997</v>
      </c>
      <c r="AG922" s="158" t="s">
        <v>54</v>
      </c>
    </row>
    <row r="923" spans="28:33" x14ac:dyDescent="0.15">
      <c r="AB923" s="156">
        <f>'[1]5002'!$E$46</f>
        <v>500227</v>
      </c>
      <c r="AC923" s="156" t="str">
        <f>'[1]5002'!$N$46</f>
        <v>PC Dommels Boeleke 2</v>
      </c>
      <c r="AD923" s="156" t="str">
        <f>'[1]5002'!$Y$46</f>
        <v>JBC Venray 80 2</v>
      </c>
      <c r="AE923" s="156">
        <f>'[1]5002'!$A$46</f>
        <v>7</v>
      </c>
      <c r="AF923" s="157">
        <f>'[1]5002'!$B$46</f>
        <v>45997</v>
      </c>
      <c r="AG923" s="158" t="s">
        <v>54</v>
      </c>
    </row>
    <row r="924" spans="28:33" x14ac:dyDescent="0.15">
      <c r="AB924" s="156">
        <f>'[1]5002'!$E$47</f>
        <v>500228</v>
      </c>
      <c r="AC924" s="156" t="str">
        <f>'[1]5002'!$N$47</f>
        <v>De Lammen Errem 1</v>
      </c>
      <c r="AD924" s="156" t="str">
        <f>'[1]5002'!$Y$47</f>
        <v>JdB Stiphout 1</v>
      </c>
      <c r="AE924" s="156">
        <f>'[1]5002'!$A$47</f>
        <v>7</v>
      </c>
      <c r="AF924" s="157">
        <f>'[1]5002'!$B$47</f>
        <v>45997</v>
      </c>
      <c r="AG924" s="158" t="s">
        <v>54</v>
      </c>
    </row>
    <row r="925" spans="28:33" x14ac:dyDescent="0.15">
      <c r="AB925" s="156">
        <f>'[1]5002'!$E$48</f>
        <v>500229</v>
      </c>
      <c r="AC925" s="156" t="str">
        <f>'[1]5002'!$N$48</f>
        <v>De Lammen Errem 1</v>
      </c>
      <c r="AD925" s="156" t="str">
        <f>'[1]5002'!$Y$48</f>
        <v>JBC Venray 80 2</v>
      </c>
      <c r="AE925" s="156">
        <f>'[1]5002'!$A$48</f>
        <v>8</v>
      </c>
      <c r="AF925" s="157">
        <f>'[1]5002'!$B$48</f>
        <v>46032</v>
      </c>
      <c r="AG925" s="158" t="s">
        <v>54</v>
      </c>
    </row>
    <row r="926" spans="28:33" x14ac:dyDescent="0.15">
      <c r="AB926" s="156">
        <f>'[1]5002'!$E$49</f>
        <v>500230</v>
      </c>
      <c r="AC926" s="156" t="str">
        <f>'[1]5002'!$N$49</f>
        <v>PC Dommels Boeleke 2</v>
      </c>
      <c r="AD926" s="156" t="str">
        <f>'[1]5002'!$Y$49</f>
        <v>Cloeck en Moedigh 4</v>
      </c>
      <c r="AE926" s="156">
        <f>'[1]5002'!$A$49</f>
        <v>8</v>
      </c>
      <c r="AF926" s="157">
        <f>'[1]5002'!$B$49</f>
        <v>46032</v>
      </c>
      <c r="AG926" s="158" t="s">
        <v>54</v>
      </c>
    </row>
    <row r="927" spans="28:33" x14ac:dyDescent="0.15">
      <c r="AB927" s="156">
        <f>'[1]5002'!$E$50</f>
        <v>500231</v>
      </c>
      <c r="AC927" s="156" t="str">
        <f>'[1]5002'!$N$50</f>
        <v>Jeu de Bouckles 1</v>
      </c>
      <c r="AD927" s="156" t="str">
        <f>'[1]5002'!$Y$50</f>
        <v>JBC Venray 80 1</v>
      </c>
      <c r="AE927" s="156">
        <f>'[1]5002'!$A$50</f>
        <v>8</v>
      </c>
      <c r="AF927" s="157">
        <f>'[1]5002'!$B$50</f>
        <v>46032</v>
      </c>
      <c r="AG927" s="158" t="s">
        <v>54</v>
      </c>
    </row>
    <row r="928" spans="28:33" x14ac:dyDescent="0.15">
      <c r="AB928" s="156">
        <f>'[1]5002'!$E$51</f>
        <v>500232</v>
      </c>
      <c r="AC928" s="156" t="str">
        <f>'[1]5002'!$N$51</f>
        <v>JdB Stiphout 1</v>
      </c>
      <c r="AD928" s="156" t="str">
        <f>'[1]5002'!$Y$51</f>
        <v>Amitié Best 2</v>
      </c>
      <c r="AE928" s="156">
        <f>'[1]5002'!$A$51</f>
        <v>8</v>
      </c>
      <c r="AF928" s="157">
        <f>'[1]5002'!$B$51</f>
        <v>46032</v>
      </c>
      <c r="AG928" s="158" t="s">
        <v>54</v>
      </c>
    </row>
    <row r="929" spans="28:33" x14ac:dyDescent="0.15">
      <c r="AB929" s="156">
        <f>'[1]5002'!$E$52</f>
        <v>500233</v>
      </c>
      <c r="AC929" s="156" t="str">
        <f>'[1]5002'!$N$52</f>
        <v>Amitié Best 2</v>
      </c>
      <c r="AD929" s="156" t="str">
        <f>'[1]5002'!$Y$52</f>
        <v>Jeu de Bouckles 1</v>
      </c>
      <c r="AE929" s="156">
        <f>'[1]5002'!$A$52</f>
        <v>9</v>
      </c>
      <c r="AF929" s="157">
        <f>'[1]5002'!$B$52</f>
        <v>46046</v>
      </c>
      <c r="AG929" s="158" t="s">
        <v>54</v>
      </c>
    </row>
    <row r="930" spans="28:33" x14ac:dyDescent="0.15">
      <c r="AB930" s="156">
        <f>'[1]5002'!$E$53</f>
        <v>500234</v>
      </c>
      <c r="AC930" s="156" t="str">
        <f>'[1]5002'!$N$53</f>
        <v>JBC Venray 80 1</v>
      </c>
      <c r="AD930" s="156" t="str">
        <f>'[1]5002'!$Y$53</f>
        <v>PC Dommels Boeleke 2</v>
      </c>
      <c r="AE930" s="156">
        <f>'[1]5002'!$A$53</f>
        <v>9</v>
      </c>
      <c r="AF930" s="157">
        <f>'[1]5002'!$B$53</f>
        <v>46046</v>
      </c>
      <c r="AG930" s="158" t="s">
        <v>54</v>
      </c>
    </row>
    <row r="931" spans="28:33" x14ac:dyDescent="0.15">
      <c r="AB931" s="156">
        <f>'[1]5002'!$E$54</f>
        <v>500235</v>
      </c>
      <c r="AC931" s="156" t="str">
        <f>'[1]5002'!$N$54</f>
        <v>Cloeck en Moedigh 4</v>
      </c>
      <c r="AD931" s="156" t="str">
        <f>'[1]5002'!$Y$54</f>
        <v>De Lammen Errem 1</v>
      </c>
      <c r="AE931" s="156">
        <f>'[1]5002'!$A$54</f>
        <v>9</v>
      </c>
      <c r="AF931" s="157">
        <f>'[1]5002'!$B$54</f>
        <v>46046</v>
      </c>
      <c r="AG931" s="158" t="s">
        <v>54</v>
      </c>
    </row>
    <row r="932" spans="28:33" x14ac:dyDescent="0.15">
      <c r="AB932" s="156">
        <f>'[1]5002'!$E$55</f>
        <v>500236</v>
      </c>
      <c r="AC932" s="156" t="str">
        <f>'[1]5002'!$N$55</f>
        <v>JdB Stiphout 1</v>
      </c>
      <c r="AD932" s="156" t="str">
        <f>'[1]5002'!$Y$55</f>
        <v>JBC Venray 80 2</v>
      </c>
      <c r="AE932" s="156">
        <f>'[1]5002'!$A$55</f>
        <v>9</v>
      </c>
      <c r="AF932" s="157">
        <f>'[1]5002'!$B$55</f>
        <v>46046</v>
      </c>
      <c r="AG932" s="158" t="s">
        <v>54</v>
      </c>
    </row>
    <row r="933" spans="28:33" x14ac:dyDescent="0.15">
      <c r="AB933" s="156">
        <f>'[1]5002'!$E$56</f>
        <v>500237</v>
      </c>
      <c r="AC933" s="156" t="str">
        <f>'[1]5002'!$N$56</f>
        <v>Amitié Best 2</v>
      </c>
      <c r="AD933" s="156" t="str">
        <f>'[1]5002'!$Y$56</f>
        <v>PC Dommels Boeleke 2</v>
      </c>
      <c r="AE933" s="156">
        <f>'[1]5002'!$A$56</f>
        <v>10</v>
      </c>
      <c r="AF933" s="157">
        <f>'[1]5002'!$B$56</f>
        <v>46060</v>
      </c>
      <c r="AG933" s="158" t="s">
        <v>54</v>
      </c>
    </row>
    <row r="934" spans="28:33" x14ac:dyDescent="0.15">
      <c r="AB934" s="156">
        <f>'[1]5002'!$E$57</f>
        <v>500238</v>
      </c>
      <c r="AC934" s="156" t="str">
        <f>'[1]5002'!$N$57</f>
        <v>De Lammen Errem 1</v>
      </c>
      <c r="AD934" s="156" t="str">
        <f>'[1]5002'!$Y$57</f>
        <v>JBC Venray 80 1</v>
      </c>
      <c r="AE934" s="156">
        <f>'[1]5002'!$A$57</f>
        <v>10</v>
      </c>
      <c r="AF934" s="157">
        <f>'[1]5002'!$B$57</f>
        <v>46060</v>
      </c>
      <c r="AG934" s="158" t="s">
        <v>54</v>
      </c>
    </row>
    <row r="935" spans="28:33" x14ac:dyDescent="0.15">
      <c r="AB935" s="156">
        <f>'[1]5002'!$E$58</f>
        <v>500239</v>
      </c>
      <c r="AC935" s="156" t="str">
        <f>'[1]5002'!$N$58</f>
        <v>Cloeck en Moedigh 4</v>
      </c>
      <c r="AD935" s="156" t="str">
        <f>'[1]5002'!$Y$58</f>
        <v>JBC Venray 80 2</v>
      </c>
      <c r="AE935" s="156">
        <f>'[1]5002'!$A$58</f>
        <v>10</v>
      </c>
      <c r="AF935" s="157">
        <f>'[1]5002'!$B$58</f>
        <v>46060</v>
      </c>
      <c r="AG935" s="158" t="s">
        <v>54</v>
      </c>
    </row>
    <row r="936" spans="28:33" x14ac:dyDescent="0.15">
      <c r="AB936" s="156">
        <f>'[1]5002'!$E$59</f>
        <v>500240</v>
      </c>
      <c r="AC936" s="156" t="str">
        <f>'[1]5002'!$N$59</f>
        <v>Jeu de Bouckles 1</v>
      </c>
      <c r="AD936" s="156" t="str">
        <f>'[1]5002'!$Y$59</f>
        <v>JdB Stiphout 1</v>
      </c>
      <c r="AE936" s="156">
        <f>'[1]5002'!$A$59</f>
        <v>10</v>
      </c>
      <c r="AF936" s="157">
        <f>'[1]5002'!$B$59</f>
        <v>46060</v>
      </c>
      <c r="AG936" s="158" t="s">
        <v>54</v>
      </c>
    </row>
    <row r="937" spans="28:33" x14ac:dyDescent="0.15">
      <c r="AB937" s="156">
        <f>'[1]5002'!$E$60</f>
        <v>500241</v>
      </c>
      <c r="AC937" s="156" t="str">
        <f>'[1]5002'!$N$60</f>
        <v>JBC Venray 80 2</v>
      </c>
      <c r="AD937" s="156" t="str">
        <f>'[1]5002'!$Y$60</f>
        <v>JBC Venray 80 1</v>
      </c>
      <c r="AE937" s="156">
        <f>'[1]5002'!$A$60</f>
        <v>11</v>
      </c>
      <c r="AF937" s="157">
        <f>'[1]5002'!$B$60</f>
        <v>46074</v>
      </c>
      <c r="AG937" s="158" t="s">
        <v>54</v>
      </c>
    </row>
    <row r="938" spans="28:33" x14ac:dyDescent="0.15">
      <c r="AB938" s="156">
        <f>'[1]5002'!$E$61</f>
        <v>500242</v>
      </c>
      <c r="AC938" s="156" t="str">
        <f>'[1]5002'!$N$61</f>
        <v>Amitié Best 2</v>
      </c>
      <c r="AD938" s="156" t="str">
        <f>'[1]5002'!$Y$61</f>
        <v>De Lammen Errem 1</v>
      </c>
      <c r="AE938" s="156">
        <f>'[1]5002'!$A$61</f>
        <v>11</v>
      </c>
      <c r="AF938" s="157">
        <f>'[1]5002'!$B$61</f>
        <v>46074</v>
      </c>
      <c r="AG938" s="158" t="s">
        <v>54</v>
      </c>
    </row>
    <row r="939" spans="28:33" x14ac:dyDescent="0.15">
      <c r="AB939" s="156">
        <f>'[1]5002'!$E$62</f>
        <v>500243</v>
      </c>
      <c r="AC939" s="156" t="str">
        <f>'[1]5002'!$N$62</f>
        <v>PC Dommels Boeleke 2</v>
      </c>
      <c r="AD939" s="156" t="str">
        <f>'[1]5002'!$Y$62</f>
        <v>Jeu de Bouckles 1</v>
      </c>
      <c r="AE939" s="156">
        <f>'[1]5002'!$A$62</f>
        <v>11</v>
      </c>
      <c r="AF939" s="157">
        <f>'[1]5002'!$B$62</f>
        <v>46074</v>
      </c>
      <c r="AG939" s="158" t="s">
        <v>54</v>
      </c>
    </row>
    <row r="940" spans="28:33" x14ac:dyDescent="0.15">
      <c r="AB940" s="156">
        <f>'[1]5002'!$E$63</f>
        <v>500244</v>
      </c>
      <c r="AC940" s="156" t="str">
        <f>'[1]5002'!$N$63</f>
        <v>JdB Stiphout 1</v>
      </c>
      <c r="AD940" s="156" t="str">
        <f>'[1]5002'!$Y$63</f>
        <v>Cloeck en Moedigh 4</v>
      </c>
      <c r="AE940" s="156">
        <f>'[1]5002'!$A$63</f>
        <v>11</v>
      </c>
      <c r="AF940" s="157">
        <f>'[1]5002'!$B$63</f>
        <v>46074</v>
      </c>
      <c r="AG940" s="158" t="s">
        <v>54</v>
      </c>
    </row>
    <row r="941" spans="28:33" x14ac:dyDescent="0.15">
      <c r="AB941" s="156">
        <f>'[1]5002'!$E$64</f>
        <v>500245</v>
      </c>
      <c r="AC941" s="156" t="str">
        <f>'[1]5002'!$N$64</f>
        <v>Amitié Best 2</v>
      </c>
      <c r="AD941" s="156" t="str">
        <f>'[1]5002'!$Y$64</f>
        <v>JBC Venray 80 2</v>
      </c>
      <c r="AE941" s="156">
        <f>'[1]5002'!$A$64</f>
        <v>12</v>
      </c>
      <c r="AF941" s="157">
        <f>'[1]5002'!$B$64</f>
        <v>46088</v>
      </c>
      <c r="AG941" s="158" t="s">
        <v>54</v>
      </c>
    </row>
    <row r="942" spans="28:33" x14ac:dyDescent="0.15">
      <c r="AB942" s="156">
        <f>'[1]5002'!$E$65</f>
        <v>500246</v>
      </c>
      <c r="AC942" s="156" t="str">
        <f>'[1]5002'!$N$65</f>
        <v>JBC Venray 80 1</v>
      </c>
      <c r="AD942" s="156" t="str">
        <f>'[1]5002'!$Y$65</f>
        <v>Cloeck en Moedigh 4</v>
      </c>
      <c r="AE942" s="156">
        <f>'[1]5002'!$A$65</f>
        <v>12</v>
      </c>
      <c r="AF942" s="157">
        <f>'[1]5002'!$B$65</f>
        <v>46088</v>
      </c>
      <c r="AG942" s="158" t="s">
        <v>54</v>
      </c>
    </row>
    <row r="943" spans="28:33" x14ac:dyDescent="0.15">
      <c r="AB943" s="156">
        <f>'[1]5002'!$E$66</f>
        <v>500247</v>
      </c>
      <c r="AC943" s="156" t="str">
        <f>'[1]5002'!$N$66</f>
        <v>De Lammen Errem 1</v>
      </c>
      <c r="AD943" s="156" t="str">
        <f>'[1]5002'!$Y$66</f>
        <v>Jeu de Bouckles 1</v>
      </c>
      <c r="AE943" s="156">
        <f>'[1]5002'!$A$66</f>
        <v>12</v>
      </c>
      <c r="AF943" s="157">
        <f>'[1]5002'!$B$66</f>
        <v>46088</v>
      </c>
      <c r="AG943" s="158" t="s">
        <v>54</v>
      </c>
    </row>
    <row r="944" spans="28:33" x14ac:dyDescent="0.15">
      <c r="AB944" s="156">
        <f>'[1]5002'!$E$67</f>
        <v>500248</v>
      </c>
      <c r="AC944" s="156" t="str">
        <f>'[1]5002'!$N$67</f>
        <v>JdB Stiphout 1</v>
      </c>
      <c r="AD944" s="156" t="str">
        <f>'[1]5002'!$Y$67</f>
        <v>PC Dommels Boeleke 2</v>
      </c>
      <c r="AE944" s="156">
        <f>'[1]5002'!$A$67</f>
        <v>12</v>
      </c>
      <c r="AF944" s="157">
        <f>'[1]5002'!$B$67</f>
        <v>46088</v>
      </c>
      <c r="AG944" s="158" t="s">
        <v>54</v>
      </c>
    </row>
    <row r="945" spans="28:33" x14ac:dyDescent="0.15">
      <c r="AB945" s="156">
        <f>'[1]5002'!$E$68</f>
        <v>500249</v>
      </c>
      <c r="AC945" s="156" t="str">
        <f>'[1]5002'!$N$68</f>
        <v>JBC Venray 80 1</v>
      </c>
      <c r="AD945" s="156" t="str">
        <f>'[1]5002'!$Y$68</f>
        <v>JdB Stiphout 1</v>
      </c>
      <c r="AE945" s="156">
        <f>'[1]5002'!$A$68</f>
        <v>13</v>
      </c>
      <c r="AF945" s="157">
        <f>'[1]5002'!$B$68</f>
        <v>46102</v>
      </c>
      <c r="AG945" s="158" t="s">
        <v>54</v>
      </c>
    </row>
    <row r="946" spans="28:33" x14ac:dyDescent="0.15">
      <c r="AB946" s="156">
        <f>'[1]5002'!$E$69</f>
        <v>500250</v>
      </c>
      <c r="AC946" s="156" t="str">
        <f>'[1]5002'!$N$69</f>
        <v>Cloeck en Moedigh 4</v>
      </c>
      <c r="AD946" s="156" t="str">
        <f>'[1]5002'!$Y$69</f>
        <v>Amitié Best 2</v>
      </c>
      <c r="AE946" s="156">
        <f>'[1]5002'!$A$69</f>
        <v>13</v>
      </c>
      <c r="AF946" s="157">
        <f>'[1]5002'!$B$69</f>
        <v>46102</v>
      </c>
      <c r="AG946" s="158" t="s">
        <v>54</v>
      </c>
    </row>
    <row r="947" spans="28:33" x14ac:dyDescent="0.15">
      <c r="AB947" s="156">
        <f>'[1]5002'!$E$70</f>
        <v>500251</v>
      </c>
      <c r="AC947" s="156" t="str">
        <f>'[1]5002'!$N$70</f>
        <v>JBC Venray 80 2</v>
      </c>
      <c r="AD947" s="156" t="str">
        <f>'[1]5002'!$Y$70</f>
        <v>Jeu de Bouckles 1</v>
      </c>
      <c r="AE947" s="156">
        <f>'[1]5002'!$A$70</f>
        <v>13</v>
      </c>
      <c r="AF947" s="157">
        <f>'[1]5002'!$B$70</f>
        <v>46102</v>
      </c>
      <c r="AG947" s="158" t="s">
        <v>54</v>
      </c>
    </row>
    <row r="948" spans="28:33" x14ac:dyDescent="0.15">
      <c r="AB948" s="156">
        <f>'[1]5002'!$E$71</f>
        <v>500252</v>
      </c>
      <c r="AC948" s="156" t="str">
        <f>'[1]5002'!$N$71</f>
        <v>PC Dommels Boeleke 2</v>
      </c>
      <c r="AD948" s="156" t="str">
        <f>'[1]5002'!$Y$71</f>
        <v>De Lammen Errem 1</v>
      </c>
      <c r="AE948" s="156">
        <f>'[1]5002'!$A$71</f>
        <v>13</v>
      </c>
      <c r="AF948" s="157">
        <f>'[1]5002'!$B$71</f>
        <v>46102</v>
      </c>
      <c r="AG948" s="158" t="s">
        <v>54</v>
      </c>
    </row>
    <row r="949" spans="28:33" x14ac:dyDescent="0.15">
      <c r="AB949" s="156">
        <f>'[1]5002'!$E$72</f>
        <v>500253</v>
      </c>
      <c r="AC949" s="156" t="str">
        <f>'[1]5002'!$N$72</f>
        <v>JBC Venray 80 1</v>
      </c>
      <c r="AD949" s="156" t="str">
        <f>'[1]5002'!$Y$72</f>
        <v>Amitié Best 2</v>
      </c>
      <c r="AE949" s="156">
        <f>'[1]5002'!$A$72</f>
        <v>14</v>
      </c>
      <c r="AF949" s="157">
        <f>'[1]5002'!$B$72</f>
        <v>46109</v>
      </c>
      <c r="AG949" s="158" t="s">
        <v>54</v>
      </c>
    </row>
    <row r="950" spans="28:33" x14ac:dyDescent="0.15">
      <c r="AB950" s="156">
        <f>'[1]5002'!$E$73</f>
        <v>500254</v>
      </c>
      <c r="AC950" s="156" t="str">
        <f>'[1]5002'!$N$73</f>
        <v>JBC Venray 80 2</v>
      </c>
      <c r="AD950" s="156" t="str">
        <f>'[1]5002'!$Y$73</f>
        <v>PC Dommels Boeleke 2</v>
      </c>
      <c r="AE950" s="156">
        <f>'[1]5002'!$A$73</f>
        <v>14</v>
      </c>
      <c r="AF950" s="157">
        <f>'[1]5002'!$B$73</f>
        <v>46109</v>
      </c>
      <c r="AG950" s="158" t="s">
        <v>54</v>
      </c>
    </row>
    <row r="951" spans="28:33" x14ac:dyDescent="0.15">
      <c r="AB951" s="156">
        <f>'[1]5002'!$E$74</f>
        <v>500255</v>
      </c>
      <c r="AC951" s="156" t="str">
        <f>'[1]5002'!$N$74</f>
        <v>Jeu de Bouckles 1</v>
      </c>
      <c r="AD951" s="156" t="str">
        <f>'[1]5002'!$Y$74</f>
        <v>Cloeck en Moedigh 4</v>
      </c>
      <c r="AE951" s="156">
        <f>'[1]5002'!$A$74</f>
        <v>14</v>
      </c>
      <c r="AF951" s="157">
        <f>'[1]5002'!$B$74</f>
        <v>46109</v>
      </c>
      <c r="AG951" s="158" t="s">
        <v>54</v>
      </c>
    </row>
    <row r="952" spans="28:33" x14ac:dyDescent="0.15">
      <c r="AB952" s="156">
        <f>'[1]5002'!$E$75</f>
        <v>500256</v>
      </c>
      <c r="AC952" s="156" t="str">
        <f>'[1]5002'!$N$75</f>
        <v>JdB Stiphout 1</v>
      </c>
      <c r="AD952" s="156" t="str">
        <f>'[1]5002'!$Y$75</f>
        <v>De Lammen Errem 1</v>
      </c>
      <c r="AE952" s="156">
        <f>'[1]5002'!$A$75</f>
        <v>14</v>
      </c>
      <c r="AF952" s="157">
        <f>'[1]5002'!$B$75</f>
        <v>46109</v>
      </c>
      <c r="AG952" s="158" t="s">
        <v>54</v>
      </c>
    </row>
    <row r="953" spans="28:33" x14ac:dyDescent="0.15">
      <c r="AB953" s="156">
        <f>'[1]5003'!$E$20</f>
        <v>500301</v>
      </c>
      <c r="AC953" s="156" t="str">
        <f>'[1]5003'!$N$20</f>
        <v>Jeu de Bommel 3</v>
      </c>
      <c r="AD953" s="156" t="str">
        <f>'[1]5003'!$Y$20</f>
        <v>De Valkatties 2</v>
      </c>
      <c r="AE953" s="156">
        <f>'[1]5003'!$A$20</f>
        <v>1</v>
      </c>
      <c r="AF953" s="157">
        <f>'[1]5003'!$B$20</f>
        <v>45920</v>
      </c>
      <c r="AG953" s="158" t="s">
        <v>54</v>
      </c>
    </row>
    <row r="954" spans="28:33" x14ac:dyDescent="0.15">
      <c r="AB954" s="156">
        <f>'[1]5003'!$E$21</f>
        <v>500302</v>
      </c>
      <c r="AC954" s="156" t="str">
        <f>'[1]5003'!$N$21</f>
        <v>Mooie Boule 3</v>
      </c>
      <c r="AD954" s="156" t="str">
        <f>'[1]5003'!$Y$21</f>
        <v>Mooie Boule 4</v>
      </c>
      <c r="AE954" s="156">
        <f>'[1]5003'!$A$21</f>
        <v>1</v>
      </c>
      <c r="AF954" s="157">
        <f>'[1]5003'!$B$21</f>
        <v>45920</v>
      </c>
      <c r="AG954" s="158" t="s">
        <v>54</v>
      </c>
    </row>
    <row r="955" spans="28:33" x14ac:dyDescent="0.15">
      <c r="AB955" s="156">
        <f>'[1]5003'!$E$22</f>
        <v>500303</v>
      </c>
      <c r="AC955" s="156" t="str">
        <f>'[1]5003'!$N$22</f>
        <v>PU Bois le Duc 2</v>
      </c>
      <c r="AD955" s="156" t="str">
        <f>'[1]5003'!$Y$22</f>
        <v>PV Wij Liggen 3</v>
      </c>
      <c r="AE955" s="156">
        <f>'[1]5003'!$A$22</f>
        <v>1</v>
      </c>
      <c r="AF955" s="157">
        <f>'[1]5003'!$B$22</f>
        <v>45920</v>
      </c>
      <c r="AG955" s="158" t="s">
        <v>54</v>
      </c>
    </row>
    <row r="956" spans="28:33" x14ac:dyDescent="0.15">
      <c r="AB956" s="156">
        <f>'[1]5003'!$E$23</f>
        <v>500304</v>
      </c>
      <c r="AC956" s="156" t="str">
        <f>'[1]5003'!$N$23</f>
        <v>PV Le Château 2</v>
      </c>
      <c r="AD956" s="156" t="str">
        <f>'[1]5003'!$Y$23</f>
        <v>L'Ammerzo 1</v>
      </c>
      <c r="AE956" s="156">
        <f>'[1]5003'!$A$23</f>
        <v>1</v>
      </c>
      <c r="AF956" s="157">
        <f>'[1]5003'!$B$23</f>
        <v>45920</v>
      </c>
      <c r="AG956" s="158" t="s">
        <v>54</v>
      </c>
    </row>
    <row r="957" spans="28:33" x14ac:dyDescent="0.15">
      <c r="AB957" s="156">
        <f>'[1]5003'!$E$24</f>
        <v>500305</v>
      </c>
      <c r="AC957" s="156" t="str">
        <f>'[1]5003'!$N$24</f>
        <v>L'Ammerzo 1</v>
      </c>
      <c r="AD957" s="156" t="str">
        <f>'[1]5003'!$Y$24</f>
        <v>PU Bois le Duc 2</v>
      </c>
      <c r="AE957" s="156">
        <f>'[1]5003'!$A$24</f>
        <v>2</v>
      </c>
      <c r="AF957" s="157">
        <f>'[1]5003'!$B$24</f>
        <v>45934</v>
      </c>
      <c r="AG957" s="158" t="s">
        <v>54</v>
      </c>
    </row>
    <row r="958" spans="28:33" x14ac:dyDescent="0.15">
      <c r="AB958" s="156">
        <f>'[1]5003'!$E$25</f>
        <v>500306</v>
      </c>
      <c r="AC958" s="156" t="str">
        <f>'[1]5003'!$N$25</f>
        <v>PV Wij Liggen 3</v>
      </c>
      <c r="AD958" s="156" t="str">
        <f>'[1]5003'!$Y$25</f>
        <v>Mooie Boule 3</v>
      </c>
      <c r="AE958" s="156">
        <f>'[1]5003'!$A$25</f>
        <v>2</v>
      </c>
      <c r="AF958" s="157">
        <f>'[1]5003'!$B$25</f>
        <v>45934</v>
      </c>
      <c r="AG958" s="158" t="s">
        <v>54</v>
      </c>
    </row>
    <row r="959" spans="28:33" x14ac:dyDescent="0.15">
      <c r="AB959" s="156">
        <f>'[1]5003'!$E$26</f>
        <v>500307</v>
      </c>
      <c r="AC959" s="156" t="str">
        <f>'[1]5003'!$N$26</f>
        <v>Mooie Boule 4</v>
      </c>
      <c r="AD959" s="156" t="str">
        <f>'[1]5003'!$Y$26</f>
        <v>Jeu de Bommel 3</v>
      </c>
      <c r="AE959" s="156">
        <f>'[1]5003'!$A$26</f>
        <v>2</v>
      </c>
      <c r="AF959" s="157">
        <f>'[1]5003'!$B$26</f>
        <v>45934</v>
      </c>
      <c r="AG959" s="158" t="s">
        <v>54</v>
      </c>
    </row>
    <row r="960" spans="28:33" x14ac:dyDescent="0.15">
      <c r="AB960" s="156">
        <f>'[1]5003'!$E$27</f>
        <v>500308</v>
      </c>
      <c r="AC960" s="156" t="str">
        <f>'[1]5003'!$N$27</f>
        <v>De Valkatties 2</v>
      </c>
      <c r="AD960" s="156" t="str">
        <f>'[1]5003'!$Y$27</f>
        <v>PV Le Château 2</v>
      </c>
      <c r="AE960" s="156">
        <f>'[1]5003'!$A$27</f>
        <v>2</v>
      </c>
      <c r="AF960" s="157">
        <f>'[1]5003'!$B$27</f>
        <v>45934</v>
      </c>
      <c r="AG960" s="158" t="s">
        <v>54</v>
      </c>
    </row>
    <row r="961" spans="28:33" x14ac:dyDescent="0.15">
      <c r="AB961" s="156">
        <f>'[1]5003'!$E$28</f>
        <v>500309</v>
      </c>
      <c r="AC961" s="156" t="str">
        <f>'[1]5003'!$N$28</f>
        <v>PV Le Château 2</v>
      </c>
      <c r="AD961" s="156" t="str">
        <f>'[1]5003'!$Y$28</f>
        <v>PU Bois le Duc 2</v>
      </c>
      <c r="AE961" s="156">
        <f>'[1]5003'!$A$28</f>
        <v>3</v>
      </c>
      <c r="AF961" s="157">
        <f>'[1]5003'!$B$28</f>
        <v>45948</v>
      </c>
      <c r="AG961" s="158" t="s">
        <v>54</v>
      </c>
    </row>
    <row r="962" spans="28:33" x14ac:dyDescent="0.15">
      <c r="AB962" s="156">
        <f>'[1]5003'!$E$29</f>
        <v>500310</v>
      </c>
      <c r="AC962" s="156" t="str">
        <f>'[1]5003'!$N$29</f>
        <v>Mooie Boule 3</v>
      </c>
      <c r="AD962" s="156" t="str">
        <f>'[1]5003'!$Y$29</f>
        <v>L'Ammerzo 1</v>
      </c>
      <c r="AE962" s="156">
        <f>'[1]5003'!$A$29</f>
        <v>3</v>
      </c>
      <c r="AF962" s="157">
        <f>'[1]5003'!$B$29</f>
        <v>45948</v>
      </c>
      <c r="AG962" s="158" t="s">
        <v>54</v>
      </c>
    </row>
    <row r="963" spans="28:33" x14ac:dyDescent="0.15">
      <c r="AB963" s="156">
        <f>'[1]5003'!$E$30</f>
        <v>500311</v>
      </c>
      <c r="AC963" s="156" t="str">
        <f>'[1]5003'!$N$30</f>
        <v>PV Wij Liggen 3</v>
      </c>
      <c r="AD963" s="156" t="str">
        <f>'[1]5003'!$Y$30</f>
        <v>Jeu de Bommel 3</v>
      </c>
      <c r="AE963" s="156">
        <f>'[1]5003'!$A$30</f>
        <v>3</v>
      </c>
      <c r="AF963" s="157">
        <f>'[1]5003'!$B$30</f>
        <v>45948</v>
      </c>
      <c r="AG963" s="158" t="s">
        <v>54</v>
      </c>
    </row>
    <row r="964" spans="28:33" x14ac:dyDescent="0.15">
      <c r="AB964" s="156">
        <f>'[1]5003'!$E$31</f>
        <v>500312</v>
      </c>
      <c r="AC964" s="156" t="str">
        <f>'[1]5003'!$N$31</f>
        <v>De Valkatties 2</v>
      </c>
      <c r="AD964" s="156" t="str">
        <f>'[1]5003'!$Y$31</f>
        <v>Mooie Boule 4</v>
      </c>
      <c r="AE964" s="156">
        <f>'[1]5003'!$A$31</f>
        <v>3</v>
      </c>
      <c r="AF964" s="157">
        <f>'[1]5003'!$B$31</f>
        <v>45948</v>
      </c>
      <c r="AG964" s="158" t="s">
        <v>54</v>
      </c>
    </row>
    <row r="965" spans="28:33" x14ac:dyDescent="0.15">
      <c r="AB965" s="156">
        <f>'[1]5003'!$E$32</f>
        <v>500313</v>
      </c>
      <c r="AC965" s="156" t="str">
        <f>'[1]5003'!$N$32</f>
        <v>Jeu de Bommel 3</v>
      </c>
      <c r="AD965" s="156" t="str">
        <f>'[1]5003'!$Y$32</f>
        <v>L'Ammerzo 1</v>
      </c>
      <c r="AE965" s="156">
        <f>'[1]5003'!$A$32</f>
        <v>4</v>
      </c>
      <c r="AF965" s="157">
        <f>'[1]5003'!$B$32</f>
        <v>45962</v>
      </c>
      <c r="AG965" s="158" t="s">
        <v>54</v>
      </c>
    </row>
    <row r="966" spans="28:33" x14ac:dyDescent="0.15">
      <c r="AB966" s="156">
        <f>'[1]5003'!$E$33</f>
        <v>500314</v>
      </c>
      <c r="AC966" s="156" t="str">
        <f>'[1]5003'!$N$33</f>
        <v>Mooie Boule 3</v>
      </c>
      <c r="AD966" s="156" t="str">
        <f>'[1]5003'!$Y$33</f>
        <v>PV Le Château 2</v>
      </c>
      <c r="AE966" s="156">
        <f>'[1]5003'!$A$33</f>
        <v>4</v>
      </c>
      <c r="AF966" s="157">
        <f>'[1]5003'!$B$33</f>
        <v>45962</v>
      </c>
      <c r="AG966" s="158" t="s">
        <v>54</v>
      </c>
    </row>
    <row r="967" spans="28:33" x14ac:dyDescent="0.15">
      <c r="AB967" s="156">
        <f>'[1]5003'!$E$34</f>
        <v>500315</v>
      </c>
      <c r="AC967" s="156" t="str">
        <f>'[1]5003'!$N$34</f>
        <v>PU Bois le Duc 2</v>
      </c>
      <c r="AD967" s="156" t="str">
        <f>'[1]5003'!$Y$34</f>
        <v>De Valkatties 2</v>
      </c>
      <c r="AE967" s="156">
        <f>'[1]5003'!$A$34</f>
        <v>4</v>
      </c>
      <c r="AF967" s="157">
        <f>'[1]5003'!$B$34</f>
        <v>45962</v>
      </c>
      <c r="AG967" s="158" t="s">
        <v>54</v>
      </c>
    </row>
    <row r="968" spans="28:33" x14ac:dyDescent="0.15">
      <c r="AB968" s="156">
        <f>'[1]5003'!$E$35</f>
        <v>500316</v>
      </c>
      <c r="AC968" s="156" t="str">
        <f>'[1]5003'!$N$35</f>
        <v>Mooie Boule 4</v>
      </c>
      <c r="AD968" s="156" t="str">
        <f>'[1]5003'!$Y$35</f>
        <v>PV Wij Liggen 3</v>
      </c>
      <c r="AE968" s="156">
        <f>'[1]5003'!$A$35</f>
        <v>4</v>
      </c>
      <c r="AF968" s="157">
        <f>'[1]5003'!$B$35</f>
        <v>45962</v>
      </c>
      <c r="AG968" s="158" t="s">
        <v>54</v>
      </c>
    </row>
    <row r="969" spans="28:33" x14ac:dyDescent="0.15">
      <c r="AB969" s="156">
        <f>'[1]5003'!$E$36</f>
        <v>500317</v>
      </c>
      <c r="AC969" s="156" t="str">
        <f>'[1]5003'!$N$36</f>
        <v>PU Bois le Duc 2</v>
      </c>
      <c r="AD969" s="156" t="str">
        <f>'[1]5003'!$Y$36</f>
        <v>Mooie Boule 3</v>
      </c>
      <c r="AE969" s="156">
        <f>'[1]5003'!$A$36</f>
        <v>5</v>
      </c>
      <c r="AF969" s="157">
        <f>'[1]5003'!$B$36</f>
        <v>45976</v>
      </c>
      <c r="AG969" s="158" t="s">
        <v>54</v>
      </c>
    </row>
    <row r="970" spans="28:33" x14ac:dyDescent="0.15">
      <c r="AB970" s="156">
        <f>'[1]5003'!$E$37</f>
        <v>500318</v>
      </c>
      <c r="AC970" s="156" t="str">
        <f>'[1]5003'!$N$37</f>
        <v>PV Le Château 2</v>
      </c>
      <c r="AD970" s="156" t="str">
        <f>'[1]5003'!$Y$37</f>
        <v>Jeu de Bommel 3</v>
      </c>
      <c r="AE970" s="156">
        <f>'[1]5003'!$A$37</f>
        <v>5</v>
      </c>
      <c r="AF970" s="157">
        <f>'[1]5003'!$B$37</f>
        <v>45976</v>
      </c>
      <c r="AG970" s="158" t="s">
        <v>54</v>
      </c>
    </row>
    <row r="971" spans="28:33" x14ac:dyDescent="0.15">
      <c r="AB971" s="156">
        <f>'[1]5003'!$E$38</f>
        <v>500319</v>
      </c>
      <c r="AC971" s="156" t="str">
        <f>'[1]5003'!$N$38</f>
        <v>Mooie Boule 4</v>
      </c>
      <c r="AD971" s="156" t="str">
        <f>'[1]5003'!$Y$38</f>
        <v>L'Ammerzo 1</v>
      </c>
      <c r="AE971" s="156">
        <f>'[1]5003'!$A$38</f>
        <v>5</v>
      </c>
      <c r="AF971" s="157">
        <f>'[1]5003'!$B$38</f>
        <v>45976</v>
      </c>
      <c r="AG971" s="158" t="s">
        <v>54</v>
      </c>
    </row>
    <row r="972" spans="28:33" x14ac:dyDescent="0.15">
      <c r="AB972" s="156">
        <f>'[1]5003'!$E$39</f>
        <v>500320</v>
      </c>
      <c r="AC972" s="156" t="str">
        <f>'[1]5003'!$N$39</f>
        <v>PV Wij Liggen 3</v>
      </c>
      <c r="AD972" s="156" t="str">
        <f>'[1]5003'!$Y$39</f>
        <v>De Valkatties 2</v>
      </c>
      <c r="AE972" s="156">
        <f>'[1]5003'!$A$39</f>
        <v>5</v>
      </c>
      <c r="AF972" s="157">
        <f>'[1]5003'!$B$39</f>
        <v>45976</v>
      </c>
      <c r="AG972" s="158" t="s">
        <v>54</v>
      </c>
    </row>
    <row r="973" spans="28:33" x14ac:dyDescent="0.15">
      <c r="AB973" s="156">
        <f>'[1]5003'!$E$40</f>
        <v>500321</v>
      </c>
      <c r="AC973" s="156" t="str">
        <f>'[1]5003'!$N$40</f>
        <v>Jeu de Bommel 3</v>
      </c>
      <c r="AD973" s="156" t="str">
        <f>'[1]5003'!$Y$40</f>
        <v>PU Bois le Duc 2</v>
      </c>
      <c r="AE973" s="156">
        <f>'[1]5003'!$A$40</f>
        <v>6</v>
      </c>
      <c r="AF973" s="157">
        <f>'[1]5003'!$B$40</f>
        <v>45990</v>
      </c>
      <c r="AG973" s="158" t="s">
        <v>54</v>
      </c>
    </row>
    <row r="974" spans="28:33" x14ac:dyDescent="0.15">
      <c r="AB974" s="156">
        <f>'[1]5003'!$E$41</f>
        <v>500322</v>
      </c>
      <c r="AC974" s="156" t="str">
        <f>'[1]5003'!$N$41</f>
        <v>L'Ammerzo 1</v>
      </c>
      <c r="AD974" s="156" t="str">
        <f>'[1]5003'!$Y$41</f>
        <v>PV Wij Liggen 3</v>
      </c>
      <c r="AE974" s="156">
        <f>'[1]5003'!$A$41</f>
        <v>6</v>
      </c>
      <c r="AF974" s="157">
        <f>'[1]5003'!$B$41</f>
        <v>45990</v>
      </c>
      <c r="AG974" s="158" t="s">
        <v>54</v>
      </c>
    </row>
    <row r="975" spans="28:33" x14ac:dyDescent="0.15">
      <c r="AB975" s="156">
        <f>'[1]5003'!$E$42</f>
        <v>500323</v>
      </c>
      <c r="AC975" s="156" t="str">
        <f>'[1]5003'!$N$42</f>
        <v>Mooie Boule 4</v>
      </c>
      <c r="AD975" s="156" t="str">
        <f>'[1]5003'!$Y$42</f>
        <v>PV Le Château 2</v>
      </c>
      <c r="AE975" s="156">
        <f>'[1]5003'!$A$42</f>
        <v>6</v>
      </c>
      <c r="AF975" s="157">
        <f>'[1]5003'!$B$42</f>
        <v>45990</v>
      </c>
      <c r="AG975" s="158" t="s">
        <v>54</v>
      </c>
    </row>
    <row r="976" spans="28:33" x14ac:dyDescent="0.15">
      <c r="AB976" s="156">
        <f>'[1]5003'!$E$43</f>
        <v>500324</v>
      </c>
      <c r="AC976" s="156" t="str">
        <f>'[1]5003'!$N$43</f>
        <v>De Valkatties 2</v>
      </c>
      <c r="AD976" s="156" t="str">
        <f>'[1]5003'!$Y$43</f>
        <v>Mooie Boule 3</v>
      </c>
      <c r="AE976" s="156">
        <f>'[1]5003'!$A$43</f>
        <v>6</v>
      </c>
      <c r="AF976" s="157">
        <f>'[1]5003'!$B$43</f>
        <v>45990</v>
      </c>
      <c r="AG976" s="158" t="s">
        <v>54</v>
      </c>
    </row>
    <row r="977" spans="28:33" x14ac:dyDescent="0.15">
      <c r="AB977" s="156">
        <f>'[1]5003'!$E$44</f>
        <v>500325</v>
      </c>
      <c r="AC977" s="156" t="str">
        <f>'[1]5003'!$N$44</f>
        <v>Mooie Boule 3</v>
      </c>
      <c r="AD977" s="156" t="str">
        <f>'[1]5003'!$Y$44</f>
        <v>Jeu de Bommel 3</v>
      </c>
      <c r="AE977" s="156">
        <f>'[1]5003'!$A$44</f>
        <v>7</v>
      </c>
      <c r="AF977" s="157">
        <f>'[1]5003'!$B$44</f>
        <v>45997</v>
      </c>
      <c r="AG977" s="158" t="s">
        <v>54</v>
      </c>
    </row>
    <row r="978" spans="28:33" x14ac:dyDescent="0.15">
      <c r="AB978" s="156">
        <f>'[1]5003'!$E$45</f>
        <v>500326</v>
      </c>
      <c r="AC978" s="156" t="str">
        <f>'[1]5003'!$N$45</f>
        <v>PU Bois le Duc 2</v>
      </c>
      <c r="AD978" s="156" t="str">
        <f>'[1]5003'!$Y$45</f>
        <v>Mooie Boule 4</v>
      </c>
      <c r="AE978" s="156">
        <f>'[1]5003'!$A$45</f>
        <v>7</v>
      </c>
      <c r="AF978" s="157">
        <f>'[1]5003'!$B$45</f>
        <v>45997</v>
      </c>
      <c r="AG978" s="158" t="s">
        <v>54</v>
      </c>
    </row>
    <row r="979" spans="28:33" x14ac:dyDescent="0.15">
      <c r="AB979" s="156">
        <f>'[1]5003'!$E$46</f>
        <v>500327</v>
      </c>
      <c r="AC979" s="156" t="str">
        <f>'[1]5003'!$N$46</f>
        <v>PV Le Château 2</v>
      </c>
      <c r="AD979" s="156" t="str">
        <f>'[1]5003'!$Y$46</f>
        <v>PV Wij Liggen 3</v>
      </c>
      <c r="AE979" s="156">
        <f>'[1]5003'!$A$46</f>
        <v>7</v>
      </c>
      <c r="AF979" s="157">
        <f>'[1]5003'!$B$46</f>
        <v>45997</v>
      </c>
      <c r="AG979" s="158" t="s">
        <v>54</v>
      </c>
    </row>
    <row r="980" spans="28:33" x14ac:dyDescent="0.15">
      <c r="AB980" s="156">
        <f>'[1]5003'!$E$47</f>
        <v>500328</v>
      </c>
      <c r="AC980" s="156" t="str">
        <f>'[1]5003'!$N$47</f>
        <v>L'Ammerzo 1</v>
      </c>
      <c r="AD980" s="156" t="str">
        <f>'[1]5003'!$Y$47</f>
        <v>De Valkatties 2</v>
      </c>
      <c r="AE980" s="156">
        <f>'[1]5003'!$A$47</f>
        <v>7</v>
      </c>
      <c r="AF980" s="157">
        <f>'[1]5003'!$B$47</f>
        <v>45997</v>
      </c>
      <c r="AG980" s="158" t="s">
        <v>54</v>
      </c>
    </row>
    <row r="981" spans="28:33" x14ac:dyDescent="0.15">
      <c r="AB981" s="156">
        <f>'[1]5003'!$E$48</f>
        <v>500329</v>
      </c>
      <c r="AC981" s="156" t="str">
        <f>'[1]5003'!$N$48</f>
        <v>L'Ammerzo 1</v>
      </c>
      <c r="AD981" s="156" t="str">
        <f>'[1]5003'!$Y$48</f>
        <v>PV Le Château 2</v>
      </c>
      <c r="AE981" s="156">
        <f>'[1]5003'!$A$48</f>
        <v>8</v>
      </c>
      <c r="AF981" s="157">
        <f>'[1]5003'!$B$48</f>
        <v>46032</v>
      </c>
      <c r="AG981" s="158" t="s">
        <v>54</v>
      </c>
    </row>
    <row r="982" spans="28:33" x14ac:dyDescent="0.15">
      <c r="AB982" s="156">
        <f>'[1]5003'!$E$49</f>
        <v>500330</v>
      </c>
      <c r="AC982" s="156" t="str">
        <f>'[1]5003'!$N$49</f>
        <v>PV Wij Liggen 3</v>
      </c>
      <c r="AD982" s="156" t="str">
        <f>'[1]5003'!$Y$49</f>
        <v>PU Bois le Duc 2</v>
      </c>
      <c r="AE982" s="156">
        <f>'[1]5003'!$A$49</f>
        <v>8</v>
      </c>
      <c r="AF982" s="157">
        <f>'[1]5003'!$B$49</f>
        <v>46032</v>
      </c>
      <c r="AG982" s="158" t="s">
        <v>54</v>
      </c>
    </row>
    <row r="983" spans="28:33" x14ac:dyDescent="0.15">
      <c r="AB983" s="156">
        <f>'[1]5003'!$E$50</f>
        <v>500331</v>
      </c>
      <c r="AC983" s="156" t="str">
        <f>'[1]5003'!$N$50</f>
        <v>Mooie Boule 4</v>
      </c>
      <c r="AD983" s="156" t="str">
        <f>'[1]5003'!$Y$50</f>
        <v>Mooie Boule 3</v>
      </c>
      <c r="AE983" s="156">
        <f>'[1]5003'!$A$50</f>
        <v>8</v>
      </c>
      <c r="AF983" s="157">
        <f>'[1]5003'!$B$50</f>
        <v>46032</v>
      </c>
      <c r="AG983" s="158" t="s">
        <v>54</v>
      </c>
    </row>
    <row r="984" spans="28:33" x14ac:dyDescent="0.15">
      <c r="AB984" s="156">
        <f>'[1]5003'!$E$51</f>
        <v>500332</v>
      </c>
      <c r="AC984" s="156" t="str">
        <f>'[1]5003'!$N$51</f>
        <v>De Valkatties 2</v>
      </c>
      <c r="AD984" s="156" t="str">
        <f>'[1]5003'!$Y$51</f>
        <v>Jeu de Bommel 3</v>
      </c>
      <c r="AE984" s="156">
        <f>'[1]5003'!$A$51</f>
        <v>8</v>
      </c>
      <c r="AF984" s="157">
        <f>'[1]5003'!$B$51</f>
        <v>46032</v>
      </c>
      <c r="AG984" s="158" t="s">
        <v>54</v>
      </c>
    </row>
    <row r="985" spans="28:33" x14ac:dyDescent="0.15">
      <c r="AB985" s="156">
        <f>'[1]5003'!$E$52</f>
        <v>500333</v>
      </c>
      <c r="AC985" s="156" t="str">
        <f>'[1]5003'!$N$52</f>
        <v>Jeu de Bommel 3</v>
      </c>
      <c r="AD985" s="156" t="str">
        <f>'[1]5003'!$Y$52</f>
        <v>Mooie Boule 4</v>
      </c>
      <c r="AE985" s="156">
        <f>'[1]5003'!$A$52</f>
        <v>9</v>
      </c>
      <c r="AF985" s="157">
        <f>'[1]5003'!$B$52</f>
        <v>46046</v>
      </c>
      <c r="AG985" s="158" t="s">
        <v>54</v>
      </c>
    </row>
    <row r="986" spans="28:33" x14ac:dyDescent="0.15">
      <c r="AB986" s="156">
        <f>'[1]5003'!$E$53</f>
        <v>500334</v>
      </c>
      <c r="AC986" s="156" t="str">
        <f>'[1]5003'!$N$53</f>
        <v>Mooie Boule 3</v>
      </c>
      <c r="AD986" s="156" t="str">
        <f>'[1]5003'!$Y$53</f>
        <v>PV Wij Liggen 3</v>
      </c>
      <c r="AE986" s="156">
        <f>'[1]5003'!$A$53</f>
        <v>9</v>
      </c>
      <c r="AF986" s="157">
        <f>'[1]5003'!$B$53</f>
        <v>46046</v>
      </c>
      <c r="AG986" s="158" t="s">
        <v>54</v>
      </c>
    </row>
    <row r="987" spans="28:33" x14ac:dyDescent="0.15">
      <c r="AB987" s="156">
        <f>'[1]5003'!$E$54</f>
        <v>500335</v>
      </c>
      <c r="AC987" s="156" t="str">
        <f>'[1]5003'!$N$54</f>
        <v>PU Bois le Duc 2</v>
      </c>
      <c r="AD987" s="156" t="str">
        <f>'[1]5003'!$Y$54</f>
        <v>L'Ammerzo 1</v>
      </c>
      <c r="AE987" s="156">
        <f>'[1]5003'!$A$54</f>
        <v>9</v>
      </c>
      <c r="AF987" s="157">
        <f>'[1]5003'!$B$54</f>
        <v>46046</v>
      </c>
      <c r="AG987" s="158" t="s">
        <v>54</v>
      </c>
    </row>
    <row r="988" spans="28:33" x14ac:dyDescent="0.15">
      <c r="AB988" s="156">
        <f>'[1]5003'!$E$55</f>
        <v>500336</v>
      </c>
      <c r="AC988" s="156" t="str">
        <f>'[1]5003'!$N$55</f>
        <v>PV Le Château 2</v>
      </c>
      <c r="AD988" s="156" t="str">
        <f>'[1]5003'!$Y$55</f>
        <v>De Valkatties 2</v>
      </c>
      <c r="AE988" s="156">
        <f>'[1]5003'!$A$55</f>
        <v>9</v>
      </c>
      <c r="AF988" s="157">
        <f>'[1]5003'!$B$55</f>
        <v>46046</v>
      </c>
      <c r="AG988" s="158" t="s">
        <v>54</v>
      </c>
    </row>
    <row r="989" spans="28:33" x14ac:dyDescent="0.15">
      <c r="AB989" s="156">
        <f>'[1]5003'!$E$56</f>
        <v>500337</v>
      </c>
      <c r="AC989" s="156" t="str">
        <f>'[1]5003'!$N$56</f>
        <v>Jeu de Bommel 3</v>
      </c>
      <c r="AD989" s="156" t="str">
        <f>'[1]5003'!$Y$56</f>
        <v>PV Wij Liggen 3</v>
      </c>
      <c r="AE989" s="156">
        <f>'[1]5003'!$A$56</f>
        <v>10</v>
      </c>
      <c r="AF989" s="157">
        <f>'[1]5003'!$B$56</f>
        <v>46060</v>
      </c>
      <c r="AG989" s="158" t="s">
        <v>54</v>
      </c>
    </row>
    <row r="990" spans="28:33" x14ac:dyDescent="0.15">
      <c r="AB990" s="156">
        <f>'[1]5003'!$E$57</f>
        <v>500338</v>
      </c>
      <c r="AC990" s="156" t="str">
        <f>'[1]5003'!$N$57</f>
        <v>L'Ammerzo 1</v>
      </c>
      <c r="AD990" s="156" t="str">
        <f>'[1]5003'!$Y$57</f>
        <v>Mooie Boule 3</v>
      </c>
      <c r="AE990" s="156">
        <f>'[1]5003'!$A$57</f>
        <v>10</v>
      </c>
      <c r="AF990" s="157">
        <f>'[1]5003'!$B$57</f>
        <v>46060</v>
      </c>
      <c r="AG990" s="158" t="s">
        <v>54</v>
      </c>
    </row>
    <row r="991" spans="28:33" x14ac:dyDescent="0.15">
      <c r="AB991" s="156">
        <f>'[1]5003'!$E$58</f>
        <v>500339</v>
      </c>
      <c r="AC991" s="156" t="str">
        <f>'[1]5003'!$N$58</f>
        <v>PU Bois le Duc 2</v>
      </c>
      <c r="AD991" s="156" t="str">
        <f>'[1]5003'!$Y$58</f>
        <v>PV Le Château 2</v>
      </c>
      <c r="AE991" s="156">
        <f>'[1]5003'!$A$58</f>
        <v>10</v>
      </c>
      <c r="AF991" s="157">
        <f>'[1]5003'!$B$58</f>
        <v>46060</v>
      </c>
      <c r="AG991" s="158" t="s">
        <v>54</v>
      </c>
    </row>
    <row r="992" spans="28:33" x14ac:dyDescent="0.15">
      <c r="AB992" s="156">
        <f>'[1]5003'!$E$59</f>
        <v>500340</v>
      </c>
      <c r="AC992" s="156" t="str">
        <f>'[1]5003'!$N$59</f>
        <v>Mooie Boule 4</v>
      </c>
      <c r="AD992" s="156" t="str">
        <f>'[1]5003'!$Y$59</f>
        <v>De Valkatties 2</v>
      </c>
      <c r="AE992" s="156">
        <f>'[1]5003'!$A$59</f>
        <v>10</v>
      </c>
      <c r="AF992" s="157">
        <f>'[1]5003'!$B$59</f>
        <v>46060</v>
      </c>
      <c r="AG992" s="158" t="s">
        <v>54</v>
      </c>
    </row>
    <row r="993" spans="28:33" x14ac:dyDescent="0.15">
      <c r="AB993" s="156">
        <f>'[1]5003'!$E$60</f>
        <v>500341</v>
      </c>
      <c r="AC993" s="156" t="str">
        <f>'[1]5003'!$N$60</f>
        <v>PV Le Château 2</v>
      </c>
      <c r="AD993" s="156" t="str">
        <f>'[1]5003'!$Y$60</f>
        <v>Mooie Boule 3</v>
      </c>
      <c r="AE993" s="156">
        <f>'[1]5003'!$A$60</f>
        <v>11</v>
      </c>
      <c r="AF993" s="157">
        <f>'[1]5003'!$B$60</f>
        <v>46074</v>
      </c>
      <c r="AG993" s="158" t="s">
        <v>54</v>
      </c>
    </row>
    <row r="994" spans="28:33" x14ac:dyDescent="0.15">
      <c r="AB994" s="156">
        <f>'[1]5003'!$E$61</f>
        <v>500342</v>
      </c>
      <c r="AC994" s="156" t="str">
        <f>'[1]5003'!$N$61</f>
        <v>L'Ammerzo 1</v>
      </c>
      <c r="AD994" s="156" t="str">
        <f>'[1]5003'!$Y$61</f>
        <v>Jeu de Bommel 3</v>
      </c>
      <c r="AE994" s="156">
        <f>'[1]5003'!$A$61</f>
        <v>11</v>
      </c>
      <c r="AF994" s="157">
        <f>'[1]5003'!$B$61</f>
        <v>46074</v>
      </c>
      <c r="AG994" s="158" t="s">
        <v>54</v>
      </c>
    </row>
    <row r="995" spans="28:33" x14ac:dyDescent="0.15">
      <c r="AB995" s="156">
        <f>'[1]5003'!$E$62</f>
        <v>500343</v>
      </c>
      <c r="AC995" s="156" t="str">
        <f>'[1]5003'!$N$62</f>
        <v>PV Wij Liggen 3</v>
      </c>
      <c r="AD995" s="156" t="str">
        <f>'[1]5003'!$Y$62</f>
        <v>Mooie Boule 4</v>
      </c>
      <c r="AE995" s="156">
        <f>'[1]5003'!$A$62</f>
        <v>11</v>
      </c>
      <c r="AF995" s="157">
        <f>'[1]5003'!$B$62</f>
        <v>46074</v>
      </c>
      <c r="AG995" s="158" t="s">
        <v>54</v>
      </c>
    </row>
    <row r="996" spans="28:33" x14ac:dyDescent="0.15">
      <c r="AB996" s="156">
        <f>'[1]5003'!$E$63</f>
        <v>500344</v>
      </c>
      <c r="AC996" s="156" t="str">
        <f>'[1]5003'!$N$63</f>
        <v>De Valkatties 2</v>
      </c>
      <c r="AD996" s="156" t="str">
        <f>'[1]5003'!$Y$63</f>
        <v>PU Bois le Duc 2</v>
      </c>
      <c r="AE996" s="156">
        <f>'[1]5003'!$A$63</f>
        <v>11</v>
      </c>
      <c r="AF996" s="157">
        <f>'[1]5003'!$B$63</f>
        <v>46074</v>
      </c>
      <c r="AG996" s="158" t="s">
        <v>54</v>
      </c>
    </row>
    <row r="997" spans="28:33" x14ac:dyDescent="0.15">
      <c r="AB997" s="156">
        <f>'[1]5003'!$E$64</f>
        <v>500345</v>
      </c>
      <c r="AC997" s="156" t="str">
        <f>'[1]5003'!$N$64</f>
        <v>Jeu de Bommel 3</v>
      </c>
      <c r="AD997" s="156" t="str">
        <f>'[1]5003'!$Y$64</f>
        <v>PV Le Château 2</v>
      </c>
      <c r="AE997" s="156">
        <f>'[1]5003'!$A$64</f>
        <v>12</v>
      </c>
      <c r="AF997" s="157">
        <f>'[1]5003'!$B$64</f>
        <v>46088</v>
      </c>
      <c r="AG997" s="158" t="s">
        <v>54</v>
      </c>
    </row>
    <row r="998" spans="28:33" x14ac:dyDescent="0.15">
      <c r="AB998" s="156">
        <f>'[1]5003'!$E$65</f>
        <v>500346</v>
      </c>
      <c r="AC998" s="156" t="str">
        <f>'[1]5003'!$N$65</f>
        <v>Mooie Boule 3</v>
      </c>
      <c r="AD998" s="156" t="str">
        <f>'[1]5003'!$Y$65</f>
        <v>PU Bois le Duc 2</v>
      </c>
      <c r="AE998" s="156">
        <f>'[1]5003'!$A$65</f>
        <v>12</v>
      </c>
      <c r="AF998" s="157">
        <f>'[1]5003'!$B$65</f>
        <v>46088</v>
      </c>
      <c r="AG998" s="158" t="s">
        <v>54</v>
      </c>
    </row>
    <row r="999" spans="28:33" x14ac:dyDescent="0.15">
      <c r="AB999" s="156">
        <f>'[1]5003'!$E$66</f>
        <v>500347</v>
      </c>
      <c r="AC999" s="156" t="str">
        <f>'[1]5003'!$N$66</f>
        <v>L'Ammerzo 1</v>
      </c>
      <c r="AD999" s="156" t="str">
        <f>'[1]5003'!$Y$66</f>
        <v>Mooie Boule 4</v>
      </c>
      <c r="AE999" s="156">
        <f>'[1]5003'!$A$66</f>
        <v>12</v>
      </c>
      <c r="AF999" s="157">
        <f>'[1]5003'!$B$66</f>
        <v>46088</v>
      </c>
      <c r="AG999" s="158" t="s">
        <v>54</v>
      </c>
    </row>
    <row r="1000" spans="28:33" x14ac:dyDescent="0.15">
      <c r="AB1000" s="156">
        <f>'[1]5003'!$E$67</f>
        <v>500348</v>
      </c>
      <c r="AC1000" s="156" t="str">
        <f>'[1]5003'!$N$67</f>
        <v>De Valkatties 2</v>
      </c>
      <c r="AD1000" s="156" t="str">
        <f>'[1]5003'!$Y$67</f>
        <v>PV Wij Liggen 3</v>
      </c>
      <c r="AE1000" s="156">
        <f>'[1]5003'!$A$67</f>
        <v>12</v>
      </c>
      <c r="AF1000" s="157">
        <f>'[1]5003'!$B$67</f>
        <v>46088</v>
      </c>
      <c r="AG1000" s="158" t="s">
        <v>54</v>
      </c>
    </row>
    <row r="1001" spans="28:33" x14ac:dyDescent="0.15">
      <c r="AB1001" s="156">
        <f>'[1]5003'!$E$68</f>
        <v>500349</v>
      </c>
      <c r="AC1001" s="156" t="str">
        <f>'[1]5003'!$N$68</f>
        <v>Mooie Boule 3</v>
      </c>
      <c r="AD1001" s="156" t="str">
        <f>'[1]5003'!$Y$68</f>
        <v>De Valkatties 2</v>
      </c>
      <c r="AE1001" s="156">
        <f>'[1]5003'!$A$68</f>
        <v>13</v>
      </c>
      <c r="AF1001" s="157">
        <f>'[1]5003'!$B$68</f>
        <v>46102</v>
      </c>
      <c r="AG1001" s="158" t="s">
        <v>54</v>
      </c>
    </row>
    <row r="1002" spans="28:33" x14ac:dyDescent="0.15">
      <c r="AB1002" s="156">
        <f>'[1]5003'!$E$69</f>
        <v>500350</v>
      </c>
      <c r="AC1002" s="156" t="str">
        <f>'[1]5003'!$N$69</f>
        <v>PU Bois le Duc 2</v>
      </c>
      <c r="AD1002" s="156" t="str">
        <f>'[1]5003'!$Y$69</f>
        <v>Jeu de Bommel 3</v>
      </c>
      <c r="AE1002" s="156">
        <f>'[1]5003'!$A$69</f>
        <v>13</v>
      </c>
      <c r="AF1002" s="157">
        <f>'[1]5003'!$B$69</f>
        <v>46102</v>
      </c>
      <c r="AG1002" s="158" t="s">
        <v>54</v>
      </c>
    </row>
    <row r="1003" spans="28:33" x14ac:dyDescent="0.15">
      <c r="AB1003" s="156">
        <f>'[1]5003'!$E$70</f>
        <v>500351</v>
      </c>
      <c r="AC1003" s="156" t="str">
        <f>'[1]5003'!$N$70</f>
        <v>PV Le Château 2</v>
      </c>
      <c r="AD1003" s="156" t="str">
        <f>'[1]5003'!$Y$70</f>
        <v>Mooie Boule 4</v>
      </c>
      <c r="AE1003" s="156">
        <f>'[1]5003'!$A$70</f>
        <v>13</v>
      </c>
      <c r="AF1003" s="157">
        <f>'[1]5003'!$B$70</f>
        <v>46102</v>
      </c>
      <c r="AG1003" s="158" t="s">
        <v>54</v>
      </c>
    </row>
    <row r="1004" spans="28:33" x14ac:dyDescent="0.15">
      <c r="AB1004" s="156">
        <f>'[1]5003'!$E$71</f>
        <v>500352</v>
      </c>
      <c r="AC1004" s="156" t="str">
        <f>'[1]5003'!$N$71</f>
        <v>PV Wij Liggen 3</v>
      </c>
      <c r="AD1004" s="156" t="str">
        <f>'[1]5003'!$Y$71</f>
        <v>L'Ammerzo 1</v>
      </c>
      <c r="AE1004" s="156">
        <f>'[1]5003'!$A$71</f>
        <v>13</v>
      </c>
      <c r="AF1004" s="157">
        <f>'[1]5003'!$B$71</f>
        <v>46102</v>
      </c>
      <c r="AG1004" s="158" t="s">
        <v>54</v>
      </c>
    </row>
    <row r="1005" spans="28:33" x14ac:dyDescent="0.15">
      <c r="AB1005" s="156">
        <f>'[1]5003'!$E$72</f>
        <v>500353</v>
      </c>
      <c r="AC1005" s="156" t="str">
        <f>'[1]5003'!$N$72</f>
        <v>Jeu de Bommel 3</v>
      </c>
      <c r="AD1005" s="156" t="str">
        <f>'[1]5003'!$Y$72</f>
        <v>Mooie Boule 3</v>
      </c>
      <c r="AE1005" s="156">
        <f>'[1]5003'!$A$72</f>
        <v>14</v>
      </c>
      <c r="AF1005" s="157">
        <f>'[1]5003'!$B$72</f>
        <v>46109</v>
      </c>
      <c r="AG1005" s="158" t="s">
        <v>54</v>
      </c>
    </row>
    <row r="1006" spans="28:33" x14ac:dyDescent="0.15">
      <c r="AB1006" s="156">
        <f>'[1]5003'!$E$73</f>
        <v>500354</v>
      </c>
      <c r="AC1006" s="156" t="str">
        <f>'[1]5003'!$N$73</f>
        <v>PV Wij Liggen 3</v>
      </c>
      <c r="AD1006" s="156" t="str">
        <f>'[1]5003'!$Y$73</f>
        <v>PV Le Château 2</v>
      </c>
      <c r="AE1006" s="156">
        <f>'[1]5003'!$A$73</f>
        <v>14</v>
      </c>
      <c r="AF1006" s="157">
        <f>'[1]5003'!$B$73</f>
        <v>46109</v>
      </c>
      <c r="AG1006" s="158" t="s">
        <v>54</v>
      </c>
    </row>
    <row r="1007" spans="28:33" x14ac:dyDescent="0.15">
      <c r="AB1007" s="156">
        <f>'[1]5003'!$E$74</f>
        <v>500355</v>
      </c>
      <c r="AC1007" s="156" t="str">
        <f>'[1]5003'!$N$74</f>
        <v>Mooie Boule 4</v>
      </c>
      <c r="AD1007" s="156" t="str">
        <f>'[1]5003'!$Y$74</f>
        <v>PU Bois le Duc 2</v>
      </c>
      <c r="AE1007" s="156">
        <f>'[1]5003'!$A$74</f>
        <v>14</v>
      </c>
      <c r="AF1007" s="157">
        <f>'[1]5003'!$B$74</f>
        <v>46109</v>
      </c>
      <c r="AG1007" s="158" t="s">
        <v>54</v>
      </c>
    </row>
    <row r="1008" spans="28:33" x14ac:dyDescent="0.15">
      <c r="AB1008" s="156">
        <f>'[1]5003'!$E$75</f>
        <v>500356</v>
      </c>
      <c r="AC1008" s="156" t="str">
        <f>'[1]5003'!$N$75</f>
        <v>De Valkatties 2</v>
      </c>
      <c r="AD1008" s="156" t="str">
        <f>'[1]5003'!$Y$75</f>
        <v>L'Ammerzo 1</v>
      </c>
      <c r="AE1008" s="156">
        <f>'[1]5003'!$A$75</f>
        <v>14</v>
      </c>
      <c r="AF1008" s="157">
        <f>'[1]5003'!$B$75</f>
        <v>46109</v>
      </c>
      <c r="AG1008" s="158" t="s">
        <v>54</v>
      </c>
    </row>
    <row r="1009" spans="28:33" x14ac:dyDescent="0.15">
      <c r="AB1009" s="156">
        <f>'[1]5004'!$E$20</f>
        <v>500401</v>
      </c>
      <c r="AC1009" s="156" t="str">
        <f>'[1]5004'!$N$20</f>
        <v>JBV Amicale Cuyk 2</v>
      </c>
      <c r="AD1009" s="156" t="str">
        <f>'[1]5004'!$Y$20</f>
        <v>De Valkatties 1</v>
      </c>
      <c r="AE1009" s="156">
        <f>'[1]5004'!$A$20</f>
        <v>1</v>
      </c>
      <c r="AF1009" s="157">
        <f>'[1]5004'!$B$20</f>
        <v>45920</v>
      </c>
      <c r="AG1009" s="158" t="s">
        <v>54</v>
      </c>
    </row>
    <row r="1010" spans="28:33" x14ac:dyDescent="0.15">
      <c r="AB1010" s="156">
        <f>'[1]5004'!$E$21</f>
        <v>500402</v>
      </c>
      <c r="AC1010" s="156" t="str">
        <f>'[1]5004'!$N$21</f>
        <v>PV Le Château 1</v>
      </c>
      <c r="AD1010" s="156" t="str">
        <f>'[1]5004'!$Y$21</f>
        <v>PV Le Château 3</v>
      </c>
      <c r="AE1010" s="156">
        <f>'[1]5004'!$A$21</f>
        <v>1</v>
      </c>
      <c r="AF1010" s="157">
        <f>'[1]5004'!$B$21</f>
        <v>45920</v>
      </c>
      <c r="AG1010" s="158" t="s">
        <v>54</v>
      </c>
    </row>
    <row r="1011" spans="28:33" x14ac:dyDescent="0.15">
      <c r="AB1011" s="156">
        <f>'[1]5004'!$E$22</f>
        <v>500403</v>
      </c>
      <c r="AC1011" s="156" t="str">
        <f>'[1]5004'!$N$22</f>
        <v>PV Beek 2</v>
      </c>
      <c r="AD1011" s="156" t="str">
        <f>'[1]5004'!$Y$22</f>
        <v>Boules de Boeuf 3</v>
      </c>
      <c r="AE1011" s="156">
        <f>'[1]5004'!$A$22</f>
        <v>1</v>
      </c>
      <c r="AF1011" s="157">
        <f>'[1]5004'!$B$22</f>
        <v>45920</v>
      </c>
      <c r="AG1011" s="158" t="s">
        <v>54</v>
      </c>
    </row>
    <row r="1012" spans="28:33" x14ac:dyDescent="0.15">
      <c r="AB1012" s="156">
        <f>'[1]5004'!$E$23</f>
        <v>500404</v>
      </c>
      <c r="AC1012" s="156" t="str">
        <f>'[1]5004'!$N$23</f>
        <v>Pétanque Club Montferland 1</v>
      </c>
      <c r="AD1012" s="156" t="str">
        <f>'[1]5004'!$Y$23</f>
        <v>JBC Plop 3</v>
      </c>
      <c r="AE1012" s="156">
        <f>'[1]5004'!$A$23</f>
        <v>1</v>
      </c>
      <c r="AF1012" s="157">
        <f>'[1]5004'!$B$23</f>
        <v>45920</v>
      </c>
      <c r="AG1012" s="158" t="s">
        <v>54</v>
      </c>
    </row>
    <row r="1013" spans="28:33" x14ac:dyDescent="0.15">
      <c r="AB1013" s="156">
        <f>'[1]5004'!$E$24</f>
        <v>500405</v>
      </c>
      <c r="AC1013" s="156" t="str">
        <f>'[1]5004'!$N$24</f>
        <v>JBC Plop 3</v>
      </c>
      <c r="AD1013" s="156" t="str">
        <f>'[1]5004'!$Y$24</f>
        <v>PV Beek 2</v>
      </c>
      <c r="AE1013" s="156">
        <f>'[1]5004'!$A$24</f>
        <v>2</v>
      </c>
      <c r="AF1013" s="157">
        <f>'[1]5004'!$B$24</f>
        <v>45934</v>
      </c>
      <c r="AG1013" s="158" t="s">
        <v>54</v>
      </c>
    </row>
    <row r="1014" spans="28:33" x14ac:dyDescent="0.15">
      <c r="AB1014" s="156">
        <f>'[1]5004'!$E$25</f>
        <v>500406</v>
      </c>
      <c r="AC1014" s="156" t="str">
        <f>'[1]5004'!$N$25</f>
        <v>Boules de Boeuf 3</v>
      </c>
      <c r="AD1014" s="156" t="str">
        <f>'[1]5004'!$Y$25</f>
        <v>PV Le Château 1</v>
      </c>
      <c r="AE1014" s="156">
        <f>'[1]5004'!$A$25</f>
        <v>2</v>
      </c>
      <c r="AF1014" s="157">
        <f>'[1]5004'!$B$25</f>
        <v>45934</v>
      </c>
      <c r="AG1014" s="158" t="s">
        <v>54</v>
      </c>
    </row>
    <row r="1015" spans="28:33" x14ac:dyDescent="0.15">
      <c r="AB1015" s="156">
        <f>'[1]5004'!$E$26</f>
        <v>500407</v>
      </c>
      <c r="AC1015" s="156" t="str">
        <f>'[1]5004'!$N$26</f>
        <v>PV Le Château 3</v>
      </c>
      <c r="AD1015" s="156" t="str">
        <f>'[1]5004'!$Y$26</f>
        <v>JBV Amicale Cuyk 2</v>
      </c>
      <c r="AE1015" s="156">
        <f>'[1]5004'!$A$26</f>
        <v>2</v>
      </c>
      <c r="AF1015" s="157">
        <f>'[1]5004'!$B$26</f>
        <v>45934</v>
      </c>
      <c r="AG1015" s="158" t="s">
        <v>54</v>
      </c>
    </row>
    <row r="1016" spans="28:33" x14ac:dyDescent="0.15">
      <c r="AB1016" s="156">
        <f>'[1]5004'!$E$27</f>
        <v>500408</v>
      </c>
      <c r="AC1016" s="156" t="str">
        <f>'[1]5004'!$N$27</f>
        <v>De Valkatties 1</v>
      </c>
      <c r="AD1016" s="156" t="str">
        <f>'[1]5004'!$Y$27</f>
        <v>Pétanque Club Montferland 1</v>
      </c>
      <c r="AE1016" s="156">
        <f>'[1]5004'!$A$27</f>
        <v>2</v>
      </c>
      <c r="AF1016" s="157">
        <f>'[1]5004'!$B$27</f>
        <v>45934</v>
      </c>
      <c r="AG1016" s="158" t="s">
        <v>54</v>
      </c>
    </row>
    <row r="1017" spans="28:33" x14ac:dyDescent="0.15">
      <c r="AB1017" s="156">
        <f>'[1]5004'!$E$28</f>
        <v>500409</v>
      </c>
      <c r="AC1017" s="156" t="str">
        <f>'[1]5004'!$N$28</f>
        <v>Pétanque Club Montferland 1</v>
      </c>
      <c r="AD1017" s="156" t="str">
        <f>'[1]5004'!$Y$28</f>
        <v>PV Beek 2</v>
      </c>
      <c r="AE1017" s="156">
        <f>'[1]5004'!$A$28</f>
        <v>3</v>
      </c>
      <c r="AF1017" s="157">
        <f>'[1]5004'!$B$28</f>
        <v>45948</v>
      </c>
      <c r="AG1017" s="158" t="s">
        <v>54</v>
      </c>
    </row>
    <row r="1018" spans="28:33" x14ac:dyDescent="0.15">
      <c r="AB1018" s="156">
        <f>'[1]5004'!$E$29</f>
        <v>500410</v>
      </c>
      <c r="AC1018" s="156" t="str">
        <f>'[1]5004'!$N$29</f>
        <v>PV Le Château 1</v>
      </c>
      <c r="AD1018" s="156" t="str">
        <f>'[1]5004'!$Y$29</f>
        <v>JBC Plop 3</v>
      </c>
      <c r="AE1018" s="156">
        <f>'[1]5004'!$A$29</f>
        <v>3</v>
      </c>
      <c r="AF1018" s="157">
        <f>'[1]5004'!$B$29</f>
        <v>45948</v>
      </c>
      <c r="AG1018" s="158" t="s">
        <v>54</v>
      </c>
    </row>
    <row r="1019" spans="28:33" x14ac:dyDescent="0.15">
      <c r="AB1019" s="156">
        <f>'[1]5004'!$E$30</f>
        <v>500411</v>
      </c>
      <c r="AC1019" s="156" t="str">
        <f>'[1]5004'!$N$30</f>
        <v>Boules de Boeuf 3</v>
      </c>
      <c r="AD1019" s="156" t="str">
        <f>'[1]5004'!$Y$30</f>
        <v>JBV Amicale Cuyk 2</v>
      </c>
      <c r="AE1019" s="156">
        <f>'[1]5004'!$A$30</f>
        <v>3</v>
      </c>
      <c r="AF1019" s="157">
        <f>'[1]5004'!$B$30</f>
        <v>45948</v>
      </c>
      <c r="AG1019" s="158" t="s">
        <v>54</v>
      </c>
    </row>
    <row r="1020" spans="28:33" x14ac:dyDescent="0.15">
      <c r="AB1020" s="156">
        <f>'[1]5004'!$E$31</f>
        <v>500412</v>
      </c>
      <c r="AC1020" s="156" t="str">
        <f>'[1]5004'!$N$31</f>
        <v>De Valkatties 1</v>
      </c>
      <c r="AD1020" s="156" t="str">
        <f>'[1]5004'!$Y$31</f>
        <v>PV Le Château 3</v>
      </c>
      <c r="AE1020" s="156">
        <f>'[1]5004'!$A$31</f>
        <v>3</v>
      </c>
      <c r="AF1020" s="157">
        <f>'[1]5004'!$B$31</f>
        <v>45948</v>
      </c>
      <c r="AG1020" s="158" t="s">
        <v>54</v>
      </c>
    </row>
    <row r="1021" spans="28:33" x14ac:dyDescent="0.15">
      <c r="AB1021" s="156">
        <f>'[1]5004'!$E$32</f>
        <v>500413</v>
      </c>
      <c r="AC1021" s="156" t="str">
        <f>'[1]5004'!$N$32</f>
        <v>JBV Amicale Cuyk 2</v>
      </c>
      <c r="AD1021" s="156" t="str">
        <f>'[1]5004'!$Y$32</f>
        <v>JBC Plop 3</v>
      </c>
      <c r="AE1021" s="156">
        <f>'[1]5004'!$A$32</f>
        <v>4</v>
      </c>
      <c r="AF1021" s="157">
        <f>'[1]5004'!$B$32</f>
        <v>45962</v>
      </c>
      <c r="AG1021" s="158" t="s">
        <v>54</v>
      </c>
    </row>
    <row r="1022" spans="28:33" x14ac:dyDescent="0.15">
      <c r="AB1022" s="156">
        <f>'[1]5004'!$E$33</f>
        <v>500414</v>
      </c>
      <c r="AC1022" s="156" t="str">
        <f>'[1]5004'!$N$33</f>
        <v>PV Le Château 1</v>
      </c>
      <c r="AD1022" s="156" t="str">
        <f>'[1]5004'!$Y$33</f>
        <v>Pétanque Club Montferland 1</v>
      </c>
      <c r="AE1022" s="156">
        <f>'[1]5004'!$A$33</f>
        <v>4</v>
      </c>
      <c r="AF1022" s="157">
        <f>'[1]5004'!$B$33</f>
        <v>45962</v>
      </c>
      <c r="AG1022" s="158" t="s">
        <v>54</v>
      </c>
    </row>
    <row r="1023" spans="28:33" x14ac:dyDescent="0.15">
      <c r="AB1023" s="156">
        <f>'[1]5004'!$E$34</f>
        <v>500415</v>
      </c>
      <c r="AC1023" s="156" t="str">
        <f>'[1]5004'!$N$34</f>
        <v>PV Beek 2</v>
      </c>
      <c r="AD1023" s="156" t="str">
        <f>'[1]5004'!$Y$34</f>
        <v>De Valkatties 1</v>
      </c>
      <c r="AE1023" s="156">
        <f>'[1]5004'!$A$34</f>
        <v>4</v>
      </c>
      <c r="AF1023" s="157">
        <f>'[1]5004'!$B$34</f>
        <v>45962</v>
      </c>
      <c r="AG1023" s="158" t="s">
        <v>54</v>
      </c>
    </row>
    <row r="1024" spans="28:33" x14ac:dyDescent="0.15">
      <c r="AB1024" s="156">
        <f>'[1]5004'!$E$35</f>
        <v>500416</v>
      </c>
      <c r="AC1024" s="156" t="str">
        <f>'[1]5004'!$N$35</f>
        <v>PV Le Château 3</v>
      </c>
      <c r="AD1024" s="156" t="str">
        <f>'[1]5004'!$Y$35</f>
        <v>Boules de Boeuf 3</v>
      </c>
      <c r="AE1024" s="156">
        <f>'[1]5004'!$A$35</f>
        <v>4</v>
      </c>
      <c r="AF1024" s="157">
        <f>'[1]5004'!$B$35</f>
        <v>45962</v>
      </c>
      <c r="AG1024" s="158" t="s">
        <v>54</v>
      </c>
    </row>
    <row r="1025" spans="28:33" x14ac:dyDescent="0.15">
      <c r="AB1025" s="156">
        <f>'[1]5004'!$E$36</f>
        <v>500417</v>
      </c>
      <c r="AC1025" s="156" t="str">
        <f>'[1]5004'!$N$36</f>
        <v>PV Beek 2</v>
      </c>
      <c r="AD1025" s="156" t="str">
        <f>'[1]5004'!$Y$36</f>
        <v>PV Le Château 1</v>
      </c>
      <c r="AE1025" s="156">
        <f>'[1]5004'!$A$36</f>
        <v>5</v>
      </c>
      <c r="AF1025" s="157">
        <f>'[1]5004'!$B$36</f>
        <v>45976</v>
      </c>
      <c r="AG1025" s="158" t="s">
        <v>54</v>
      </c>
    </row>
    <row r="1026" spans="28:33" x14ac:dyDescent="0.15">
      <c r="AB1026" s="156">
        <f>'[1]5004'!$E$37</f>
        <v>500418</v>
      </c>
      <c r="AC1026" s="156" t="str">
        <f>'[1]5004'!$N$37</f>
        <v>Pétanque Club Montferland 1</v>
      </c>
      <c r="AD1026" s="156" t="str">
        <f>'[1]5004'!$Y$37</f>
        <v>JBV Amicale Cuyk 2</v>
      </c>
      <c r="AE1026" s="156">
        <f>'[1]5004'!$A$37</f>
        <v>5</v>
      </c>
      <c r="AF1026" s="157">
        <f>'[1]5004'!$B$37</f>
        <v>45976</v>
      </c>
      <c r="AG1026" s="158" t="s">
        <v>54</v>
      </c>
    </row>
    <row r="1027" spans="28:33" x14ac:dyDescent="0.15">
      <c r="AB1027" s="156">
        <f>'[1]5004'!$E$38</f>
        <v>500419</v>
      </c>
      <c r="AC1027" s="156" t="str">
        <f>'[1]5004'!$N$38</f>
        <v>PV Le Château 3</v>
      </c>
      <c r="AD1027" s="156" t="str">
        <f>'[1]5004'!$Y$38</f>
        <v>JBC Plop 3</v>
      </c>
      <c r="AE1027" s="156">
        <f>'[1]5004'!$A$38</f>
        <v>5</v>
      </c>
      <c r="AF1027" s="157">
        <f>'[1]5004'!$B$38</f>
        <v>45976</v>
      </c>
      <c r="AG1027" s="158" t="s">
        <v>54</v>
      </c>
    </row>
    <row r="1028" spans="28:33" x14ac:dyDescent="0.15">
      <c r="AB1028" s="156">
        <f>'[1]5004'!$E$39</f>
        <v>500420</v>
      </c>
      <c r="AC1028" s="156" t="str">
        <f>'[1]5004'!$N$39</f>
        <v>Boules de Boeuf 3</v>
      </c>
      <c r="AD1028" s="156" t="str">
        <f>'[1]5004'!$Y$39</f>
        <v>De Valkatties 1</v>
      </c>
      <c r="AE1028" s="156">
        <f>'[1]5004'!$A$39</f>
        <v>5</v>
      </c>
      <c r="AF1028" s="157">
        <f>'[1]5004'!$B$39</f>
        <v>45976</v>
      </c>
      <c r="AG1028" s="158" t="s">
        <v>54</v>
      </c>
    </row>
    <row r="1029" spans="28:33" x14ac:dyDescent="0.15">
      <c r="AB1029" s="156">
        <f>'[1]5004'!$E$40</f>
        <v>500421</v>
      </c>
      <c r="AC1029" s="156" t="str">
        <f>'[1]5004'!$N$40</f>
        <v>JBV Amicale Cuyk 2</v>
      </c>
      <c r="AD1029" s="156" t="str">
        <f>'[1]5004'!$Y$40</f>
        <v>PV Beek 2</v>
      </c>
      <c r="AE1029" s="156">
        <f>'[1]5004'!$A$40</f>
        <v>6</v>
      </c>
      <c r="AF1029" s="157">
        <f>'[1]5004'!$B$40</f>
        <v>45990</v>
      </c>
      <c r="AG1029" s="158" t="s">
        <v>54</v>
      </c>
    </row>
    <row r="1030" spans="28:33" x14ac:dyDescent="0.15">
      <c r="AB1030" s="156">
        <f>'[1]5004'!$E$41</f>
        <v>500422</v>
      </c>
      <c r="AC1030" s="156" t="str">
        <f>'[1]5004'!$N$41</f>
        <v>JBC Plop 3</v>
      </c>
      <c r="AD1030" s="156" t="str">
        <f>'[1]5004'!$Y$41</f>
        <v>Boules de Boeuf 3</v>
      </c>
      <c r="AE1030" s="156">
        <f>'[1]5004'!$A$41</f>
        <v>6</v>
      </c>
      <c r="AF1030" s="157">
        <f>'[1]5004'!$B$41</f>
        <v>45990</v>
      </c>
      <c r="AG1030" s="158" t="s">
        <v>54</v>
      </c>
    </row>
    <row r="1031" spans="28:33" x14ac:dyDescent="0.15">
      <c r="AB1031" s="156">
        <f>'[1]5004'!$E$42</f>
        <v>500423</v>
      </c>
      <c r="AC1031" s="156" t="str">
        <f>'[1]5004'!$N$42</f>
        <v>PV Le Château 3</v>
      </c>
      <c r="AD1031" s="156" t="str">
        <f>'[1]5004'!$Y$42</f>
        <v>Pétanque Club Montferland 1</v>
      </c>
      <c r="AE1031" s="156">
        <f>'[1]5004'!$A$42</f>
        <v>6</v>
      </c>
      <c r="AF1031" s="157">
        <f>'[1]5004'!$B$42</f>
        <v>45990</v>
      </c>
      <c r="AG1031" s="158" t="s">
        <v>54</v>
      </c>
    </row>
    <row r="1032" spans="28:33" x14ac:dyDescent="0.15">
      <c r="AB1032" s="156">
        <f>'[1]5004'!$E$43</f>
        <v>500424</v>
      </c>
      <c r="AC1032" s="156" t="str">
        <f>'[1]5004'!$N$43</f>
        <v>De Valkatties 1</v>
      </c>
      <c r="AD1032" s="156" t="str">
        <f>'[1]5004'!$Y$43</f>
        <v>PV Le Château 1</v>
      </c>
      <c r="AE1032" s="156">
        <f>'[1]5004'!$A$43</f>
        <v>6</v>
      </c>
      <c r="AF1032" s="157">
        <f>'[1]5004'!$B$43</f>
        <v>45990</v>
      </c>
      <c r="AG1032" s="158" t="s">
        <v>54</v>
      </c>
    </row>
    <row r="1033" spans="28:33" x14ac:dyDescent="0.15">
      <c r="AB1033" s="156">
        <f>'[1]5004'!$E$44</f>
        <v>500425</v>
      </c>
      <c r="AC1033" s="156" t="str">
        <f>'[1]5004'!$N$44</f>
        <v>JBV Amicale Cuyk 2</v>
      </c>
      <c r="AD1033" s="156" t="str">
        <f>'[1]5004'!$Y$44</f>
        <v>PV Le Château 1</v>
      </c>
      <c r="AE1033" s="156">
        <f>'[1]5004'!$A$44</f>
        <v>7</v>
      </c>
      <c r="AF1033" s="157">
        <f>'[1]5004'!$B$44</f>
        <v>45997</v>
      </c>
      <c r="AG1033" s="158" t="s">
        <v>54</v>
      </c>
    </row>
    <row r="1034" spans="28:33" x14ac:dyDescent="0.15">
      <c r="AB1034" s="156">
        <f>'[1]5004'!$E$45</f>
        <v>500426</v>
      </c>
      <c r="AC1034" s="156" t="str">
        <f>'[1]5004'!$N$45</f>
        <v>PV Beek 2</v>
      </c>
      <c r="AD1034" s="156" t="str">
        <f>'[1]5004'!$Y$45</f>
        <v>PV Le Château 3</v>
      </c>
      <c r="AE1034" s="156">
        <f>'[1]5004'!$A$45</f>
        <v>7</v>
      </c>
      <c r="AF1034" s="157">
        <f>'[1]5004'!$B$45</f>
        <v>45997</v>
      </c>
      <c r="AG1034" s="158" t="s">
        <v>54</v>
      </c>
    </row>
    <row r="1035" spans="28:33" x14ac:dyDescent="0.15">
      <c r="AB1035" s="156">
        <f>'[1]5004'!$E$46</f>
        <v>500427</v>
      </c>
      <c r="AC1035" s="156" t="str">
        <f>'[1]5004'!$N$46</f>
        <v>Boules de Boeuf 3</v>
      </c>
      <c r="AD1035" s="156" t="str">
        <f>'[1]5004'!$Y$46</f>
        <v>Pétanque Club Montferland 1</v>
      </c>
      <c r="AE1035" s="156">
        <f>'[1]5004'!$A$46</f>
        <v>7</v>
      </c>
      <c r="AF1035" s="157">
        <f>'[1]5004'!$B$46</f>
        <v>45997</v>
      </c>
      <c r="AG1035" s="158" t="s">
        <v>54</v>
      </c>
    </row>
    <row r="1036" spans="28:33" x14ac:dyDescent="0.15">
      <c r="AB1036" s="156">
        <f>'[1]5004'!$E$47</f>
        <v>500428</v>
      </c>
      <c r="AC1036" s="156" t="str">
        <f>'[1]5004'!$N$47</f>
        <v>JBC Plop 3</v>
      </c>
      <c r="AD1036" s="156" t="str">
        <f>'[1]5004'!$Y$47</f>
        <v>De Valkatties 1</v>
      </c>
      <c r="AE1036" s="156">
        <f>'[1]5004'!$A$47</f>
        <v>7</v>
      </c>
      <c r="AF1036" s="157">
        <f>'[1]5004'!$B$47</f>
        <v>46004</v>
      </c>
      <c r="AG1036" s="158" t="s">
        <v>54</v>
      </c>
    </row>
    <row r="1037" spans="28:33" x14ac:dyDescent="0.15">
      <c r="AB1037" s="156">
        <f>'[1]5004'!$E$48</f>
        <v>500429</v>
      </c>
      <c r="AC1037" s="156" t="str">
        <f>'[1]5004'!$N$48</f>
        <v>JBC Plop 3</v>
      </c>
      <c r="AD1037" s="156" t="str">
        <f>'[1]5004'!$Y$48</f>
        <v>Pétanque Club Montferland 1</v>
      </c>
      <c r="AE1037" s="156">
        <f>'[1]5004'!$A$48</f>
        <v>8</v>
      </c>
      <c r="AF1037" s="157">
        <f>'[1]5004'!$B$48</f>
        <v>46032</v>
      </c>
      <c r="AG1037" s="158" t="s">
        <v>54</v>
      </c>
    </row>
    <row r="1038" spans="28:33" x14ac:dyDescent="0.15">
      <c r="AB1038" s="156">
        <f>'[1]5004'!$E$49</f>
        <v>500430</v>
      </c>
      <c r="AC1038" s="156" t="str">
        <f>'[1]5004'!$N$49</f>
        <v>Boules de Boeuf 3</v>
      </c>
      <c r="AD1038" s="156" t="str">
        <f>'[1]5004'!$Y$49</f>
        <v>PV Beek 2</v>
      </c>
      <c r="AE1038" s="156">
        <f>'[1]5004'!$A$49</f>
        <v>8</v>
      </c>
      <c r="AF1038" s="157">
        <f>'[1]5004'!$B$49</f>
        <v>46032</v>
      </c>
      <c r="AG1038" s="158" t="s">
        <v>54</v>
      </c>
    </row>
    <row r="1039" spans="28:33" x14ac:dyDescent="0.15">
      <c r="AB1039" s="156">
        <f>'[1]5004'!$E$50</f>
        <v>500431</v>
      </c>
      <c r="AC1039" s="156" t="str">
        <f>'[1]5004'!$N$50</f>
        <v>PV Le Château 3</v>
      </c>
      <c r="AD1039" s="156" t="str">
        <f>'[1]5004'!$Y$50</f>
        <v>PV Le Château 1</v>
      </c>
      <c r="AE1039" s="156">
        <f>'[1]5004'!$A$50</f>
        <v>8</v>
      </c>
      <c r="AF1039" s="157">
        <f>'[1]5004'!$B$50</f>
        <v>46032</v>
      </c>
      <c r="AG1039" s="158" t="s">
        <v>54</v>
      </c>
    </row>
    <row r="1040" spans="28:33" x14ac:dyDescent="0.15">
      <c r="AB1040" s="156">
        <f>'[1]5004'!$E$51</f>
        <v>500432</v>
      </c>
      <c r="AC1040" s="156" t="str">
        <f>'[1]5004'!$N$51</f>
        <v>De Valkatties 1</v>
      </c>
      <c r="AD1040" s="156" t="str">
        <f>'[1]5004'!$Y$51</f>
        <v>JBV Amicale Cuyk 2</v>
      </c>
      <c r="AE1040" s="156">
        <f>'[1]5004'!$A$51</f>
        <v>8</v>
      </c>
      <c r="AF1040" s="157">
        <f>'[1]5004'!$B$51</f>
        <v>46032</v>
      </c>
      <c r="AG1040" s="158" t="s">
        <v>54</v>
      </c>
    </row>
    <row r="1041" spans="28:33" x14ac:dyDescent="0.15">
      <c r="AB1041" s="156">
        <f>'[1]5004'!$E$52</f>
        <v>500433</v>
      </c>
      <c r="AC1041" s="156" t="str">
        <f>'[1]5004'!$N$52</f>
        <v>JBV Amicale Cuyk 2</v>
      </c>
      <c r="AD1041" s="156" t="str">
        <f>'[1]5004'!$Y$52</f>
        <v>PV Le Château 3</v>
      </c>
      <c r="AE1041" s="156">
        <f>'[1]5004'!$A$52</f>
        <v>9</v>
      </c>
      <c r="AF1041" s="157">
        <f>'[1]5004'!$B$52</f>
        <v>46046</v>
      </c>
      <c r="AG1041" s="158" t="s">
        <v>54</v>
      </c>
    </row>
    <row r="1042" spans="28:33" x14ac:dyDescent="0.15">
      <c r="AB1042" s="156">
        <f>'[1]5004'!$E$53</f>
        <v>500434</v>
      </c>
      <c r="AC1042" s="156" t="str">
        <f>'[1]5004'!$N$53</f>
        <v>PV Le Château 1</v>
      </c>
      <c r="AD1042" s="156" t="str">
        <f>'[1]5004'!$Y$53</f>
        <v>Boules de Boeuf 3</v>
      </c>
      <c r="AE1042" s="156">
        <f>'[1]5004'!$A$53</f>
        <v>9</v>
      </c>
      <c r="AF1042" s="157">
        <f>'[1]5004'!$B$53</f>
        <v>46046</v>
      </c>
      <c r="AG1042" s="158" t="s">
        <v>54</v>
      </c>
    </row>
    <row r="1043" spans="28:33" x14ac:dyDescent="0.15">
      <c r="AB1043" s="156">
        <f>'[1]5004'!$E$54</f>
        <v>500435</v>
      </c>
      <c r="AC1043" s="156" t="str">
        <f>'[1]5004'!$N$54</f>
        <v>PV Beek 2</v>
      </c>
      <c r="AD1043" s="156" t="str">
        <f>'[1]5004'!$Y$54</f>
        <v>JBC Plop 3</v>
      </c>
      <c r="AE1043" s="156">
        <f>'[1]5004'!$A$54</f>
        <v>9</v>
      </c>
      <c r="AF1043" s="157">
        <f>'[1]5004'!$B$54</f>
        <v>46046</v>
      </c>
      <c r="AG1043" s="158" t="s">
        <v>54</v>
      </c>
    </row>
    <row r="1044" spans="28:33" x14ac:dyDescent="0.15">
      <c r="AB1044" s="156">
        <f>'[1]5004'!$E$55</f>
        <v>500436</v>
      </c>
      <c r="AC1044" s="156" t="str">
        <f>'[1]5004'!$N$55</f>
        <v>Pétanque Club Montferland 1</v>
      </c>
      <c r="AD1044" s="156" t="str">
        <f>'[1]5004'!$Y$55</f>
        <v>De Valkatties 1</v>
      </c>
      <c r="AE1044" s="156">
        <f>'[1]5004'!$A$55</f>
        <v>9</v>
      </c>
      <c r="AF1044" s="157">
        <f>'[1]5004'!$B$55</f>
        <v>46046</v>
      </c>
      <c r="AG1044" s="158" t="s">
        <v>54</v>
      </c>
    </row>
    <row r="1045" spans="28:33" x14ac:dyDescent="0.15">
      <c r="AB1045" s="156">
        <f>'[1]5004'!$E$56</f>
        <v>500437</v>
      </c>
      <c r="AC1045" s="156" t="str">
        <f>'[1]5004'!$N$56</f>
        <v>JBV Amicale Cuyk 2</v>
      </c>
      <c r="AD1045" s="156" t="str">
        <f>'[1]5004'!$Y$56</f>
        <v>Boules de Boeuf 3</v>
      </c>
      <c r="AE1045" s="156">
        <f>'[1]5004'!$A$56</f>
        <v>10</v>
      </c>
      <c r="AF1045" s="157">
        <f>'[1]5004'!$B$56</f>
        <v>46060</v>
      </c>
      <c r="AG1045" s="158" t="s">
        <v>54</v>
      </c>
    </row>
    <row r="1046" spans="28:33" x14ac:dyDescent="0.15">
      <c r="AB1046" s="156">
        <f>'[1]5004'!$E$57</f>
        <v>500438</v>
      </c>
      <c r="AC1046" s="156" t="str">
        <f>'[1]5004'!$N$57</f>
        <v>JBC Plop 3</v>
      </c>
      <c r="AD1046" s="156" t="str">
        <f>'[1]5004'!$Y$57</f>
        <v>PV Le Château 1</v>
      </c>
      <c r="AE1046" s="156">
        <f>'[1]5004'!$A$57</f>
        <v>10</v>
      </c>
      <c r="AF1046" s="157">
        <f>'[1]5004'!$B$57</f>
        <v>46060</v>
      </c>
      <c r="AG1046" s="158" t="s">
        <v>54</v>
      </c>
    </row>
    <row r="1047" spans="28:33" x14ac:dyDescent="0.15">
      <c r="AB1047" s="156">
        <f>'[1]5004'!$E$58</f>
        <v>500439</v>
      </c>
      <c r="AC1047" s="156" t="str">
        <f>'[1]5004'!$N$58</f>
        <v>PV Beek 2</v>
      </c>
      <c r="AD1047" s="156" t="str">
        <f>'[1]5004'!$Y$58</f>
        <v>Pétanque Club Montferland 1</v>
      </c>
      <c r="AE1047" s="156">
        <f>'[1]5004'!$A$58</f>
        <v>10</v>
      </c>
      <c r="AF1047" s="157">
        <f>'[1]5004'!$B$58</f>
        <v>46060</v>
      </c>
      <c r="AG1047" s="158" t="s">
        <v>54</v>
      </c>
    </row>
    <row r="1048" spans="28:33" x14ac:dyDescent="0.15">
      <c r="AB1048" s="156">
        <f>'[1]5004'!$E$59</f>
        <v>500440</v>
      </c>
      <c r="AC1048" s="156" t="str">
        <f>'[1]5004'!$N$59</f>
        <v>PV Le Château 3</v>
      </c>
      <c r="AD1048" s="156" t="str">
        <f>'[1]5004'!$Y$59</f>
        <v>De Valkatties 1</v>
      </c>
      <c r="AE1048" s="156">
        <f>'[1]5004'!$A$59</f>
        <v>10</v>
      </c>
      <c r="AF1048" s="157">
        <f>'[1]5004'!$B$59</f>
        <v>46060</v>
      </c>
      <c r="AG1048" s="158" t="s">
        <v>54</v>
      </c>
    </row>
    <row r="1049" spans="28:33" x14ac:dyDescent="0.15">
      <c r="AB1049" s="156">
        <f>'[1]5004'!$E$60</f>
        <v>500441</v>
      </c>
      <c r="AC1049" s="156" t="str">
        <f>'[1]5004'!$N$60</f>
        <v>Pétanque Club Montferland 1</v>
      </c>
      <c r="AD1049" s="156" t="str">
        <f>'[1]5004'!$Y$60</f>
        <v>PV Le Château 1</v>
      </c>
      <c r="AE1049" s="156">
        <f>'[1]5004'!$A$60</f>
        <v>11</v>
      </c>
      <c r="AF1049" s="157">
        <f>'[1]5004'!$B$60</f>
        <v>46074</v>
      </c>
      <c r="AG1049" s="158" t="s">
        <v>54</v>
      </c>
    </row>
    <row r="1050" spans="28:33" x14ac:dyDescent="0.15">
      <c r="AB1050" s="156">
        <f>'[1]5004'!$E$61</f>
        <v>500442</v>
      </c>
      <c r="AC1050" s="156" t="str">
        <f>'[1]5004'!$N$61</f>
        <v>JBC Plop 3</v>
      </c>
      <c r="AD1050" s="156" t="str">
        <f>'[1]5004'!$Y$61</f>
        <v>JBV Amicale Cuyk 2</v>
      </c>
      <c r="AE1050" s="156">
        <f>'[1]5004'!$A$61</f>
        <v>11</v>
      </c>
      <c r="AF1050" s="157">
        <f>'[1]5004'!$B$61</f>
        <v>46074</v>
      </c>
      <c r="AG1050" s="158" t="s">
        <v>54</v>
      </c>
    </row>
    <row r="1051" spans="28:33" x14ac:dyDescent="0.15">
      <c r="AB1051" s="156">
        <f>'[1]5004'!$E$62</f>
        <v>500443</v>
      </c>
      <c r="AC1051" s="156" t="str">
        <f>'[1]5004'!$N$62</f>
        <v>Boules de Boeuf 3</v>
      </c>
      <c r="AD1051" s="156" t="str">
        <f>'[1]5004'!$Y$62</f>
        <v>PV Le Château 3</v>
      </c>
      <c r="AE1051" s="156">
        <f>'[1]5004'!$A$62</f>
        <v>11</v>
      </c>
      <c r="AF1051" s="157">
        <f>'[1]5004'!$B$62</f>
        <v>46074</v>
      </c>
      <c r="AG1051" s="158" t="s">
        <v>54</v>
      </c>
    </row>
    <row r="1052" spans="28:33" x14ac:dyDescent="0.15">
      <c r="AB1052" s="156">
        <f>'[1]5004'!$E$63</f>
        <v>500444</v>
      </c>
      <c r="AC1052" s="156" t="str">
        <f>'[1]5004'!$N$63</f>
        <v>De Valkatties 1</v>
      </c>
      <c r="AD1052" s="156" t="str">
        <f>'[1]5004'!$Y$63</f>
        <v>PV Beek 2</v>
      </c>
      <c r="AE1052" s="156">
        <f>'[1]5004'!$A$63</f>
        <v>11</v>
      </c>
      <c r="AF1052" s="157">
        <f>'[1]5004'!$B$63</f>
        <v>46074</v>
      </c>
      <c r="AG1052" s="158" t="s">
        <v>54</v>
      </c>
    </row>
    <row r="1053" spans="28:33" x14ac:dyDescent="0.15">
      <c r="AB1053" s="156">
        <f>'[1]5004'!$E$64</f>
        <v>500445</v>
      </c>
      <c r="AC1053" s="156" t="str">
        <f>'[1]5004'!$N$64</f>
        <v>JBV Amicale Cuyk 2</v>
      </c>
      <c r="AD1053" s="156" t="str">
        <f>'[1]5004'!$Y$64</f>
        <v>Pétanque Club Montferland 1</v>
      </c>
      <c r="AE1053" s="156">
        <f>'[1]5004'!$A$64</f>
        <v>12</v>
      </c>
      <c r="AF1053" s="157">
        <f>'[1]5004'!$B$64</f>
        <v>46088</v>
      </c>
      <c r="AG1053" s="158" t="s">
        <v>54</v>
      </c>
    </row>
    <row r="1054" spans="28:33" x14ac:dyDescent="0.15">
      <c r="AB1054" s="156">
        <f>'[1]5004'!$E$65</f>
        <v>500446</v>
      </c>
      <c r="AC1054" s="156" t="str">
        <f>'[1]5004'!$N$65</f>
        <v>PV Le Château 1</v>
      </c>
      <c r="AD1054" s="156" t="str">
        <f>'[1]5004'!$Y$65</f>
        <v>PV Beek 2</v>
      </c>
      <c r="AE1054" s="156">
        <f>'[1]5004'!$A$65</f>
        <v>12</v>
      </c>
      <c r="AF1054" s="157">
        <f>'[1]5004'!$B$65</f>
        <v>46088</v>
      </c>
      <c r="AG1054" s="158" t="s">
        <v>54</v>
      </c>
    </row>
    <row r="1055" spans="28:33" x14ac:dyDescent="0.15">
      <c r="AB1055" s="156">
        <f>'[1]5004'!$E$66</f>
        <v>500447</v>
      </c>
      <c r="AC1055" s="156" t="str">
        <f>'[1]5004'!$N$66</f>
        <v>JBC Plop 3</v>
      </c>
      <c r="AD1055" s="156" t="str">
        <f>'[1]5004'!$Y$66</f>
        <v>PV Le Château 3</v>
      </c>
      <c r="AE1055" s="156">
        <f>'[1]5004'!$A$66</f>
        <v>12</v>
      </c>
      <c r="AF1055" s="157">
        <f>'[1]5004'!$B$66</f>
        <v>46088</v>
      </c>
      <c r="AG1055" s="158" t="s">
        <v>54</v>
      </c>
    </row>
    <row r="1056" spans="28:33" x14ac:dyDescent="0.15">
      <c r="AB1056" s="156">
        <f>'[1]5004'!$E$67</f>
        <v>500448</v>
      </c>
      <c r="AC1056" s="156" t="str">
        <f>'[1]5004'!$N$67</f>
        <v>De Valkatties 1</v>
      </c>
      <c r="AD1056" s="156" t="str">
        <f>'[1]5004'!$Y$67</f>
        <v>Boules de Boeuf 3</v>
      </c>
      <c r="AE1056" s="156">
        <f>'[1]5004'!$A$67</f>
        <v>12</v>
      </c>
      <c r="AF1056" s="157">
        <f>'[1]5004'!$B$67</f>
        <v>46088</v>
      </c>
      <c r="AG1056" s="158" t="s">
        <v>54</v>
      </c>
    </row>
    <row r="1057" spans="28:33" x14ac:dyDescent="0.15">
      <c r="AB1057" s="156">
        <f>'[1]5004'!$E$68</f>
        <v>500449</v>
      </c>
      <c r="AC1057" s="156" t="str">
        <f>'[1]5004'!$N$68</f>
        <v>PV Le Château 1</v>
      </c>
      <c r="AD1057" s="156" t="str">
        <f>'[1]5004'!$Y$68</f>
        <v>De Valkatties 1</v>
      </c>
      <c r="AE1057" s="156">
        <f>'[1]5004'!$A$68</f>
        <v>13</v>
      </c>
      <c r="AF1057" s="157">
        <f>'[1]5004'!$B$68</f>
        <v>46102</v>
      </c>
      <c r="AG1057" s="158" t="s">
        <v>54</v>
      </c>
    </row>
    <row r="1058" spans="28:33" x14ac:dyDescent="0.15">
      <c r="AB1058" s="156">
        <f>'[1]5004'!$E$69</f>
        <v>500450</v>
      </c>
      <c r="AC1058" s="156" t="str">
        <f>'[1]5004'!$N$69</f>
        <v>PV Beek 2</v>
      </c>
      <c r="AD1058" s="156" t="str">
        <f>'[1]5004'!$Y$69</f>
        <v>JBV Amicale Cuyk 2</v>
      </c>
      <c r="AE1058" s="156">
        <f>'[1]5004'!$A$69</f>
        <v>13</v>
      </c>
      <c r="AF1058" s="157">
        <f>'[1]5004'!$B$69</f>
        <v>46102</v>
      </c>
      <c r="AG1058" s="158" t="s">
        <v>54</v>
      </c>
    </row>
    <row r="1059" spans="28:33" x14ac:dyDescent="0.15">
      <c r="AB1059" s="156">
        <f>'[1]5004'!$E$70</f>
        <v>500451</v>
      </c>
      <c r="AC1059" s="156" t="str">
        <f>'[1]5004'!$N$70</f>
        <v>Pétanque Club Montferland 1</v>
      </c>
      <c r="AD1059" s="156" t="str">
        <f>'[1]5004'!$Y$70</f>
        <v>PV Le Château 3</v>
      </c>
      <c r="AE1059" s="156">
        <f>'[1]5004'!$A$70</f>
        <v>13</v>
      </c>
      <c r="AF1059" s="157">
        <f>'[1]5004'!$B$70</f>
        <v>46102</v>
      </c>
      <c r="AG1059" s="158" t="s">
        <v>54</v>
      </c>
    </row>
    <row r="1060" spans="28:33" x14ac:dyDescent="0.15">
      <c r="AB1060" s="156">
        <f>'[1]5004'!$E$71</f>
        <v>500452</v>
      </c>
      <c r="AC1060" s="156" t="str">
        <f>'[1]5004'!$N$71</f>
        <v>Boules de Boeuf 3</v>
      </c>
      <c r="AD1060" s="156" t="str">
        <f>'[1]5004'!$Y$71</f>
        <v>JBC Plop 3</v>
      </c>
      <c r="AE1060" s="156">
        <f>'[1]5004'!$A$71</f>
        <v>13</v>
      </c>
      <c r="AF1060" s="157">
        <f>'[1]5004'!$B$71</f>
        <v>46102</v>
      </c>
      <c r="AG1060" s="158" t="s">
        <v>54</v>
      </c>
    </row>
    <row r="1061" spans="28:33" x14ac:dyDescent="0.15">
      <c r="AB1061" s="156">
        <f>'[1]5004'!$E$72</f>
        <v>500453</v>
      </c>
      <c r="AC1061" s="156" t="str">
        <f>'[1]5004'!$N$72</f>
        <v>PV Le Château 1</v>
      </c>
      <c r="AD1061" s="156" t="str">
        <f>'[1]5004'!$Y$72</f>
        <v>JBV Amicale Cuyk 2</v>
      </c>
      <c r="AE1061" s="156">
        <f>'[1]5004'!$A$72</f>
        <v>14</v>
      </c>
      <c r="AF1061" s="157">
        <f>'[1]5004'!$B$72</f>
        <v>46109</v>
      </c>
      <c r="AG1061" s="158" t="s">
        <v>54</v>
      </c>
    </row>
    <row r="1062" spans="28:33" x14ac:dyDescent="0.15">
      <c r="AB1062" s="156">
        <f>'[1]5004'!$E$73</f>
        <v>500454</v>
      </c>
      <c r="AC1062" s="156" t="str">
        <f>'[1]5004'!$N$73</f>
        <v>Pétanque Club Montferland 1</v>
      </c>
      <c r="AD1062" s="156" t="str">
        <f>'[1]5004'!$Y$73</f>
        <v>Boules de Boeuf 3</v>
      </c>
      <c r="AE1062" s="156">
        <f>'[1]5004'!$A$73</f>
        <v>14</v>
      </c>
      <c r="AF1062" s="157">
        <f>'[1]5004'!$B$73</f>
        <v>46109</v>
      </c>
      <c r="AG1062" s="158" t="s">
        <v>54</v>
      </c>
    </row>
    <row r="1063" spans="28:33" x14ac:dyDescent="0.15">
      <c r="AB1063" s="156">
        <f>'[1]5004'!$E$74</f>
        <v>500455</v>
      </c>
      <c r="AC1063" s="156" t="str">
        <f>'[1]5004'!$N$74</f>
        <v>PV Le Château 3</v>
      </c>
      <c r="AD1063" s="156" t="str">
        <f>'[1]5004'!$Y$74</f>
        <v>PV Beek 2</v>
      </c>
      <c r="AE1063" s="156">
        <f>'[1]5004'!$A$74</f>
        <v>14</v>
      </c>
      <c r="AF1063" s="157">
        <f>'[1]5004'!$B$74</f>
        <v>46109</v>
      </c>
      <c r="AG1063" s="158" t="s">
        <v>54</v>
      </c>
    </row>
    <row r="1064" spans="28:33" x14ac:dyDescent="0.15">
      <c r="AB1064" s="156">
        <f>'[1]5004'!$E$75</f>
        <v>500456</v>
      </c>
      <c r="AC1064" s="156" t="str">
        <f>'[1]5004'!$N$75</f>
        <v>De Valkatties 1</v>
      </c>
      <c r="AD1064" s="156" t="str">
        <f>'[1]5004'!$Y$75</f>
        <v>JBC Plop 3</v>
      </c>
      <c r="AE1064" s="156">
        <f>'[1]5004'!$A$75</f>
        <v>14</v>
      </c>
      <c r="AF1064" s="157">
        <f>'[1]5004'!$B$75</f>
        <v>46109</v>
      </c>
      <c r="AG1064" s="158" t="s">
        <v>54</v>
      </c>
    </row>
    <row r="1065" spans="28:33" x14ac:dyDescent="0.15">
      <c r="AB1065" s="156">
        <f>'[1]5005'!$E$20</f>
        <v>500501</v>
      </c>
      <c r="AC1065" s="156" t="str">
        <f>'[1]5005'!$N$20</f>
        <v>L'Esprit 4</v>
      </c>
      <c r="AD1065" s="156" t="str">
        <f>'[1]5005'!$Y$20</f>
        <v>Les Boulistes 2</v>
      </c>
      <c r="AE1065" s="156">
        <f>'[1]5005'!$A$20</f>
        <v>1</v>
      </c>
      <c r="AF1065" s="157">
        <f>'[1]5005'!$B$20</f>
        <v>45920</v>
      </c>
      <c r="AG1065" s="158" t="s">
        <v>54</v>
      </c>
    </row>
    <row r="1066" spans="28:33" x14ac:dyDescent="0.15">
      <c r="AB1066" s="156">
        <f>'[1]5005'!$E$21</f>
        <v>500502</v>
      </c>
      <c r="AC1066" s="156" t="str">
        <f>'[1]5005'!$N$21</f>
        <v>Petangeske 5</v>
      </c>
      <c r="AD1066" s="156" t="str">
        <f>'[1]5005'!$Y$21</f>
        <v>JBC Maasstad 1</v>
      </c>
      <c r="AE1066" s="156">
        <f>'[1]5005'!$A$21</f>
        <v>1</v>
      </c>
      <c r="AF1066" s="157">
        <f>'[1]5005'!$B$21</f>
        <v>45920</v>
      </c>
      <c r="AG1066" s="158" t="s">
        <v>54</v>
      </c>
    </row>
    <row r="1067" spans="28:33" x14ac:dyDescent="0.15">
      <c r="AB1067" s="156">
        <f>'[1]5005'!$E$22</f>
        <v>500503</v>
      </c>
      <c r="AC1067" s="156" t="str">
        <f>'[1]5005'!$N$22</f>
        <v>JdB Les Francophiles 2</v>
      </c>
      <c r="AD1067" s="156" t="str">
        <f>'[1]5005'!$Y$22</f>
        <v>CJB Middelburg 2</v>
      </c>
      <c r="AE1067" s="156">
        <f>'[1]5005'!$A$22</f>
        <v>1</v>
      </c>
      <c r="AF1067" s="157">
        <f>'[1]5005'!$B$22</f>
        <v>45920</v>
      </c>
      <c r="AG1067" s="158" t="s">
        <v>54</v>
      </c>
    </row>
    <row r="1068" spans="28:33" x14ac:dyDescent="0.15">
      <c r="AB1068" s="156">
        <f>'[1]5005'!$E$23</f>
        <v>500504</v>
      </c>
      <c r="AC1068" s="156" t="str">
        <f>'[1]5005'!$N$23</f>
        <v>Vrij</v>
      </c>
      <c r="AD1068" s="156" t="str">
        <f>'[1]5005'!$Y$23</f>
        <v>Va-Tout 3</v>
      </c>
      <c r="AE1068" s="156">
        <f>'[1]5005'!$A$23</f>
        <v>1</v>
      </c>
      <c r="AF1068" s="157">
        <f>'[1]5005'!$B$23</f>
        <v>45920</v>
      </c>
      <c r="AG1068" s="158" t="s">
        <v>54</v>
      </c>
    </row>
    <row r="1069" spans="28:33" x14ac:dyDescent="0.15">
      <c r="AB1069" s="156">
        <f>'[1]5005'!$E$24</f>
        <v>500505</v>
      </c>
      <c r="AC1069" s="156" t="str">
        <f>'[1]5005'!$N$24</f>
        <v>Va-Tout 3</v>
      </c>
      <c r="AD1069" s="156" t="str">
        <f>'[1]5005'!$Y$24</f>
        <v>JdB Les Francophiles 2</v>
      </c>
      <c r="AE1069" s="156">
        <f>'[1]5005'!$A$24</f>
        <v>2</v>
      </c>
      <c r="AF1069" s="157">
        <f>'[1]5005'!$B$24</f>
        <v>45934</v>
      </c>
      <c r="AG1069" s="158" t="s">
        <v>54</v>
      </c>
    </row>
    <row r="1070" spans="28:33" x14ac:dyDescent="0.15">
      <c r="AB1070" s="156">
        <f>'[1]5005'!$E$25</f>
        <v>500506</v>
      </c>
      <c r="AC1070" s="156" t="str">
        <f>'[1]5005'!$N$25</f>
        <v>CJB Middelburg 2</v>
      </c>
      <c r="AD1070" s="156" t="str">
        <f>'[1]5005'!$Y$25</f>
        <v>Petangeske 5</v>
      </c>
      <c r="AE1070" s="156">
        <f>'[1]5005'!$A$25</f>
        <v>2</v>
      </c>
      <c r="AF1070" s="157">
        <f>'[1]5005'!$B$25</f>
        <v>45934</v>
      </c>
      <c r="AG1070" s="158" t="s">
        <v>54</v>
      </c>
    </row>
    <row r="1071" spans="28:33" x14ac:dyDescent="0.15">
      <c r="AB1071" s="156">
        <f>'[1]5005'!$E$26</f>
        <v>500507</v>
      </c>
      <c r="AC1071" s="156" t="str">
        <f>'[1]5005'!$N$26</f>
        <v>JBC Maasstad 1</v>
      </c>
      <c r="AD1071" s="156" t="str">
        <f>'[1]5005'!$Y$26</f>
        <v>L'Esprit 4</v>
      </c>
      <c r="AE1071" s="156">
        <f>'[1]5005'!$A$26</f>
        <v>2</v>
      </c>
      <c r="AF1071" s="157">
        <f>'[1]5005'!$B$26</f>
        <v>45934</v>
      </c>
      <c r="AG1071" s="158" t="s">
        <v>54</v>
      </c>
    </row>
    <row r="1072" spans="28:33" x14ac:dyDescent="0.15">
      <c r="AB1072" s="156">
        <f>'[1]5005'!$E$27</f>
        <v>500508</v>
      </c>
      <c r="AC1072" s="156" t="str">
        <f>'[1]5005'!$N$27</f>
        <v>Les Boulistes 2</v>
      </c>
      <c r="AD1072" s="156" t="str">
        <f>'[1]5005'!$Y$27</f>
        <v>Vrij</v>
      </c>
      <c r="AE1072" s="156">
        <f>'[1]5005'!$A$27</f>
        <v>2</v>
      </c>
      <c r="AF1072" s="157">
        <f>'[1]5005'!$B$27</f>
        <v>45934</v>
      </c>
      <c r="AG1072" s="158" t="s">
        <v>54</v>
      </c>
    </row>
    <row r="1073" spans="28:33" x14ac:dyDescent="0.15">
      <c r="AB1073" s="156">
        <f>'[1]5005'!$E$28</f>
        <v>500509</v>
      </c>
      <c r="AC1073" s="156" t="str">
        <f>'[1]5005'!$N$28</f>
        <v>Vrij</v>
      </c>
      <c r="AD1073" s="156" t="str">
        <f>'[1]5005'!$Y$28</f>
        <v>JdB Les Francophiles 2</v>
      </c>
      <c r="AE1073" s="156">
        <f>'[1]5005'!$A$28</f>
        <v>3</v>
      </c>
      <c r="AF1073" s="157">
        <f>'[1]5005'!$B$28</f>
        <v>45948</v>
      </c>
      <c r="AG1073" s="158" t="s">
        <v>54</v>
      </c>
    </row>
    <row r="1074" spans="28:33" x14ac:dyDescent="0.15">
      <c r="AB1074" s="156">
        <f>'[1]5005'!$E$29</f>
        <v>500510</v>
      </c>
      <c r="AC1074" s="156" t="str">
        <f>'[1]5005'!$N$29</f>
        <v>Petangeske 5</v>
      </c>
      <c r="AD1074" s="156" t="str">
        <f>'[1]5005'!$Y$29</f>
        <v>Va-Tout 3</v>
      </c>
      <c r="AE1074" s="156">
        <f>'[1]5005'!$A$29</f>
        <v>3</v>
      </c>
      <c r="AF1074" s="157">
        <f>'[1]5005'!$B$29</f>
        <v>45948</v>
      </c>
      <c r="AG1074" s="158" t="s">
        <v>54</v>
      </c>
    </row>
    <row r="1075" spans="28:33" x14ac:dyDescent="0.15">
      <c r="AB1075" s="156">
        <f>'[1]5005'!$E$30</f>
        <v>500511</v>
      </c>
      <c r="AC1075" s="156" t="str">
        <f>'[1]5005'!$N$30</f>
        <v>CJB Middelburg 2</v>
      </c>
      <c r="AD1075" s="156" t="str">
        <f>'[1]5005'!$Y$30</f>
        <v>L'Esprit 4</v>
      </c>
      <c r="AE1075" s="156">
        <f>'[1]5005'!$A$30</f>
        <v>3</v>
      </c>
      <c r="AF1075" s="157">
        <f>'[1]5005'!$B$30</f>
        <v>45948</v>
      </c>
      <c r="AG1075" s="158" t="s">
        <v>54</v>
      </c>
    </row>
    <row r="1076" spans="28:33" x14ac:dyDescent="0.15">
      <c r="AB1076" s="156">
        <f>'[1]5005'!$E$31</f>
        <v>500512</v>
      </c>
      <c r="AC1076" s="156" t="str">
        <f>'[1]5005'!$N$31</f>
        <v>Les Boulistes 2</v>
      </c>
      <c r="AD1076" s="156" t="str">
        <f>'[1]5005'!$Y$31</f>
        <v>JBC Maasstad 1</v>
      </c>
      <c r="AE1076" s="156">
        <f>'[1]5005'!$A$31</f>
        <v>3</v>
      </c>
      <c r="AF1076" s="157">
        <f>'[1]5005'!$B$31</f>
        <v>45948</v>
      </c>
      <c r="AG1076" s="158" t="s">
        <v>54</v>
      </c>
    </row>
    <row r="1077" spans="28:33" x14ac:dyDescent="0.15">
      <c r="AB1077" s="156">
        <f>'[1]5005'!$E$32</f>
        <v>500513</v>
      </c>
      <c r="AC1077" s="156" t="str">
        <f>'[1]5005'!$N$32</f>
        <v>L'Esprit 4</v>
      </c>
      <c r="AD1077" s="156" t="str">
        <f>'[1]5005'!$Y$32</f>
        <v>Va-Tout 3</v>
      </c>
      <c r="AE1077" s="156">
        <f>'[1]5005'!$A$32</f>
        <v>4</v>
      </c>
      <c r="AF1077" s="157">
        <f>'[1]5005'!$B$32</f>
        <v>45962</v>
      </c>
      <c r="AG1077" s="158" t="s">
        <v>54</v>
      </c>
    </row>
    <row r="1078" spans="28:33" x14ac:dyDescent="0.15">
      <c r="AB1078" s="156">
        <f>'[1]5005'!$E$33</f>
        <v>500514</v>
      </c>
      <c r="AC1078" s="156" t="str">
        <f>'[1]5005'!$N$33</f>
        <v>Petangeske 5</v>
      </c>
      <c r="AD1078" s="156" t="str">
        <f>'[1]5005'!$Y$33</f>
        <v>Vrij</v>
      </c>
      <c r="AE1078" s="156">
        <f>'[1]5005'!$A$33</f>
        <v>4</v>
      </c>
      <c r="AF1078" s="157">
        <f>'[1]5005'!$B$33</f>
        <v>45962</v>
      </c>
      <c r="AG1078" s="158" t="s">
        <v>54</v>
      </c>
    </row>
    <row r="1079" spans="28:33" x14ac:dyDescent="0.15">
      <c r="AB1079" s="156">
        <f>'[1]5005'!$E$34</f>
        <v>500515</v>
      </c>
      <c r="AC1079" s="156" t="str">
        <f>'[1]5005'!$N$34</f>
        <v>JdB Les Francophiles 2</v>
      </c>
      <c r="AD1079" s="156" t="str">
        <f>'[1]5005'!$Y$34</f>
        <v>Les Boulistes 2</v>
      </c>
      <c r="AE1079" s="156">
        <f>'[1]5005'!$A$34</f>
        <v>4</v>
      </c>
      <c r="AF1079" s="157">
        <f>'[1]5005'!$B$34</f>
        <v>45962</v>
      </c>
      <c r="AG1079" s="158" t="s">
        <v>54</v>
      </c>
    </row>
    <row r="1080" spans="28:33" x14ac:dyDescent="0.15">
      <c r="AB1080" s="156">
        <f>'[1]5005'!$E$35</f>
        <v>500516</v>
      </c>
      <c r="AC1080" s="156" t="str">
        <f>'[1]5005'!$N$35</f>
        <v>JBC Maasstad 1</v>
      </c>
      <c r="AD1080" s="156" t="str">
        <f>'[1]5005'!$Y$35</f>
        <v>CJB Middelburg 2</v>
      </c>
      <c r="AE1080" s="156">
        <f>'[1]5005'!$A$35</f>
        <v>4</v>
      </c>
      <c r="AF1080" s="157">
        <f>'[1]5005'!$B$35</f>
        <v>45962</v>
      </c>
      <c r="AG1080" s="158" t="s">
        <v>54</v>
      </c>
    </row>
    <row r="1081" spans="28:33" x14ac:dyDescent="0.15">
      <c r="AB1081" s="156">
        <f>'[1]5005'!$E$36</f>
        <v>500517</v>
      </c>
      <c r="AC1081" s="156" t="str">
        <f>'[1]5005'!$N$36</f>
        <v>JdB Les Francophiles 2</v>
      </c>
      <c r="AD1081" s="156" t="str">
        <f>'[1]5005'!$Y$36</f>
        <v>Petangeske 5</v>
      </c>
      <c r="AE1081" s="156">
        <f>'[1]5005'!$A$36</f>
        <v>5</v>
      </c>
      <c r="AF1081" s="157">
        <f>'[1]5005'!$B$36</f>
        <v>45976</v>
      </c>
      <c r="AG1081" s="158" t="s">
        <v>54</v>
      </c>
    </row>
    <row r="1082" spans="28:33" x14ac:dyDescent="0.15">
      <c r="AB1082" s="156">
        <f>'[1]5005'!$E$37</f>
        <v>500518</v>
      </c>
      <c r="AC1082" s="156" t="str">
        <f>'[1]5005'!$N$37</f>
        <v>Vrij</v>
      </c>
      <c r="AD1082" s="156" t="str">
        <f>'[1]5005'!$Y$37</f>
        <v>L'Esprit 4</v>
      </c>
      <c r="AE1082" s="156">
        <f>'[1]5005'!$A$37</f>
        <v>5</v>
      </c>
      <c r="AF1082" s="157">
        <f>'[1]5005'!$B$37</f>
        <v>45976</v>
      </c>
      <c r="AG1082" s="158" t="s">
        <v>54</v>
      </c>
    </row>
    <row r="1083" spans="28:33" x14ac:dyDescent="0.15">
      <c r="AB1083" s="156">
        <f>'[1]5005'!$E$38</f>
        <v>500519</v>
      </c>
      <c r="AC1083" s="156" t="str">
        <f>'[1]5005'!$N$38</f>
        <v>JBC Maasstad 1</v>
      </c>
      <c r="AD1083" s="156" t="str">
        <f>'[1]5005'!$Y$38</f>
        <v>Va-Tout 3</v>
      </c>
      <c r="AE1083" s="156">
        <f>'[1]5005'!$A$38</f>
        <v>5</v>
      </c>
      <c r="AF1083" s="157">
        <f>'[1]5005'!$B$38</f>
        <v>45976</v>
      </c>
      <c r="AG1083" s="158" t="s">
        <v>54</v>
      </c>
    </row>
    <row r="1084" spans="28:33" x14ac:dyDescent="0.15">
      <c r="AB1084" s="156">
        <f>'[1]5005'!$E$39</f>
        <v>500520</v>
      </c>
      <c r="AC1084" s="156" t="str">
        <f>'[1]5005'!$N$39</f>
        <v>CJB Middelburg 2</v>
      </c>
      <c r="AD1084" s="156" t="str">
        <f>'[1]5005'!$Y$39</f>
        <v>Les Boulistes 2</v>
      </c>
      <c r="AE1084" s="156">
        <f>'[1]5005'!$A$39</f>
        <v>5</v>
      </c>
      <c r="AF1084" s="157">
        <f>'[1]5005'!$B$39</f>
        <v>45976</v>
      </c>
      <c r="AG1084" s="158" t="s">
        <v>54</v>
      </c>
    </row>
    <row r="1085" spans="28:33" x14ac:dyDescent="0.15">
      <c r="AB1085" s="156">
        <f>'[1]5005'!$E$40</f>
        <v>500521</v>
      </c>
      <c r="AC1085" s="156" t="str">
        <f>'[1]5005'!$N$40</f>
        <v>L'Esprit 4</v>
      </c>
      <c r="AD1085" s="156" t="str">
        <f>'[1]5005'!$Y$40</f>
        <v>JdB Les Francophiles 2</v>
      </c>
      <c r="AE1085" s="156">
        <f>'[1]5005'!$A$40</f>
        <v>6</v>
      </c>
      <c r="AF1085" s="157">
        <f>'[1]5005'!$B$40</f>
        <v>45990</v>
      </c>
      <c r="AG1085" s="158" t="s">
        <v>54</v>
      </c>
    </row>
    <row r="1086" spans="28:33" x14ac:dyDescent="0.15">
      <c r="AB1086" s="156">
        <f>'[1]5005'!$E$41</f>
        <v>500522</v>
      </c>
      <c r="AC1086" s="156" t="str">
        <f>'[1]5005'!$N$41</f>
        <v>Va-Tout 3</v>
      </c>
      <c r="AD1086" s="156" t="str">
        <f>'[1]5005'!$Y$41</f>
        <v>CJB Middelburg 2</v>
      </c>
      <c r="AE1086" s="156">
        <f>'[1]5005'!$A$41</f>
        <v>6</v>
      </c>
      <c r="AF1086" s="157">
        <f>'[1]5005'!$B$41</f>
        <v>45990</v>
      </c>
      <c r="AG1086" s="158" t="s">
        <v>54</v>
      </c>
    </row>
    <row r="1087" spans="28:33" x14ac:dyDescent="0.15">
      <c r="AB1087" s="156">
        <f>'[1]5005'!$E$42</f>
        <v>500523</v>
      </c>
      <c r="AC1087" s="156" t="str">
        <f>'[1]5005'!$N$42</f>
        <v>JBC Maasstad 1</v>
      </c>
      <c r="AD1087" s="156" t="str">
        <f>'[1]5005'!$Y$42</f>
        <v>Vrij</v>
      </c>
      <c r="AE1087" s="156">
        <f>'[1]5005'!$A$42</f>
        <v>6</v>
      </c>
      <c r="AF1087" s="157">
        <f>'[1]5005'!$B$42</f>
        <v>45990</v>
      </c>
      <c r="AG1087" s="158" t="s">
        <v>54</v>
      </c>
    </row>
    <row r="1088" spans="28:33" x14ac:dyDescent="0.15">
      <c r="AB1088" s="156">
        <f>'[1]5005'!$E$43</f>
        <v>500524</v>
      </c>
      <c r="AC1088" s="156" t="str">
        <f>'[1]5005'!$N$43</f>
        <v>Les Boulistes 2</v>
      </c>
      <c r="AD1088" s="156" t="str">
        <f>'[1]5005'!$Y$43</f>
        <v>Petangeske 5</v>
      </c>
      <c r="AE1088" s="156">
        <f>'[1]5005'!$A$43</f>
        <v>6</v>
      </c>
      <c r="AF1088" s="157">
        <f>'[1]5005'!$B$43</f>
        <v>45990</v>
      </c>
      <c r="AG1088" s="158" t="s">
        <v>54</v>
      </c>
    </row>
    <row r="1089" spans="28:33" x14ac:dyDescent="0.15">
      <c r="AB1089" s="156">
        <f>'[1]5005'!$E$44</f>
        <v>500525</v>
      </c>
      <c r="AC1089" s="156" t="str">
        <f>'[1]5005'!$N$44</f>
        <v>L'Esprit 4</v>
      </c>
      <c r="AD1089" s="156" t="str">
        <f>'[1]5005'!$Y$44</f>
        <v>Petangeske 5</v>
      </c>
      <c r="AE1089" s="156">
        <f>'[1]5005'!$A$44</f>
        <v>7</v>
      </c>
      <c r="AF1089" s="157">
        <f>'[1]5005'!$B$44</f>
        <v>45997</v>
      </c>
      <c r="AG1089" s="158" t="s">
        <v>54</v>
      </c>
    </row>
    <row r="1090" spans="28:33" x14ac:dyDescent="0.15">
      <c r="AB1090" s="156">
        <f>'[1]5005'!$E$45</f>
        <v>500526</v>
      </c>
      <c r="AC1090" s="156" t="str">
        <f>'[1]5005'!$N$45</f>
        <v>JdB Les Francophiles 2</v>
      </c>
      <c r="AD1090" s="156" t="str">
        <f>'[1]5005'!$Y$45</f>
        <v>JBC Maasstad 1</v>
      </c>
      <c r="AE1090" s="156">
        <f>'[1]5005'!$A$45</f>
        <v>7</v>
      </c>
      <c r="AF1090" s="157">
        <f>'[1]5005'!$B$45</f>
        <v>45997</v>
      </c>
      <c r="AG1090" s="158" t="s">
        <v>54</v>
      </c>
    </row>
    <row r="1091" spans="28:33" x14ac:dyDescent="0.15">
      <c r="AB1091" s="156">
        <f>'[1]5005'!$E$46</f>
        <v>500527</v>
      </c>
      <c r="AC1091" s="156" t="str">
        <f>'[1]5005'!$N$46</f>
        <v>CJB Middelburg 2</v>
      </c>
      <c r="AD1091" s="156" t="str">
        <f>'[1]5005'!$Y$46</f>
        <v>Vrij</v>
      </c>
      <c r="AE1091" s="156">
        <f>'[1]5005'!$A$46</f>
        <v>7</v>
      </c>
      <c r="AF1091" s="157">
        <f>'[1]5005'!$B$46</f>
        <v>45997</v>
      </c>
      <c r="AG1091" s="158" t="s">
        <v>54</v>
      </c>
    </row>
    <row r="1092" spans="28:33" x14ac:dyDescent="0.15">
      <c r="AB1092" s="156">
        <f>'[1]5005'!$E$47</f>
        <v>500528</v>
      </c>
      <c r="AC1092" s="156" t="str">
        <f>'[1]5005'!$N$47</f>
        <v>Va-Tout 3</v>
      </c>
      <c r="AD1092" s="156" t="str">
        <f>'[1]5005'!$Y$47</f>
        <v>Les Boulistes 2</v>
      </c>
      <c r="AE1092" s="156">
        <f>'[1]5005'!$A$47</f>
        <v>7</v>
      </c>
      <c r="AF1092" s="157">
        <f>'[1]5005'!$B$47</f>
        <v>45997</v>
      </c>
      <c r="AG1092" s="158" t="s">
        <v>54</v>
      </c>
    </row>
    <row r="1093" spans="28:33" x14ac:dyDescent="0.15">
      <c r="AB1093" s="156">
        <f>'[1]5005'!$E$48</f>
        <v>500529</v>
      </c>
      <c r="AC1093" s="156" t="str">
        <f>'[1]5005'!$N$48</f>
        <v>Va-Tout 3</v>
      </c>
      <c r="AD1093" s="156" t="str">
        <f>'[1]5005'!$Y$48</f>
        <v>Vrij</v>
      </c>
      <c r="AE1093" s="156">
        <f>'[1]5005'!$A$48</f>
        <v>8</v>
      </c>
      <c r="AF1093" s="157">
        <f>'[1]5005'!$B$48</f>
        <v>46032</v>
      </c>
      <c r="AG1093" s="158" t="s">
        <v>54</v>
      </c>
    </row>
    <row r="1094" spans="28:33" x14ac:dyDescent="0.15">
      <c r="AB1094" s="156">
        <f>'[1]5005'!$E$49</f>
        <v>500530</v>
      </c>
      <c r="AC1094" s="156" t="str">
        <f>'[1]5005'!$N$49</f>
        <v>CJB Middelburg 2</v>
      </c>
      <c r="AD1094" s="156" t="str">
        <f>'[1]5005'!$Y$49</f>
        <v>JdB Les Francophiles 2</v>
      </c>
      <c r="AE1094" s="156">
        <f>'[1]5005'!$A$49</f>
        <v>8</v>
      </c>
      <c r="AF1094" s="157">
        <f>'[1]5005'!$B$49</f>
        <v>46032</v>
      </c>
      <c r="AG1094" s="158" t="s">
        <v>54</v>
      </c>
    </row>
    <row r="1095" spans="28:33" x14ac:dyDescent="0.15">
      <c r="AB1095" s="156">
        <f>'[1]5005'!$E$50</f>
        <v>500531</v>
      </c>
      <c r="AC1095" s="156" t="str">
        <f>'[1]5005'!$N$50</f>
        <v>JBC Maasstad 1</v>
      </c>
      <c r="AD1095" s="156" t="str">
        <f>'[1]5005'!$Y$50</f>
        <v>Petangeske 5</v>
      </c>
      <c r="AE1095" s="156">
        <f>'[1]5005'!$A$50</f>
        <v>8</v>
      </c>
      <c r="AF1095" s="157">
        <f>'[1]5005'!$B$50</f>
        <v>46032</v>
      </c>
      <c r="AG1095" s="158" t="s">
        <v>54</v>
      </c>
    </row>
    <row r="1096" spans="28:33" x14ac:dyDescent="0.15">
      <c r="AB1096" s="156">
        <f>'[1]5005'!$E$51</f>
        <v>500532</v>
      </c>
      <c r="AC1096" s="156" t="str">
        <f>'[1]5005'!$N$51</f>
        <v>Les Boulistes 2</v>
      </c>
      <c r="AD1096" s="156" t="str">
        <f>'[1]5005'!$Y$51</f>
        <v>L'Esprit 4</v>
      </c>
      <c r="AE1096" s="156">
        <f>'[1]5005'!$A$51</f>
        <v>8</v>
      </c>
      <c r="AF1096" s="157">
        <f>'[1]5005'!$B$51</f>
        <v>46032</v>
      </c>
      <c r="AG1096" s="158" t="s">
        <v>54</v>
      </c>
    </row>
    <row r="1097" spans="28:33" x14ac:dyDescent="0.15">
      <c r="AB1097" s="156">
        <f>'[1]5005'!$E$52</f>
        <v>500533</v>
      </c>
      <c r="AC1097" s="156" t="str">
        <f>'[1]5005'!$N$52</f>
        <v>L'Esprit 4</v>
      </c>
      <c r="AD1097" s="156" t="str">
        <f>'[1]5005'!$Y$52</f>
        <v>JBC Maasstad 1</v>
      </c>
      <c r="AE1097" s="156">
        <f>'[1]5005'!$A$52</f>
        <v>9</v>
      </c>
      <c r="AF1097" s="157">
        <f>'[1]5005'!$B$52</f>
        <v>46046</v>
      </c>
      <c r="AG1097" s="158" t="s">
        <v>54</v>
      </c>
    </row>
    <row r="1098" spans="28:33" x14ac:dyDescent="0.15">
      <c r="AB1098" s="156">
        <f>'[1]5005'!$E$53</f>
        <v>500534</v>
      </c>
      <c r="AC1098" s="156" t="str">
        <f>'[1]5005'!$N$53</f>
        <v>Petangeske 5</v>
      </c>
      <c r="AD1098" s="156" t="str">
        <f>'[1]5005'!$Y$53</f>
        <v>CJB Middelburg 2</v>
      </c>
      <c r="AE1098" s="156">
        <f>'[1]5005'!$A$53</f>
        <v>9</v>
      </c>
      <c r="AF1098" s="157">
        <f>'[1]5005'!$B$53</f>
        <v>46046</v>
      </c>
      <c r="AG1098" s="158" t="s">
        <v>54</v>
      </c>
    </row>
    <row r="1099" spans="28:33" x14ac:dyDescent="0.15">
      <c r="AB1099" s="156">
        <f>'[1]5005'!$E$54</f>
        <v>500535</v>
      </c>
      <c r="AC1099" s="156" t="str">
        <f>'[1]5005'!$N$54</f>
        <v>JdB Les Francophiles 2</v>
      </c>
      <c r="AD1099" s="156" t="str">
        <f>'[1]5005'!$Y$54</f>
        <v>Va-Tout 3</v>
      </c>
      <c r="AE1099" s="156">
        <f>'[1]5005'!$A$54</f>
        <v>9</v>
      </c>
      <c r="AF1099" s="157">
        <f>'[1]5005'!$B$54</f>
        <v>46046</v>
      </c>
      <c r="AG1099" s="158" t="s">
        <v>54</v>
      </c>
    </row>
    <row r="1100" spans="28:33" x14ac:dyDescent="0.15">
      <c r="AB1100" s="156">
        <f>'[1]5005'!$E$55</f>
        <v>500536</v>
      </c>
      <c r="AC1100" s="156" t="str">
        <f>'[1]5005'!$N$55</f>
        <v>Vrij</v>
      </c>
      <c r="AD1100" s="156" t="str">
        <f>'[1]5005'!$Y$55</f>
        <v>Les Boulistes 2</v>
      </c>
      <c r="AE1100" s="156">
        <f>'[1]5005'!$A$55</f>
        <v>9</v>
      </c>
      <c r="AF1100" s="157">
        <f>'[1]5005'!$B$55</f>
        <v>46046</v>
      </c>
      <c r="AG1100" s="158" t="s">
        <v>54</v>
      </c>
    </row>
    <row r="1101" spans="28:33" x14ac:dyDescent="0.15">
      <c r="AB1101" s="156">
        <f>'[1]5005'!$E$56</f>
        <v>500537</v>
      </c>
      <c r="AC1101" s="156" t="str">
        <f>'[1]5005'!$N$56</f>
        <v>L'Esprit 4</v>
      </c>
      <c r="AD1101" s="156" t="str">
        <f>'[1]5005'!$Y$56</f>
        <v>CJB Middelburg 2</v>
      </c>
      <c r="AE1101" s="156">
        <f>'[1]5005'!$A$56</f>
        <v>10</v>
      </c>
      <c r="AF1101" s="157">
        <f>'[1]5005'!$B$56</f>
        <v>46060</v>
      </c>
      <c r="AG1101" s="158" t="s">
        <v>54</v>
      </c>
    </row>
    <row r="1102" spans="28:33" x14ac:dyDescent="0.15">
      <c r="AB1102" s="156">
        <f>'[1]5005'!$E$57</f>
        <v>500538</v>
      </c>
      <c r="AC1102" s="156" t="str">
        <f>'[1]5005'!$N$57</f>
        <v>Va-Tout 3</v>
      </c>
      <c r="AD1102" s="156" t="str">
        <f>'[1]5005'!$Y$57</f>
        <v>Petangeske 5</v>
      </c>
      <c r="AE1102" s="156">
        <f>'[1]5005'!$A$57</f>
        <v>10</v>
      </c>
      <c r="AF1102" s="157">
        <f>'[1]5005'!$B$57</f>
        <v>46060</v>
      </c>
      <c r="AG1102" s="158" t="s">
        <v>54</v>
      </c>
    </row>
    <row r="1103" spans="28:33" x14ac:dyDescent="0.15">
      <c r="AB1103" s="156">
        <f>'[1]5005'!$E$58</f>
        <v>500539</v>
      </c>
      <c r="AC1103" s="156" t="str">
        <f>'[1]5005'!$N$58</f>
        <v>JdB Les Francophiles 2</v>
      </c>
      <c r="AD1103" s="156" t="str">
        <f>'[1]5005'!$Y$58</f>
        <v>Vrij</v>
      </c>
      <c r="AE1103" s="156">
        <f>'[1]5005'!$A$58</f>
        <v>10</v>
      </c>
      <c r="AF1103" s="157">
        <f>'[1]5005'!$B$58</f>
        <v>46060</v>
      </c>
      <c r="AG1103" s="158" t="s">
        <v>54</v>
      </c>
    </row>
    <row r="1104" spans="28:33" x14ac:dyDescent="0.15">
      <c r="AB1104" s="156">
        <f>'[1]5005'!$E$59</f>
        <v>500540</v>
      </c>
      <c r="AC1104" s="156" t="str">
        <f>'[1]5005'!$N$59</f>
        <v>JBC Maasstad 1</v>
      </c>
      <c r="AD1104" s="156" t="str">
        <f>'[1]5005'!$Y$59</f>
        <v>Les Boulistes 2</v>
      </c>
      <c r="AE1104" s="156">
        <f>'[1]5005'!$A$59</f>
        <v>10</v>
      </c>
      <c r="AF1104" s="157">
        <f>'[1]5005'!$B$59</f>
        <v>46060</v>
      </c>
      <c r="AG1104" s="158" t="s">
        <v>54</v>
      </c>
    </row>
    <row r="1105" spans="28:33" x14ac:dyDescent="0.15">
      <c r="AB1105" s="156">
        <f>'[1]5005'!$E$60</f>
        <v>500541</v>
      </c>
      <c r="AC1105" s="156" t="str">
        <f>'[1]5005'!$N$60</f>
        <v>Vrij</v>
      </c>
      <c r="AD1105" s="156" t="str">
        <f>'[1]5005'!$Y$60</f>
        <v>Petangeske 5</v>
      </c>
      <c r="AE1105" s="156">
        <f>'[1]5005'!$A$60</f>
        <v>11</v>
      </c>
      <c r="AF1105" s="157">
        <f>'[1]5005'!$B$60</f>
        <v>46074</v>
      </c>
      <c r="AG1105" s="158" t="s">
        <v>54</v>
      </c>
    </row>
    <row r="1106" spans="28:33" x14ac:dyDescent="0.15">
      <c r="AB1106" s="156">
        <f>'[1]5005'!$E$61</f>
        <v>500542</v>
      </c>
      <c r="AC1106" s="156" t="str">
        <f>'[1]5005'!$N$61</f>
        <v>Va-Tout 3</v>
      </c>
      <c r="AD1106" s="156" t="str">
        <f>'[1]5005'!$Y$61</f>
        <v>L'Esprit 4</v>
      </c>
      <c r="AE1106" s="156">
        <f>'[1]5005'!$A$61</f>
        <v>11</v>
      </c>
      <c r="AF1106" s="157">
        <f>'[1]5005'!$B$61</f>
        <v>46074</v>
      </c>
      <c r="AG1106" s="158" t="s">
        <v>54</v>
      </c>
    </row>
    <row r="1107" spans="28:33" x14ac:dyDescent="0.15">
      <c r="AB1107" s="156">
        <f>'[1]5005'!$E$62</f>
        <v>500543</v>
      </c>
      <c r="AC1107" s="156" t="str">
        <f>'[1]5005'!$N$62</f>
        <v>CJB Middelburg 2</v>
      </c>
      <c r="AD1107" s="156" t="str">
        <f>'[1]5005'!$Y$62</f>
        <v>JBC Maasstad 1</v>
      </c>
      <c r="AE1107" s="156">
        <f>'[1]5005'!$A$62</f>
        <v>11</v>
      </c>
      <c r="AF1107" s="157">
        <f>'[1]5005'!$B$62</f>
        <v>46074</v>
      </c>
      <c r="AG1107" s="158" t="s">
        <v>54</v>
      </c>
    </row>
    <row r="1108" spans="28:33" x14ac:dyDescent="0.15">
      <c r="AB1108" s="156">
        <f>'[1]5005'!$E$63</f>
        <v>500544</v>
      </c>
      <c r="AC1108" s="156" t="str">
        <f>'[1]5005'!$N$63</f>
        <v>Les Boulistes 2</v>
      </c>
      <c r="AD1108" s="156" t="str">
        <f>'[1]5005'!$Y$63</f>
        <v>JdB Les Francophiles 2</v>
      </c>
      <c r="AE1108" s="156">
        <f>'[1]5005'!$A$63</f>
        <v>11</v>
      </c>
      <c r="AF1108" s="157">
        <f>'[1]5005'!$B$63</f>
        <v>46074</v>
      </c>
      <c r="AG1108" s="158" t="s">
        <v>54</v>
      </c>
    </row>
    <row r="1109" spans="28:33" x14ac:dyDescent="0.15">
      <c r="AB1109" s="156">
        <f>'[1]5005'!$E$64</f>
        <v>500545</v>
      </c>
      <c r="AC1109" s="156" t="str">
        <f>'[1]5005'!$N$64</f>
        <v>L'Esprit 4</v>
      </c>
      <c r="AD1109" s="156" t="str">
        <f>'[1]5005'!$Y$64</f>
        <v>Vrij</v>
      </c>
      <c r="AE1109" s="156">
        <f>'[1]5005'!$A$64</f>
        <v>12</v>
      </c>
      <c r="AF1109" s="157">
        <f>'[1]5005'!$B$64</f>
        <v>46088</v>
      </c>
      <c r="AG1109" s="158" t="s">
        <v>54</v>
      </c>
    </row>
    <row r="1110" spans="28:33" x14ac:dyDescent="0.15">
      <c r="AB1110" s="156">
        <f>'[1]5005'!$E$65</f>
        <v>500546</v>
      </c>
      <c r="AC1110" s="156" t="str">
        <f>'[1]5005'!$N$65</f>
        <v>Petangeske 5</v>
      </c>
      <c r="AD1110" s="156" t="str">
        <f>'[1]5005'!$Y$65</f>
        <v>JdB Les Francophiles 2</v>
      </c>
      <c r="AE1110" s="156">
        <f>'[1]5005'!$A$65</f>
        <v>12</v>
      </c>
      <c r="AF1110" s="157">
        <f>'[1]5005'!$B$65</f>
        <v>46088</v>
      </c>
      <c r="AG1110" s="158" t="s">
        <v>54</v>
      </c>
    </row>
    <row r="1111" spans="28:33" x14ac:dyDescent="0.15">
      <c r="AB1111" s="156">
        <f>'[1]5005'!$E$66</f>
        <v>500547</v>
      </c>
      <c r="AC1111" s="156" t="str">
        <f>'[1]5005'!$N$66</f>
        <v>Va-Tout 3</v>
      </c>
      <c r="AD1111" s="156" t="str">
        <f>'[1]5005'!$Y$66</f>
        <v>JBC Maasstad 1</v>
      </c>
      <c r="AE1111" s="156">
        <f>'[1]5005'!$A$66</f>
        <v>12</v>
      </c>
      <c r="AF1111" s="157">
        <f>'[1]5005'!$B$66</f>
        <v>46088</v>
      </c>
      <c r="AG1111" s="158" t="s">
        <v>54</v>
      </c>
    </row>
    <row r="1112" spans="28:33" x14ac:dyDescent="0.15">
      <c r="AB1112" s="156">
        <f>'[1]5005'!$E$67</f>
        <v>500548</v>
      </c>
      <c r="AC1112" s="156" t="str">
        <f>'[1]5005'!$N$67</f>
        <v>Les Boulistes 2</v>
      </c>
      <c r="AD1112" s="156" t="str">
        <f>'[1]5005'!$Y$67</f>
        <v>CJB Middelburg 2</v>
      </c>
      <c r="AE1112" s="156">
        <f>'[1]5005'!$A$67</f>
        <v>12</v>
      </c>
      <c r="AF1112" s="157">
        <f>'[1]5005'!$B$67</f>
        <v>46088</v>
      </c>
      <c r="AG1112" s="158" t="s">
        <v>54</v>
      </c>
    </row>
    <row r="1113" spans="28:33" x14ac:dyDescent="0.15">
      <c r="AB1113" s="156">
        <f>'[1]5005'!$E$68</f>
        <v>500549</v>
      </c>
      <c r="AC1113" s="156" t="str">
        <f>'[1]5005'!$N$68</f>
        <v>Petangeske 5</v>
      </c>
      <c r="AD1113" s="156" t="str">
        <f>'[1]5005'!$Y$68</f>
        <v>Les Boulistes 2</v>
      </c>
      <c r="AE1113" s="156">
        <f>'[1]5005'!$A$68</f>
        <v>13</v>
      </c>
      <c r="AF1113" s="157">
        <f>'[1]5005'!$B$68</f>
        <v>46102</v>
      </c>
      <c r="AG1113" s="158" t="s">
        <v>54</v>
      </c>
    </row>
    <row r="1114" spans="28:33" x14ac:dyDescent="0.15">
      <c r="AB1114" s="156">
        <f>'[1]5005'!$E$69</f>
        <v>500550</v>
      </c>
      <c r="AC1114" s="156" t="str">
        <f>'[1]5005'!$N$69</f>
        <v>JdB Les Francophiles 2</v>
      </c>
      <c r="AD1114" s="156" t="str">
        <f>'[1]5005'!$Y$69</f>
        <v>L'Esprit 4</v>
      </c>
      <c r="AE1114" s="156">
        <f>'[1]5005'!$A$69</f>
        <v>13</v>
      </c>
      <c r="AF1114" s="157">
        <f>'[1]5005'!$B$69</f>
        <v>46102</v>
      </c>
      <c r="AG1114" s="158" t="s">
        <v>54</v>
      </c>
    </row>
    <row r="1115" spans="28:33" x14ac:dyDescent="0.15">
      <c r="AB1115" s="156">
        <f>'[1]5005'!$E$70</f>
        <v>500551</v>
      </c>
      <c r="AC1115" s="156" t="str">
        <f>'[1]5005'!$N$70</f>
        <v>Vrij</v>
      </c>
      <c r="AD1115" s="156" t="str">
        <f>'[1]5005'!$Y$70</f>
        <v>JBC Maasstad 1</v>
      </c>
      <c r="AE1115" s="156">
        <f>'[1]5005'!$A$70</f>
        <v>13</v>
      </c>
      <c r="AF1115" s="157">
        <f>'[1]5005'!$B$70</f>
        <v>46102</v>
      </c>
      <c r="AG1115" s="158" t="s">
        <v>54</v>
      </c>
    </row>
    <row r="1116" spans="28:33" x14ac:dyDescent="0.15">
      <c r="AB1116" s="156">
        <f>'[1]5005'!$E$71</f>
        <v>500552</v>
      </c>
      <c r="AC1116" s="156" t="str">
        <f>'[1]5005'!$N$71</f>
        <v>CJB Middelburg 2</v>
      </c>
      <c r="AD1116" s="156" t="str">
        <f>'[1]5005'!$Y$71</f>
        <v>Va-Tout 3</v>
      </c>
      <c r="AE1116" s="156">
        <f>'[1]5005'!$A$71</f>
        <v>13</v>
      </c>
      <c r="AF1116" s="157">
        <f>'[1]5005'!$B$71</f>
        <v>46102</v>
      </c>
      <c r="AG1116" s="158" t="s">
        <v>54</v>
      </c>
    </row>
    <row r="1117" spans="28:33" x14ac:dyDescent="0.15">
      <c r="AB1117" s="156">
        <f>'[1]5005'!$E$72</f>
        <v>500553</v>
      </c>
      <c r="AC1117" s="156" t="str">
        <f>'[1]5005'!$N$72</f>
        <v>Petangeske 5</v>
      </c>
      <c r="AD1117" s="156" t="str">
        <f>'[1]5005'!$Y$72</f>
        <v>L'Esprit 4</v>
      </c>
      <c r="AE1117" s="156">
        <f>'[1]5005'!$A$72</f>
        <v>14</v>
      </c>
      <c r="AF1117" s="157">
        <f>'[1]5005'!$B$72</f>
        <v>46109</v>
      </c>
      <c r="AG1117" s="158" t="s">
        <v>54</v>
      </c>
    </row>
    <row r="1118" spans="28:33" x14ac:dyDescent="0.15">
      <c r="AB1118" s="156">
        <f>'[1]5005'!$E$73</f>
        <v>500554</v>
      </c>
      <c r="AC1118" s="156" t="str">
        <f>'[1]5005'!$N$73</f>
        <v>Vrij</v>
      </c>
      <c r="AD1118" s="156" t="str">
        <f>'[1]5005'!$Y$73</f>
        <v>CJB Middelburg 2</v>
      </c>
      <c r="AE1118" s="156">
        <f>'[1]5005'!$A$73</f>
        <v>14</v>
      </c>
      <c r="AF1118" s="157">
        <f>'[1]5005'!$B$73</f>
        <v>46109</v>
      </c>
      <c r="AG1118" s="158" t="s">
        <v>54</v>
      </c>
    </row>
    <row r="1119" spans="28:33" x14ac:dyDescent="0.15">
      <c r="AB1119" s="156">
        <f>'[1]5005'!$E$74</f>
        <v>500555</v>
      </c>
      <c r="AC1119" s="156" t="str">
        <f>'[1]5005'!$N$74</f>
        <v>JBC Maasstad 1</v>
      </c>
      <c r="AD1119" s="156" t="str">
        <f>'[1]5005'!$Y$74</f>
        <v>JdB Les Francophiles 2</v>
      </c>
      <c r="AE1119" s="156">
        <f>'[1]5005'!$A$74</f>
        <v>14</v>
      </c>
      <c r="AF1119" s="157">
        <f>'[1]5005'!$B$74</f>
        <v>46109</v>
      </c>
      <c r="AG1119" s="158" t="s">
        <v>54</v>
      </c>
    </row>
    <row r="1120" spans="28:33" x14ac:dyDescent="0.15">
      <c r="AB1120" s="156">
        <f>'[1]5005'!$E$75</f>
        <v>500556</v>
      </c>
      <c r="AC1120" s="156" t="str">
        <f>'[1]5005'!$N$75</f>
        <v>Les Boulistes 2</v>
      </c>
      <c r="AD1120" s="156" t="str">
        <f>'[1]5005'!$Y$75</f>
        <v>Va-Tout 3</v>
      </c>
      <c r="AE1120" s="156">
        <f>'[1]5005'!$A$75</f>
        <v>14</v>
      </c>
      <c r="AF1120" s="157">
        <f>'[1]5005'!$B$75</f>
        <v>46109</v>
      </c>
      <c r="AG1120" s="158" t="s">
        <v>54</v>
      </c>
    </row>
    <row r="1121" spans="28:33" x14ac:dyDescent="0.15">
      <c r="AB1121" s="156">
        <f>'[1]5006'!$E$20</f>
        <v>500601</v>
      </c>
      <c r="AC1121" s="156" t="str">
        <f>'[1]5006'!$N$20</f>
        <v>ACP Les Pointeurs 3</v>
      </c>
      <c r="AD1121" s="156" t="str">
        <f>'[1]5006'!$Y$20</f>
        <v>Amicale Boule d'Argent 2</v>
      </c>
      <c r="AE1121" s="156">
        <f>'[1]5006'!$A$20</f>
        <v>1</v>
      </c>
      <c r="AF1121" s="157">
        <f>'[1]5006'!$B$20</f>
        <v>45920</v>
      </c>
      <c r="AG1121" s="158" t="s">
        <v>54</v>
      </c>
    </row>
    <row r="1122" spans="28:33" x14ac:dyDescent="0.15">
      <c r="AB1122" s="156">
        <f>'[1]5006'!$E$21</f>
        <v>500602</v>
      </c>
      <c r="AC1122" s="156" t="str">
        <f>'[1]5006'!$N$21</f>
        <v>MIDI 3</v>
      </c>
      <c r="AD1122" s="156" t="str">
        <f>'[1]5006'!$Y$21</f>
        <v>JBV Nederlek 2</v>
      </c>
      <c r="AE1122" s="156">
        <f>'[1]5006'!$A$21</f>
        <v>1</v>
      </c>
      <c r="AF1122" s="157">
        <f>'[1]5006'!$B$21</f>
        <v>45920</v>
      </c>
      <c r="AG1122" s="158" t="s">
        <v>54</v>
      </c>
    </row>
    <row r="1123" spans="28:33" x14ac:dyDescent="0.15">
      <c r="AB1123" s="156">
        <f>'[1]5006'!$E$22</f>
        <v>500603</v>
      </c>
      <c r="AC1123" s="156" t="str">
        <f>'[1]5006'!$N$22</f>
        <v>PV Gouda 4</v>
      </c>
      <c r="AD1123" s="156" t="str">
        <f>'[1]5006'!$Y$22</f>
        <v>De Goede Worp 2</v>
      </c>
      <c r="AE1123" s="156">
        <f>'[1]5006'!$A$22</f>
        <v>1</v>
      </c>
      <c r="AF1123" s="157">
        <f>'[1]5006'!$B$22</f>
        <v>45920</v>
      </c>
      <c r="AG1123" s="158" t="s">
        <v>54</v>
      </c>
    </row>
    <row r="1124" spans="28:33" x14ac:dyDescent="0.15">
      <c r="AB1124" s="156">
        <f>'[1]5006'!$E$23</f>
        <v>500604</v>
      </c>
      <c r="AC1124" s="156" t="str">
        <f>'[1]5006'!$N$23</f>
        <v>JBC Nieuwerkerk 3</v>
      </c>
      <c r="AD1124" s="156" t="str">
        <f>'[1]5006'!$Y$23</f>
        <v>Folâtre 3</v>
      </c>
      <c r="AE1124" s="156">
        <f>'[1]5006'!$A$23</f>
        <v>1</v>
      </c>
      <c r="AF1124" s="157">
        <f>'[1]5006'!$B$23</f>
        <v>45920</v>
      </c>
      <c r="AG1124" s="158" t="s">
        <v>54</v>
      </c>
    </row>
    <row r="1125" spans="28:33" x14ac:dyDescent="0.15">
      <c r="AB1125" s="156">
        <f>'[1]5006'!$E$24</f>
        <v>500605</v>
      </c>
      <c r="AC1125" s="156" t="str">
        <f>'[1]5006'!$N$24</f>
        <v>Folâtre 3</v>
      </c>
      <c r="AD1125" s="156" t="str">
        <f>'[1]5006'!$Y$24</f>
        <v>PV Gouda 4</v>
      </c>
      <c r="AE1125" s="156">
        <f>'[1]5006'!$A$24</f>
        <v>2</v>
      </c>
      <c r="AF1125" s="157">
        <f>'[1]5006'!$B$24</f>
        <v>45934</v>
      </c>
      <c r="AG1125" s="158" t="s">
        <v>54</v>
      </c>
    </row>
    <row r="1126" spans="28:33" x14ac:dyDescent="0.15">
      <c r="AB1126" s="156">
        <f>'[1]5006'!$E$25</f>
        <v>500606</v>
      </c>
      <c r="AC1126" s="156" t="str">
        <f>'[1]5006'!$N$25</f>
        <v>De Goede Worp 2</v>
      </c>
      <c r="AD1126" s="156" t="str">
        <f>'[1]5006'!$Y$25</f>
        <v>MIDI 3</v>
      </c>
      <c r="AE1126" s="156">
        <f>'[1]5006'!$A$25</f>
        <v>2</v>
      </c>
      <c r="AF1126" s="157">
        <f>'[1]5006'!$B$25</f>
        <v>45934</v>
      </c>
      <c r="AG1126" s="158" t="s">
        <v>54</v>
      </c>
    </row>
    <row r="1127" spans="28:33" x14ac:dyDescent="0.15">
      <c r="AB1127" s="156">
        <f>'[1]5006'!$E$26</f>
        <v>500607</v>
      </c>
      <c r="AC1127" s="156" t="str">
        <f>'[1]5006'!$N$26</f>
        <v>JBV Nederlek 2</v>
      </c>
      <c r="AD1127" s="156" t="str">
        <f>'[1]5006'!$Y$26</f>
        <v>ACP Les Pointeurs 3</v>
      </c>
      <c r="AE1127" s="156">
        <f>'[1]5006'!$A$26</f>
        <v>2</v>
      </c>
      <c r="AF1127" s="157">
        <f>'[1]5006'!$B$26</f>
        <v>45934</v>
      </c>
      <c r="AG1127" s="158" t="s">
        <v>54</v>
      </c>
    </row>
    <row r="1128" spans="28:33" x14ac:dyDescent="0.15">
      <c r="AB1128" s="156">
        <f>'[1]5006'!$E$27</f>
        <v>500608</v>
      </c>
      <c r="AC1128" s="156" t="str">
        <f>'[1]5006'!$N$27</f>
        <v>Amicale Boule d'Argent 2</v>
      </c>
      <c r="AD1128" s="156" t="str">
        <f>'[1]5006'!$Y$27</f>
        <v>JBC Nieuwerkerk 3</v>
      </c>
      <c r="AE1128" s="156">
        <f>'[1]5006'!$A$27</f>
        <v>2</v>
      </c>
      <c r="AF1128" s="157">
        <f>'[1]5006'!$B$27</f>
        <v>45934</v>
      </c>
      <c r="AG1128" s="158" t="s">
        <v>54</v>
      </c>
    </row>
    <row r="1129" spans="28:33" x14ac:dyDescent="0.15">
      <c r="AB1129" s="156">
        <f>'[1]5006'!$E$28</f>
        <v>500609</v>
      </c>
      <c r="AC1129" s="156" t="str">
        <f>'[1]5006'!$N$28</f>
        <v>JBC Nieuwerkerk 3</v>
      </c>
      <c r="AD1129" s="156" t="str">
        <f>'[1]5006'!$Y$28</f>
        <v>PV Gouda 4</v>
      </c>
      <c r="AE1129" s="156">
        <f>'[1]5006'!$A$28</f>
        <v>3</v>
      </c>
      <c r="AF1129" s="157">
        <f>'[1]5006'!$B$28</f>
        <v>45948</v>
      </c>
      <c r="AG1129" s="158" t="s">
        <v>54</v>
      </c>
    </row>
    <row r="1130" spans="28:33" x14ac:dyDescent="0.15">
      <c r="AB1130" s="156">
        <f>'[1]5006'!$E$29</f>
        <v>500610</v>
      </c>
      <c r="AC1130" s="156" t="str">
        <f>'[1]5006'!$N$29</f>
        <v>MIDI 3</v>
      </c>
      <c r="AD1130" s="156" t="str">
        <f>'[1]5006'!$Y$29</f>
        <v>Folâtre 3</v>
      </c>
      <c r="AE1130" s="156">
        <f>'[1]5006'!$A$29</f>
        <v>3</v>
      </c>
      <c r="AF1130" s="157">
        <f>'[1]5006'!$B$29</f>
        <v>45948</v>
      </c>
      <c r="AG1130" s="158" t="s">
        <v>54</v>
      </c>
    </row>
    <row r="1131" spans="28:33" x14ac:dyDescent="0.15">
      <c r="AB1131" s="156">
        <f>'[1]5006'!$E$30</f>
        <v>500611</v>
      </c>
      <c r="AC1131" s="156" t="str">
        <f>'[1]5006'!$N$30</f>
        <v>De Goede Worp 2</v>
      </c>
      <c r="AD1131" s="156" t="str">
        <f>'[1]5006'!$Y$30</f>
        <v>ACP Les Pointeurs 3</v>
      </c>
      <c r="AE1131" s="156">
        <f>'[1]5006'!$A$30</f>
        <v>3</v>
      </c>
      <c r="AF1131" s="157">
        <f>'[1]5006'!$B$30</f>
        <v>45948</v>
      </c>
      <c r="AG1131" s="158" t="s">
        <v>54</v>
      </c>
    </row>
    <row r="1132" spans="28:33" x14ac:dyDescent="0.15">
      <c r="AB1132" s="156">
        <f>'[1]5006'!$E$31</f>
        <v>500612</v>
      </c>
      <c r="AC1132" s="156" t="str">
        <f>'[1]5006'!$N$31</f>
        <v>Amicale Boule d'Argent 2</v>
      </c>
      <c r="AD1132" s="156" t="str">
        <f>'[1]5006'!$Y$31</f>
        <v>JBV Nederlek 2</v>
      </c>
      <c r="AE1132" s="156">
        <f>'[1]5006'!$A$31</f>
        <v>3</v>
      </c>
      <c r="AF1132" s="157">
        <f>'[1]5006'!$B$31</f>
        <v>45948</v>
      </c>
      <c r="AG1132" s="158" t="s">
        <v>54</v>
      </c>
    </row>
    <row r="1133" spans="28:33" x14ac:dyDescent="0.15">
      <c r="AB1133" s="156">
        <f>'[1]5006'!$E$32</f>
        <v>500613</v>
      </c>
      <c r="AC1133" s="156" t="str">
        <f>'[1]5006'!$N$32</f>
        <v>ACP Les Pointeurs 3</v>
      </c>
      <c r="AD1133" s="156" t="str">
        <f>'[1]5006'!$Y$32</f>
        <v>Folâtre 3</v>
      </c>
      <c r="AE1133" s="156">
        <f>'[1]5006'!$A$32</f>
        <v>4</v>
      </c>
      <c r="AF1133" s="157">
        <f>'[1]5006'!$B$32</f>
        <v>45962</v>
      </c>
      <c r="AG1133" s="158" t="s">
        <v>54</v>
      </c>
    </row>
    <row r="1134" spans="28:33" x14ac:dyDescent="0.15">
      <c r="AB1134" s="156">
        <f>'[1]5006'!$E$33</f>
        <v>500614</v>
      </c>
      <c r="AC1134" s="156" t="str">
        <f>'[1]5006'!$N$33</f>
        <v>MIDI 3</v>
      </c>
      <c r="AD1134" s="156" t="str">
        <f>'[1]5006'!$Y$33</f>
        <v>JBC Nieuwerkerk 3</v>
      </c>
      <c r="AE1134" s="156">
        <f>'[1]5006'!$A$33</f>
        <v>4</v>
      </c>
      <c r="AF1134" s="157">
        <f>'[1]5006'!$B$33</f>
        <v>45962</v>
      </c>
      <c r="AG1134" s="158" t="s">
        <v>54</v>
      </c>
    </row>
    <row r="1135" spans="28:33" x14ac:dyDescent="0.15">
      <c r="AB1135" s="156">
        <f>'[1]5006'!$E$34</f>
        <v>500615</v>
      </c>
      <c r="AC1135" s="156" t="str">
        <f>'[1]5006'!$N$34</f>
        <v>PV Gouda 4</v>
      </c>
      <c r="AD1135" s="156" t="str">
        <f>'[1]5006'!$Y$34</f>
        <v>Amicale Boule d'Argent 2</v>
      </c>
      <c r="AE1135" s="156">
        <f>'[1]5006'!$A$34</f>
        <v>4</v>
      </c>
      <c r="AF1135" s="157">
        <f>'[1]5006'!$B$34</f>
        <v>45962</v>
      </c>
      <c r="AG1135" s="158" t="s">
        <v>54</v>
      </c>
    </row>
    <row r="1136" spans="28:33" x14ac:dyDescent="0.15">
      <c r="AB1136" s="156">
        <f>'[1]5006'!$E$35</f>
        <v>500616</v>
      </c>
      <c r="AC1136" s="156" t="str">
        <f>'[1]5006'!$N$35</f>
        <v>JBV Nederlek 2</v>
      </c>
      <c r="AD1136" s="156" t="str">
        <f>'[1]5006'!$Y$35</f>
        <v>De Goede Worp 2</v>
      </c>
      <c r="AE1136" s="156">
        <f>'[1]5006'!$A$35</f>
        <v>4</v>
      </c>
      <c r="AF1136" s="157">
        <f>'[1]5006'!$B$35</f>
        <v>45962</v>
      </c>
      <c r="AG1136" s="158" t="s">
        <v>54</v>
      </c>
    </row>
    <row r="1137" spans="28:33" x14ac:dyDescent="0.15">
      <c r="AB1137" s="156">
        <f>'[1]5006'!$E$36</f>
        <v>500617</v>
      </c>
      <c r="AC1137" s="156" t="str">
        <f>'[1]5006'!$N$36</f>
        <v>PV Gouda 4</v>
      </c>
      <c r="AD1137" s="156" t="str">
        <f>'[1]5006'!$Y$36</f>
        <v>MIDI 3</v>
      </c>
      <c r="AE1137" s="156">
        <f>'[1]5006'!$A$36</f>
        <v>5</v>
      </c>
      <c r="AF1137" s="157">
        <f>'[1]5006'!$B$36</f>
        <v>45976</v>
      </c>
      <c r="AG1137" s="158" t="s">
        <v>54</v>
      </c>
    </row>
    <row r="1138" spans="28:33" x14ac:dyDescent="0.15">
      <c r="AB1138" s="156">
        <f>'[1]5006'!$E$37</f>
        <v>500618</v>
      </c>
      <c r="AC1138" s="156" t="str">
        <f>'[1]5006'!$N$37</f>
        <v>JBC Nieuwerkerk 3</v>
      </c>
      <c r="AD1138" s="156" t="str">
        <f>'[1]5006'!$Y$37</f>
        <v>ACP Les Pointeurs 3</v>
      </c>
      <c r="AE1138" s="156">
        <f>'[1]5006'!$A$37</f>
        <v>5</v>
      </c>
      <c r="AF1138" s="157">
        <f>'[1]5006'!$B$37</f>
        <v>45976</v>
      </c>
      <c r="AG1138" s="158" t="s">
        <v>54</v>
      </c>
    </row>
    <row r="1139" spans="28:33" x14ac:dyDescent="0.15">
      <c r="AB1139" s="156">
        <f>'[1]5006'!$E$38</f>
        <v>500619</v>
      </c>
      <c r="AC1139" s="156" t="str">
        <f>'[1]5006'!$N$38</f>
        <v>JBV Nederlek 2</v>
      </c>
      <c r="AD1139" s="156" t="str">
        <f>'[1]5006'!$Y$38</f>
        <v>Folâtre 3</v>
      </c>
      <c r="AE1139" s="156">
        <f>'[1]5006'!$A$38</f>
        <v>5</v>
      </c>
      <c r="AF1139" s="157">
        <f>'[1]5006'!$B$38</f>
        <v>45976</v>
      </c>
      <c r="AG1139" s="158" t="s">
        <v>54</v>
      </c>
    </row>
    <row r="1140" spans="28:33" x14ac:dyDescent="0.15">
      <c r="AB1140" s="156">
        <f>'[1]5006'!$E$39</f>
        <v>500620</v>
      </c>
      <c r="AC1140" s="156" t="str">
        <f>'[1]5006'!$N$39</f>
        <v>De Goede Worp 2</v>
      </c>
      <c r="AD1140" s="156" t="str">
        <f>'[1]5006'!$Y$39</f>
        <v>Amicale Boule d'Argent 2</v>
      </c>
      <c r="AE1140" s="156">
        <f>'[1]5006'!$A$39</f>
        <v>5</v>
      </c>
      <c r="AF1140" s="157">
        <f>'[1]5006'!$B$39</f>
        <v>45976</v>
      </c>
      <c r="AG1140" s="158" t="s">
        <v>54</v>
      </c>
    </row>
    <row r="1141" spans="28:33" x14ac:dyDescent="0.15">
      <c r="AB1141" s="156">
        <f>'[1]5006'!$E$40</f>
        <v>500621</v>
      </c>
      <c r="AC1141" s="156" t="str">
        <f>'[1]5006'!$N$40</f>
        <v>ACP Les Pointeurs 3</v>
      </c>
      <c r="AD1141" s="156" t="str">
        <f>'[1]5006'!$Y$40</f>
        <v>PV Gouda 4</v>
      </c>
      <c r="AE1141" s="156">
        <f>'[1]5006'!$A$40</f>
        <v>6</v>
      </c>
      <c r="AF1141" s="157">
        <f>'[1]5006'!$B$40</f>
        <v>45990</v>
      </c>
      <c r="AG1141" s="158" t="s">
        <v>54</v>
      </c>
    </row>
    <row r="1142" spans="28:33" x14ac:dyDescent="0.15">
      <c r="AB1142" s="156">
        <f>'[1]5006'!$E$41</f>
        <v>500622</v>
      </c>
      <c r="AC1142" s="156" t="str">
        <f>'[1]5006'!$N$41</f>
        <v>Folâtre 3</v>
      </c>
      <c r="AD1142" s="156" t="str">
        <f>'[1]5006'!$Y$41</f>
        <v>De Goede Worp 2</v>
      </c>
      <c r="AE1142" s="156">
        <f>'[1]5006'!$A$41</f>
        <v>6</v>
      </c>
      <c r="AF1142" s="157">
        <f>'[1]5006'!$B$41</f>
        <v>45990</v>
      </c>
      <c r="AG1142" s="158" t="s">
        <v>54</v>
      </c>
    </row>
    <row r="1143" spans="28:33" x14ac:dyDescent="0.15">
      <c r="AB1143" s="156">
        <f>'[1]5006'!$E$42</f>
        <v>500623</v>
      </c>
      <c r="AC1143" s="156" t="str">
        <f>'[1]5006'!$N$42</f>
        <v>JBV Nederlek 2</v>
      </c>
      <c r="AD1143" s="156" t="str">
        <f>'[1]5006'!$Y$42</f>
        <v>JBC Nieuwerkerk 3</v>
      </c>
      <c r="AE1143" s="156">
        <f>'[1]5006'!$A$42</f>
        <v>6</v>
      </c>
      <c r="AF1143" s="157">
        <f>'[1]5006'!$B$42</f>
        <v>45990</v>
      </c>
      <c r="AG1143" s="158" t="s">
        <v>54</v>
      </c>
    </row>
    <row r="1144" spans="28:33" x14ac:dyDescent="0.15">
      <c r="AB1144" s="156">
        <f>'[1]5006'!$E$43</f>
        <v>500624</v>
      </c>
      <c r="AC1144" s="156" t="str">
        <f>'[1]5006'!$N$43</f>
        <v>Amicale Boule d'Argent 2</v>
      </c>
      <c r="AD1144" s="156" t="str">
        <f>'[1]5006'!$Y$43</f>
        <v>MIDI 3</v>
      </c>
      <c r="AE1144" s="156">
        <f>'[1]5006'!$A$43</f>
        <v>6</v>
      </c>
      <c r="AF1144" s="157">
        <f>'[1]5006'!$B$43</f>
        <v>45990</v>
      </c>
      <c r="AG1144" s="158" t="s">
        <v>54</v>
      </c>
    </row>
    <row r="1145" spans="28:33" x14ac:dyDescent="0.15">
      <c r="AB1145" s="156">
        <f>'[1]5006'!$E$44</f>
        <v>500625</v>
      </c>
      <c r="AC1145" s="156" t="str">
        <f>'[1]5006'!$N$44</f>
        <v>ACP Les Pointeurs 3</v>
      </c>
      <c r="AD1145" s="156" t="str">
        <f>'[1]5006'!$Y$44</f>
        <v>MIDI 3</v>
      </c>
      <c r="AE1145" s="156">
        <f>'[1]5006'!$A$44</f>
        <v>7</v>
      </c>
      <c r="AF1145" s="157">
        <f>'[1]5006'!$B$44</f>
        <v>45997</v>
      </c>
      <c r="AG1145" s="158" t="s">
        <v>54</v>
      </c>
    </row>
    <row r="1146" spans="28:33" x14ac:dyDescent="0.15">
      <c r="AB1146" s="156">
        <f>'[1]5006'!$E$45</f>
        <v>500626</v>
      </c>
      <c r="AC1146" s="156" t="str">
        <f>'[1]5006'!$N$45</f>
        <v>PV Gouda 4</v>
      </c>
      <c r="AD1146" s="156" t="str">
        <f>'[1]5006'!$Y$45</f>
        <v>JBV Nederlek 2</v>
      </c>
      <c r="AE1146" s="156">
        <f>'[1]5006'!$A$45</f>
        <v>7</v>
      </c>
      <c r="AF1146" s="157">
        <f>'[1]5006'!$B$45</f>
        <v>45997</v>
      </c>
      <c r="AG1146" s="158" t="s">
        <v>54</v>
      </c>
    </row>
    <row r="1147" spans="28:33" x14ac:dyDescent="0.15">
      <c r="AB1147" s="156">
        <f>'[1]5006'!$E$46</f>
        <v>500627</v>
      </c>
      <c r="AC1147" s="156" t="str">
        <f>'[1]5006'!$N$46</f>
        <v>De Goede Worp 2</v>
      </c>
      <c r="AD1147" s="156" t="str">
        <f>'[1]5006'!$Y$46</f>
        <v>JBC Nieuwerkerk 3</v>
      </c>
      <c r="AE1147" s="156">
        <f>'[1]5006'!$A$46</f>
        <v>7</v>
      </c>
      <c r="AF1147" s="157">
        <f>'[1]5006'!$B$46</f>
        <v>45997</v>
      </c>
      <c r="AG1147" s="158" t="s">
        <v>54</v>
      </c>
    </row>
    <row r="1148" spans="28:33" x14ac:dyDescent="0.15">
      <c r="AB1148" s="156">
        <f>'[1]5006'!$E$47</f>
        <v>500628</v>
      </c>
      <c r="AC1148" s="156" t="str">
        <f>'[1]5006'!$N$47</f>
        <v>Folâtre 3</v>
      </c>
      <c r="AD1148" s="156" t="str">
        <f>'[1]5006'!$Y$47</f>
        <v>Amicale Boule d'Argent 2</v>
      </c>
      <c r="AE1148" s="156">
        <f>'[1]5006'!$A$47</f>
        <v>7</v>
      </c>
      <c r="AF1148" s="157">
        <f>'[1]5006'!$B$47</f>
        <v>45997</v>
      </c>
      <c r="AG1148" s="158" t="s">
        <v>54</v>
      </c>
    </row>
    <row r="1149" spans="28:33" x14ac:dyDescent="0.15">
      <c r="AB1149" s="156">
        <f>'[1]5006'!$E$48</f>
        <v>500629</v>
      </c>
      <c r="AC1149" s="156" t="str">
        <f>'[1]5006'!$N$48</f>
        <v>Folâtre 3</v>
      </c>
      <c r="AD1149" s="156" t="str">
        <f>'[1]5006'!$Y$48</f>
        <v>JBC Nieuwerkerk 3</v>
      </c>
      <c r="AE1149" s="156">
        <f>'[1]5006'!$A$48</f>
        <v>8</v>
      </c>
      <c r="AF1149" s="157">
        <f>'[1]5006'!$B$48</f>
        <v>46032</v>
      </c>
      <c r="AG1149" s="158" t="s">
        <v>54</v>
      </c>
    </row>
    <row r="1150" spans="28:33" x14ac:dyDescent="0.15">
      <c r="AB1150" s="156">
        <f>'[1]5006'!$E$49</f>
        <v>500630</v>
      </c>
      <c r="AC1150" s="156" t="str">
        <f>'[1]5006'!$N$49</f>
        <v>De Goede Worp 2</v>
      </c>
      <c r="AD1150" s="156" t="str">
        <f>'[1]5006'!$Y$49</f>
        <v>PV Gouda 4</v>
      </c>
      <c r="AE1150" s="156">
        <f>'[1]5006'!$A$49</f>
        <v>8</v>
      </c>
      <c r="AF1150" s="157">
        <f>'[1]5006'!$B$49</f>
        <v>46032</v>
      </c>
      <c r="AG1150" s="158" t="s">
        <v>54</v>
      </c>
    </row>
    <row r="1151" spans="28:33" x14ac:dyDescent="0.15">
      <c r="AB1151" s="156">
        <f>'[1]5006'!$E$50</f>
        <v>500631</v>
      </c>
      <c r="AC1151" s="156" t="str">
        <f>'[1]5006'!$N$50</f>
        <v>JBV Nederlek 2</v>
      </c>
      <c r="AD1151" s="156" t="str">
        <f>'[1]5006'!$Y$50</f>
        <v>MIDI 3</v>
      </c>
      <c r="AE1151" s="156">
        <f>'[1]5006'!$A$50</f>
        <v>8</v>
      </c>
      <c r="AF1151" s="157">
        <f>'[1]5006'!$B$50</f>
        <v>46032</v>
      </c>
      <c r="AG1151" s="158" t="s">
        <v>54</v>
      </c>
    </row>
    <row r="1152" spans="28:33" x14ac:dyDescent="0.15">
      <c r="AB1152" s="156">
        <f>'[1]5006'!$E$51</f>
        <v>500632</v>
      </c>
      <c r="AC1152" s="156" t="str">
        <f>'[1]5006'!$N$51</f>
        <v>Amicale Boule d'Argent 2</v>
      </c>
      <c r="AD1152" s="156" t="str">
        <f>'[1]5006'!$Y$51</f>
        <v>ACP Les Pointeurs 3</v>
      </c>
      <c r="AE1152" s="156">
        <f>'[1]5006'!$A$51</f>
        <v>8</v>
      </c>
      <c r="AF1152" s="157">
        <f>'[1]5006'!$B$51</f>
        <v>46032</v>
      </c>
      <c r="AG1152" s="158" t="s">
        <v>54</v>
      </c>
    </row>
    <row r="1153" spans="28:33" x14ac:dyDescent="0.15">
      <c r="AB1153" s="156">
        <f>'[1]5006'!$E$52</f>
        <v>500633</v>
      </c>
      <c r="AC1153" s="156" t="str">
        <f>'[1]5006'!$N$52</f>
        <v>ACP Les Pointeurs 3</v>
      </c>
      <c r="AD1153" s="156" t="str">
        <f>'[1]5006'!$Y$52</f>
        <v>JBV Nederlek 2</v>
      </c>
      <c r="AE1153" s="156">
        <f>'[1]5006'!$A$52</f>
        <v>9</v>
      </c>
      <c r="AF1153" s="157">
        <f>'[1]5006'!$B$52</f>
        <v>46046</v>
      </c>
      <c r="AG1153" s="158" t="s">
        <v>54</v>
      </c>
    </row>
    <row r="1154" spans="28:33" x14ac:dyDescent="0.15">
      <c r="AB1154" s="156">
        <f>'[1]5006'!$E$53</f>
        <v>500634</v>
      </c>
      <c r="AC1154" s="156" t="str">
        <f>'[1]5006'!$N$53</f>
        <v>MIDI 3</v>
      </c>
      <c r="AD1154" s="156" t="str">
        <f>'[1]5006'!$Y$53</f>
        <v>De Goede Worp 2</v>
      </c>
      <c r="AE1154" s="156">
        <f>'[1]5006'!$A$53</f>
        <v>9</v>
      </c>
      <c r="AF1154" s="157">
        <f>'[1]5006'!$B$53</f>
        <v>46046</v>
      </c>
      <c r="AG1154" s="158" t="s">
        <v>54</v>
      </c>
    </row>
    <row r="1155" spans="28:33" x14ac:dyDescent="0.15">
      <c r="AB1155" s="156">
        <f>'[1]5006'!$E$54</f>
        <v>500635</v>
      </c>
      <c r="AC1155" s="156" t="str">
        <f>'[1]5006'!$N$54</f>
        <v>PV Gouda 4</v>
      </c>
      <c r="AD1155" s="156" t="str">
        <f>'[1]5006'!$Y$54</f>
        <v>Folâtre 3</v>
      </c>
      <c r="AE1155" s="156">
        <f>'[1]5006'!$A$54</f>
        <v>9</v>
      </c>
      <c r="AF1155" s="157">
        <f>'[1]5006'!$B$54</f>
        <v>46046</v>
      </c>
      <c r="AG1155" s="158" t="s">
        <v>54</v>
      </c>
    </row>
    <row r="1156" spans="28:33" x14ac:dyDescent="0.15">
      <c r="AB1156" s="156">
        <f>'[1]5006'!$E$55</f>
        <v>500636</v>
      </c>
      <c r="AC1156" s="156" t="str">
        <f>'[1]5006'!$N$55</f>
        <v>JBC Nieuwerkerk 3</v>
      </c>
      <c r="AD1156" s="156" t="str">
        <f>'[1]5006'!$Y$55</f>
        <v>Amicale Boule d'Argent 2</v>
      </c>
      <c r="AE1156" s="156">
        <f>'[1]5006'!$A$55</f>
        <v>9</v>
      </c>
      <c r="AF1156" s="157">
        <f>'[1]5006'!$B$55</f>
        <v>46046</v>
      </c>
      <c r="AG1156" s="158" t="s">
        <v>54</v>
      </c>
    </row>
    <row r="1157" spans="28:33" x14ac:dyDescent="0.15">
      <c r="AB1157" s="156">
        <f>'[1]5006'!$E$56</f>
        <v>500637</v>
      </c>
      <c r="AC1157" s="156" t="str">
        <f>'[1]5006'!$N$56</f>
        <v>ACP Les Pointeurs 3</v>
      </c>
      <c r="AD1157" s="156" t="str">
        <f>'[1]5006'!$Y$56</f>
        <v>De Goede Worp 2</v>
      </c>
      <c r="AE1157" s="156">
        <f>'[1]5006'!$A$56</f>
        <v>10</v>
      </c>
      <c r="AF1157" s="157">
        <f>'[1]5006'!$B$56</f>
        <v>46060</v>
      </c>
      <c r="AG1157" s="158" t="s">
        <v>54</v>
      </c>
    </row>
    <row r="1158" spans="28:33" x14ac:dyDescent="0.15">
      <c r="AB1158" s="156">
        <f>'[1]5006'!$E$57</f>
        <v>500638</v>
      </c>
      <c r="AC1158" s="156" t="str">
        <f>'[1]5006'!$N$57</f>
        <v>Folâtre 3</v>
      </c>
      <c r="AD1158" s="156" t="str">
        <f>'[1]5006'!$Y$57</f>
        <v>MIDI 3</v>
      </c>
      <c r="AE1158" s="156">
        <f>'[1]5006'!$A$57</f>
        <v>10</v>
      </c>
      <c r="AF1158" s="157">
        <f>'[1]5006'!$B$57</f>
        <v>46060</v>
      </c>
      <c r="AG1158" s="158" t="s">
        <v>54</v>
      </c>
    </row>
    <row r="1159" spans="28:33" x14ac:dyDescent="0.15">
      <c r="AB1159" s="156">
        <f>'[1]5006'!$E$58</f>
        <v>500639</v>
      </c>
      <c r="AC1159" s="156" t="str">
        <f>'[1]5006'!$N$58</f>
        <v>PV Gouda 4</v>
      </c>
      <c r="AD1159" s="156" t="str">
        <f>'[1]5006'!$Y$58</f>
        <v>JBC Nieuwerkerk 3</v>
      </c>
      <c r="AE1159" s="156">
        <f>'[1]5006'!$A$58</f>
        <v>10</v>
      </c>
      <c r="AF1159" s="157">
        <f>'[1]5006'!$B$58</f>
        <v>46060</v>
      </c>
      <c r="AG1159" s="158" t="s">
        <v>54</v>
      </c>
    </row>
    <row r="1160" spans="28:33" x14ac:dyDescent="0.15">
      <c r="AB1160" s="156">
        <f>'[1]5006'!$E$59</f>
        <v>500640</v>
      </c>
      <c r="AC1160" s="156" t="str">
        <f>'[1]5006'!$N$59</f>
        <v>JBV Nederlek 2</v>
      </c>
      <c r="AD1160" s="156" t="str">
        <f>'[1]5006'!$Y$59</f>
        <v>Amicale Boule d'Argent 2</v>
      </c>
      <c r="AE1160" s="156">
        <f>'[1]5006'!$A$59</f>
        <v>10</v>
      </c>
      <c r="AF1160" s="157">
        <f>'[1]5006'!$B$59</f>
        <v>46060</v>
      </c>
      <c r="AG1160" s="158" t="s">
        <v>54</v>
      </c>
    </row>
    <row r="1161" spans="28:33" x14ac:dyDescent="0.15">
      <c r="AB1161" s="156">
        <f>'[1]5006'!$E$60</f>
        <v>500641</v>
      </c>
      <c r="AC1161" s="156" t="str">
        <f>'[1]5006'!$N$60</f>
        <v>JBC Nieuwerkerk 3</v>
      </c>
      <c r="AD1161" s="156" t="str">
        <f>'[1]5006'!$Y$60</f>
        <v>MIDI 3</v>
      </c>
      <c r="AE1161" s="156">
        <f>'[1]5006'!$A$60</f>
        <v>11</v>
      </c>
      <c r="AF1161" s="157">
        <f>'[1]5006'!$B$60</f>
        <v>46074</v>
      </c>
      <c r="AG1161" s="158" t="s">
        <v>54</v>
      </c>
    </row>
    <row r="1162" spans="28:33" x14ac:dyDescent="0.15">
      <c r="AB1162" s="156">
        <f>'[1]5006'!$E$61</f>
        <v>500642</v>
      </c>
      <c r="AC1162" s="156" t="str">
        <f>'[1]5006'!$N$61</f>
        <v>Folâtre 3</v>
      </c>
      <c r="AD1162" s="156" t="str">
        <f>'[1]5006'!$Y$61</f>
        <v>ACP Les Pointeurs 3</v>
      </c>
      <c r="AE1162" s="156">
        <f>'[1]5006'!$A$61</f>
        <v>11</v>
      </c>
      <c r="AF1162" s="157">
        <f>'[1]5006'!$B$61</f>
        <v>46074</v>
      </c>
      <c r="AG1162" s="158" t="s">
        <v>54</v>
      </c>
    </row>
    <row r="1163" spans="28:33" x14ac:dyDescent="0.15">
      <c r="AB1163" s="156">
        <f>'[1]5006'!$E$62</f>
        <v>500643</v>
      </c>
      <c r="AC1163" s="156" t="str">
        <f>'[1]5006'!$N$62</f>
        <v>De Goede Worp 2</v>
      </c>
      <c r="AD1163" s="156" t="str">
        <f>'[1]5006'!$Y$62</f>
        <v>JBV Nederlek 2</v>
      </c>
      <c r="AE1163" s="156">
        <f>'[1]5006'!$A$62</f>
        <v>11</v>
      </c>
      <c r="AF1163" s="157">
        <f>'[1]5006'!$B$62</f>
        <v>46074</v>
      </c>
      <c r="AG1163" s="158" t="s">
        <v>54</v>
      </c>
    </row>
    <row r="1164" spans="28:33" x14ac:dyDescent="0.15">
      <c r="AB1164" s="156">
        <f>'[1]5006'!$E$63</f>
        <v>500644</v>
      </c>
      <c r="AC1164" s="156" t="str">
        <f>'[1]5006'!$N$63</f>
        <v>Amicale Boule d'Argent 2</v>
      </c>
      <c r="AD1164" s="156" t="str">
        <f>'[1]5006'!$Y$63</f>
        <v>PV Gouda 4</v>
      </c>
      <c r="AE1164" s="156">
        <f>'[1]5006'!$A$63</f>
        <v>11</v>
      </c>
      <c r="AF1164" s="157">
        <f>'[1]5006'!$B$63</f>
        <v>46074</v>
      </c>
      <c r="AG1164" s="158" t="s">
        <v>54</v>
      </c>
    </row>
    <row r="1165" spans="28:33" x14ac:dyDescent="0.15">
      <c r="AB1165" s="156">
        <f>'[1]5006'!$E$64</f>
        <v>500645</v>
      </c>
      <c r="AC1165" s="156" t="str">
        <f>'[1]5006'!$N$64</f>
        <v>ACP Les Pointeurs 3</v>
      </c>
      <c r="AD1165" s="156" t="str">
        <f>'[1]5006'!$Y$64</f>
        <v>JBC Nieuwerkerk 3</v>
      </c>
      <c r="AE1165" s="156">
        <f>'[1]5006'!$A$64</f>
        <v>12</v>
      </c>
      <c r="AF1165" s="157">
        <f>'[1]5006'!$B$64</f>
        <v>46088</v>
      </c>
      <c r="AG1165" s="158" t="s">
        <v>54</v>
      </c>
    </row>
    <row r="1166" spans="28:33" x14ac:dyDescent="0.15">
      <c r="AB1166" s="156">
        <f>'[1]5006'!$E$65</f>
        <v>500646</v>
      </c>
      <c r="AC1166" s="156" t="str">
        <f>'[1]5006'!$N$65</f>
        <v>MIDI 3</v>
      </c>
      <c r="AD1166" s="156" t="str">
        <f>'[1]5006'!$Y$65</f>
        <v>PV Gouda 4</v>
      </c>
      <c r="AE1166" s="156">
        <f>'[1]5006'!$A$65</f>
        <v>12</v>
      </c>
      <c r="AF1166" s="157">
        <f>'[1]5006'!$B$65</f>
        <v>46088</v>
      </c>
      <c r="AG1166" s="158" t="s">
        <v>54</v>
      </c>
    </row>
    <row r="1167" spans="28:33" x14ac:dyDescent="0.15">
      <c r="AB1167" s="156">
        <f>'[1]5006'!$E$66</f>
        <v>500647</v>
      </c>
      <c r="AC1167" s="156" t="str">
        <f>'[1]5006'!$N$66</f>
        <v>Folâtre 3</v>
      </c>
      <c r="AD1167" s="156" t="str">
        <f>'[1]5006'!$Y$66</f>
        <v>JBV Nederlek 2</v>
      </c>
      <c r="AE1167" s="156">
        <f>'[1]5006'!$A$66</f>
        <v>12</v>
      </c>
      <c r="AF1167" s="157">
        <f>'[1]5006'!$B$66</f>
        <v>46088</v>
      </c>
      <c r="AG1167" s="158" t="s">
        <v>54</v>
      </c>
    </row>
    <row r="1168" spans="28:33" x14ac:dyDescent="0.15">
      <c r="AB1168" s="156">
        <f>'[1]5006'!$E$67</f>
        <v>500648</v>
      </c>
      <c r="AC1168" s="156" t="str">
        <f>'[1]5006'!$N$67</f>
        <v>Amicale Boule d'Argent 2</v>
      </c>
      <c r="AD1168" s="156" t="str">
        <f>'[1]5006'!$Y$67</f>
        <v>De Goede Worp 2</v>
      </c>
      <c r="AE1168" s="156">
        <f>'[1]5006'!$A$67</f>
        <v>12</v>
      </c>
      <c r="AF1168" s="157">
        <f>'[1]5006'!$B$67</f>
        <v>46088</v>
      </c>
      <c r="AG1168" s="158" t="s">
        <v>54</v>
      </c>
    </row>
    <row r="1169" spans="28:33" x14ac:dyDescent="0.15">
      <c r="AB1169" s="156">
        <f>'[1]5006'!$E$68</f>
        <v>500649</v>
      </c>
      <c r="AC1169" s="156" t="str">
        <f>'[1]5006'!$N$68</f>
        <v>MIDI 3</v>
      </c>
      <c r="AD1169" s="156" t="str">
        <f>'[1]5006'!$Y$68</f>
        <v>Amicale Boule d'Argent 2</v>
      </c>
      <c r="AE1169" s="156">
        <f>'[1]5006'!$A$68</f>
        <v>13</v>
      </c>
      <c r="AF1169" s="157">
        <f>'[1]5006'!$B$68</f>
        <v>46102</v>
      </c>
      <c r="AG1169" s="158" t="s">
        <v>54</v>
      </c>
    </row>
    <row r="1170" spans="28:33" x14ac:dyDescent="0.15">
      <c r="AB1170" s="156">
        <f>'[1]5006'!$E$69</f>
        <v>500650</v>
      </c>
      <c r="AC1170" s="156" t="str">
        <f>'[1]5006'!$N$69</f>
        <v>PV Gouda 4</v>
      </c>
      <c r="AD1170" s="156" t="str">
        <f>'[1]5006'!$Y$69</f>
        <v>ACP Les Pointeurs 3</v>
      </c>
      <c r="AE1170" s="156">
        <f>'[1]5006'!$A$69</f>
        <v>13</v>
      </c>
      <c r="AF1170" s="157">
        <f>'[1]5006'!$B$69</f>
        <v>46102</v>
      </c>
      <c r="AG1170" s="158" t="s">
        <v>54</v>
      </c>
    </row>
    <row r="1171" spans="28:33" x14ac:dyDescent="0.15">
      <c r="AB1171" s="156">
        <f>'[1]5006'!$E$70</f>
        <v>500651</v>
      </c>
      <c r="AC1171" s="156" t="str">
        <f>'[1]5006'!$N$70</f>
        <v>JBC Nieuwerkerk 3</v>
      </c>
      <c r="AD1171" s="156" t="str">
        <f>'[1]5006'!$Y$70</f>
        <v>JBV Nederlek 2</v>
      </c>
      <c r="AE1171" s="156">
        <f>'[1]5006'!$A$70</f>
        <v>13</v>
      </c>
      <c r="AF1171" s="157">
        <f>'[1]5006'!$B$70</f>
        <v>46102</v>
      </c>
      <c r="AG1171" s="158" t="s">
        <v>54</v>
      </c>
    </row>
    <row r="1172" spans="28:33" x14ac:dyDescent="0.15">
      <c r="AB1172" s="156">
        <f>'[1]5006'!$E$71</f>
        <v>500652</v>
      </c>
      <c r="AC1172" s="156" t="str">
        <f>'[1]5006'!$N$71</f>
        <v>De Goede Worp 2</v>
      </c>
      <c r="AD1172" s="156" t="str">
        <f>'[1]5006'!$Y$71</f>
        <v>Folâtre 3</v>
      </c>
      <c r="AE1172" s="156">
        <f>'[1]5006'!$A$71</f>
        <v>13</v>
      </c>
      <c r="AF1172" s="157">
        <f>'[1]5006'!$B$71</f>
        <v>46102</v>
      </c>
      <c r="AG1172" s="158" t="s">
        <v>54</v>
      </c>
    </row>
    <row r="1173" spans="28:33" x14ac:dyDescent="0.15">
      <c r="AB1173" s="156">
        <f>'[1]5006'!$E$72</f>
        <v>500653</v>
      </c>
      <c r="AC1173" s="156" t="str">
        <f>'[1]5006'!$N$72</f>
        <v>MIDI 3</v>
      </c>
      <c r="AD1173" s="156" t="str">
        <f>'[1]5006'!$Y$72</f>
        <v>ACP Les Pointeurs 3</v>
      </c>
      <c r="AE1173" s="156">
        <f>'[1]5006'!$A$72</f>
        <v>14</v>
      </c>
      <c r="AF1173" s="157">
        <f>'[1]5006'!$B$72</f>
        <v>46109</v>
      </c>
      <c r="AG1173" s="158" t="s">
        <v>54</v>
      </c>
    </row>
    <row r="1174" spans="28:33" x14ac:dyDescent="0.15">
      <c r="AB1174" s="156">
        <f>'[1]5006'!$E$73</f>
        <v>500654</v>
      </c>
      <c r="AC1174" s="156" t="str">
        <f>'[1]5006'!$N$73</f>
        <v>JBC Nieuwerkerk 3</v>
      </c>
      <c r="AD1174" s="156" t="str">
        <f>'[1]5006'!$Y$73</f>
        <v>De Goede Worp 2</v>
      </c>
      <c r="AE1174" s="156">
        <f>'[1]5006'!$A$73</f>
        <v>14</v>
      </c>
      <c r="AF1174" s="157">
        <f>'[1]5006'!$B$73</f>
        <v>46109</v>
      </c>
      <c r="AG1174" s="158" t="s">
        <v>54</v>
      </c>
    </row>
    <row r="1175" spans="28:33" x14ac:dyDescent="0.15">
      <c r="AB1175" s="156">
        <f>'[1]5006'!$E$74</f>
        <v>500655</v>
      </c>
      <c r="AC1175" s="156" t="str">
        <f>'[1]5006'!$N$74</f>
        <v>JBV Nederlek 2</v>
      </c>
      <c r="AD1175" s="156" t="str">
        <f>'[1]5006'!$Y$74</f>
        <v>PV Gouda 4</v>
      </c>
      <c r="AE1175" s="156">
        <f>'[1]5006'!$A$74</f>
        <v>14</v>
      </c>
      <c r="AF1175" s="157">
        <f>'[1]5006'!$B$74</f>
        <v>46109</v>
      </c>
      <c r="AG1175" s="158" t="s">
        <v>54</v>
      </c>
    </row>
    <row r="1176" spans="28:33" x14ac:dyDescent="0.15">
      <c r="AB1176" s="156">
        <f>'[1]5006'!$E$75</f>
        <v>500656</v>
      </c>
      <c r="AC1176" s="156" t="str">
        <f>'[1]5006'!$N$75</f>
        <v>Amicale Boule d'Argent 2</v>
      </c>
      <c r="AD1176" s="156" t="str">
        <f>'[1]5006'!$Y$75</f>
        <v>Folâtre 3</v>
      </c>
      <c r="AE1176" s="156">
        <f>'[1]5006'!$A$75</f>
        <v>14</v>
      </c>
      <c r="AF1176" s="157">
        <f>'[1]5006'!$B$75</f>
        <v>46109</v>
      </c>
      <c r="AG1176" s="158" t="s">
        <v>54</v>
      </c>
    </row>
    <row r="1177" spans="28:33" x14ac:dyDescent="0.15">
      <c r="AB1177" s="156">
        <f>'[1]5007'!$E$20</f>
        <v>500701</v>
      </c>
      <c r="AC1177" s="156" t="str">
        <f>'[1]5007'!$N$20</f>
        <v>PV Gouda 5</v>
      </c>
      <c r="AD1177" s="156" t="str">
        <f>'[1]5007'!$Y$20</f>
        <v>PVN 2</v>
      </c>
      <c r="AE1177" s="156">
        <f>'[1]5007'!$A$20</f>
        <v>1</v>
      </c>
      <c r="AF1177" s="157">
        <f>'[1]5007'!$B$20</f>
        <v>45920</v>
      </c>
      <c r="AG1177" s="158" t="s">
        <v>54</v>
      </c>
    </row>
    <row r="1178" spans="28:33" x14ac:dyDescent="0.15">
      <c r="AB1178" s="156">
        <f>'[1]5007'!$E$21</f>
        <v>500702</v>
      </c>
      <c r="AC1178" s="156" t="str">
        <f>'[1]5007'!$N$21</f>
        <v>JdB vereniging OSB 2</v>
      </c>
      <c r="AD1178" s="156" t="str">
        <f>'[1]5007'!$Y$21</f>
        <v>ACP Les Pointeurs 4</v>
      </c>
      <c r="AE1178" s="156">
        <f>'[1]5007'!$A$21</f>
        <v>1</v>
      </c>
      <c r="AF1178" s="157">
        <f>'[1]5007'!$B$21</f>
        <v>45920</v>
      </c>
      <c r="AG1178" s="158" t="s">
        <v>54</v>
      </c>
    </row>
    <row r="1179" spans="28:33" x14ac:dyDescent="0.15">
      <c r="AB1179" s="156">
        <f>'[1]5007'!$E$22</f>
        <v>500703</v>
      </c>
      <c r="AC1179" s="156" t="str">
        <f>'[1]5007'!$N$22</f>
        <v>JBC Zoetermeer 2</v>
      </c>
      <c r="AD1179" s="156" t="str">
        <f>'[1]5007'!$Y$22</f>
        <v>Sporting Badhoevedorp 2 + PCM</v>
      </c>
      <c r="AE1179" s="156">
        <f>'[1]5007'!$A$22</f>
        <v>1</v>
      </c>
      <c r="AF1179" s="157">
        <f>'[1]5007'!$B$22</f>
        <v>45920</v>
      </c>
      <c r="AG1179" s="158" t="s">
        <v>54</v>
      </c>
    </row>
    <row r="1180" spans="28:33" x14ac:dyDescent="0.15">
      <c r="AB1180" s="156">
        <f>'[1]5007'!$E$23</f>
        <v>500704</v>
      </c>
      <c r="AC1180" s="156" t="str">
        <f>'[1]5007'!$N$23</f>
        <v>De Boel de Boule 3</v>
      </c>
      <c r="AD1180" s="156" t="str">
        <f>'[1]5007'!$Y$23</f>
        <v>De Boulende Stier 1</v>
      </c>
      <c r="AE1180" s="156">
        <f>'[1]5007'!$A$23</f>
        <v>1</v>
      </c>
      <c r="AF1180" s="157">
        <f>'[1]5007'!$B$23</f>
        <v>45927</v>
      </c>
      <c r="AG1180" s="158" t="s">
        <v>54</v>
      </c>
    </row>
    <row r="1181" spans="28:33" x14ac:dyDescent="0.15">
      <c r="AB1181" s="156">
        <f>'[1]5007'!$E$24</f>
        <v>500705</v>
      </c>
      <c r="AC1181" s="156" t="str">
        <f>'[1]5007'!$N$24</f>
        <v>De Boulende Stier 1</v>
      </c>
      <c r="AD1181" s="156" t="str">
        <f>'[1]5007'!$Y$24</f>
        <v>JBC Zoetermeer 2</v>
      </c>
      <c r="AE1181" s="156">
        <f>'[1]5007'!$A$24</f>
        <v>2</v>
      </c>
      <c r="AF1181" s="157">
        <f>'[1]5007'!$B$24</f>
        <v>45934</v>
      </c>
      <c r="AG1181" s="158" t="s">
        <v>54</v>
      </c>
    </row>
    <row r="1182" spans="28:33" x14ac:dyDescent="0.15">
      <c r="AB1182" s="156">
        <f>'[1]5007'!$E$25</f>
        <v>500706</v>
      </c>
      <c r="AC1182" s="156" t="str">
        <f>'[1]5007'!$N$25</f>
        <v>Sporting Badhoevedorp 2 + PCM</v>
      </c>
      <c r="AD1182" s="156" t="str">
        <f>'[1]5007'!$Y$25</f>
        <v>JdB vereniging OSB 2</v>
      </c>
      <c r="AE1182" s="156">
        <f>'[1]5007'!$A$25</f>
        <v>2</v>
      </c>
      <c r="AF1182" s="157">
        <f>'[1]5007'!$B$25</f>
        <v>45934</v>
      </c>
      <c r="AG1182" s="158" t="s">
        <v>54</v>
      </c>
    </row>
    <row r="1183" spans="28:33" x14ac:dyDescent="0.15">
      <c r="AB1183" s="156">
        <f>'[1]5007'!$E$26</f>
        <v>500707</v>
      </c>
      <c r="AC1183" s="156" t="str">
        <f>'[1]5007'!$N$26</f>
        <v>ACP Les Pointeurs 4</v>
      </c>
      <c r="AD1183" s="156" t="str">
        <f>'[1]5007'!$Y$26</f>
        <v>PVN 2</v>
      </c>
      <c r="AE1183" s="156">
        <f>'[1]5007'!$A$26</f>
        <v>2</v>
      </c>
      <c r="AF1183" s="157">
        <f>'[1]5007'!$B$26</f>
        <v>45934</v>
      </c>
      <c r="AG1183" s="158" t="s">
        <v>54</v>
      </c>
    </row>
    <row r="1184" spans="28:33" x14ac:dyDescent="0.15">
      <c r="AB1184" s="156">
        <f>'[1]5007'!$E$27</f>
        <v>500708</v>
      </c>
      <c r="AC1184" s="156" t="str">
        <f>'[1]5007'!$N$27</f>
        <v>PV Gouda 5</v>
      </c>
      <c r="AD1184" s="156" t="str">
        <f>'[1]5007'!$Y$27</f>
        <v>De Boel de Boule 3</v>
      </c>
      <c r="AE1184" s="156">
        <f>'[1]5007'!$A$27</f>
        <v>2</v>
      </c>
      <c r="AF1184" s="157">
        <f>'[1]5007'!$B$27</f>
        <v>45934</v>
      </c>
      <c r="AG1184" s="158" t="s">
        <v>54</v>
      </c>
    </row>
    <row r="1185" spans="28:33" x14ac:dyDescent="0.15">
      <c r="AB1185" s="156">
        <f>'[1]5007'!$E$28</f>
        <v>500709</v>
      </c>
      <c r="AC1185" s="156" t="str">
        <f>'[1]5007'!$N$28</f>
        <v>De Boel de Boule 3</v>
      </c>
      <c r="AD1185" s="156" t="str">
        <f>'[1]5007'!$Y$28</f>
        <v>JBC Zoetermeer 2</v>
      </c>
      <c r="AE1185" s="156">
        <f>'[1]5007'!$A$28</f>
        <v>3</v>
      </c>
      <c r="AF1185" s="157">
        <f>'[1]5007'!$B$28</f>
        <v>45948</v>
      </c>
      <c r="AG1185" s="158" t="s">
        <v>54</v>
      </c>
    </row>
    <row r="1186" spans="28:33" x14ac:dyDescent="0.15">
      <c r="AB1186" s="156">
        <f>'[1]5007'!$E$29</f>
        <v>500710</v>
      </c>
      <c r="AC1186" s="156" t="str">
        <f>'[1]5007'!$N$29</f>
        <v>JdB vereniging OSB 2</v>
      </c>
      <c r="AD1186" s="156" t="str">
        <f>'[1]5007'!$Y$29</f>
        <v>De Boulende Stier 1</v>
      </c>
      <c r="AE1186" s="156">
        <f>'[1]5007'!$A$29</f>
        <v>3</v>
      </c>
      <c r="AF1186" s="157">
        <f>'[1]5007'!$B$29</f>
        <v>45948</v>
      </c>
      <c r="AG1186" s="158" t="s">
        <v>54</v>
      </c>
    </row>
    <row r="1187" spans="28:33" x14ac:dyDescent="0.15">
      <c r="AB1187" s="156">
        <f>'[1]5007'!$E$30</f>
        <v>500711</v>
      </c>
      <c r="AC1187" s="156" t="str">
        <f>'[1]5007'!$N$30</f>
        <v>Sporting Badhoevedorp 2 + PCM</v>
      </c>
      <c r="AD1187" s="156" t="str">
        <f>'[1]5007'!$Y$30</f>
        <v>PVN 2</v>
      </c>
      <c r="AE1187" s="156">
        <f>'[1]5007'!$A$30</f>
        <v>3</v>
      </c>
      <c r="AF1187" s="157">
        <f>'[1]5007'!$B$30</f>
        <v>45948</v>
      </c>
      <c r="AG1187" s="158" t="s">
        <v>54</v>
      </c>
    </row>
    <row r="1188" spans="28:33" x14ac:dyDescent="0.15">
      <c r="AB1188" s="156">
        <f>'[1]5007'!$E$31</f>
        <v>500712</v>
      </c>
      <c r="AC1188" s="156" t="str">
        <f>'[1]5007'!$N$31</f>
        <v>PV Gouda 5</v>
      </c>
      <c r="AD1188" s="156" t="str">
        <f>'[1]5007'!$Y$31</f>
        <v>ACP Les Pointeurs 4</v>
      </c>
      <c r="AE1188" s="156">
        <f>'[1]5007'!$A$31</f>
        <v>3</v>
      </c>
      <c r="AF1188" s="157">
        <f>'[1]5007'!$B$31</f>
        <v>45948</v>
      </c>
      <c r="AG1188" s="158" t="s">
        <v>54</v>
      </c>
    </row>
    <row r="1189" spans="28:33" x14ac:dyDescent="0.15">
      <c r="AB1189" s="156">
        <f>'[1]5007'!$E$32</f>
        <v>500713</v>
      </c>
      <c r="AC1189" s="156" t="str">
        <f>'[1]5007'!$N$32</f>
        <v>PVN 2</v>
      </c>
      <c r="AD1189" s="156" t="str">
        <f>'[1]5007'!$Y$32</f>
        <v>De Boulende Stier 1</v>
      </c>
      <c r="AE1189" s="156">
        <f>'[1]5007'!$A$32</f>
        <v>4</v>
      </c>
      <c r="AF1189" s="157">
        <f>'[1]5007'!$B$32</f>
        <v>45962</v>
      </c>
      <c r="AG1189" s="158" t="s">
        <v>54</v>
      </c>
    </row>
    <row r="1190" spans="28:33" x14ac:dyDescent="0.15">
      <c r="AB1190" s="156">
        <f>'[1]5007'!$E$33</f>
        <v>500714</v>
      </c>
      <c r="AC1190" s="156" t="str">
        <f>'[1]5007'!$N$33</f>
        <v>JdB vereniging OSB 2</v>
      </c>
      <c r="AD1190" s="156" t="str">
        <f>'[1]5007'!$Y$33</f>
        <v>De Boel de Boule 3</v>
      </c>
      <c r="AE1190" s="156">
        <f>'[1]5007'!$A$33</f>
        <v>4</v>
      </c>
      <c r="AF1190" s="157">
        <f>'[1]5007'!$B$33</f>
        <v>45962</v>
      </c>
      <c r="AG1190" s="158" t="s">
        <v>54</v>
      </c>
    </row>
    <row r="1191" spans="28:33" x14ac:dyDescent="0.15">
      <c r="AB1191" s="156">
        <f>'[1]5007'!$E$34</f>
        <v>500715</v>
      </c>
      <c r="AC1191" s="156" t="str">
        <f>'[1]5007'!$N$34</f>
        <v>JBC Zoetermeer 2</v>
      </c>
      <c r="AD1191" s="156" t="str">
        <f>'[1]5007'!$Y$34</f>
        <v>PV Gouda 5</v>
      </c>
      <c r="AE1191" s="156">
        <f>'[1]5007'!$A$34</f>
        <v>4</v>
      </c>
      <c r="AF1191" s="157">
        <f>'[1]5007'!$B$34</f>
        <v>45962</v>
      </c>
      <c r="AG1191" s="158" t="s">
        <v>54</v>
      </c>
    </row>
    <row r="1192" spans="28:33" x14ac:dyDescent="0.15">
      <c r="AB1192" s="156">
        <f>'[1]5007'!$E$35</f>
        <v>500716</v>
      </c>
      <c r="AC1192" s="156" t="str">
        <f>'[1]5007'!$N$35</f>
        <v>ACP Les Pointeurs 4</v>
      </c>
      <c r="AD1192" s="156" t="str">
        <f>'[1]5007'!$Y$35</f>
        <v>Sporting Badhoevedorp 2 + PCM</v>
      </c>
      <c r="AE1192" s="156">
        <f>'[1]5007'!$A$35</f>
        <v>4</v>
      </c>
      <c r="AF1192" s="157">
        <f>'[1]5007'!$B$35</f>
        <v>45962</v>
      </c>
      <c r="AG1192" s="158" t="s">
        <v>54</v>
      </c>
    </row>
    <row r="1193" spans="28:33" x14ac:dyDescent="0.15">
      <c r="AB1193" s="156">
        <f>'[1]5007'!$E$36</f>
        <v>500717</v>
      </c>
      <c r="AC1193" s="156" t="str">
        <f>'[1]5007'!$N$36</f>
        <v>JBC Zoetermeer 2</v>
      </c>
      <c r="AD1193" s="156" t="str">
        <f>'[1]5007'!$Y$36</f>
        <v>JdB vereniging OSB 2</v>
      </c>
      <c r="AE1193" s="156">
        <f>'[1]5007'!$A$36</f>
        <v>5</v>
      </c>
      <c r="AF1193" s="157">
        <f>'[1]5007'!$B$36</f>
        <v>45976</v>
      </c>
      <c r="AG1193" s="158" t="s">
        <v>54</v>
      </c>
    </row>
    <row r="1194" spans="28:33" x14ac:dyDescent="0.15">
      <c r="AB1194" s="156">
        <f>'[1]5007'!$E$37</f>
        <v>500718</v>
      </c>
      <c r="AC1194" s="156" t="str">
        <f>'[1]5007'!$N$37</f>
        <v>De Boel de Boule 3</v>
      </c>
      <c r="AD1194" s="156" t="str">
        <f>'[1]5007'!$Y$37</f>
        <v>PVN 2</v>
      </c>
      <c r="AE1194" s="156">
        <f>'[1]5007'!$A$37</f>
        <v>5</v>
      </c>
      <c r="AF1194" s="157">
        <f>'[1]5007'!$B$37</f>
        <v>45976</v>
      </c>
      <c r="AG1194" s="158" t="s">
        <v>54</v>
      </c>
    </row>
    <row r="1195" spans="28:33" x14ac:dyDescent="0.15">
      <c r="AB1195" s="156">
        <f>'[1]5007'!$E$38</f>
        <v>500719</v>
      </c>
      <c r="AC1195" s="156" t="str">
        <f>'[1]5007'!$N$38</f>
        <v>ACP Les Pointeurs 4</v>
      </c>
      <c r="AD1195" s="156" t="str">
        <f>'[1]5007'!$Y$38</f>
        <v>De Boulende Stier 1</v>
      </c>
      <c r="AE1195" s="156">
        <f>'[1]5007'!$A$38</f>
        <v>5</v>
      </c>
      <c r="AF1195" s="157">
        <f>'[1]5007'!$B$38</f>
        <v>45976</v>
      </c>
      <c r="AG1195" s="158" t="s">
        <v>54</v>
      </c>
    </row>
    <row r="1196" spans="28:33" x14ac:dyDescent="0.15">
      <c r="AB1196" s="156">
        <f>'[1]5007'!$E$39</f>
        <v>500720</v>
      </c>
      <c r="AC1196" s="156" t="str">
        <f>'[1]5007'!$N$39</f>
        <v>Sporting Badhoevedorp 2 + PCM</v>
      </c>
      <c r="AD1196" s="156" t="str">
        <f>'[1]5007'!$Y$39</f>
        <v>PV Gouda 5</v>
      </c>
      <c r="AE1196" s="156">
        <f>'[1]5007'!$A$39</f>
        <v>5</v>
      </c>
      <c r="AF1196" s="157">
        <f>'[1]5007'!$B$39</f>
        <v>45976</v>
      </c>
      <c r="AG1196" s="158" t="s">
        <v>54</v>
      </c>
    </row>
    <row r="1197" spans="28:33" x14ac:dyDescent="0.15">
      <c r="AB1197" s="156">
        <f>'[1]5007'!$E$40</f>
        <v>500721</v>
      </c>
      <c r="AC1197" s="156" t="str">
        <f>'[1]5007'!$N$40</f>
        <v>PVN 2</v>
      </c>
      <c r="AD1197" s="156" t="str">
        <f>'[1]5007'!$Y$40</f>
        <v>JBC Zoetermeer 2</v>
      </c>
      <c r="AE1197" s="156">
        <f>'[1]5007'!$A$40</f>
        <v>6</v>
      </c>
      <c r="AF1197" s="157">
        <f>'[1]5007'!$B$40</f>
        <v>45990</v>
      </c>
      <c r="AG1197" s="158" t="s">
        <v>54</v>
      </c>
    </row>
    <row r="1198" spans="28:33" x14ac:dyDescent="0.15">
      <c r="AB1198" s="156">
        <f>'[1]5007'!$E$41</f>
        <v>500722</v>
      </c>
      <c r="AC1198" s="156" t="str">
        <f>'[1]5007'!$N$41</f>
        <v>De Boulende Stier 1</v>
      </c>
      <c r="AD1198" s="156" t="str">
        <f>'[1]5007'!$Y$41</f>
        <v>Sporting Badhoevedorp 2 + PCM</v>
      </c>
      <c r="AE1198" s="156">
        <f>'[1]5007'!$A$41</f>
        <v>6</v>
      </c>
      <c r="AF1198" s="157">
        <f>'[1]5007'!$B$41</f>
        <v>45990</v>
      </c>
      <c r="AG1198" s="158" t="s">
        <v>54</v>
      </c>
    </row>
    <row r="1199" spans="28:33" x14ac:dyDescent="0.15">
      <c r="AB1199" s="156">
        <f>'[1]5007'!$E$42</f>
        <v>500723</v>
      </c>
      <c r="AC1199" s="156" t="str">
        <f>'[1]5007'!$N$42</f>
        <v>ACP Les Pointeurs 4</v>
      </c>
      <c r="AD1199" s="156" t="str">
        <f>'[1]5007'!$Y$42</f>
        <v>De Boel de Boule 3</v>
      </c>
      <c r="AE1199" s="156">
        <f>'[1]5007'!$A$42</f>
        <v>6</v>
      </c>
      <c r="AF1199" s="157">
        <f>'[1]5007'!$B$42</f>
        <v>45990</v>
      </c>
      <c r="AG1199" s="158" t="s">
        <v>54</v>
      </c>
    </row>
    <row r="1200" spans="28:33" x14ac:dyDescent="0.15">
      <c r="AB1200" s="156">
        <f>'[1]5007'!$E$43</f>
        <v>500724</v>
      </c>
      <c r="AC1200" s="156" t="str">
        <f>'[1]5007'!$N$43</f>
        <v>PV Gouda 5</v>
      </c>
      <c r="AD1200" s="156" t="str">
        <f>'[1]5007'!$Y$43</f>
        <v>JdB vereniging OSB 2</v>
      </c>
      <c r="AE1200" s="156">
        <f>'[1]5007'!$A$43</f>
        <v>6</v>
      </c>
      <c r="AF1200" s="157">
        <f>'[1]5007'!$B$43</f>
        <v>45990</v>
      </c>
      <c r="AG1200" s="158" t="s">
        <v>54</v>
      </c>
    </row>
    <row r="1201" spans="28:33" x14ac:dyDescent="0.15">
      <c r="AB1201" s="156">
        <f>'[1]5007'!$E$44</f>
        <v>500725</v>
      </c>
      <c r="AC1201" s="156" t="str">
        <f>'[1]5007'!$N$44</f>
        <v>PVN 2</v>
      </c>
      <c r="AD1201" s="156" t="str">
        <f>'[1]5007'!$Y$44</f>
        <v>JdB vereniging OSB 2</v>
      </c>
      <c r="AE1201" s="156">
        <f>'[1]5007'!$A$44</f>
        <v>7</v>
      </c>
      <c r="AF1201" s="157">
        <f>'[1]5007'!$B$44</f>
        <v>45997</v>
      </c>
      <c r="AG1201" s="158" t="s">
        <v>54</v>
      </c>
    </row>
    <row r="1202" spans="28:33" x14ac:dyDescent="0.15">
      <c r="AB1202" s="156">
        <f>'[1]5007'!$E$45</f>
        <v>500726</v>
      </c>
      <c r="AC1202" s="156" t="str">
        <f>'[1]5007'!$N$45</f>
        <v>JBC Zoetermeer 2</v>
      </c>
      <c r="AD1202" s="156" t="str">
        <f>'[1]5007'!$Y$45</f>
        <v>ACP Les Pointeurs 4</v>
      </c>
      <c r="AE1202" s="156">
        <f>'[1]5007'!$A$45</f>
        <v>7</v>
      </c>
      <c r="AF1202" s="157">
        <f>'[1]5007'!$B$45</f>
        <v>45997</v>
      </c>
      <c r="AG1202" s="158" t="s">
        <v>54</v>
      </c>
    </row>
    <row r="1203" spans="28:33" x14ac:dyDescent="0.15">
      <c r="AB1203" s="156">
        <f>'[1]5007'!$E$46</f>
        <v>500727</v>
      </c>
      <c r="AC1203" s="156" t="str">
        <f>'[1]5007'!$N$46</f>
        <v>Sporting Badhoevedorp 2 + PCM</v>
      </c>
      <c r="AD1203" s="156" t="str">
        <f>'[1]5007'!$Y$46</f>
        <v>De Boel de Boule 3</v>
      </c>
      <c r="AE1203" s="156">
        <f>'[1]5007'!$A$46</f>
        <v>7</v>
      </c>
      <c r="AF1203" s="157">
        <f>'[1]5007'!$B$46</f>
        <v>45997</v>
      </c>
      <c r="AG1203" s="158" t="s">
        <v>54</v>
      </c>
    </row>
    <row r="1204" spans="28:33" x14ac:dyDescent="0.15">
      <c r="AB1204" s="156">
        <f>'[1]5007'!$E$47</f>
        <v>500728</v>
      </c>
      <c r="AC1204" s="156" t="str">
        <f>'[1]5007'!$N$47</f>
        <v>De Boulende Stier 1</v>
      </c>
      <c r="AD1204" s="156" t="str">
        <f>'[1]5007'!$Y$47</f>
        <v>PV Gouda 5</v>
      </c>
      <c r="AE1204" s="156">
        <f>'[1]5007'!$A$47</f>
        <v>7</v>
      </c>
      <c r="AF1204" s="157">
        <f>'[1]5007'!$B$47</f>
        <v>45997</v>
      </c>
      <c r="AG1204" s="158" t="s">
        <v>54</v>
      </c>
    </row>
    <row r="1205" spans="28:33" x14ac:dyDescent="0.15">
      <c r="AB1205" s="156">
        <f>'[1]5007'!$E$48</f>
        <v>500729</v>
      </c>
      <c r="AC1205" s="156" t="str">
        <f>'[1]5007'!$N$48</f>
        <v>De Boulende Stier 1</v>
      </c>
      <c r="AD1205" s="156" t="str">
        <f>'[1]5007'!$Y$48</f>
        <v>De Boel de Boule 3</v>
      </c>
      <c r="AE1205" s="156">
        <f>'[1]5007'!$A$48</f>
        <v>8</v>
      </c>
      <c r="AF1205" s="157">
        <f>'[1]5007'!$B$48</f>
        <v>46032</v>
      </c>
      <c r="AG1205" s="158" t="s">
        <v>54</v>
      </c>
    </row>
    <row r="1206" spans="28:33" x14ac:dyDescent="0.15">
      <c r="AB1206" s="156">
        <f>'[1]5007'!$E$49</f>
        <v>500730</v>
      </c>
      <c r="AC1206" s="156" t="str">
        <f>'[1]5007'!$N$49</f>
        <v>Sporting Badhoevedorp 2 + PCM</v>
      </c>
      <c r="AD1206" s="156" t="str">
        <f>'[1]5007'!$Y$49</f>
        <v>JBC Zoetermeer 2</v>
      </c>
      <c r="AE1206" s="156">
        <f>'[1]5007'!$A$49</f>
        <v>8</v>
      </c>
      <c r="AF1206" s="157">
        <f>'[1]5007'!$B$49</f>
        <v>46032</v>
      </c>
      <c r="AG1206" s="158" t="s">
        <v>54</v>
      </c>
    </row>
    <row r="1207" spans="28:33" x14ac:dyDescent="0.15">
      <c r="AB1207" s="156">
        <f>'[1]5007'!$E$50</f>
        <v>500731</v>
      </c>
      <c r="AC1207" s="156" t="str">
        <f>'[1]5007'!$N$50</f>
        <v>ACP Les Pointeurs 4</v>
      </c>
      <c r="AD1207" s="156" t="str">
        <f>'[1]5007'!$Y$50</f>
        <v>JdB vereniging OSB 2</v>
      </c>
      <c r="AE1207" s="156">
        <f>'[1]5007'!$A$50</f>
        <v>8</v>
      </c>
      <c r="AF1207" s="157">
        <f>'[1]5007'!$B$50</f>
        <v>46032</v>
      </c>
      <c r="AG1207" s="158" t="s">
        <v>54</v>
      </c>
    </row>
    <row r="1208" spans="28:33" x14ac:dyDescent="0.15">
      <c r="AB1208" s="156">
        <f>'[1]5007'!$E$51</f>
        <v>500732</v>
      </c>
      <c r="AC1208" s="156" t="str">
        <f>'[1]5007'!$N$51</f>
        <v>PVN 2</v>
      </c>
      <c r="AD1208" s="156" t="str">
        <f>'[1]5007'!$Y$51</f>
        <v>PV Gouda 5</v>
      </c>
      <c r="AE1208" s="156">
        <f>'[1]5007'!$A$51</f>
        <v>8</v>
      </c>
      <c r="AF1208" s="157">
        <f>'[1]5007'!$B$51</f>
        <v>46032</v>
      </c>
      <c r="AG1208" s="158" t="s">
        <v>54</v>
      </c>
    </row>
    <row r="1209" spans="28:33" x14ac:dyDescent="0.15">
      <c r="AB1209" s="156">
        <f>'[1]5007'!$E$52</f>
        <v>500733</v>
      </c>
      <c r="AC1209" s="156" t="str">
        <f>'[1]5007'!$N$52</f>
        <v>PVN 2</v>
      </c>
      <c r="AD1209" s="156" t="str">
        <f>'[1]5007'!$Y$52</f>
        <v>ACP Les Pointeurs 4</v>
      </c>
      <c r="AE1209" s="156">
        <f>'[1]5007'!$A$52</f>
        <v>9</v>
      </c>
      <c r="AF1209" s="157">
        <f>'[1]5007'!$B$52</f>
        <v>46046</v>
      </c>
      <c r="AG1209" s="158" t="s">
        <v>54</v>
      </c>
    </row>
    <row r="1210" spans="28:33" x14ac:dyDescent="0.15">
      <c r="AB1210" s="156">
        <f>'[1]5007'!$E$53</f>
        <v>500734</v>
      </c>
      <c r="AC1210" s="156" t="str">
        <f>'[1]5007'!$N$53</f>
        <v>JdB vereniging OSB 2</v>
      </c>
      <c r="AD1210" s="156" t="str">
        <f>'[1]5007'!$Y$53</f>
        <v>Sporting Badhoevedorp 2 + PCM</v>
      </c>
      <c r="AE1210" s="156">
        <f>'[1]5007'!$A$53</f>
        <v>9</v>
      </c>
      <c r="AF1210" s="157">
        <f>'[1]5007'!$B$53</f>
        <v>46046</v>
      </c>
      <c r="AG1210" s="158" t="s">
        <v>54</v>
      </c>
    </row>
    <row r="1211" spans="28:33" x14ac:dyDescent="0.15">
      <c r="AB1211" s="156">
        <f>'[1]5007'!$E$54</f>
        <v>500735</v>
      </c>
      <c r="AC1211" s="156" t="str">
        <f>'[1]5007'!$N$54</f>
        <v>JBC Zoetermeer 2</v>
      </c>
      <c r="AD1211" s="156" t="str">
        <f>'[1]5007'!$Y$54</f>
        <v>De Boulende Stier 1</v>
      </c>
      <c r="AE1211" s="156">
        <f>'[1]5007'!$A$54</f>
        <v>9</v>
      </c>
      <c r="AF1211" s="157">
        <f>'[1]5007'!$B$54</f>
        <v>46046</v>
      </c>
      <c r="AG1211" s="158" t="s">
        <v>54</v>
      </c>
    </row>
    <row r="1212" spans="28:33" x14ac:dyDescent="0.15">
      <c r="AB1212" s="156">
        <f>'[1]5007'!$E$55</f>
        <v>500736</v>
      </c>
      <c r="AC1212" s="156" t="str">
        <f>'[1]5007'!$N$55</f>
        <v>De Boel de Boule 3</v>
      </c>
      <c r="AD1212" s="156" t="str">
        <f>'[1]5007'!$Y$55</f>
        <v>PV Gouda 5</v>
      </c>
      <c r="AE1212" s="156">
        <f>'[1]5007'!$A$55</f>
        <v>9</v>
      </c>
      <c r="AF1212" s="157">
        <f>'[1]5007'!$B$55</f>
        <v>46046</v>
      </c>
      <c r="AG1212" s="158" t="s">
        <v>54</v>
      </c>
    </row>
    <row r="1213" spans="28:33" x14ac:dyDescent="0.15">
      <c r="AB1213" s="156">
        <f>'[1]5007'!$E$56</f>
        <v>500737</v>
      </c>
      <c r="AC1213" s="156" t="str">
        <f>'[1]5007'!$N$56</f>
        <v>PVN 2</v>
      </c>
      <c r="AD1213" s="156" t="str">
        <f>'[1]5007'!$Y$56</f>
        <v>Sporting Badhoevedorp 2 + PCM</v>
      </c>
      <c r="AE1213" s="156">
        <f>'[1]5007'!$A$56</f>
        <v>10</v>
      </c>
      <c r="AF1213" s="157">
        <f>'[1]5007'!$B$56</f>
        <v>46060</v>
      </c>
      <c r="AG1213" s="158" t="s">
        <v>54</v>
      </c>
    </row>
    <row r="1214" spans="28:33" x14ac:dyDescent="0.15">
      <c r="AB1214" s="156">
        <f>'[1]5007'!$E$57</f>
        <v>500738</v>
      </c>
      <c r="AC1214" s="156" t="str">
        <f>'[1]5007'!$N$57</f>
        <v>De Boulende Stier 1</v>
      </c>
      <c r="AD1214" s="156" t="str">
        <f>'[1]5007'!$Y$57</f>
        <v>JdB vereniging OSB 2</v>
      </c>
      <c r="AE1214" s="156">
        <f>'[1]5007'!$A$57</f>
        <v>10</v>
      </c>
      <c r="AF1214" s="157">
        <f>'[1]5007'!$B$57</f>
        <v>46060</v>
      </c>
      <c r="AG1214" s="158" t="s">
        <v>54</v>
      </c>
    </row>
    <row r="1215" spans="28:33" x14ac:dyDescent="0.15">
      <c r="AB1215" s="156">
        <f>'[1]5007'!$E$58</f>
        <v>500739</v>
      </c>
      <c r="AC1215" s="156" t="str">
        <f>'[1]5007'!$N$58</f>
        <v>JBC Zoetermeer 2</v>
      </c>
      <c r="AD1215" s="156" t="str">
        <f>'[1]5007'!$Y$58</f>
        <v>De Boel de Boule 3</v>
      </c>
      <c r="AE1215" s="156">
        <f>'[1]5007'!$A$58</f>
        <v>10</v>
      </c>
      <c r="AF1215" s="157">
        <f>'[1]5007'!$B$58</f>
        <v>46060</v>
      </c>
      <c r="AG1215" s="158" t="s">
        <v>54</v>
      </c>
    </row>
    <row r="1216" spans="28:33" x14ac:dyDescent="0.15">
      <c r="AB1216" s="156">
        <f>'[1]5007'!$E$59</f>
        <v>500740</v>
      </c>
      <c r="AC1216" s="156" t="str">
        <f>'[1]5007'!$N$59</f>
        <v>ACP Les Pointeurs 4</v>
      </c>
      <c r="AD1216" s="156" t="str">
        <f>'[1]5007'!$Y$59</f>
        <v>PV Gouda 5</v>
      </c>
      <c r="AE1216" s="156">
        <f>'[1]5007'!$A$59</f>
        <v>10</v>
      </c>
      <c r="AF1216" s="157">
        <f>'[1]5007'!$B$59</f>
        <v>46060</v>
      </c>
      <c r="AG1216" s="158" t="s">
        <v>54</v>
      </c>
    </row>
    <row r="1217" spans="28:33" x14ac:dyDescent="0.15">
      <c r="AB1217" s="156">
        <f>'[1]5007'!$E$60</f>
        <v>500741</v>
      </c>
      <c r="AC1217" s="156" t="str">
        <f>'[1]5007'!$N$60</f>
        <v>De Boel de Boule 3</v>
      </c>
      <c r="AD1217" s="156" t="str">
        <f>'[1]5007'!$Y$60</f>
        <v>JdB vereniging OSB 2</v>
      </c>
      <c r="AE1217" s="156">
        <f>'[1]5007'!$A$60</f>
        <v>11</v>
      </c>
      <c r="AF1217" s="157">
        <f>'[1]5007'!$B$60</f>
        <v>46074</v>
      </c>
      <c r="AG1217" s="158" t="s">
        <v>54</v>
      </c>
    </row>
    <row r="1218" spans="28:33" x14ac:dyDescent="0.15">
      <c r="AB1218" s="156">
        <f>'[1]5007'!$E$61</f>
        <v>500742</v>
      </c>
      <c r="AC1218" s="156" t="str">
        <f>'[1]5007'!$N$61</f>
        <v>De Boulende Stier 1</v>
      </c>
      <c r="AD1218" s="156" t="str">
        <f>'[1]5007'!$Y$61</f>
        <v>PVN 2</v>
      </c>
      <c r="AE1218" s="156">
        <f>'[1]5007'!$A$61</f>
        <v>11</v>
      </c>
      <c r="AF1218" s="157">
        <f>'[1]5007'!$B$61</f>
        <v>46074</v>
      </c>
      <c r="AG1218" s="158" t="s">
        <v>54</v>
      </c>
    </row>
    <row r="1219" spans="28:33" x14ac:dyDescent="0.15">
      <c r="AB1219" s="156">
        <f>'[1]5007'!$E$62</f>
        <v>500743</v>
      </c>
      <c r="AC1219" s="156" t="str">
        <f>'[1]5007'!$N$62</f>
        <v>Sporting Badhoevedorp 2 + PCM</v>
      </c>
      <c r="AD1219" s="156" t="str">
        <f>'[1]5007'!$Y$62</f>
        <v>ACP Les Pointeurs 4</v>
      </c>
      <c r="AE1219" s="156">
        <f>'[1]5007'!$A$62</f>
        <v>11</v>
      </c>
      <c r="AF1219" s="157">
        <f>'[1]5007'!$B$62</f>
        <v>46074</v>
      </c>
      <c r="AG1219" s="158" t="s">
        <v>54</v>
      </c>
    </row>
    <row r="1220" spans="28:33" x14ac:dyDescent="0.15">
      <c r="AB1220" s="156">
        <f>'[1]5007'!$E$63</f>
        <v>500744</v>
      </c>
      <c r="AC1220" s="156" t="str">
        <f>'[1]5007'!$N$63</f>
        <v>PV Gouda 5</v>
      </c>
      <c r="AD1220" s="156" t="str">
        <f>'[1]5007'!$Y$63</f>
        <v>JBC Zoetermeer 2</v>
      </c>
      <c r="AE1220" s="156">
        <f>'[1]5007'!$A$63</f>
        <v>11</v>
      </c>
      <c r="AF1220" s="157">
        <f>'[1]5007'!$B$63</f>
        <v>46074</v>
      </c>
      <c r="AG1220" s="158" t="s">
        <v>54</v>
      </c>
    </row>
    <row r="1221" spans="28:33" x14ac:dyDescent="0.15">
      <c r="AB1221" s="156">
        <f>'[1]5007'!$E$64</f>
        <v>500745</v>
      </c>
      <c r="AC1221" s="156" t="str">
        <f>'[1]5007'!$N$64</f>
        <v>PVN 2</v>
      </c>
      <c r="AD1221" s="156" t="str">
        <f>'[1]5007'!$Y$64</f>
        <v>De Boel de Boule 3</v>
      </c>
      <c r="AE1221" s="156">
        <f>'[1]5007'!$A$64</f>
        <v>12</v>
      </c>
      <c r="AF1221" s="157">
        <f>'[1]5007'!$B$64</f>
        <v>46088</v>
      </c>
      <c r="AG1221" s="158" t="s">
        <v>54</v>
      </c>
    </row>
    <row r="1222" spans="28:33" x14ac:dyDescent="0.15">
      <c r="AB1222" s="156">
        <f>'[1]5007'!$E$65</f>
        <v>500746</v>
      </c>
      <c r="AC1222" s="156" t="str">
        <f>'[1]5007'!$N$65</f>
        <v>JdB vereniging OSB 2</v>
      </c>
      <c r="AD1222" s="156" t="str">
        <f>'[1]5007'!$Y$65</f>
        <v>JBC Zoetermeer 2</v>
      </c>
      <c r="AE1222" s="156">
        <f>'[1]5007'!$A$65</f>
        <v>12</v>
      </c>
      <c r="AF1222" s="157">
        <f>'[1]5007'!$B$65</f>
        <v>46088</v>
      </c>
      <c r="AG1222" s="158" t="s">
        <v>54</v>
      </c>
    </row>
    <row r="1223" spans="28:33" x14ac:dyDescent="0.15">
      <c r="AB1223" s="156">
        <f>'[1]5007'!$E$66</f>
        <v>500747</v>
      </c>
      <c r="AC1223" s="156" t="str">
        <f>'[1]5007'!$N$66</f>
        <v>De Boulende Stier 1</v>
      </c>
      <c r="AD1223" s="156" t="str">
        <f>'[1]5007'!$Y$66</f>
        <v>ACP Les Pointeurs 4</v>
      </c>
      <c r="AE1223" s="156">
        <f>'[1]5007'!$A$66</f>
        <v>12</v>
      </c>
      <c r="AF1223" s="157">
        <f>'[1]5007'!$B$66</f>
        <v>46088</v>
      </c>
      <c r="AG1223" s="158" t="s">
        <v>54</v>
      </c>
    </row>
    <row r="1224" spans="28:33" x14ac:dyDescent="0.15">
      <c r="AB1224" s="156">
        <f>'[1]5007'!$E$67</f>
        <v>500748</v>
      </c>
      <c r="AC1224" s="156" t="str">
        <f>'[1]5007'!$N$67</f>
        <v>PV Gouda 5</v>
      </c>
      <c r="AD1224" s="156" t="str">
        <f>'[1]5007'!$Y$67</f>
        <v>Sporting Badhoevedorp 2 + PCM</v>
      </c>
      <c r="AE1224" s="156">
        <f>'[1]5007'!$A$67</f>
        <v>12</v>
      </c>
      <c r="AF1224" s="157">
        <f>'[1]5007'!$B$67</f>
        <v>46088</v>
      </c>
      <c r="AG1224" s="158" t="s">
        <v>54</v>
      </c>
    </row>
    <row r="1225" spans="28:33" x14ac:dyDescent="0.15">
      <c r="AB1225" s="156">
        <f>'[1]5007'!$E$68</f>
        <v>500749</v>
      </c>
      <c r="AC1225" s="156" t="str">
        <f>'[1]5007'!$N$68</f>
        <v>JdB vereniging OSB 2</v>
      </c>
      <c r="AD1225" s="156" t="str">
        <f>'[1]5007'!$Y$68</f>
        <v>PV Gouda 5</v>
      </c>
      <c r="AE1225" s="156">
        <f>'[1]5007'!$A$68</f>
        <v>13</v>
      </c>
      <c r="AF1225" s="157">
        <f>'[1]5007'!$B$68</f>
        <v>46102</v>
      </c>
      <c r="AG1225" s="158" t="s">
        <v>54</v>
      </c>
    </row>
    <row r="1226" spans="28:33" x14ac:dyDescent="0.15">
      <c r="AB1226" s="156">
        <f>'[1]5007'!$E$69</f>
        <v>500750</v>
      </c>
      <c r="AC1226" s="156" t="str">
        <f>'[1]5007'!$N$69</f>
        <v>JBC Zoetermeer 2</v>
      </c>
      <c r="AD1226" s="156" t="str">
        <f>'[1]5007'!$Y$69</f>
        <v>PVN 2</v>
      </c>
      <c r="AE1226" s="156">
        <f>'[1]5007'!$A$69</f>
        <v>13</v>
      </c>
      <c r="AF1226" s="157">
        <f>'[1]5007'!$B$69</f>
        <v>46102</v>
      </c>
      <c r="AG1226" s="158" t="s">
        <v>54</v>
      </c>
    </row>
    <row r="1227" spans="28:33" x14ac:dyDescent="0.15">
      <c r="AB1227" s="156">
        <f>'[1]5007'!$E$70</f>
        <v>500751</v>
      </c>
      <c r="AC1227" s="156" t="str">
        <f>'[1]5007'!$N$70</f>
        <v>De Boel de Boule 3</v>
      </c>
      <c r="AD1227" s="156" t="str">
        <f>'[1]5007'!$Y$70</f>
        <v>ACP Les Pointeurs 4</v>
      </c>
      <c r="AE1227" s="156">
        <f>'[1]5007'!$A$70</f>
        <v>13</v>
      </c>
      <c r="AF1227" s="157">
        <f>'[1]5007'!$B$70</f>
        <v>46102</v>
      </c>
      <c r="AG1227" s="158" t="s">
        <v>54</v>
      </c>
    </row>
    <row r="1228" spans="28:33" x14ac:dyDescent="0.15">
      <c r="AB1228" s="156">
        <f>'[1]5007'!$E$71</f>
        <v>500752</v>
      </c>
      <c r="AC1228" s="156" t="str">
        <f>'[1]5007'!$N$71</f>
        <v>Sporting Badhoevedorp 2 + PCM</v>
      </c>
      <c r="AD1228" s="156" t="str">
        <f>'[1]5007'!$Y$71</f>
        <v>De Boulende Stier 1</v>
      </c>
      <c r="AE1228" s="156">
        <f>'[1]5007'!$A$71</f>
        <v>13</v>
      </c>
      <c r="AF1228" s="157">
        <f>'[1]5007'!$B$71</f>
        <v>46102</v>
      </c>
      <c r="AG1228" s="158" t="s">
        <v>54</v>
      </c>
    </row>
    <row r="1229" spans="28:33" x14ac:dyDescent="0.15">
      <c r="AB1229" s="156">
        <f>'[1]5007'!$E$72</f>
        <v>500753</v>
      </c>
      <c r="AC1229" s="156" t="str">
        <f>'[1]5007'!$N$72</f>
        <v>JdB vereniging OSB 2</v>
      </c>
      <c r="AD1229" s="156" t="str">
        <f>'[1]5007'!$Y$72</f>
        <v>PVN 2</v>
      </c>
      <c r="AE1229" s="156">
        <f>'[1]5007'!$A$72</f>
        <v>14</v>
      </c>
      <c r="AF1229" s="157">
        <f>'[1]5007'!$B$72</f>
        <v>46109</v>
      </c>
      <c r="AG1229" s="158" t="s">
        <v>54</v>
      </c>
    </row>
    <row r="1230" spans="28:33" x14ac:dyDescent="0.15">
      <c r="AB1230" s="156">
        <f>'[1]5007'!$E$73</f>
        <v>500754</v>
      </c>
      <c r="AC1230" s="156" t="str">
        <f>'[1]5007'!$N$73</f>
        <v>De Boel de Boule 3</v>
      </c>
      <c r="AD1230" s="156" t="str">
        <f>'[1]5007'!$Y$73</f>
        <v>Sporting Badhoevedorp 2 + PCM</v>
      </c>
      <c r="AE1230" s="156">
        <f>'[1]5007'!$A$73</f>
        <v>14</v>
      </c>
      <c r="AF1230" s="157">
        <f>'[1]5007'!$B$73</f>
        <v>46109</v>
      </c>
      <c r="AG1230" s="158" t="s">
        <v>54</v>
      </c>
    </row>
    <row r="1231" spans="28:33" x14ac:dyDescent="0.15">
      <c r="AB1231" s="156">
        <f>'[1]5007'!$E$74</f>
        <v>500755</v>
      </c>
      <c r="AC1231" s="156" t="str">
        <f>'[1]5007'!$N$74</f>
        <v>ACP Les Pointeurs 4</v>
      </c>
      <c r="AD1231" s="156" t="str">
        <f>'[1]5007'!$Y$74</f>
        <v>JBC Zoetermeer 2</v>
      </c>
      <c r="AE1231" s="156">
        <f>'[1]5007'!$A$74</f>
        <v>14</v>
      </c>
      <c r="AF1231" s="157">
        <f>'[1]5007'!$B$74</f>
        <v>46109</v>
      </c>
      <c r="AG1231" s="158" t="s">
        <v>54</v>
      </c>
    </row>
    <row r="1232" spans="28:33" x14ac:dyDescent="0.15">
      <c r="AB1232" s="156">
        <f>'[1]5007'!$E$75</f>
        <v>500756</v>
      </c>
      <c r="AC1232" s="156" t="str">
        <f>'[1]5007'!$N$75</f>
        <v>PV Gouda 5</v>
      </c>
      <c r="AD1232" s="156" t="str">
        <f>'[1]5007'!$Y$75</f>
        <v>De Boulende Stier 1</v>
      </c>
      <c r="AE1232" s="156">
        <f>'[1]5007'!$A$75</f>
        <v>14</v>
      </c>
      <c r="AF1232" s="157">
        <f>'[1]5007'!$B$75</f>
        <v>46109</v>
      </c>
      <c r="AG1232" s="158" t="s">
        <v>54</v>
      </c>
    </row>
    <row r="1233" spans="28:33" x14ac:dyDescent="0.15">
      <c r="AB1233" s="156">
        <f>'[1]5008'!$E$20</f>
        <v>500801</v>
      </c>
      <c r="AC1233" s="156" t="str">
        <f>'[1]5008'!$N$20</f>
        <v>Pétanque Club Ça Roule 1</v>
      </c>
      <c r="AD1233" s="156" t="str">
        <f>'[1]5008'!$Y$20</f>
        <v>De Meteoor 3</v>
      </c>
      <c r="AE1233" s="156">
        <f>'[1]5008'!$A$20</f>
        <v>1</v>
      </c>
      <c r="AF1233" s="157">
        <f>'[1]5008'!$B$20</f>
        <v>45920</v>
      </c>
      <c r="AG1233" s="158" t="s">
        <v>54</v>
      </c>
    </row>
    <row r="1234" spans="28:33" x14ac:dyDescent="0.15">
      <c r="AB1234" s="156">
        <f>'[1]5008'!$E$21</f>
        <v>500802</v>
      </c>
      <c r="AC1234" s="156" t="str">
        <f>'[1]5008'!$N$21</f>
        <v>Les Mille Îles 3</v>
      </c>
      <c r="AD1234" s="156" t="str">
        <f>'[1]5008'!$Y$21</f>
        <v>JdB De Stetters 1</v>
      </c>
      <c r="AE1234" s="156">
        <f>'[1]5008'!$A$21</f>
        <v>1</v>
      </c>
      <c r="AF1234" s="157">
        <f>'[1]5008'!$B$21</f>
        <v>45920</v>
      </c>
      <c r="AG1234" s="158" t="s">
        <v>54</v>
      </c>
    </row>
    <row r="1235" spans="28:33" x14ac:dyDescent="0.15">
      <c r="AB1235" s="156">
        <f>'[1]5008'!$E$22</f>
        <v>500803</v>
      </c>
      <c r="AC1235" s="156" t="str">
        <f>'[1]5008'!$N$22</f>
        <v>ASV Celeritas 3</v>
      </c>
      <c r="AD1235" s="156" t="str">
        <f>'[1]5008'!$Y$22</f>
        <v>PV de Purmer Boules 2</v>
      </c>
      <c r="AE1235" s="156">
        <f>'[1]5008'!$A$22</f>
        <v>1</v>
      </c>
      <c r="AF1235" s="157">
        <f>'[1]5008'!$B$22</f>
        <v>45920</v>
      </c>
      <c r="AG1235" s="158" t="s">
        <v>54</v>
      </c>
    </row>
    <row r="1236" spans="28:33" x14ac:dyDescent="0.15">
      <c r="AB1236" s="156">
        <f>'[1]5008'!$E$23</f>
        <v>500804</v>
      </c>
      <c r="AC1236" s="156" t="str">
        <f>'[1]5008'!$N$23</f>
        <v>De Bouledozers 2</v>
      </c>
      <c r="AD1236" s="156" t="str">
        <f>'[1]5008'!$Y$23</f>
        <v>De Bouledozers 3</v>
      </c>
      <c r="AE1236" s="156">
        <f>'[1]5008'!$A$23</f>
        <v>1</v>
      </c>
      <c r="AF1236" s="157">
        <f>'[1]5008'!$B$23</f>
        <v>45920</v>
      </c>
      <c r="AG1236" s="158" t="s">
        <v>54</v>
      </c>
    </row>
    <row r="1237" spans="28:33" x14ac:dyDescent="0.15">
      <c r="AB1237" s="156">
        <f>'[1]5008'!$E$24</f>
        <v>500805</v>
      </c>
      <c r="AC1237" s="156" t="str">
        <f>'[1]5008'!$N$24</f>
        <v>De Bouledozers 3</v>
      </c>
      <c r="AD1237" s="156" t="str">
        <f>'[1]5008'!$Y$24</f>
        <v>ASV Celeritas 3</v>
      </c>
      <c r="AE1237" s="156">
        <f>'[1]5008'!$A$24</f>
        <v>2</v>
      </c>
      <c r="AF1237" s="157">
        <f>'[1]5008'!$B$24</f>
        <v>45934</v>
      </c>
      <c r="AG1237" s="158" t="s">
        <v>54</v>
      </c>
    </row>
    <row r="1238" spans="28:33" x14ac:dyDescent="0.15">
      <c r="AB1238" s="156">
        <f>'[1]5008'!$E$25</f>
        <v>500806</v>
      </c>
      <c r="AC1238" s="156" t="str">
        <f>'[1]5008'!$N$25</f>
        <v>PV de Purmer Boules 2</v>
      </c>
      <c r="AD1238" s="156" t="str">
        <f>'[1]5008'!$Y$25</f>
        <v>Les Mille Îles 3</v>
      </c>
      <c r="AE1238" s="156">
        <f>'[1]5008'!$A$25</f>
        <v>2</v>
      </c>
      <c r="AF1238" s="157">
        <f>'[1]5008'!$B$25</f>
        <v>45934</v>
      </c>
      <c r="AG1238" s="158" t="s">
        <v>54</v>
      </c>
    </row>
    <row r="1239" spans="28:33" x14ac:dyDescent="0.15">
      <c r="AB1239" s="156">
        <f>'[1]5008'!$E$26</f>
        <v>500807</v>
      </c>
      <c r="AC1239" s="156" t="str">
        <f>'[1]5008'!$N$26</f>
        <v>JdB De Stetters 1</v>
      </c>
      <c r="AD1239" s="156" t="str">
        <f>'[1]5008'!$Y$26</f>
        <v>Pétanque Club Ça Roule 1</v>
      </c>
      <c r="AE1239" s="156">
        <f>'[1]5008'!$A$26</f>
        <v>2</v>
      </c>
      <c r="AF1239" s="157">
        <f>'[1]5008'!$B$26</f>
        <v>45934</v>
      </c>
      <c r="AG1239" s="158" t="s">
        <v>54</v>
      </c>
    </row>
    <row r="1240" spans="28:33" x14ac:dyDescent="0.15">
      <c r="AB1240" s="156">
        <f>'[1]5008'!$E$27</f>
        <v>500808</v>
      </c>
      <c r="AC1240" s="156" t="str">
        <f>'[1]5008'!$N$27</f>
        <v>De Meteoor 3</v>
      </c>
      <c r="AD1240" s="156" t="str">
        <f>'[1]5008'!$Y$27</f>
        <v>De Bouledozers 2</v>
      </c>
      <c r="AE1240" s="156">
        <f>'[1]5008'!$A$27</f>
        <v>2</v>
      </c>
      <c r="AF1240" s="157">
        <f>'[1]5008'!$B$27</f>
        <v>45934</v>
      </c>
      <c r="AG1240" s="158" t="s">
        <v>54</v>
      </c>
    </row>
    <row r="1241" spans="28:33" x14ac:dyDescent="0.15">
      <c r="AB1241" s="156">
        <f>'[1]5008'!$E$28</f>
        <v>500809</v>
      </c>
      <c r="AC1241" s="156" t="str">
        <f>'[1]5008'!$N$28</f>
        <v>De Bouledozers 2</v>
      </c>
      <c r="AD1241" s="156" t="str">
        <f>'[1]5008'!$Y$28</f>
        <v>ASV Celeritas 3</v>
      </c>
      <c r="AE1241" s="156">
        <f>'[1]5008'!$A$28</f>
        <v>3</v>
      </c>
      <c r="AF1241" s="157">
        <f>'[1]5008'!$B$28</f>
        <v>45948</v>
      </c>
      <c r="AG1241" s="158" t="s">
        <v>54</v>
      </c>
    </row>
    <row r="1242" spans="28:33" x14ac:dyDescent="0.15">
      <c r="AB1242" s="156">
        <f>'[1]5008'!$E$29</f>
        <v>500810</v>
      </c>
      <c r="AC1242" s="156" t="str">
        <f>'[1]5008'!$N$29</f>
        <v>Les Mille Îles 3</v>
      </c>
      <c r="AD1242" s="156" t="str">
        <f>'[1]5008'!$Y$29</f>
        <v>De Bouledozers 3</v>
      </c>
      <c r="AE1242" s="156">
        <f>'[1]5008'!$A$29</f>
        <v>3</v>
      </c>
      <c r="AF1242" s="157">
        <f>'[1]5008'!$B$29</f>
        <v>45948</v>
      </c>
      <c r="AG1242" s="158" t="s">
        <v>54</v>
      </c>
    </row>
    <row r="1243" spans="28:33" x14ac:dyDescent="0.15">
      <c r="AB1243" s="156">
        <f>'[1]5008'!$E$30</f>
        <v>500811</v>
      </c>
      <c r="AC1243" s="156" t="str">
        <f>'[1]5008'!$N$30</f>
        <v>PV de Purmer Boules 2</v>
      </c>
      <c r="AD1243" s="156" t="str">
        <f>'[1]5008'!$Y$30</f>
        <v>Pétanque Club Ça Roule 1</v>
      </c>
      <c r="AE1243" s="156">
        <f>'[1]5008'!$A$30</f>
        <v>3</v>
      </c>
      <c r="AF1243" s="157">
        <f>'[1]5008'!$B$30</f>
        <v>45948</v>
      </c>
      <c r="AG1243" s="158" t="s">
        <v>54</v>
      </c>
    </row>
    <row r="1244" spans="28:33" x14ac:dyDescent="0.15">
      <c r="AB1244" s="156">
        <f>'[1]5008'!$E$31</f>
        <v>500812</v>
      </c>
      <c r="AC1244" s="156" t="str">
        <f>'[1]5008'!$N$31</f>
        <v>De Meteoor 3</v>
      </c>
      <c r="AD1244" s="156" t="str">
        <f>'[1]5008'!$Y$31</f>
        <v>JdB De Stetters 1</v>
      </c>
      <c r="AE1244" s="156">
        <f>'[1]5008'!$A$31</f>
        <v>3</v>
      </c>
      <c r="AF1244" s="157">
        <f>'[1]5008'!$B$31</f>
        <v>45948</v>
      </c>
      <c r="AG1244" s="158" t="s">
        <v>54</v>
      </c>
    </row>
    <row r="1245" spans="28:33" x14ac:dyDescent="0.15">
      <c r="AB1245" s="156">
        <f>'[1]5008'!$E$32</f>
        <v>500813</v>
      </c>
      <c r="AC1245" s="156" t="str">
        <f>'[1]5008'!$N$32</f>
        <v>Pétanque Club Ça Roule 1</v>
      </c>
      <c r="AD1245" s="156" t="str">
        <f>'[1]5008'!$Y$32</f>
        <v>De Bouledozers 3</v>
      </c>
      <c r="AE1245" s="156">
        <f>'[1]5008'!$A$32</f>
        <v>4</v>
      </c>
      <c r="AF1245" s="157">
        <f>'[1]5008'!$B$32</f>
        <v>45962</v>
      </c>
      <c r="AG1245" s="158" t="s">
        <v>54</v>
      </c>
    </row>
    <row r="1246" spans="28:33" x14ac:dyDescent="0.15">
      <c r="AB1246" s="156">
        <f>'[1]5008'!$E$33</f>
        <v>500814</v>
      </c>
      <c r="AC1246" s="156" t="str">
        <f>'[1]5008'!$N$33</f>
        <v>Les Mille Îles 3</v>
      </c>
      <c r="AD1246" s="156" t="str">
        <f>'[1]5008'!$Y$33</f>
        <v>De Bouledozers 2</v>
      </c>
      <c r="AE1246" s="156">
        <f>'[1]5008'!$A$33</f>
        <v>4</v>
      </c>
      <c r="AF1246" s="157">
        <f>'[1]5008'!$B$33</f>
        <v>45962</v>
      </c>
      <c r="AG1246" s="158" t="s">
        <v>54</v>
      </c>
    </row>
    <row r="1247" spans="28:33" x14ac:dyDescent="0.15">
      <c r="AB1247" s="156">
        <f>'[1]5008'!$E$34</f>
        <v>500815</v>
      </c>
      <c r="AC1247" s="156" t="str">
        <f>'[1]5008'!$N$34</f>
        <v>ASV Celeritas 3</v>
      </c>
      <c r="AD1247" s="156" t="str">
        <f>'[1]5008'!$Y$34</f>
        <v>De Meteoor 3</v>
      </c>
      <c r="AE1247" s="156">
        <f>'[1]5008'!$A$34</f>
        <v>4</v>
      </c>
      <c r="AF1247" s="157">
        <f>'[1]5008'!$B$34</f>
        <v>45962</v>
      </c>
      <c r="AG1247" s="158" t="s">
        <v>54</v>
      </c>
    </row>
    <row r="1248" spans="28:33" x14ac:dyDescent="0.15">
      <c r="AB1248" s="156">
        <f>'[1]5008'!$E$35</f>
        <v>500816</v>
      </c>
      <c r="AC1248" s="156" t="str">
        <f>'[1]5008'!$N$35</f>
        <v>JdB De Stetters 1</v>
      </c>
      <c r="AD1248" s="156" t="str">
        <f>'[1]5008'!$Y$35</f>
        <v>PV de Purmer Boules 2</v>
      </c>
      <c r="AE1248" s="156">
        <f>'[1]5008'!$A$35</f>
        <v>4</v>
      </c>
      <c r="AF1248" s="157">
        <f>'[1]5008'!$B$35</f>
        <v>45962</v>
      </c>
      <c r="AG1248" s="158" t="s">
        <v>54</v>
      </c>
    </row>
    <row r="1249" spans="28:33" x14ac:dyDescent="0.15">
      <c r="AB1249" s="156">
        <f>'[1]5008'!$E$36</f>
        <v>500817</v>
      </c>
      <c r="AC1249" s="156" t="str">
        <f>'[1]5008'!$N$36</f>
        <v>Les Mille Îles 3</v>
      </c>
      <c r="AD1249" s="156" t="str">
        <f>'[1]5008'!$Y$36</f>
        <v>ASV Celeritas 3</v>
      </c>
      <c r="AE1249" s="156">
        <f>'[1]5008'!$A$36</f>
        <v>5</v>
      </c>
      <c r="AF1249" s="157">
        <f>'[1]5008'!$B$36</f>
        <v>45976</v>
      </c>
      <c r="AG1249" s="158" t="s">
        <v>54</v>
      </c>
    </row>
    <row r="1250" spans="28:33" x14ac:dyDescent="0.15">
      <c r="AB1250" s="156">
        <f>'[1]5008'!$E$37</f>
        <v>500818</v>
      </c>
      <c r="AC1250" s="156" t="str">
        <f>'[1]5008'!$N$37</f>
        <v>De Bouledozers 2</v>
      </c>
      <c r="AD1250" s="156" t="str">
        <f>'[1]5008'!$Y$37</f>
        <v>Pétanque Club Ça Roule 1</v>
      </c>
      <c r="AE1250" s="156">
        <f>'[1]5008'!$A$37</f>
        <v>5</v>
      </c>
      <c r="AF1250" s="157">
        <f>'[1]5008'!$B$37</f>
        <v>45976</v>
      </c>
      <c r="AG1250" s="158" t="s">
        <v>54</v>
      </c>
    </row>
    <row r="1251" spans="28:33" x14ac:dyDescent="0.15">
      <c r="AB1251" s="156">
        <f>'[1]5008'!$E$38</f>
        <v>500819</v>
      </c>
      <c r="AC1251" s="156" t="str">
        <f>'[1]5008'!$N$38</f>
        <v>JdB De Stetters 1</v>
      </c>
      <c r="AD1251" s="156" t="str">
        <f>'[1]5008'!$Y$38</f>
        <v>De Bouledozers 3</v>
      </c>
      <c r="AE1251" s="156">
        <f>'[1]5008'!$A$38</f>
        <v>5</v>
      </c>
      <c r="AF1251" s="157">
        <f>'[1]5008'!$B$38</f>
        <v>45976</v>
      </c>
      <c r="AG1251" s="158" t="s">
        <v>54</v>
      </c>
    </row>
    <row r="1252" spans="28:33" x14ac:dyDescent="0.15">
      <c r="AB1252" s="156">
        <f>'[1]5008'!$E$39</f>
        <v>500820</v>
      </c>
      <c r="AC1252" s="156" t="str">
        <f>'[1]5008'!$N$39</f>
        <v>PV de Purmer Boules 2</v>
      </c>
      <c r="AD1252" s="156" t="str">
        <f>'[1]5008'!$Y$39</f>
        <v>De Meteoor 3</v>
      </c>
      <c r="AE1252" s="156">
        <f>'[1]5008'!$A$39</f>
        <v>5</v>
      </c>
      <c r="AF1252" s="157">
        <f>'[1]5008'!$B$39</f>
        <v>45976</v>
      </c>
      <c r="AG1252" s="158" t="s">
        <v>54</v>
      </c>
    </row>
    <row r="1253" spans="28:33" x14ac:dyDescent="0.15">
      <c r="AB1253" s="156">
        <f>'[1]5008'!$E$40</f>
        <v>500821</v>
      </c>
      <c r="AC1253" s="156" t="str">
        <f>'[1]5008'!$N$40</f>
        <v>ASV Celeritas 3</v>
      </c>
      <c r="AD1253" s="156" t="str">
        <f>'[1]5008'!$Y$40</f>
        <v>Pétanque Club Ça Roule 1</v>
      </c>
      <c r="AE1253" s="156">
        <f>'[1]5008'!$A$40</f>
        <v>6</v>
      </c>
      <c r="AF1253" s="157">
        <f>'[1]5008'!$B$40</f>
        <v>45990</v>
      </c>
      <c r="AG1253" s="158" t="s">
        <v>54</v>
      </c>
    </row>
    <row r="1254" spans="28:33" x14ac:dyDescent="0.15">
      <c r="AB1254" s="156">
        <f>'[1]5008'!$E$41</f>
        <v>500822</v>
      </c>
      <c r="AC1254" s="156" t="str">
        <f>'[1]5008'!$N$41</f>
        <v>De Bouledozers 3</v>
      </c>
      <c r="AD1254" s="156" t="str">
        <f>'[1]5008'!$Y$41</f>
        <v>PV de Purmer Boules 2</v>
      </c>
      <c r="AE1254" s="156">
        <f>'[1]5008'!$A$41</f>
        <v>6</v>
      </c>
      <c r="AF1254" s="157">
        <f>'[1]5008'!$B$41</f>
        <v>45990</v>
      </c>
      <c r="AG1254" s="158" t="s">
        <v>54</v>
      </c>
    </row>
    <row r="1255" spans="28:33" x14ac:dyDescent="0.15">
      <c r="AB1255" s="156">
        <f>'[1]5008'!$E$42</f>
        <v>500823</v>
      </c>
      <c r="AC1255" s="156" t="str">
        <f>'[1]5008'!$N$42</f>
        <v>JdB De Stetters 1</v>
      </c>
      <c r="AD1255" s="156" t="str">
        <f>'[1]5008'!$Y$42</f>
        <v>De Bouledozers 2</v>
      </c>
      <c r="AE1255" s="156">
        <f>'[1]5008'!$A$42</f>
        <v>6</v>
      </c>
      <c r="AF1255" s="157">
        <f>'[1]5008'!$B$42</f>
        <v>45990</v>
      </c>
      <c r="AG1255" s="158" t="s">
        <v>54</v>
      </c>
    </row>
    <row r="1256" spans="28:33" x14ac:dyDescent="0.15">
      <c r="AB1256" s="156">
        <f>'[1]5008'!$E$43</f>
        <v>500824</v>
      </c>
      <c r="AC1256" s="156" t="str">
        <f>'[1]5008'!$N$43</f>
        <v>De Meteoor 3</v>
      </c>
      <c r="AD1256" s="156" t="str">
        <f>'[1]5008'!$Y$43</f>
        <v>Les Mille Îles 3</v>
      </c>
      <c r="AE1256" s="156">
        <f>'[1]5008'!$A$43</f>
        <v>6</v>
      </c>
      <c r="AF1256" s="157">
        <f>'[1]5008'!$B$43</f>
        <v>45990</v>
      </c>
      <c r="AG1256" s="158" t="s">
        <v>54</v>
      </c>
    </row>
    <row r="1257" spans="28:33" x14ac:dyDescent="0.15">
      <c r="AB1257" s="156">
        <f>'[1]5008'!$E$44</f>
        <v>500825</v>
      </c>
      <c r="AC1257" s="156" t="str">
        <f>'[1]5008'!$N$44</f>
        <v>Pétanque Club Ça Roule 1</v>
      </c>
      <c r="AD1257" s="156" t="str">
        <f>'[1]5008'!$Y$44</f>
        <v>Les Mille Îles 3</v>
      </c>
      <c r="AE1257" s="156">
        <f>'[1]5008'!$A$44</f>
        <v>7</v>
      </c>
      <c r="AF1257" s="157">
        <f>'[1]5008'!$B$44</f>
        <v>45997</v>
      </c>
      <c r="AG1257" s="158" t="s">
        <v>54</v>
      </c>
    </row>
    <row r="1258" spans="28:33" x14ac:dyDescent="0.15">
      <c r="AB1258" s="156">
        <f>'[1]5008'!$E$45</f>
        <v>500826</v>
      </c>
      <c r="AC1258" s="156" t="str">
        <f>'[1]5008'!$N$45</f>
        <v>ASV Celeritas 3</v>
      </c>
      <c r="AD1258" s="156" t="str">
        <f>'[1]5008'!$Y$45</f>
        <v>JdB De Stetters 1</v>
      </c>
      <c r="AE1258" s="156">
        <f>'[1]5008'!$A$45</f>
        <v>7</v>
      </c>
      <c r="AF1258" s="157">
        <f>'[1]5008'!$B$45</f>
        <v>45997</v>
      </c>
      <c r="AG1258" s="158" t="s">
        <v>54</v>
      </c>
    </row>
    <row r="1259" spans="28:33" x14ac:dyDescent="0.15">
      <c r="AB1259" s="156">
        <f>'[1]5008'!$E$46</f>
        <v>500827</v>
      </c>
      <c r="AC1259" s="156" t="str">
        <f>'[1]5008'!$N$46</f>
        <v>PV de Purmer Boules 2</v>
      </c>
      <c r="AD1259" s="156" t="str">
        <f>'[1]5008'!$Y$46</f>
        <v>De Bouledozers 2</v>
      </c>
      <c r="AE1259" s="156">
        <f>'[1]5008'!$A$46</f>
        <v>7</v>
      </c>
      <c r="AF1259" s="157">
        <f>'[1]5008'!$B$46</f>
        <v>45997</v>
      </c>
      <c r="AG1259" s="158" t="s">
        <v>54</v>
      </c>
    </row>
    <row r="1260" spans="28:33" x14ac:dyDescent="0.15">
      <c r="AB1260" s="156">
        <f>'[1]5008'!$E$47</f>
        <v>500828</v>
      </c>
      <c r="AC1260" s="156" t="str">
        <f>'[1]5008'!$N$47</f>
        <v>De Bouledozers 3</v>
      </c>
      <c r="AD1260" s="156" t="str">
        <f>'[1]5008'!$Y$47</f>
        <v>De Meteoor 3</v>
      </c>
      <c r="AE1260" s="156">
        <f>'[1]5008'!$A$47</f>
        <v>7</v>
      </c>
      <c r="AF1260" s="157">
        <f>'[1]5008'!$B$47</f>
        <v>45997</v>
      </c>
      <c r="AG1260" s="158" t="s">
        <v>54</v>
      </c>
    </row>
    <row r="1261" spans="28:33" x14ac:dyDescent="0.15">
      <c r="AB1261" s="156">
        <f>'[1]5008'!$E$48</f>
        <v>500829</v>
      </c>
      <c r="AC1261" s="156" t="str">
        <f>'[1]5008'!$N$48</f>
        <v>De Bouledozers 3</v>
      </c>
      <c r="AD1261" s="156" t="str">
        <f>'[1]5008'!$Y$48</f>
        <v>De Bouledozers 2</v>
      </c>
      <c r="AE1261" s="156">
        <f>'[1]5008'!$A$48</f>
        <v>8</v>
      </c>
      <c r="AF1261" s="157">
        <f>'[1]5008'!$B$48</f>
        <v>46032</v>
      </c>
      <c r="AG1261" s="158" t="s">
        <v>54</v>
      </c>
    </row>
    <row r="1262" spans="28:33" x14ac:dyDescent="0.15">
      <c r="AB1262" s="156">
        <f>'[1]5008'!$E$49</f>
        <v>500830</v>
      </c>
      <c r="AC1262" s="156" t="str">
        <f>'[1]5008'!$N$49</f>
        <v>PV de Purmer Boules 2</v>
      </c>
      <c r="AD1262" s="156" t="str">
        <f>'[1]5008'!$Y$49</f>
        <v>ASV Celeritas 3</v>
      </c>
      <c r="AE1262" s="156">
        <f>'[1]5008'!$A$49</f>
        <v>8</v>
      </c>
      <c r="AF1262" s="157">
        <f>'[1]5008'!$B$49</f>
        <v>46032</v>
      </c>
      <c r="AG1262" s="158" t="s">
        <v>54</v>
      </c>
    </row>
    <row r="1263" spans="28:33" x14ac:dyDescent="0.15">
      <c r="AB1263" s="156">
        <f>'[1]5008'!$E$50</f>
        <v>500831</v>
      </c>
      <c r="AC1263" s="156" t="str">
        <f>'[1]5008'!$N$50</f>
        <v>JdB De Stetters 1</v>
      </c>
      <c r="AD1263" s="156" t="str">
        <f>'[1]5008'!$Y$50</f>
        <v>Les Mille Îles 3</v>
      </c>
      <c r="AE1263" s="156">
        <f>'[1]5008'!$A$50</f>
        <v>8</v>
      </c>
      <c r="AF1263" s="157">
        <f>'[1]5008'!$B$50</f>
        <v>46032</v>
      </c>
      <c r="AG1263" s="158" t="s">
        <v>54</v>
      </c>
    </row>
    <row r="1264" spans="28:33" x14ac:dyDescent="0.15">
      <c r="AB1264" s="156">
        <f>'[1]5008'!$E$51</f>
        <v>500832</v>
      </c>
      <c r="AC1264" s="156" t="str">
        <f>'[1]5008'!$N$51</f>
        <v>De Meteoor 3</v>
      </c>
      <c r="AD1264" s="156" t="str">
        <f>'[1]5008'!$Y$51</f>
        <v>Pétanque Club Ça Roule 1</v>
      </c>
      <c r="AE1264" s="156">
        <f>'[1]5008'!$A$51</f>
        <v>8</v>
      </c>
      <c r="AF1264" s="157">
        <f>'[1]5008'!$B$51</f>
        <v>46032</v>
      </c>
      <c r="AG1264" s="158" t="s">
        <v>54</v>
      </c>
    </row>
    <row r="1265" spans="28:33" x14ac:dyDescent="0.15">
      <c r="AB1265" s="156">
        <f>'[1]5008'!$E$52</f>
        <v>500833</v>
      </c>
      <c r="AC1265" s="156" t="str">
        <f>'[1]5008'!$N$52</f>
        <v>Pétanque Club Ça Roule 1</v>
      </c>
      <c r="AD1265" s="156" t="str">
        <f>'[1]5008'!$Y$52</f>
        <v>JdB De Stetters 1</v>
      </c>
      <c r="AE1265" s="156">
        <f>'[1]5008'!$A$52</f>
        <v>9</v>
      </c>
      <c r="AF1265" s="157">
        <f>'[1]5008'!$B$52</f>
        <v>46046</v>
      </c>
      <c r="AG1265" s="158" t="s">
        <v>54</v>
      </c>
    </row>
    <row r="1266" spans="28:33" x14ac:dyDescent="0.15">
      <c r="AB1266" s="156">
        <f>'[1]5008'!$E$53</f>
        <v>500834</v>
      </c>
      <c r="AC1266" s="156" t="str">
        <f>'[1]5008'!$N$53</f>
        <v>Les Mille Îles 3</v>
      </c>
      <c r="AD1266" s="156" t="str">
        <f>'[1]5008'!$Y$53</f>
        <v>PV de Purmer Boules 2</v>
      </c>
      <c r="AE1266" s="156">
        <f>'[1]5008'!$A$53</f>
        <v>9</v>
      </c>
      <c r="AF1266" s="157">
        <f>'[1]5008'!$B$53</f>
        <v>46046</v>
      </c>
      <c r="AG1266" s="158" t="s">
        <v>54</v>
      </c>
    </row>
    <row r="1267" spans="28:33" x14ac:dyDescent="0.15">
      <c r="AB1267" s="156">
        <f>'[1]5008'!$E$54</f>
        <v>500835</v>
      </c>
      <c r="AC1267" s="156" t="str">
        <f>'[1]5008'!$N$54</f>
        <v>ASV Celeritas 3</v>
      </c>
      <c r="AD1267" s="156" t="str">
        <f>'[1]5008'!$Y$54</f>
        <v>De Bouledozers 3</v>
      </c>
      <c r="AE1267" s="156">
        <f>'[1]5008'!$A$54</f>
        <v>9</v>
      </c>
      <c r="AF1267" s="157">
        <f>'[1]5008'!$B$54</f>
        <v>46046</v>
      </c>
      <c r="AG1267" s="158" t="s">
        <v>54</v>
      </c>
    </row>
    <row r="1268" spans="28:33" x14ac:dyDescent="0.15">
      <c r="AB1268" s="156">
        <f>'[1]5008'!$E$55</f>
        <v>500836</v>
      </c>
      <c r="AC1268" s="156" t="str">
        <f>'[1]5008'!$N$55</f>
        <v>De Bouledozers 2</v>
      </c>
      <c r="AD1268" s="156" t="str">
        <f>'[1]5008'!$Y$55</f>
        <v>De Meteoor 3</v>
      </c>
      <c r="AE1268" s="156">
        <f>'[1]5008'!$A$55</f>
        <v>9</v>
      </c>
      <c r="AF1268" s="157">
        <f>'[1]5008'!$B$55</f>
        <v>46046</v>
      </c>
      <c r="AG1268" s="158" t="s">
        <v>54</v>
      </c>
    </row>
    <row r="1269" spans="28:33" x14ac:dyDescent="0.15">
      <c r="AB1269" s="156">
        <f>'[1]5008'!$E$56</f>
        <v>500837</v>
      </c>
      <c r="AC1269" s="156" t="str">
        <f>'[1]5008'!$N$56</f>
        <v>Pétanque Club Ça Roule 1</v>
      </c>
      <c r="AD1269" s="156" t="str">
        <f>'[1]5008'!$Y$56</f>
        <v>PV de Purmer Boules 2</v>
      </c>
      <c r="AE1269" s="156">
        <f>'[1]5008'!$A$56</f>
        <v>10</v>
      </c>
      <c r="AF1269" s="157">
        <f>'[1]5008'!$B$56</f>
        <v>46060</v>
      </c>
      <c r="AG1269" s="158" t="s">
        <v>54</v>
      </c>
    </row>
    <row r="1270" spans="28:33" x14ac:dyDescent="0.15">
      <c r="AB1270" s="156">
        <f>'[1]5008'!$E$57</f>
        <v>500838</v>
      </c>
      <c r="AC1270" s="156" t="str">
        <f>'[1]5008'!$N$57</f>
        <v>De Bouledozers 3</v>
      </c>
      <c r="AD1270" s="156" t="str">
        <f>'[1]5008'!$Y$57</f>
        <v>Les Mille Îles 3</v>
      </c>
      <c r="AE1270" s="156">
        <f>'[1]5008'!$A$57</f>
        <v>10</v>
      </c>
      <c r="AF1270" s="157">
        <f>'[1]5008'!$B$57</f>
        <v>46060</v>
      </c>
      <c r="AG1270" s="158" t="s">
        <v>54</v>
      </c>
    </row>
    <row r="1271" spans="28:33" x14ac:dyDescent="0.15">
      <c r="AB1271" s="156">
        <f>'[1]5008'!$E$58</f>
        <v>500839</v>
      </c>
      <c r="AC1271" s="156" t="str">
        <f>'[1]5008'!$N$58</f>
        <v>ASV Celeritas 3</v>
      </c>
      <c r="AD1271" s="156" t="str">
        <f>'[1]5008'!$Y$58</f>
        <v>De Bouledozers 2</v>
      </c>
      <c r="AE1271" s="156">
        <f>'[1]5008'!$A$58</f>
        <v>10</v>
      </c>
      <c r="AF1271" s="157">
        <f>'[1]5008'!$B$58</f>
        <v>46060</v>
      </c>
      <c r="AG1271" s="158" t="s">
        <v>54</v>
      </c>
    </row>
    <row r="1272" spans="28:33" x14ac:dyDescent="0.15">
      <c r="AB1272" s="156">
        <f>'[1]5008'!$E$59</f>
        <v>500840</v>
      </c>
      <c r="AC1272" s="156" t="str">
        <f>'[1]5008'!$N$59</f>
        <v>JdB De Stetters 1</v>
      </c>
      <c r="AD1272" s="156" t="str">
        <f>'[1]5008'!$Y$59</f>
        <v>De Meteoor 3</v>
      </c>
      <c r="AE1272" s="156">
        <f>'[1]5008'!$A$59</f>
        <v>10</v>
      </c>
      <c r="AF1272" s="157">
        <f>'[1]5008'!$B$59</f>
        <v>46060</v>
      </c>
      <c r="AG1272" s="158" t="s">
        <v>54</v>
      </c>
    </row>
    <row r="1273" spans="28:33" x14ac:dyDescent="0.15">
      <c r="AB1273" s="156">
        <f>'[1]5008'!$E$60</f>
        <v>500841</v>
      </c>
      <c r="AC1273" s="156" t="str">
        <f>'[1]5008'!$N$60</f>
        <v>De Bouledozers 2</v>
      </c>
      <c r="AD1273" s="156" t="str">
        <f>'[1]5008'!$Y$60</f>
        <v>Les Mille Îles 3</v>
      </c>
      <c r="AE1273" s="156">
        <f>'[1]5008'!$A$60</f>
        <v>11</v>
      </c>
      <c r="AF1273" s="157">
        <f>'[1]5008'!$B$60</f>
        <v>46074</v>
      </c>
      <c r="AG1273" s="158" t="s">
        <v>54</v>
      </c>
    </row>
    <row r="1274" spans="28:33" x14ac:dyDescent="0.15">
      <c r="AB1274" s="156">
        <f>'[1]5008'!$E$61</f>
        <v>500842</v>
      </c>
      <c r="AC1274" s="156" t="str">
        <f>'[1]5008'!$N$61</f>
        <v>De Bouledozers 3</v>
      </c>
      <c r="AD1274" s="156" t="str">
        <f>'[1]5008'!$Y$61</f>
        <v>Pétanque Club Ça Roule 1</v>
      </c>
      <c r="AE1274" s="156">
        <f>'[1]5008'!$A$61</f>
        <v>11</v>
      </c>
      <c r="AF1274" s="157">
        <f>'[1]5008'!$B$61</f>
        <v>46074</v>
      </c>
      <c r="AG1274" s="158" t="s">
        <v>54</v>
      </c>
    </row>
    <row r="1275" spans="28:33" x14ac:dyDescent="0.15">
      <c r="AB1275" s="156">
        <f>'[1]5008'!$E$62</f>
        <v>500843</v>
      </c>
      <c r="AC1275" s="156" t="str">
        <f>'[1]5008'!$N$62</f>
        <v>PV de Purmer Boules 2</v>
      </c>
      <c r="AD1275" s="156" t="str">
        <f>'[1]5008'!$Y$62</f>
        <v>JdB De Stetters 1</v>
      </c>
      <c r="AE1275" s="156">
        <f>'[1]5008'!$A$62</f>
        <v>11</v>
      </c>
      <c r="AF1275" s="157">
        <f>'[1]5008'!$B$62</f>
        <v>46074</v>
      </c>
      <c r="AG1275" s="158" t="s">
        <v>54</v>
      </c>
    </row>
    <row r="1276" spans="28:33" x14ac:dyDescent="0.15">
      <c r="AB1276" s="156">
        <f>'[1]5008'!$E$63</f>
        <v>500844</v>
      </c>
      <c r="AC1276" s="156" t="str">
        <f>'[1]5008'!$N$63</f>
        <v>De Meteoor 3</v>
      </c>
      <c r="AD1276" s="156" t="str">
        <f>'[1]5008'!$Y$63</f>
        <v>ASV Celeritas 3</v>
      </c>
      <c r="AE1276" s="156">
        <f>'[1]5008'!$A$63</f>
        <v>11</v>
      </c>
      <c r="AF1276" s="157">
        <f>'[1]5008'!$B$63</f>
        <v>46074</v>
      </c>
      <c r="AG1276" s="158" t="s">
        <v>54</v>
      </c>
    </row>
    <row r="1277" spans="28:33" x14ac:dyDescent="0.15">
      <c r="AB1277" s="156">
        <f>'[1]5008'!$E$64</f>
        <v>500845</v>
      </c>
      <c r="AC1277" s="156" t="str">
        <f>'[1]5008'!$N$64</f>
        <v>Pétanque Club Ça Roule 1</v>
      </c>
      <c r="AD1277" s="156" t="str">
        <f>'[1]5008'!$Y$64</f>
        <v>De Bouledozers 2</v>
      </c>
      <c r="AE1277" s="156">
        <f>'[1]5008'!$A$64</f>
        <v>12</v>
      </c>
      <c r="AF1277" s="157">
        <f>'[1]5008'!$B$64</f>
        <v>46088</v>
      </c>
      <c r="AG1277" s="158" t="s">
        <v>54</v>
      </c>
    </row>
    <row r="1278" spans="28:33" x14ac:dyDescent="0.15">
      <c r="AB1278" s="156">
        <f>'[1]5008'!$E$65</f>
        <v>500846</v>
      </c>
      <c r="AC1278" s="156" t="str">
        <f>'[1]5008'!$N$65</f>
        <v>ASV Celeritas 3</v>
      </c>
      <c r="AD1278" s="156" t="str">
        <f>'[1]5008'!$Y$65</f>
        <v>Les Mille Îles 3</v>
      </c>
      <c r="AE1278" s="156">
        <f>'[1]5008'!$A$65</f>
        <v>12</v>
      </c>
      <c r="AF1278" s="157">
        <f>'[1]5008'!$B$65</f>
        <v>46088</v>
      </c>
      <c r="AG1278" s="158" t="s">
        <v>54</v>
      </c>
    </row>
    <row r="1279" spans="28:33" x14ac:dyDescent="0.15">
      <c r="AB1279" s="156">
        <f>'[1]5008'!$E$66</f>
        <v>500847</v>
      </c>
      <c r="AC1279" s="156" t="str">
        <f>'[1]5008'!$N$66</f>
        <v>De Bouledozers 3</v>
      </c>
      <c r="AD1279" s="156" t="str">
        <f>'[1]5008'!$Y$66</f>
        <v>JdB De Stetters 1</v>
      </c>
      <c r="AE1279" s="156">
        <f>'[1]5008'!$A$66</f>
        <v>12</v>
      </c>
      <c r="AF1279" s="157">
        <f>'[1]5008'!$B$66</f>
        <v>46088</v>
      </c>
      <c r="AG1279" s="158" t="s">
        <v>54</v>
      </c>
    </row>
    <row r="1280" spans="28:33" x14ac:dyDescent="0.15">
      <c r="AB1280" s="156">
        <f>'[1]5008'!$E$67</f>
        <v>500848</v>
      </c>
      <c r="AC1280" s="156" t="str">
        <f>'[1]5008'!$N$67</f>
        <v>De Meteoor 3</v>
      </c>
      <c r="AD1280" s="156" t="str">
        <f>'[1]5008'!$Y$67</f>
        <v>PV de Purmer Boules 2</v>
      </c>
      <c r="AE1280" s="156">
        <f>'[1]5008'!$A$67</f>
        <v>12</v>
      </c>
      <c r="AF1280" s="157">
        <f>'[1]5008'!$B$67</f>
        <v>46088</v>
      </c>
      <c r="AG1280" s="158" t="s">
        <v>54</v>
      </c>
    </row>
    <row r="1281" spans="28:33" x14ac:dyDescent="0.15">
      <c r="AB1281" s="156">
        <f>'[1]5008'!$E$68</f>
        <v>500849</v>
      </c>
      <c r="AC1281" s="156" t="str">
        <f>'[1]5008'!$N$68</f>
        <v>Les Mille Îles 3</v>
      </c>
      <c r="AD1281" s="156" t="str">
        <f>'[1]5008'!$Y$68</f>
        <v>De Meteoor 3</v>
      </c>
      <c r="AE1281" s="156">
        <f>'[1]5008'!$A$68</f>
        <v>13</v>
      </c>
      <c r="AF1281" s="157">
        <f>'[1]5008'!$B$68</f>
        <v>46102</v>
      </c>
      <c r="AG1281" s="158" t="s">
        <v>54</v>
      </c>
    </row>
    <row r="1282" spans="28:33" x14ac:dyDescent="0.15">
      <c r="AB1282" s="156">
        <f>'[1]5008'!$E$69</f>
        <v>500850</v>
      </c>
      <c r="AC1282" s="156" t="str">
        <f>'[1]5008'!$N$69</f>
        <v>Pétanque Club Ça Roule 1</v>
      </c>
      <c r="AD1282" s="156" t="str">
        <f>'[1]5008'!$Y$69</f>
        <v>ASV Celeritas 3</v>
      </c>
      <c r="AE1282" s="156">
        <f>'[1]5008'!$A$69</f>
        <v>13</v>
      </c>
      <c r="AF1282" s="157">
        <f>'[1]5008'!$B$69</f>
        <v>46102</v>
      </c>
      <c r="AG1282" s="158" t="s">
        <v>54</v>
      </c>
    </row>
    <row r="1283" spans="28:33" x14ac:dyDescent="0.15">
      <c r="AB1283" s="156">
        <f>'[1]5008'!$E$70</f>
        <v>500851</v>
      </c>
      <c r="AC1283" s="156" t="str">
        <f>'[1]5008'!$N$70</f>
        <v>De Bouledozers 2</v>
      </c>
      <c r="AD1283" s="156" t="str">
        <f>'[1]5008'!$Y$70</f>
        <v>JdB De Stetters 1</v>
      </c>
      <c r="AE1283" s="156">
        <f>'[1]5008'!$A$70</f>
        <v>13</v>
      </c>
      <c r="AF1283" s="157">
        <f>'[1]5008'!$B$70</f>
        <v>46102</v>
      </c>
      <c r="AG1283" s="158" t="s">
        <v>54</v>
      </c>
    </row>
    <row r="1284" spans="28:33" x14ac:dyDescent="0.15">
      <c r="AB1284" s="156">
        <f>'[1]5008'!$E$71</f>
        <v>500852</v>
      </c>
      <c r="AC1284" s="156" t="str">
        <f>'[1]5008'!$N$71</f>
        <v>PV de Purmer Boules 2</v>
      </c>
      <c r="AD1284" s="156" t="str">
        <f>'[1]5008'!$Y$71</f>
        <v>De Bouledozers 3</v>
      </c>
      <c r="AE1284" s="156">
        <f>'[1]5008'!$A$71</f>
        <v>13</v>
      </c>
      <c r="AF1284" s="157">
        <f>'[1]5008'!$B$71</f>
        <v>46102</v>
      </c>
      <c r="AG1284" s="158" t="s">
        <v>54</v>
      </c>
    </row>
    <row r="1285" spans="28:33" x14ac:dyDescent="0.15">
      <c r="AB1285" s="156">
        <f>'[1]5008'!$E$72</f>
        <v>500853</v>
      </c>
      <c r="AC1285" s="156" t="str">
        <f>'[1]5008'!$N$72</f>
        <v>Les Mille Îles 3</v>
      </c>
      <c r="AD1285" s="156" t="str">
        <f>'[1]5008'!$Y$72</f>
        <v>Pétanque Club Ça Roule 1</v>
      </c>
      <c r="AE1285" s="156">
        <f>'[1]5008'!$A$72</f>
        <v>14</v>
      </c>
      <c r="AF1285" s="157">
        <f>'[1]5008'!$B$72</f>
        <v>46109</v>
      </c>
      <c r="AG1285" s="158" t="s">
        <v>54</v>
      </c>
    </row>
    <row r="1286" spans="28:33" x14ac:dyDescent="0.15">
      <c r="AB1286" s="156">
        <f>'[1]5008'!$E$73</f>
        <v>500854</v>
      </c>
      <c r="AC1286" s="156" t="str">
        <f>'[1]5008'!$N$73</f>
        <v>De Bouledozers 2</v>
      </c>
      <c r="AD1286" s="156" t="str">
        <f>'[1]5008'!$Y$73</f>
        <v>PV de Purmer Boules 2</v>
      </c>
      <c r="AE1286" s="156">
        <f>'[1]5008'!$A$73</f>
        <v>14</v>
      </c>
      <c r="AF1286" s="157">
        <f>'[1]5008'!$B$73</f>
        <v>46109</v>
      </c>
      <c r="AG1286" s="158" t="s">
        <v>54</v>
      </c>
    </row>
    <row r="1287" spans="28:33" x14ac:dyDescent="0.15">
      <c r="AB1287" s="156">
        <f>'[1]5008'!$E$74</f>
        <v>500855</v>
      </c>
      <c r="AC1287" s="156" t="str">
        <f>'[1]5008'!$N$74</f>
        <v>JdB De Stetters 1</v>
      </c>
      <c r="AD1287" s="156" t="str">
        <f>'[1]5008'!$Y$74</f>
        <v>ASV Celeritas 3</v>
      </c>
      <c r="AE1287" s="156">
        <f>'[1]5008'!$A$74</f>
        <v>14</v>
      </c>
      <c r="AF1287" s="157">
        <f>'[1]5008'!$B$74</f>
        <v>46109</v>
      </c>
      <c r="AG1287" s="158" t="s">
        <v>54</v>
      </c>
    </row>
    <row r="1288" spans="28:33" x14ac:dyDescent="0.15">
      <c r="AB1288" s="156">
        <f>'[1]5008'!$E$75</f>
        <v>500856</v>
      </c>
      <c r="AC1288" s="156" t="str">
        <f>'[1]5008'!$N$75</f>
        <v>De Meteoor 3</v>
      </c>
      <c r="AD1288" s="156" t="str">
        <f>'[1]5008'!$Y$75</f>
        <v>De Bouledozers 3</v>
      </c>
      <c r="AE1288" s="156">
        <f>'[1]5008'!$A$75</f>
        <v>14</v>
      </c>
      <c r="AF1288" s="157">
        <f>'[1]5008'!$B$75</f>
        <v>46109</v>
      </c>
      <c r="AG1288" s="158" t="s">
        <v>54</v>
      </c>
    </row>
    <row r="1289" spans="28:33" x14ac:dyDescent="0.15">
      <c r="AB1289" s="156">
        <f>'[1]5009'!$E$20</f>
        <v>500901</v>
      </c>
      <c r="AC1289" s="156" t="str">
        <f>'[1]5009'!$N$20</f>
        <v>CdP Les Cailloux 4</v>
      </c>
      <c r="AD1289" s="156" t="str">
        <f>'[1]5009'!$Y$20</f>
        <v>Cercle de Petanque 1</v>
      </c>
      <c r="AE1289" s="156">
        <f>'[1]5009'!$A$20</f>
        <v>1</v>
      </c>
      <c r="AF1289" s="157">
        <f>'[1]5009'!$B$20</f>
        <v>45920</v>
      </c>
      <c r="AG1289" s="158" t="s">
        <v>54</v>
      </c>
    </row>
    <row r="1290" spans="28:33" x14ac:dyDescent="0.15">
      <c r="AB1290" s="156">
        <f>'[1]5009'!$E$21</f>
        <v>500902</v>
      </c>
      <c r="AC1290" s="156" t="str">
        <f>'[1]5009'!$N$21</f>
        <v>Jeu de Bommel 4</v>
      </c>
      <c r="AD1290" s="156" t="str">
        <f>'[1]5009'!$Y$21</f>
        <v>De Gooiers 4</v>
      </c>
      <c r="AE1290" s="156">
        <f>'[1]5009'!$A$21</f>
        <v>1</v>
      </c>
      <c r="AF1290" s="157">
        <f>'[1]5009'!$B$21</f>
        <v>45920</v>
      </c>
      <c r="AG1290" s="158" t="s">
        <v>54</v>
      </c>
    </row>
    <row r="1291" spans="28:33" x14ac:dyDescent="0.15">
      <c r="AB1291" s="156">
        <f>'[1]5009'!$E$22</f>
        <v>500903</v>
      </c>
      <c r="AC1291" s="156" t="str">
        <f>'[1]5009'!$N$22</f>
        <v>Les Sabots 2</v>
      </c>
      <c r="AD1291" s="156" t="str">
        <f>'[1]5009'!$Y$22</f>
        <v>ETJBV de Teerling 1</v>
      </c>
      <c r="AE1291" s="156">
        <f>'[1]5009'!$A$22</f>
        <v>1</v>
      </c>
      <c r="AF1291" s="157">
        <f>'[1]5009'!$B$22</f>
        <v>45920</v>
      </c>
      <c r="AG1291" s="158" t="s">
        <v>54</v>
      </c>
    </row>
    <row r="1292" spans="28:33" x14ac:dyDescent="0.15">
      <c r="AB1292" s="156">
        <f>'[1]5009'!$E$23</f>
        <v>500904</v>
      </c>
      <c r="AC1292" s="156" t="str">
        <f>'[1]5009'!$N$23</f>
        <v>JBC De Hakhorst 2</v>
      </c>
      <c r="AD1292" s="156" t="str">
        <f>'[1]5009'!$Y$23</f>
        <v>JBC De Hakhorst 3</v>
      </c>
      <c r="AE1292" s="156">
        <f>'[1]5009'!$A$23</f>
        <v>1</v>
      </c>
      <c r="AF1292" s="157">
        <f>'[1]5009'!$B$23</f>
        <v>45920</v>
      </c>
      <c r="AG1292" s="158" t="s">
        <v>54</v>
      </c>
    </row>
    <row r="1293" spans="28:33" x14ac:dyDescent="0.15">
      <c r="AB1293" s="156">
        <f>'[1]5009'!$E$24</f>
        <v>500905</v>
      </c>
      <c r="AC1293" s="156" t="str">
        <f>'[1]5009'!$N$24</f>
        <v>JBC De Hakhorst 3</v>
      </c>
      <c r="AD1293" s="156" t="str">
        <f>'[1]5009'!$Y$24</f>
        <v>Les Sabots 2</v>
      </c>
      <c r="AE1293" s="156">
        <f>'[1]5009'!$A$24</f>
        <v>2</v>
      </c>
      <c r="AF1293" s="157">
        <f>'[1]5009'!$B$24</f>
        <v>45934</v>
      </c>
      <c r="AG1293" s="158" t="s">
        <v>54</v>
      </c>
    </row>
    <row r="1294" spans="28:33" x14ac:dyDescent="0.15">
      <c r="AB1294" s="156">
        <f>'[1]5009'!$E$25</f>
        <v>500906</v>
      </c>
      <c r="AC1294" s="156" t="str">
        <f>'[1]5009'!$N$25</f>
        <v>ETJBV de Teerling 1</v>
      </c>
      <c r="AD1294" s="156" t="str">
        <f>'[1]5009'!$Y$25</f>
        <v>Jeu de Bommel 4</v>
      </c>
      <c r="AE1294" s="156">
        <f>'[1]5009'!$A$25</f>
        <v>2</v>
      </c>
      <c r="AF1294" s="157">
        <f>'[1]5009'!$B$25</f>
        <v>45934</v>
      </c>
      <c r="AG1294" s="158" t="s">
        <v>54</v>
      </c>
    </row>
    <row r="1295" spans="28:33" x14ac:dyDescent="0.15">
      <c r="AB1295" s="156">
        <f>'[1]5009'!$E$26</f>
        <v>500907</v>
      </c>
      <c r="AC1295" s="156" t="str">
        <f>'[1]5009'!$N$26</f>
        <v>De Gooiers 4</v>
      </c>
      <c r="AD1295" s="156" t="str">
        <f>'[1]5009'!$Y$26</f>
        <v>CdP Les Cailloux 4</v>
      </c>
      <c r="AE1295" s="156">
        <f>'[1]5009'!$A$26</f>
        <v>2</v>
      </c>
      <c r="AF1295" s="157">
        <f>'[1]5009'!$B$26</f>
        <v>45934</v>
      </c>
      <c r="AG1295" s="158" t="s">
        <v>54</v>
      </c>
    </row>
    <row r="1296" spans="28:33" x14ac:dyDescent="0.15">
      <c r="AB1296" s="156">
        <f>'[1]5009'!$E$27</f>
        <v>500908</v>
      </c>
      <c r="AC1296" s="156" t="str">
        <f>'[1]5009'!$N$27</f>
        <v>Cercle de Petanque 1</v>
      </c>
      <c r="AD1296" s="156" t="str">
        <f>'[1]5009'!$Y$27</f>
        <v>JBC De Hakhorst 2</v>
      </c>
      <c r="AE1296" s="156">
        <f>'[1]5009'!$A$27</f>
        <v>2</v>
      </c>
      <c r="AF1296" s="157">
        <f>'[1]5009'!$B$27</f>
        <v>45934</v>
      </c>
      <c r="AG1296" s="158" t="s">
        <v>54</v>
      </c>
    </row>
    <row r="1297" spans="28:33" x14ac:dyDescent="0.15">
      <c r="AB1297" s="156">
        <f>'[1]5009'!$E$28</f>
        <v>500909</v>
      </c>
      <c r="AC1297" s="156" t="str">
        <f>'[1]5009'!$N$28</f>
        <v>JBC De Hakhorst 2</v>
      </c>
      <c r="AD1297" s="156" t="str">
        <f>'[1]5009'!$Y$28</f>
        <v>Les Sabots 2</v>
      </c>
      <c r="AE1297" s="156">
        <f>'[1]5009'!$A$28</f>
        <v>3</v>
      </c>
      <c r="AF1297" s="157">
        <f>'[1]5009'!$B$28</f>
        <v>45948</v>
      </c>
      <c r="AG1297" s="158" t="s">
        <v>54</v>
      </c>
    </row>
    <row r="1298" spans="28:33" x14ac:dyDescent="0.15">
      <c r="AB1298" s="156">
        <f>'[1]5009'!$E$29</f>
        <v>500910</v>
      </c>
      <c r="AC1298" s="156" t="str">
        <f>'[1]5009'!$N$29</f>
        <v>Jeu de Bommel 4</v>
      </c>
      <c r="AD1298" s="156" t="str">
        <f>'[1]5009'!$Y$29</f>
        <v>JBC De Hakhorst 3</v>
      </c>
      <c r="AE1298" s="156">
        <f>'[1]5009'!$A$29</f>
        <v>3</v>
      </c>
      <c r="AF1298" s="157">
        <f>'[1]5009'!$B$29</f>
        <v>45948</v>
      </c>
      <c r="AG1298" s="158" t="s">
        <v>54</v>
      </c>
    </row>
    <row r="1299" spans="28:33" x14ac:dyDescent="0.15">
      <c r="AB1299" s="156">
        <f>'[1]5009'!$E$30</f>
        <v>500911</v>
      </c>
      <c r="AC1299" s="156" t="str">
        <f>'[1]5009'!$N$30</f>
        <v>ETJBV de Teerling 1</v>
      </c>
      <c r="AD1299" s="156" t="str">
        <f>'[1]5009'!$Y$30</f>
        <v>CdP Les Cailloux 4</v>
      </c>
      <c r="AE1299" s="156">
        <f>'[1]5009'!$A$30</f>
        <v>3</v>
      </c>
      <c r="AF1299" s="157">
        <f>'[1]5009'!$B$30</f>
        <v>45948</v>
      </c>
      <c r="AG1299" s="158" t="s">
        <v>54</v>
      </c>
    </row>
    <row r="1300" spans="28:33" x14ac:dyDescent="0.15">
      <c r="AB1300" s="156">
        <f>'[1]5009'!$E$31</f>
        <v>500912</v>
      </c>
      <c r="AC1300" s="156" t="str">
        <f>'[1]5009'!$N$31</f>
        <v>Cercle de Petanque 1</v>
      </c>
      <c r="AD1300" s="156" t="str">
        <f>'[1]5009'!$Y$31</f>
        <v>De Gooiers 4</v>
      </c>
      <c r="AE1300" s="156">
        <f>'[1]5009'!$A$31</f>
        <v>3</v>
      </c>
      <c r="AF1300" s="157">
        <f>'[1]5009'!$B$31</f>
        <v>45948</v>
      </c>
      <c r="AG1300" s="158" t="s">
        <v>54</v>
      </c>
    </row>
    <row r="1301" spans="28:33" x14ac:dyDescent="0.15">
      <c r="AB1301" s="156">
        <f>'[1]5009'!$E$32</f>
        <v>500913</v>
      </c>
      <c r="AC1301" s="156" t="str">
        <f>'[1]5009'!$N$32</f>
        <v>CdP Les Cailloux 4</v>
      </c>
      <c r="AD1301" s="156" t="str">
        <f>'[1]5009'!$Y$32</f>
        <v>JBC De Hakhorst 3</v>
      </c>
      <c r="AE1301" s="156">
        <f>'[1]5009'!$A$32</f>
        <v>4</v>
      </c>
      <c r="AF1301" s="157">
        <f>'[1]5009'!$B$32</f>
        <v>45962</v>
      </c>
      <c r="AG1301" s="158" t="s">
        <v>54</v>
      </c>
    </row>
    <row r="1302" spans="28:33" x14ac:dyDescent="0.15">
      <c r="AB1302" s="156">
        <f>'[1]5009'!$E$33</f>
        <v>500914</v>
      </c>
      <c r="AC1302" s="156" t="str">
        <f>'[1]5009'!$N$33</f>
        <v>Jeu de Bommel 4</v>
      </c>
      <c r="AD1302" s="156" t="str">
        <f>'[1]5009'!$Y$33</f>
        <v>JBC De Hakhorst 2</v>
      </c>
      <c r="AE1302" s="156">
        <f>'[1]5009'!$A$33</f>
        <v>4</v>
      </c>
      <c r="AF1302" s="157">
        <f>'[1]5009'!$B$33</f>
        <v>45962</v>
      </c>
      <c r="AG1302" s="158" t="s">
        <v>54</v>
      </c>
    </row>
    <row r="1303" spans="28:33" x14ac:dyDescent="0.15">
      <c r="AB1303" s="156">
        <f>'[1]5009'!$E$34</f>
        <v>500915</v>
      </c>
      <c r="AC1303" s="156" t="str">
        <f>'[1]5009'!$N$34</f>
        <v>Les Sabots 2</v>
      </c>
      <c r="AD1303" s="156" t="str">
        <f>'[1]5009'!$Y$34</f>
        <v>Cercle de Petanque 1</v>
      </c>
      <c r="AE1303" s="156">
        <f>'[1]5009'!$A$34</f>
        <v>4</v>
      </c>
      <c r="AF1303" s="157">
        <f>'[1]5009'!$B$34</f>
        <v>45962</v>
      </c>
      <c r="AG1303" s="158" t="s">
        <v>54</v>
      </c>
    </row>
    <row r="1304" spans="28:33" x14ac:dyDescent="0.15">
      <c r="AB1304" s="156">
        <f>'[1]5009'!$E$35</f>
        <v>500916</v>
      </c>
      <c r="AC1304" s="156" t="str">
        <f>'[1]5009'!$N$35</f>
        <v>De Gooiers 4</v>
      </c>
      <c r="AD1304" s="156" t="str">
        <f>'[1]5009'!$Y$35</f>
        <v>ETJBV de Teerling 1</v>
      </c>
      <c r="AE1304" s="156">
        <f>'[1]5009'!$A$35</f>
        <v>4</v>
      </c>
      <c r="AF1304" s="157">
        <f>'[1]5009'!$B$35</f>
        <v>45962</v>
      </c>
      <c r="AG1304" s="158" t="s">
        <v>54</v>
      </c>
    </row>
    <row r="1305" spans="28:33" x14ac:dyDescent="0.15">
      <c r="AB1305" s="156">
        <f>'[1]5009'!$E$36</f>
        <v>500917</v>
      </c>
      <c r="AC1305" s="156" t="str">
        <f>'[1]5009'!$N$36</f>
        <v>Les Sabots 2</v>
      </c>
      <c r="AD1305" s="156" t="str">
        <f>'[1]5009'!$Y$36</f>
        <v>Jeu de Bommel 4</v>
      </c>
      <c r="AE1305" s="156">
        <f>'[1]5009'!$A$36</f>
        <v>5</v>
      </c>
      <c r="AF1305" s="157">
        <f>'[1]5009'!$B$36</f>
        <v>45976</v>
      </c>
      <c r="AG1305" s="158" t="s">
        <v>54</v>
      </c>
    </row>
    <row r="1306" spans="28:33" x14ac:dyDescent="0.15">
      <c r="AB1306" s="156">
        <f>'[1]5009'!$E$37</f>
        <v>500918</v>
      </c>
      <c r="AC1306" s="156" t="str">
        <f>'[1]5009'!$N$37</f>
        <v>JBC De Hakhorst 2</v>
      </c>
      <c r="AD1306" s="156" t="str">
        <f>'[1]5009'!$Y$37</f>
        <v>CdP Les Cailloux 4</v>
      </c>
      <c r="AE1306" s="156">
        <f>'[1]5009'!$A$37</f>
        <v>5</v>
      </c>
      <c r="AF1306" s="157">
        <f>'[1]5009'!$B$37</f>
        <v>45976</v>
      </c>
      <c r="AG1306" s="158" t="s">
        <v>54</v>
      </c>
    </row>
    <row r="1307" spans="28:33" x14ac:dyDescent="0.15">
      <c r="AB1307" s="156">
        <f>'[1]5009'!$E$38</f>
        <v>500919</v>
      </c>
      <c r="AC1307" s="156" t="str">
        <f>'[1]5009'!$N$38</f>
        <v>De Gooiers 4</v>
      </c>
      <c r="AD1307" s="156" t="str">
        <f>'[1]5009'!$Y$38</f>
        <v>JBC De Hakhorst 3</v>
      </c>
      <c r="AE1307" s="156">
        <f>'[1]5009'!$A$38</f>
        <v>5</v>
      </c>
      <c r="AF1307" s="157">
        <f>'[1]5009'!$B$38</f>
        <v>45976</v>
      </c>
      <c r="AG1307" s="158" t="s">
        <v>54</v>
      </c>
    </row>
    <row r="1308" spans="28:33" x14ac:dyDescent="0.15">
      <c r="AB1308" s="156">
        <f>'[1]5009'!$E$39</f>
        <v>500920</v>
      </c>
      <c r="AC1308" s="156" t="str">
        <f>'[1]5009'!$N$39</f>
        <v>ETJBV de Teerling 1</v>
      </c>
      <c r="AD1308" s="156" t="str">
        <f>'[1]5009'!$Y$39</f>
        <v>Cercle de Petanque 1</v>
      </c>
      <c r="AE1308" s="156">
        <f>'[1]5009'!$A$39</f>
        <v>5</v>
      </c>
      <c r="AF1308" s="157">
        <f>'[1]5009'!$B$39</f>
        <v>45976</v>
      </c>
      <c r="AG1308" s="158" t="s">
        <v>54</v>
      </c>
    </row>
    <row r="1309" spans="28:33" x14ac:dyDescent="0.15">
      <c r="AB1309" s="156">
        <f>'[1]5009'!$E$40</f>
        <v>500921</v>
      </c>
      <c r="AC1309" s="156" t="str">
        <f>'[1]5009'!$N$40</f>
        <v>CdP Les Cailloux 4</v>
      </c>
      <c r="AD1309" s="156" t="str">
        <f>'[1]5009'!$Y$40</f>
        <v>Les Sabots 2</v>
      </c>
      <c r="AE1309" s="156">
        <f>'[1]5009'!$A$40</f>
        <v>6</v>
      </c>
      <c r="AF1309" s="157">
        <f>'[1]5009'!$B$40</f>
        <v>45990</v>
      </c>
      <c r="AG1309" s="158" t="s">
        <v>54</v>
      </c>
    </row>
    <row r="1310" spans="28:33" x14ac:dyDescent="0.15">
      <c r="AB1310" s="156">
        <f>'[1]5009'!$E$41</f>
        <v>500922</v>
      </c>
      <c r="AC1310" s="156" t="str">
        <f>'[1]5009'!$N$41</f>
        <v>JBC De Hakhorst 3</v>
      </c>
      <c r="AD1310" s="156" t="str">
        <f>'[1]5009'!$Y$41</f>
        <v>ETJBV de Teerling 1</v>
      </c>
      <c r="AE1310" s="156">
        <f>'[1]5009'!$A$41</f>
        <v>6</v>
      </c>
      <c r="AF1310" s="157">
        <f>'[1]5009'!$B$41</f>
        <v>45990</v>
      </c>
      <c r="AG1310" s="158" t="s">
        <v>54</v>
      </c>
    </row>
    <row r="1311" spans="28:33" x14ac:dyDescent="0.15">
      <c r="AB1311" s="156">
        <f>'[1]5009'!$E$42</f>
        <v>500923</v>
      </c>
      <c r="AC1311" s="156" t="str">
        <f>'[1]5009'!$N$42</f>
        <v>De Gooiers 4</v>
      </c>
      <c r="AD1311" s="156" t="str">
        <f>'[1]5009'!$Y$42</f>
        <v>JBC De Hakhorst 2</v>
      </c>
      <c r="AE1311" s="156">
        <f>'[1]5009'!$A$42</f>
        <v>6</v>
      </c>
      <c r="AF1311" s="157">
        <f>'[1]5009'!$B$42</f>
        <v>45990</v>
      </c>
      <c r="AG1311" s="158" t="s">
        <v>54</v>
      </c>
    </row>
    <row r="1312" spans="28:33" x14ac:dyDescent="0.15">
      <c r="AB1312" s="156">
        <f>'[1]5009'!$E$43</f>
        <v>500924</v>
      </c>
      <c r="AC1312" s="156" t="str">
        <f>'[1]5009'!$N$43</f>
        <v>Cercle de Petanque 1</v>
      </c>
      <c r="AD1312" s="156" t="str">
        <f>'[1]5009'!$Y$43</f>
        <v>Jeu de Bommel 4</v>
      </c>
      <c r="AE1312" s="156">
        <f>'[1]5009'!$A$43</f>
        <v>6</v>
      </c>
      <c r="AF1312" s="157">
        <f>'[1]5009'!$B$43</f>
        <v>45990</v>
      </c>
      <c r="AG1312" s="158" t="s">
        <v>54</v>
      </c>
    </row>
    <row r="1313" spans="28:33" x14ac:dyDescent="0.15">
      <c r="AB1313" s="156">
        <f>'[1]5009'!$E$44</f>
        <v>500925</v>
      </c>
      <c r="AC1313" s="156" t="str">
        <f>'[1]5009'!$N$44</f>
        <v>Jeu de Bommel 4</v>
      </c>
      <c r="AD1313" s="156" t="str">
        <f>'[1]5009'!$Y$44</f>
        <v>CdP Les Cailloux 4</v>
      </c>
      <c r="AE1313" s="156">
        <f>'[1]5009'!$A$44</f>
        <v>7</v>
      </c>
      <c r="AF1313" s="157">
        <f>'[1]5009'!$B$44</f>
        <v>45997</v>
      </c>
      <c r="AG1313" s="158" t="s">
        <v>54</v>
      </c>
    </row>
    <row r="1314" spans="28:33" x14ac:dyDescent="0.15">
      <c r="AB1314" s="156">
        <f>'[1]5009'!$E$45</f>
        <v>500926</v>
      </c>
      <c r="AC1314" s="156" t="str">
        <f>'[1]5009'!$N$45</f>
        <v>Les Sabots 2</v>
      </c>
      <c r="AD1314" s="156" t="str">
        <f>'[1]5009'!$Y$45</f>
        <v>De Gooiers 4</v>
      </c>
      <c r="AE1314" s="156">
        <f>'[1]5009'!$A$45</f>
        <v>7</v>
      </c>
      <c r="AF1314" s="157">
        <f>'[1]5009'!$B$45</f>
        <v>45997</v>
      </c>
      <c r="AG1314" s="158" t="s">
        <v>54</v>
      </c>
    </row>
    <row r="1315" spans="28:33" x14ac:dyDescent="0.15">
      <c r="AB1315" s="156">
        <f>'[1]5009'!$E$46</f>
        <v>500927</v>
      </c>
      <c r="AC1315" s="156" t="str">
        <f>'[1]5009'!$N$46</f>
        <v>ETJBV de Teerling 1</v>
      </c>
      <c r="AD1315" s="156" t="str">
        <f>'[1]5009'!$Y$46</f>
        <v>JBC De Hakhorst 2</v>
      </c>
      <c r="AE1315" s="156">
        <f>'[1]5009'!$A$46</f>
        <v>7</v>
      </c>
      <c r="AF1315" s="157">
        <f>'[1]5009'!$B$46</f>
        <v>45997</v>
      </c>
      <c r="AG1315" s="158" t="s">
        <v>54</v>
      </c>
    </row>
    <row r="1316" spans="28:33" x14ac:dyDescent="0.15">
      <c r="AB1316" s="156">
        <f>'[1]5009'!$E$47</f>
        <v>500928</v>
      </c>
      <c r="AC1316" s="156" t="str">
        <f>'[1]5009'!$N$47</f>
        <v>JBC De Hakhorst 3</v>
      </c>
      <c r="AD1316" s="156" t="str">
        <f>'[1]5009'!$Y$47</f>
        <v>Cercle de Petanque 1</v>
      </c>
      <c r="AE1316" s="156">
        <f>'[1]5009'!$A$47</f>
        <v>7</v>
      </c>
      <c r="AF1316" s="157">
        <f>'[1]5009'!$B$47</f>
        <v>45997</v>
      </c>
      <c r="AG1316" s="158" t="s">
        <v>54</v>
      </c>
    </row>
    <row r="1317" spans="28:33" x14ac:dyDescent="0.15">
      <c r="AB1317" s="156">
        <f>'[1]5009'!$E$48</f>
        <v>500929</v>
      </c>
      <c r="AC1317" s="156" t="str">
        <f>'[1]5009'!$N$48</f>
        <v>JBC De Hakhorst 3</v>
      </c>
      <c r="AD1317" s="156" t="str">
        <f>'[1]5009'!$Y$48</f>
        <v>JBC De Hakhorst 2</v>
      </c>
      <c r="AE1317" s="156">
        <f>'[1]5009'!$A$48</f>
        <v>8</v>
      </c>
      <c r="AF1317" s="157">
        <f>'[1]5009'!$B$48</f>
        <v>46032</v>
      </c>
      <c r="AG1317" s="158" t="s">
        <v>54</v>
      </c>
    </row>
    <row r="1318" spans="28:33" x14ac:dyDescent="0.15">
      <c r="AB1318" s="156">
        <f>'[1]5009'!$E$49</f>
        <v>500930</v>
      </c>
      <c r="AC1318" s="156" t="str">
        <f>'[1]5009'!$N$49</f>
        <v>ETJBV de Teerling 1</v>
      </c>
      <c r="AD1318" s="156" t="str">
        <f>'[1]5009'!$Y$49</f>
        <v>Les Sabots 2</v>
      </c>
      <c r="AE1318" s="156">
        <f>'[1]5009'!$A$49</f>
        <v>8</v>
      </c>
      <c r="AF1318" s="157">
        <f>'[1]5009'!$B$49</f>
        <v>46032</v>
      </c>
      <c r="AG1318" s="158" t="s">
        <v>54</v>
      </c>
    </row>
    <row r="1319" spans="28:33" x14ac:dyDescent="0.15">
      <c r="AB1319" s="156">
        <f>'[1]5009'!$E$50</f>
        <v>500931</v>
      </c>
      <c r="AC1319" s="156" t="str">
        <f>'[1]5009'!$N$50</f>
        <v>De Gooiers 4</v>
      </c>
      <c r="AD1319" s="156" t="str">
        <f>'[1]5009'!$Y$50</f>
        <v>Jeu de Bommel 4</v>
      </c>
      <c r="AE1319" s="156">
        <f>'[1]5009'!$A$50</f>
        <v>8</v>
      </c>
      <c r="AF1319" s="157">
        <f>'[1]5009'!$B$50</f>
        <v>46032</v>
      </c>
      <c r="AG1319" s="158" t="s">
        <v>54</v>
      </c>
    </row>
    <row r="1320" spans="28:33" x14ac:dyDescent="0.15">
      <c r="AB1320" s="156">
        <f>'[1]5009'!$E$51</f>
        <v>500932</v>
      </c>
      <c r="AC1320" s="156" t="str">
        <f>'[1]5009'!$N$51</f>
        <v>Cercle de Petanque 1</v>
      </c>
      <c r="AD1320" s="156" t="str">
        <f>'[1]5009'!$Y$51</f>
        <v>CdP Les Cailloux 4</v>
      </c>
      <c r="AE1320" s="156">
        <f>'[1]5009'!$A$51</f>
        <v>8</v>
      </c>
      <c r="AF1320" s="157">
        <f>'[1]5009'!$B$51</f>
        <v>46032</v>
      </c>
      <c r="AG1320" s="158" t="s">
        <v>54</v>
      </c>
    </row>
    <row r="1321" spans="28:33" x14ac:dyDescent="0.15">
      <c r="AB1321" s="156">
        <f>'[1]5009'!$E$52</f>
        <v>500933</v>
      </c>
      <c r="AC1321" s="156" t="str">
        <f>'[1]5009'!$N$52</f>
        <v>CdP Les Cailloux 4</v>
      </c>
      <c r="AD1321" s="156" t="str">
        <f>'[1]5009'!$Y$52</f>
        <v>De Gooiers 4</v>
      </c>
      <c r="AE1321" s="156">
        <f>'[1]5009'!$A$52</f>
        <v>9</v>
      </c>
      <c r="AF1321" s="157">
        <f>'[1]5009'!$B$52</f>
        <v>46046</v>
      </c>
      <c r="AG1321" s="158" t="s">
        <v>54</v>
      </c>
    </row>
    <row r="1322" spans="28:33" x14ac:dyDescent="0.15">
      <c r="AB1322" s="156">
        <f>'[1]5009'!$E$53</f>
        <v>500934</v>
      </c>
      <c r="AC1322" s="156" t="str">
        <f>'[1]5009'!$N$53</f>
        <v>Jeu de Bommel 4</v>
      </c>
      <c r="AD1322" s="156" t="str">
        <f>'[1]5009'!$Y$53</f>
        <v>ETJBV de Teerling 1</v>
      </c>
      <c r="AE1322" s="156">
        <f>'[1]5009'!$A$53</f>
        <v>9</v>
      </c>
      <c r="AF1322" s="157">
        <f>'[1]5009'!$B$53</f>
        <v>46046</v>
      </c>
      <c r="AG1322" s="158" t="s">
        <v>54</v>
      </c>
    </row>
    <row r="1323" spans="28:33" x14ac:dyDescent="0.15">
      <c r="AB1323" s="156">
        <f>'[1]5009'!$E$54</f>
        <v>500935</v>
      </c>
      <c r="AC1323" s="156" t="str">
        <f>'[1]5009'!$N$54</f>
        <v>Les Sabots 2</v>
      </c>
      <c r="AD1323" s="156" t="str">
        <f>'[1]5009'!$Y$54</f>
        <v>JBC De Hakhorst 3</v>
      </c>
      <c r="AE1323" s="156">
        <f>'[1]5009'!$A$54</f>
        <v>9</v>
      </c>
      <c r="AF1323" s="157">
        <f>'[1]5009'!$B$54</f>
        <v>46046</v>
      </c>
      <c r="AG1323" s="158" t="s">
        <v>54</v>
      </c>
    </row>
    <row r="1324" spans="28:33" x14ac:dyDescent="0.15">
      <c r="AB1324" s="156">
        <f>'[1]5009'!$E$55</f>
        <v>500936</v>
      </c>
      <c r="AC1324" s="156" t="str">
        <f>'[1]5009'!$N$55</f>
        <v>JBC De Hakhorst 2</v>
      </c>
      <c r="AD1324" s="156" t="str">
        <f>'[1]5009'!$Y$55</f>
        <v>Cercle de Petanque 1</v>
      </c>
      <c r="AE1324" s="156">
        <f>'[1]5009'!$A$55</f>
        <v>9</v>
      </c>
      <c r="AF1324" s="157">
        <f>'[1]5009'!$B$55</f>
        <v>46046</v>
      </c>
      <c r="AG1324" s="158" t="s">
        <v>54</v>
      </c>
    </row>
    <row r="1325" spans="28:33" x14ac:dyDescent="0.15">
      <c r="AB1325" s="156">
        <f>'[1]5009'!$E$56</f>
        <v>500937</v>
      </c>
      <c r="AC1325" s="156" t="str">
        <f>'[1]5009'!$N$56</f>
        <v>CdP Les Cailloux 4</v>
      </c>
      <c r="AD1325" s="156" t="str">
        <f>'[1]5009'!$Y$56</f>
        <v>ETJBV de Teerling 1</v>
      </c>
      <c r="AE1325" s="156">
        <f>'[1]5009'!$A$56</f>
        <v>10</v>
      </c>
      <c r="AF1325" s="157">
        <f>'[1]5009'!$B$56</f>
        <v>46060</v>
      </c>
      <c r="AG1325" s="158" t="s">
        <v>54</v>
      </c>
    </row>
    <row r="1326" spans="28:33" x14ac:dyDescent="0.15">
      <c r="AB1326" s="156">
        <f>'[1]5009'!$E$57</f>
        <v>500938</v>
      </c>
      <c r="AC1326" s="156" t="str">
        <f>'[1]5009'!$N$57</f>
        <v>JBC De Hakhorst 3</v>
      </c>
      <c r="AD1326" s="156" t="str">
        <f>'[1]5009'!$Y$57</f>
        <v>Jeu de Bommel 4</v>
      </c>
      <c r="AE1326" s="156">
        <f>'[1]5009'!$A$57</f>
        <v>10</v>
      </c>
      <c r="AF1326" s="157">
        <f>'[1]5009'!$B$57</f>
        <v>46060</v>
      </c>
      <c r="AG1326" s="158" t="s">
        <v>54</v>
      </c>
    </row>
    <row r="1327" spans="28:33" x14ac:dyDescent="0.15">
      <c r="AB1327" s="156">
        <f>'[1]5009'!$E$58</f>
        <v>500939</v>
      </c>
      <c r="AC1327" s="156" t="str">
        <f>'[1]5009'!$N$58</f>
        <v>Les Sabots 2</v>
      </c>
      <c r="AD1327" s="156" t="str">
        <f>'[1]5009'!$Y$58</f>
        <v>JBC De Hakhorst 2</v>
      </c>
      <c r="AE1327" s="156">
        <f>'[1]5009'!$A$58</f>
        <v>10</v>
      </c>
      <c r="AF1327" s="157">
        <f>'[1]5009'!$B$58</f>
        <v>46060</v>
      </c>
      <c r="AG1327" s="158" t="s">
        <v>54</v>
      </c>
    </row>
    <row r="1328" spans="28:33" x14ac:dyDescent="0.15">
      <c r="AB1328" s="156">
        <f>'[1]5009'!$E$59</f>
        <v>500940</v>
      </c>
      <c r="AC1328" s="156" t="str">
        <f>'[1]5009'!$N$59</f>
        <v>De Gooiers 4</v>
      </c>
      <c r="AD1328" s="156" t="str">
        <f>'[1]5009'!$Y$59</f>
        <v>Cercle de Petanque 1</v>
      </c>
      <c r="AE1328" s="156">
        <f>'[1]5009'!$A$59</f>
        <v>10</v>
      </c>
      <c r="AF1328" s="157">
        <f>'[1]5009'!$B$59</f>
        <v>46060</v>
      </c>
      <c r="AG1328" s="158" t="s">
        <v>54</v>
      </c>
    </row>
    <row r="1329" spans="28:33" x14ac:dyDescent="0.15">
      <c r="AB1329" s="156">
        <f>'[1]5009'!$E$60</f>
        <v>500941</v>
      </c>
      <c r="AC1329" s="156" t="str">
        <f>'[1]5009'!$N$60</f>
        <v>JBC De Hakhorst 2</v>
      </c>
      <c r="AD1329" s="156" t="str">
        <f>'[1]5009'!$Y$60</f>
        <v>Jeu de Bommel 4</v>
      </c>
      <c r="AE1329" s="156">
        <f>'[1]5009'!$A$60</f>
        <v>11</v>
      </c>
      <c r="AF1329" s="157">
        <f>'[1]5009'!$B$60</f>
        <v>46074</v>
      </c>
      <c r="AG1329" s="158" t="s">
        <v>54</v>
      </c>
    </row>
    <row r="1330" spans="28:33" x14ac:dyDescent="0.15">
      <c r="AB1330" s="156">
        <f>'[1]5009'!$E$61</f>
        <v>500942</v>
      </c>
      <c r="AC1330" s="156" t="str">
        <f>'[1]5009'!$N$61</f>
        <v>JBC De Hakhorst 3</v>
      </c>
      <c r="AD1330" s="156" t="str">
        <f>'[1]5009'!$Y$61</f>
        <v>CdP Les Cailloux 4</v>
      </c>
      <c r="AE1330" s="156">
        <f>'[1]5009'!$A$61</f>
        <v>11</v>
      </c>
      <c r="AF1330" s="157">
        <f>'[1]5009'!$B$61</f>
        <v>46074</v>
      </c>
      <c r="AG1330" s="158" t="s">
        <v>54</v>
      </c>
    </row>
    <row r="1331" spans="28:33" x14ac:dyDescent="0.15">
      <c r="AB1331" s="156">
        <f>'[1]5009'!$E$62</f>
        <v>500943</v>
      </c>
      <c r="AC1331" s="156" t="str">
        <f>'[1]5009'!$N$62</f>
        <v>ETJBV de Teerling 1</v>
      </c>
      <c r="AD1331" s="156" t="str">
        <f>'[1]5009'!$Y$62</f>
        <v>De Gooiers 4</v>
      </c>
      <c r="AE1331" s="156">
        <f>'[1]5009'!$A$62</f>
        <v>11</v>
      </c>
      <c r="AF1331" s="157">
        <f>'[1]5009'!$B$62</f>
        <v>46074</v>
      </c>
      <c r="AG1331" s="158" t="s">
        <v>54</v>
      </c>
    </row>
    <row r="1332" spans="28:33" x14ac:dyDescent="0.15">
      <c r="AB1332" s="156">
        <f>'[1]5009'!$E$63</f>
        <v>500944</v>
      </c>
      <c r="AC1332" s="156" t="str">
        <f>'[1]5009'!$N$63</f>
        <v>Cercle de Petanque 1</v>
      </c>
      <c r="AD1332" s="156" t="str">
        <f>'[1]5009'!$Y$63</f>
        <v>Les Sabots 2</v>
      </c>
      <c r="AE1332" s="156">
        <f>'[1]5009'!$A$63</f>
        <v>11</v>
      </c>
      <c r="AF1332" s="157">
        <f>'[1]5009'!$B$63</f>
        <v>46074</v>
      </c>
      <c r="AG1332" s="158" t="s">
        <v>54</v>
      </c>
    </row>
    <row r="1333" spans="28:33" x14ac:dyDescent="0.15">
      <c r="AB1333" s="156">
        <f>'[1]5009'!$E$64</f>
        <v>500945</v>
      </c>
      <c r="AC1333" s="156" t="str">
        <f>'[1]5009'!$N$64</f>
        <v>CdP Les Cailloux 4</v>
      </c>
      <c r="AD1333" s="156" t="str">
        <f>'[1]5009'!$Y$64</f>
        <v>JBC De Hakhorst 2</v>
      </c>
      <c r="AE1333" s="156">
        <f>'[1]5009'!$A$64</f>
        <v>12</v>
      </c>
      <c r="AF1333" s="157">
        <f>'[1]5009'!$B$64</f>
        <v>46088</v>
      </c>
      <c r="AG1333" s="158" t="s">
        <v>54</v>
      </c>
    </row>
    <row r="1334" spans="28:33" x14ac:dyDescent="0.15">
      <c r="AB1334" s="156">
        <f>'[1]5009'!$E$65</f>
        <v>500946</v>
      </c>
      <c r="AC1334" s="156" t="str">
        <f>'[1]5009'!$N$65</f>
        <v>Jeu de Bommel 4</v>
      </c>
      <c r="AD1334" s="156" t="str">
        <f>'[1]5009'!$Y$65</f>
        <v>Les Sabots 2</v>
      </c>
      <c r="AE1334" s="156">
        <f>'[1]5009'!$A$65</f>
        <v>12</v>
      </c>
      <c r="AF1334" s="157">
        <f>'[1]5009'!$B$65</f>
        <v>46088</v>
      </c>
      <c r="AG1334" s="158" t="s">
        <v>54</v>
      </c>
    </row>
    <row r="1335" spans="28:33" x14ac:dyDescent="0.15">
      <c r="AB1335" s="156">
        <f>'[1]5009'!$E$66</f>
        <v>500947</v>
      </c>
      <c r="AC1335" s="156" t="str">
        <f>'[1]5009'!$N$66</f>
        <v>JBC De Hakhorst 3</v>
      </c>
      <c r="AD1335" s="156" t="str">
        <f>'[1]5009'!$Y$66</f>
        <v>De Gooiers 4</v>
      </c>
      <c r="AE1335" s="156">
        <f>'[1]5009'!$A$66</f>
        <v>12</v>
      </c>
      <c r="AF1335" s="157">
        <f>'[1]5009'!$B$66</f>
        <v>46088</v>
      </c>
      <c r="AG1335" s="158" t="s">
        <v>54</v>
      </c>
    </row>
    <row r="1336" spans="28:33" x14ac:dyDescent="0.15">
      <c r="AB1336" s="156">
        <f>'[1]5009'!$E$67</f>
        <v>500948</v>
      </c>
      <c r="AC1336" s="156" t="str">
        <f>'[1]5009'!$N$67</f>
        <v>Cercle de Petanque 1</v>
      </c>
      <c r="AD1336" s="156" t="str">
        <f>'[1]5009'!$Y$67</f>
        <v>ETJBV de Teerling 1</v>
      </c>
      <c r="AE1336" s="156">
        <f>'[1]5009'!$A$67</f>
        <v>12</v>
      </c>
      <c r="AF1336" s="157">
        <f>'[1]5009'!$B$67</f>
        <v>46088</v>
      </c>
      <c r="AG1336" s="158" t="s">
        <v>54</v>
      </c>
    </row>
    <row r="1337" spans="28:33" x14ac:dyDescent="0.15">
      <c r="AB1337" s="156">
        <f>'[1]5009'!$E$68</f>
        <v>500949</v>
      </c>
      <c r="AC1337" s="156" t="str">
        <f>'[1]5009'!$N$68</f>
        <v>Jeu de Bommel 4</v>
      </c>
      <c r="AD1337" s="156" t="str">
        <f>'[1]5009'!$Y$68</f>
        <v>Cercle de Petanque 1</v>
      </c>
      <c r="AE1337" s="156">
        <f>'[1]5009'!$A$68</f>
        <v>13</v>
      </c>
      <c r="AF1337" s="157">
        <f>'[1]5009'!$B$68</f>
        <v>46102</v>
      </c>
      <c r="AG1337" s="158" t="s">
        <v>54</v>
      </c>
    </row>
    <row r="1338" spans="28:33" x14ac:dyDescent="0.15">
      <c r="AB1338" s="156">
        <f>'[1]5009'!$E$69</f>
        <v>500950</v>
      </c>
      <c r="AC1338" s="156" t="str">
        <f>'[1]5009'!$N$69</f>
        <v>Les Sabots 2</v>
      </c>
      <c r="AD1338" s="156" t="str">
        <f>'[1]5009'!$Y$69</f>
        <v>CdP Les Cailloux 4</v>
      </c>
      <c r="AE1338" s="156">
        <f>'[1]5009'!$A$69</f>
        <v>13</v>
      </c>
      <c r="AF1338" s="157">
        <f>'[1]5009'!$B$69</f>
        <v>46102</v>
      </c>
      <c r="AG1338" s="158" t="s">
        <v>54</v>
      </c>
    </row>
    <row r="1339" spans="28:33" x14ac:dyDescent="0.15">
      <c r="AB1339" s="156">
        <f>'[1]5009'!$E$70</f>
        <v>500951</v>
      </c>
      <c r="AC1339" s="156" t="str">
        <f>'[1]5009'!$N$70</f>
        <v>JBC De Hakhorst 2</v>
      </c>
      <c r="AD1339" s="156" t="str">
        <f>'[1]5009'!$Y$70</f>
        <v>De Gooiers 4</v>
      </c>
      <c r="AE1339" s="156">
        <f>'[1]5009'!$A$70</f>
        <v>13</v>
      </c>
      <c r="AF1339" s="157">
        <f>'[1]5009'!$B$70</f>
        <v>46102</v>
      </c>
      <c r="AG1339" s="158" t="s">
        <v>54</v>
      </c>
    </row>
    <row r="1340" spans="28:33" x14ac:dyDescent="0.15">
      <c r="AB1340" s="156">
        <f>'[1]5009'!$E$71</f>
        <v>500952</v>
      </c>
      <c r="AC1340" s="156" t="str">
        <f>'[1]5009'!$N$71</f>
        <v>ETJBV de Teerling 1</v>
      </c>
      <c r="AD1340" s="156" t="str">
        <f>'[1]5009'!$Y$71</f>
        <v>JBC De Hakhorst 3</v>
      </c>
      <c r="AE1340" s="156">
        <f>'[1]5009'!$A$71</f>
        <v>13</v>
      </c>
      <c r="AF1340" s="157">
        <f>'[1]5009'!$B$71</f>
        <v>46102</v>
      </c>
      <c r="AG1340" s="158" t="s">
        <v>54</v>
      </c>
    </row>
    <row r="1341" spans="28:33" x14ac:dyDescent="0.15">
      <c r="AB1341" s="156">
        <f>'[1]5009'!$E$72</f>
        <v>500953</v>
      </c>
      <c r="AC1341" s="156" t="str">
        <f>'[1]5009'!$N$72</f>
        <v>CdP Les Cailloux 4</v>
      </c>
      <c r="AD1341" s="156" t="str">
        <f>'[1]5009'!$Y$72</f>
        <v>Jeu de Bommel 4</v>
      </c>
      <c r="AE1341" s="156">
        <f>'[1]5009'!$A$72</f>
        <v>14</v>
      </c>
      <c r="AF1341" s="157">
        <f>'[1]5009'!$B$72</f>
        <v>46109</v>
      </c>
      <c r="AG1341" s="158" t="s">
        <v>54</v>
      </c>
    </row>
    <row r="1342" spans="28:33" x14ac:dyDescent="0.15">
      <c r="AB1342" s="156">
        <f>'[1]5009'!$E$73</f>
        <v>500954</v>
      </c>
      <c r="AC1342" s="156" t="str">
        <f>'[1]5009'!$N$73</f>
        <v>JBC De Hakhorst 2</v>
      </c>
      <c r="AD1342" s="156" t="str">
        <f>'[1]5009'!$Y$73</f>
        <v>ETJBV de Teerling 1</v>
      </c>
      <c r="AE1342" s="156">
        <f>'[1]5009'!$A$73</f>
        <v>14</v>
      </c>
      <c r="AF1342" s="157">
        <f>'[1]5009'!$B$73</f>
        <v>46109</v>
      </c>
      <c r="AG1342" s="158" t="s">
        <v>54</v>
      </c>
    </row>
    <row r="1343" spans="28:33" x14ac:dyDescent="0.15">
      <c r="AB1343" s="156">
        <f>'[1]5009'!$E$74</f>
        <v>500955</v>
      </c>
      <c r="AC1343" s="156" t="str">
        <f>'[1]5009'!$N$74</f>
        <v>De Gooiers 4</v>
      </c>
      <c r="AD1343" s="156" t="str">
        <f>'[1]5009'!$Y$74</f>
        <v>Les Sabots 2</v>
      </c>
      <c r="AE1343" s="156">
        <f>'[1]5009'!$A$74</f>
        <v>14</v>
      </c>
      <c r="AF1343" s="157">
        <f>'[1]5009'!$B$74</f>
        <v>46109</v>
      </c>
      <c r="AG1343" s="158" t="s">
        <v>54</v>
      </c>
    </row>
    <row r="1344" spans="28:33" x14ac:dyDescent="0.15">
      <c r="AB1344" s="156">
        <f>'[1]5009'!$E$75</f>
        <v>500956</v>
      </c>
      <c r="AC1344" s="156" t="str">
        <f>'[1]5009'!$N$75</f>
        <v>Cercle de Petanque 1</v>
      </c>
      <c r="AD1344" s="156" t="str">
        <f>'[1]5009'!$Y$75</f>
        <v>JBC De Hakhorst 3</v>
      </c>
      <c r="AE1344" s="156">
        <f>'[1]5009'!$A$75</f>
        <v>14</v>
      </c>
      <c r="AF1344" s="157">
        <f>'[1]5009'!$B$75</f>
        <v>46109</v>
      </c>
      <c r="AG1344" s="158" t="s">
        <v>54</v>
      </c>
    </row>
    <row r="1345" spans="28:33" x14ac:dyDescent="0.15">
      <c r="AB1345" s="156">
        <f>'[1]5010'!$E$20</f>
        <v>501001</v>
      </c>
      <c r="AC1345" s="156" t="str">
        <f>'[1]5010'!$N$20</f>
        <v>Amicale de Pétanque 2</v>
      </c>
      <c r="AD1345" s="156" t="str">
        <f>'[1]5010'!$Y$20</f>
        <v>PVN 1</v>
      </c>
      <c r="AE1345" s="156">
        <f>'[1]5010'!$A$20</f>
        <v>1</v>
      </c>
      <c r="AF1345" s="157">
        <f>'[1]5010'!$B$20</f>
        <v>45920</v>
      </c>
      <c r="AG1345" s="158" t="s">
        <v>54</v>
      </c>
    </row>
    <row r="1346" spans="28:33" x14ac:dyDescent="0.15">
      <c r="AB1346" s="156">
        <f>'[1]5010'!$E$21</f>
        <v>501002</v>
      </c>
      <c r="AC1346" s="156" t="str">
        <f>'[1]5010'!$N$21</f>
        <v>JBC Randenbroek 2</v>
      </c>
      <c r="AD1346" s="156" t="str">
        <f>'[1]5010'!$Y$21</f>
        <v>JBC De Hakhorst 1</v>
      </c>
      <c r="AE1346" s="156">
        <f>'[1]5010'!$A$21</f>
        <v>1</v>
      </c>
      <c r="AF1346" s="157">
        <f>'[1]5010'!$B$21</f>
        <v>45920</v>
      </c>
      <c r="AG1346" s="158" t="s">
        <v>54</v>
      </c>
    </row>
    <row r="1347" spans="28:33" x14ac:dyDescent="0.15">
      <c r="AB1347" s="156">
        <f>'[1]5010'!$E$22</f>
        <v>501003</v>
      </c>
      <c r="AC1347" s="156" t="str">
        <f>'[1]5010'!$N$22</f>
        <v>DOSC 2</v>
      </c>
      <c r="AD1347" s="156" t="str">
        <f>'[1]5010'!$Y$22</f>
        <v>Abcoude JdB 1</v>
      </c>
      <c r="AE1347" s="156">
        <f>'[1]5010'!$A$22</f>
        <v>1</v>
      </c>
      <c r="AF1347" s="157">
        <f>'[1]5010'!$B$22</f>
        <v>45920</v>
      </c>
      <c r="AG1347" s="158" t="s">
        <v>54</v>
      </c>
    </row>
    <row r="1348" spans="28:33" x14ac:dyDescent="0.15">
      <c r="AB1348" s="156">
        <f>'[1]5010'!$E$23</f>
        <v>501004</v>
      </c>
      <c r="AC1348" s="156" t="str">
        <f>'[1]5010'!$N$23</f>
        <v>De Gooiers 5</v>
      </c>
      <c r="AD1348" s="156" t="str">
        <f>'[1]5010'!$Y$23</f>
        <v>De Gooiers 6</v>
      </c>
      <c r="AE1348" s="156">
        <f>'[1]5010'!$A$23</f>
        <v>1</v>
      </c>
      <c r="AF1348" s="157">
        <f>'[1]5010'!$B$23</f>
        <v>45920</v>
      </c>
      <c r="AG1348" s="158" t="s">
        <v>54</v>
      </c>
    </row>
    <row r="1349" spans="28:33" x14ac:dyDescent="0.15">
      <c r="AB1349" s="156">
        <f>'[1]5010'!$E$24</f>
        <v>501005</v>
      </c>
      <c r="AC1349" s="156" t="str">
        <f>'[1]5010'!$N$24</f>
        <v>De Gooiers 6</v>
      </c>
      <c r="AD1349" s="156" t="str">
        <f>'[1]5010'!$Y$24</f>
        <v>DOSC 2</v>
      </c>
      <c r="AE1349" s="156">
        <f>'[1]5010'!$A$24</f>
        <v>2</v>
      </c>
      <c r="AF1349" s="157">
        <f>'[1]5010'!$B$24</f>
        <v>45934</v>
      </c>
      <c r="AG1349" s="158" t="s">
        <v>54</v>
      </c>
    </row>
    <row r="1350" spans="28:33" x14ac:dyDescent="0.15">
      <c r="AB1350" s="156">
        <f>'[1]5010'!$E$25</f>
        <v>501006</v>
      </c>
      <c r="AC1350" s="156" t="str">
        <f>'[1]5010'!$N$25</f>
        <v>Abcoude JdB 1</v>
      </c>
      <c r="AD1350" s="156" t="str">
        <f>'[1]5010'!$Y$25</f>
        <v>JBC Randenbroek 2</v>
      </c>
      <c r="AE1350" s="156">
        <f>'[1]5010'!$A$25</f>
        <v>2</v>
      </c>
      <c r="AF1350" s="157">
        <f>'[1]5010'!$B$25</f>
        <v>45934</v>
      </c>
      <c r="AG1350" s="158" t="s">
        <v>54</v>
      </c>
    </row>
    <row r="1351" spans="28:33" x14ac:dyDescent="0.15">
      <c r="AB1351" s="156">
        <f>'[1]5010'!$E$26</f>
        <v>501007</v>
      </c>
      <c r="AC1351" s="156" t="str">
        <f>'[1]5010'!$N$26</f>
        <v>JBC De Hakhorst 1</v>
      </c>
      <c r="AD1351" s="156" t="str">
        <f>'[1]5010'!$Y$26</f>
        <v>PVN 1</v>
      </c>
      <c r="AE1351" s="156">
        <f>'[1]5010'!$A$26</f>
        <v>2</v>
      </c>
      <c r="AF1351" s="157">
        <f>'[1]5010'!$B$26</f>
        <v>45934</v>
      </c>
      <c r="AG1351" s="158" t="s">
        <v>54</v>
      </c>
    </row>
    <row r="1352" spans="28:33" x14ac:dyDescent="0.15">
      <c r="AB1352" s="156">
        <f>'[1]5010'!$E$27</f>
        <v>501008</v>
      </c>
      <c r="AC1352" s="156" t="str">
        <f>'[1]5010'!$N$27</f>
        <v>Amicale de Pétanque 2</v>
      </c>
      <c r="AD1352" s="156" t="str">
        <f>'[1]5010'!$Y$27</f>
        <v>De Gooiers 5</v>
      </c>
      <c r="AE1352" s="156">
        <f>'[1]5010'!$A$27</f>
        <v>2</v>
      </c>
      <c r="AF1352" s="157">
        <f>'[1]5010'!$B$27</f>
        <v>45934</v>
      </c>
      <c r="AG1352" s="158" t="s">
        <v>54</v>
      </c>
    </row>
    <row r="1353" spans="28:33" x14ac:dyDescent="0.15">
      <c r="AB1353" s="156">
        <f>'[1]5010'!$E$28</f>
        <v>501009</v>
      </c>
      <c r="AC1353" s="156" t="str">
        <f>'[1]5010'!$N$28</f>
        <v>De Gooiers 5</v>
      </c>
      <c r="AD1353" s="156" t="str">
        <f>'[1]5010'!$Y$28</f>
        <v>DOSC 2</v>
      </c>
      <c r="AE1353" s="156">
        <f>'[1]5010'!$A$28</f>
        <v>3</v>
      </c>
      <c r="AF1353" s="157">
        <f>'[1]5010'!$B$28</f>
        <v>45948</v>
      </c>
      <c r="AG1353" s="158" t="s">
        <v>54</v>
      </c>
    </row>
    <row r="1354" spans="28:33" x14ac:dyDescent="0.15">
      <c r="AB1354" s="156">
        <f>'[1]5010'!$E$29</f>
        <v>501010</v>
      </c>
      <c r="AC1354" s="156" t="str">
        <f>'[1]5010'!$N$29</f>
        <v>JBC Randenbroek 2</v>
      </c>
      <c r="AD1354" s="156" t="str">
        <f>'[1]5010'!$Y$29</f>
        <v>De Gooiers 6</v>
      </c>
      <c r="AE1354" s="156">
        <f>'[1]5010'!$A$29</f>
        <v>3</v>
      </c>
      <c r="AF1354" s="157">
        <f>'[1]5010'!$B$29</f>
        <v>45948</v>
      </c>
      <c r="AG1354" s="158" t="s">
        <v>54</v>
      </c>
    </row>
    <row r="1355" spans="28:33" x14ac:dyDescent="0.15">
      <c r="AB1355" s="156">
        <f>'[1]5010'!$E$30</f>
        <v>501011</v>
      </c>
      <c r="AC1355" s="156" t="str">
        <f>'[1]5010'!$N$30</f>
        <v>Abcoude JdB 1</v>
      </c>
      <c r="AD1355" s="156" t="str">
        <f>'[1]5010'!$Y$30</f>
        <v>PVN 1</v>
      </c>
      <c r="AE1355" s="156">
        <f>'[1]5010'!$A$30</f>
        <v>3</v>
      </c>
      <c r="AF1355" s="157">
        <f>'[1]5010'!$B$30</f>
        <v>45948</v>
      </c>
      <c r="AG1355" s="158" t="s">
        <v>54</v>
      </c>
    </row>
    <row r="1356" spans="28:33" x14ac:dyDescent="0.15">
      <c r="AB1356" s="156">
        <f>'[1]5010'!$E$31</f>
        <v>501012</v>
      </c>
      <c r="AC1356" s="156" t="str">
        <f>'[1]5010'!$N$31</f>
        <v>Amicale de Pétanque 2</v>
      </c>
      <c r="AD1356" s="156" t="str">
        <f>'[1]5010'!$Y$31</f>
        <v>JBC De Hakhorst 1</v>
      </c>
      <c r="AE1356" s="156">
        <f>'[1]5010'!$A$31</f>
        <v>3</v>
      </c>
      <c r="AF1356" s="157">
        <f>'[1]5010'!$B$31</f>
        <v>45948</v>
      </c>
      <c r="AG1356" s="158" t="s">
        <v>54</v>
      </c>
    </row>
    <row r="1357" spans="28:33" x14ac:dyDescent="0.15">
      <c r="AB1357" s="156">
        <f>'[1]5010'!$E$32</f>
        <v>501013</v>
      </c>
      <c r="AC1357" s="156" t="str">
        <f>'[1]5010'!$N$32</f>
        <v>PVN 1</v>
      </c>
      <c r="AD1357" s="156" t="str">
        <f>'[1]5010'!$Y$32</f>
        <v>De Gooiers 6</v>
      </c>
      <c r="AE1357" s="156">
        <f>'[1]5010'!$A$32</f>
        <v>4</v>
      </c>
      <c r="AF1357" s="157">
        <f>'[1]5010'!$B$32</f>
        <v>45962</v>
      </c>
      <c r="AG1357" s="158" t="s">
        <v>54</v>
      </c>
    </row>
    <row r="1358" spans="28:33" x14ac:dyDescent="0.15">
      <c r="AB1358" s="156">
        <f>'[1]5010'!$E$33</f>
        <v>501014</v>
      </c>
      <c r="AC1358" s="156" t="str">
        <f>'[1]5010'!$N$33</f>
        <v>JBC Randenbroek 2</v>
      </c>
      <c r="AD1358" s="156" t="str">
        <f>'[1]5010'!$Y$33</f>
        <v>De Gooiers 5</v>
      </c>
      <c r="AE1358" s="156">
        <f>'[1]5010'!$A$33</f>
        <v>4</v>
      </c>
      <c r="AF1358" s="157">
        <f>'[1]5010'!$B$33</f>
        <v>45962</v>
      </c>
      <c r="AG1358" s="158" t="s">
        <v>54</v>
      </c>
    </row>
    <row r="1359" spans="28:33" x14ac:dyDescent="0.15">
      <c r="AB1359" s="156">
        <f>'[1]5010'!$E$34</f>
        <v>501015</v>
      </c>
      <c r="AC1359" s="156" t="str">
        <f>'[1]5010'!$N$34</f>
        <v>DOSC 2</v>
      </c>
      <c r="AD1359" s="156" t="str">
        <f>'[1]5010'!$Y$34</f>
        <v>Amicale de Pétanque 2</v>
      </c>
      <c r="AE1359" s="156">
        <f>'[1]5010'!$A$34</f>
        <v>4</v>
      </c>
      <c r="AF1359" s="157">
        <f>'[1]5010'!$B$34</f>
        <v>45962</v>
      </c>
      <c r="AG1359" s="158" t="s">
        <v>54</v>
      </c>
    </row>
    <row r="1360" spans="28:33" x14ac:dyDescent="0.15">
      <c r="AB1360" s="156">
        <f>'[1]5010'!$E$35</f>
        <v>501016</v>
      </c>
      <c r="AC1360" s="156" t="str">
        <f>'[1]5010'!$N$35</f>
        <v>JBC De Hakhorst 1</v>
      </c>
      <c r="AD1360" s="156" t="str">
        <f>'[1]5010'!$Y$35</f>
        <v>Abcoude JdB 1</v>
      </c>
      <c r="AE1360" s="156">
        <f>'[1]5010'!$A$35</f>
        <v>4</v>
      </c>
      <c r="AF1360" s="157">
        <f>'[1]5010'!$B$35</f>
        <v>45962</v>
      </c>
      <c r="AG1360" s="158" t="s">
        <v>54</v>
      </c>
    </row>
    <row r="1361" spans="28:33" x14ac:dyDescent="0.15">
      <c r="AB1361" s="156">
        <f>'[1]5010'!$E$36</f>
        <v>501017</v>
      </c>
      <c r="AC1361" s="156" t="str">
        <f>'[1]5010'!$N$36</f>
        <v>DOSC 2</v>
      </c>
      <c r="AD1361" s="156" t="str">
        <f>'[1]5010'!$Y$36</f>
        <v>JBC Randenbroek 2</v>
      </c>
      <c r="AE1361" s="156">
        <f>'[1]5010'!$A$36</f>
        <v>5</v>
      </c>
      <c r="AF1361" s="157">
        <f>'[1]5010'!$B$36</f>
        <v>45976</v>
      </c>
      <c r="AG1361" s="158" t="s">
        <v>54</v>
      </c>
    </row>
    <row r="1362" spans="28:33" x14ac:dyDescent="0.15">
      <c r="AB1362" s="156">
        <f>'[1]5010'!$E$37</f>
        <v>501018</v>
      </c>
      <c r="AC1362" s="156" t="str">
        <f>'[1]5010'!$N$37</f>
        <v>De Gooiers 5</v>
      </c>
      <c r="AD1362" s="156" t="str">
        <f>'[1]5010'!$Y$37</f>
        <v>PVN 1</v>
      </c>
      <c r="AE1362" s="156">
        <f>'[1]5010'!$A$37</f>
        <v>5</v>
      </c>
      <c r="AF1362" s="157">
        <f>'[1]5010'!$B$37</f>
        <v>45976</v>
      </c>
      <c r="AG1362" s="158" t="s">
        <v>54</v>
      </c>
    </row>
    <row r="1363" spans="28:33" x14ac:dyDescent="0.15">
      <c r="AB1363" s="156">
        <f>'[1]5010'!$E$38</f>
        <v>501019</v>
      </c>
      <c r="AC1363" s="156" t="str">
        <f>'[1]5010'!$N$38</f>
        <v>JBC De Hakhorst 1</v>
      </c>
      <c r="AD1363" s="156" t="str">
        <f>'[1]5010'!$Y$38</f>
        <v>De Gooiers 6</v>
      </c>
      <c r="AE1363" s="156">
        <f>'[1]5010'!$A$38</f>
        <v>5</v>
      </c>
      <c r="AF1363" s="157">
        <f>'[1]5010'!$B$38</f>
        <v>45976</v>
      </c>
      <c r="AG1363" s="158" t="s">
        <v>54</v>
      </c>
    </row>
    <row r="1364" spans="28:33" x14ac:dyDescent="0.15">
      <c r="AB1364" s="156">
        <f>'[1]5010'!$E$39</f>
        <v>501020</v>
      </c>
      <c r="AC1364" s="156" t="str">
        <f>'[1]5010'!$N$39</f>
        <v>Abcoude JdB 1</v>
      </c>
      <c r="AD1364" s="156" t="str">
        <f>'[1]5010'!$Y$39</f>
        <v>Amicale de Pétanque 2</v>
      </c>
      <c r="AE1364" s="156">
        <f>'[1]5010'!$A$39</f>
        <v>5</v>
      </c>
      <c r="AF1364" s="157">
        <f>'[1]5010'!$B$39</f>
        <v>45976</v>
      </c>
      <c r="AG1364" s="158" t="s">
        <v>54</v>
      </c>
    </row>
    <row r="1365" spans="28:33" x14ac:dyDescent="0.15">
      <c r="AB1365" s="156">
        <f>'[1]5010'!$E$40</f>
        <v>501021</v>
      </c>
      <c r="AC1365" s="156" t="str">
        <f>'[1]5010'!$N$40</f>
        <v>PVN 1</v>
      </c>
      <c r="AD1365" s="156" t="str">
        <f>'[1]5010'!$Y$40</f>
        <v>DOSC 2</v>
      </c>
      <c r="AE1365" s="156">
        <f>'[1]5010'!$A$40</f>
        <v>6</v>
      </c>
      <c r="AF1365" s="157">
        <f>'[1]5010'!$B$40</f>
        <v>45990</v>
      </c>
      <c r="AG1365" s="158" t="s">
        <v>54</v>
      </c>
    </row>
    <row r="1366" spans="28:33" x14ac:dyDescent="0.15">
      <c r="AB1366" s="156">
        <f>'[1]5010'!$E$41</f>
        <v>501022</v>
      </c>
      <c r="AC1366" s="156" t="str">
        <f>'[1]5010'!$N$41</f>
        <v>De Gooiers 6</v>
      </c>
      <c r="AD1366" s="156" t="str">
        <f>'[1]5010'!$Y$41</f>
        <v>Abcoude JdB 1</v>
      </c>
      <c r="AE1366" s="156">
        <f>'[1]5010'!$A$41</f>
        <v>6</v>
      </c>
      <c r="AF1366" s="157">
        <f>'[1]5010'!$B$41</f>
        <v>45990</v>
      </c>
      <c r="AG1366" s="158" t="s">
        <v>54</v>
      </c>
    </row>
    <row r="1367" spans="28:33" x14ac:dyDescent="0.15">
      <c r="AB1367" s="156">
        <f>'[1]5010'!$E$42</f>
        <v>501023</v>
      </c>
      <c r="AC1367" s="156" t="str">
        <f>'[1]5010'!$N$42</f>
        <v>JBC De Hakhorst 1</v>
      </c>
      <c r="AD1367" s="156" t="str">
        <f>'[1]5010'!$Y$42</f>
        <v>De Gooiers 5</v>
      </c>
      <c r="AE1367" s="156">
        <f>'[1]5010'!$A$42</f>
        <v>6</v>
      </c>
      <c r="AF1367" s="157">
        <f>'[1]5010'!$B$42</f>
        <v>45990</v>
      </c>
      <c r="AG1367" s="158" t="s">
        <v>54</v>
      </c>
    </row>
    <row r="1368" spans="28:33" x14ac:dyDescent="0.15">
      <c r="AB1368" s="156">
        <f>'[1]5010'!$E$43</f>
        <v>501024</v>
      </c>
      <c r="AC1368" s="156" t="str">
        <f>'[1]5010'!$N$43</f>
        <v>Amicale de Pétanque 2</v>
      </c>
      <c r="AD1368" s="156" t="str">
        <f>'[1]5010'!$Y$43</f>
        <v>JBC Randenbroek 2</v>
      </c>
      <c r="AE1368" s="156">
        <f>'[1]5010'!$A$43</f>
        <v>6</v>
      </c>
      <c r="AF1368" s="157">
        <f>'[1]5010'!$B$43</f>
        <v>45990</v>
      </c>
      <c r="AG1368" s="158" t="s">
        <v>54</v>
      </c>
    </row>
    <row r="1369" spans="28:33" x14ac:dyDescent="0.15">
      <c r="AB1369" s="156">
        <f>'[1]5010'!$E$44</f>
        <v>501025</v>
      </c>
      <c r="AC1369" s="156" t="str">
        <f>'[1]5010'!$N$44</f>
        <v>PVN 1</v>
      </c>
      <c r="AD1369" s="156" t="str">
        <f>'[1]5010'!$Y$44</f>
        <v>JBC Randenbroek 2</v>
      </c>
      <c r="AE1369" s="156">
        <f>'[1]5010'!$A$44</f>
        <v>7</v>
      </c>
      <c r="AF1369" s="157">
        <f>'[1]5010'!$B$44</f>
        <v>45997</v>
      </c>
      <c r="AG1369" s="158" t="s">
        <v>54</v>
      </c>
    </row>
    <row r="1370" spans="28:33" x14ac:dyDescent="0.15">
      <c r="AB1370" s="156">
        <f>'[1]5010'!$E$45</f>
        <v>501026</v>
      </c>
      <c r="AC1370" s="156" t="str">
        <f>'[1]5010'!$N$45</f>
        <v>DOSC 2</v>
      </c>
      <c r="AD1370" s="156" t="str">
        <f>'[1]5010'!$Y$45</f>
        <v>JBC De Hakhorst 1</v>
      </c>
      <c r="AE1370" s="156">
        <f>'[1]5010'!$A$45</f>
        <v>7</v>
      </c>
      <c r="AF1370" s="157">
        <f>'[1]5010'!$B$45</f>
        <v>45997</v>
      </c>
      <c r="AG1370" s="158" t="s">
        <v>54</v>
      </c>
    </row>
    <row r="1371" spans="28:33" x14ac:dyDescent="0.15">
      <c r="AB1371" s="156">
        <f>'[1]5010'!$E$46</f>
        <v>501027</v>
      </c>
      <c r="AC1371" s="156" t="str">
        <f>'[1]5010'!$N$46</f>
        <v>Abcoude JdB 1</v>
      </c>
      <c r="AD1371" s="156" t="str">
        <f>'[1]5010'!$Y$46</f>
        <v>De Gooiers 5</v>
      </c>
      <c r="AE1371" s="156">
        <f>'[1]5010'!$A$46</f>
        <v>7</v>
      </c>
      <c r="AF1371" s="157">
        <f>'[1]5010'!$B$46</f>
        <v>45997</v>
      </c>
      <c r="AG1371" s="158" t="s">
        <v>54</v>
      </c>
    </row>
    <row r="1372" spans="28:33" x14ac:dyDescent="0.15">
      <c r="AB1372" s="156">
        <f>'[1]5010'!$E$47</f>
        <v>501028</v>
      </c>
      <c r="AC1372" s="156" t="str">
        <f>'[1]5010'!$N$47</f>
        <v>De Gooiers 6</v>
      </c>
      <c r="AD1372" s="156" t="str">
        <f>'[1]5010'!$Y$47</f>
        <v>Amicale de Pétanque 2</v>
      </c>
      <c r="AE1372" s="156">
        <f>'[1]5010'!$A$47</f>
        <v>7</v>
      </c>
      <c r="AF1372" s="157">
        <f>'[1]5010'!$B$47</f>
        <v>45997</v>
      </c>
      <c r="AG1372" s="158" t="s">
        <v>54</v>
      </c>
    </row>
    <row r="1373" spans="28:33" x14ac:dyDescent="0.15">
      <c r="AB1373" s="156">
        <f>'[1]5010'!$E$48</f>
        <v>501029</v>
      </c>
      <c r="AC1373" s="156" t="str">
        <f>'[1]5010'!$N$48</f>
        <v>De Gooiers 6</v>
      </c>
      <c r="AD1373" s="156" t="str">
        <f>'[1]5010'!$Y$48</f>
        <v>De Gooiers 5</v>
      </c>
      <c r="AE1373" s="156">
        <f>'[1]5010'!$A$48</f>
        <v>8</v>
      </c>
      <c r="AF1373" s="157">
        <f>'[1]5010'!$B$48</f>
        <v>46032</v>
      </c>
      <c r="AG1373" s="158" t="s">
        <v>54</v>
      </c>
    </row>
    <row r="1374" spans="28:33" x14ac:dyDescent="0.15">
      <c r="AB1374" s="156">
        <f>'[1]5010'!$E$49</f>
        <v>501030</v>
      </c>
      <c r="AC1374" s="156" t="str">
        <f>'[1]5010'!$N$49</f>
        <v>Abcoude JdB 1</v>
      </c>
      <c r="AD1374" s="156" t="str">
        <f>'[1]5010'!$Y$49</f>
        <v>DOSC 2</v>
      </c>
      <c r="AE1374" s="156">
        <f>'[1]5010'!$A$49</f>
        <v>8</v>
      </c>
      <c r="AF1374" s="157">
        <f>'[1]5010'!$B$49</f>
        <v>46032</v>
      </c>
      <c r="AG1374" s="158" t="s">
        <v>54</v>
      </c>
    </row>
    <row r="1375" spans="28:33" x14ac:dyDescent="0.15">
      <c r="AB1375" s="156">
        <f>'[1]5010'!$E$50</f>
        <v>501031</v>
      </c>
      <c r="AC1375" s="156" t="str">
        <f>'[1]5010'!$N$50</f>
        <v>JBC De Hakhorst 1</v>
      </c>
      <c r="AD1375" s="156" t="str">
        <f>'[1]5010'!$Y$50</f>
        <v>JBC Randenbroek 2</v>
      </c>
      <c r="AE1375" s="156">
        <f>'[1]5010'!$A$50</f>
        <v>8</v>
      </c>
      <c r="AF1375" s="157">
        <f>'[1]5010'!$B$50</f>
        <v>46032</v>
      </c>
      <c r="AG1375" s="158" t="s">
        <v>54</v>
      </c>
    </row>
    <row r="1376" spans="28:33" x14ac:dyDescent="0.15">
      <c r="AB1376" s="156">
        <f>'[1]5010'!$E$51</f>
        <v>501032</v>
      </c>
      <c r="AC1376" s="156" t="str">
        <f>'[1]5010'!$N$51</f>
        <v>PVN 1</v>
      </c>
      <c r="AD1376" s="156" t="str">
        <f>'[1]5010'!$Y$51</f>
        <v>Amicale de Pétanque 2</v>
      </c>
      <c r="AE1376" s="156">
        <f>'[1]5010'!$A$51</f>
        <v>8</v>
      </c>
      <c r="AF1376" s="157">
        <f>'[1]5010'!$B$51</f>
        <v>46032</v>
      </c>
      <c r="AG1376" s="158" t="s">
        <v>54</v>
      </c>
    </row>
    <row r="1377" spans="28:33" x14ac:dyDescent="0.15">
      <c r="AB1377" s="156">
        <f>'[1]5010'!$E$52</f>
        <v>501033</v>
      </c>
      <c r="AC1377" s="156" t="str">
        <f>'[1]5010'!$N$52</f>
        <v>PVN 1</v>
      </c>
      <c r="AD1377" s="156" t="str">
        <f>'[1]5010'!$Y$52</f>
        <v>JBC De Hakhorst 1</v>
      </c>
      <c r="AE1377" s="156">
        <f>'[1]5010'!$A$52</f>
        <v>9</v>
      </c>
      <c r="AF1377" s="157">
        <f>'[1]5010'!$B$52</f>
        <v>46046</v>
      </c>
      <c r="AG1377" s="158" t="s">
        <v>54</v>
      </c>
    </row>
    <row r="1378" spans="28:33" x14ac:dyDescent="0.15">
      <c r="AB1378" s="156">
        <f>'[1]5010'!$E$53</f>
        <v>501034</v>
      </c>
      <c r="AC1378" s="156" t="str">
        <f>'[1]5010'!$N$53</f>
        <v>JBC Randenbroek 2</v>
      </c>
      <c r="AD1378" s="156" t="str">
        <f>'[1]5010'!$Y$53</f>
        <v>Abcoude JdB 1</v>
      </c>
      <c r="AE1378" s="156">
        <f>'[1]5010'!$A$53</f>
        <v>9</v>
      </c>
      <c r="AF1378" s="157">
        <f>'[1]5010'!$B$53</f>
        <v>46046</v>
      </c>
      <c r="AG1378" s="158" t="s">
        <v>54</v>
      </c>
    </row>
    <row r="1379" spans="28:33" x14ac:dyDescent="0.15">
      <c r="AB1379" s="156">
        <f>'[1]5010'!$E$54</f>
        <v>501035</v>
      </c>
      <c r="AC1379" s="156" t="str">
        <f>'[1]5010'!$N$54</f>
        <v>DOSC 2</v>
      </c>
      <c r="AD1379" s="156" t="str">
        <f>'[1]5010'!$Y$54</f>
        <v>De Gooiers 6</v>
      </c>
      <c r="AE1379" s="156">
        <f>'[1]5010'!$A$54</f>
        <v>9</v>
      </c>
      <c r="AF1379" s="157">
        <f>'[1]5010'!$B$54</f>
        <v>46046</v>
      </c>
      <c r="AG1379" s="158" t="s">
        <v>54</v>
      </c>
    </row>
    <row r="1380" spans="28:33" x14ac:dyDescent="0.15">
      <c r="AB1380" s="156">
        <f>'[1]5010'!$E$55</f>
        <v>501036</v>
      </c>
      <c r="AC1380" s="156" t="str">
        <f>'[1]5010'!$N$55</f>
        <v>De Gooiers 5</v>
      </c>
      <c r="AD1380" s="156" t="str">
        <f>'[1]5010'!$Y$55</f>
        <v>Amicale de Pétanque 2</v>
      </c>
      <c r="AE1380" s="156">
        <f>'[1]5010'!$A$55</f>
        <v>9</v>
      </c>
      <c r="AF1380" s="157">
        <f>'[1]5010'!$B$55</f>
        <v>46046</v>
      </c>
      <c r="AG1380" s="158" t="s">
        <v>54</v>
      </c>
    </row>
    <row r="1381" spans="28:33" x14ac:dyDescent="0.15">
      <c r="AB1381" s="156">
        <f>'[1]5010'!$E$56</f>
        <v>501037</v>
      </c>
      <c r="AC1381" s="156" t="str">
        <f>'[1]5010'!$N$56</f>
        <v>PVN 1</v>
      </c>
      <c r="AD1381" s="156" t="str">
        <f>'[1]5010'!$Y$56</f>
        <v>Abcoude JdB 1</v>
      </c>
      <c r="AE1381" s="156">
        <f>'[1]5010'!$A$56</f>
        <v>10</v>
      </c>
      <c r="AF1381" s="157">
        <f>'[1]5010'!$B$56</f>
        <v>46060</v>
      </c>
      <c r="AG1381" s="158" t="s">
        <v>54</v>
      </c>
    </row>
    <row r="1382" spans="28:33" x14ac:dyDescent="0.15">
      <c r="AB1382" s="156">
        <f>'[1]5010'!$E$57</f>
        <v>501038</v>
      </c>
      <c r="AC1382" s="156" t="str">
        <f>'[1]5010'!$N$57</f>
        <v>De Gooiers 6</v>
      </c>
      <c r="AD1382" s="156" t="str">
        <f>'[1]5010'!$Y$57</f>
        <v>JBC Randenbroek 2</v>
      </c>
      <c r="AE1382" s="156">
        <f>'[1]5010'!$A$57</f>
        <v>10</v>
      </c>
      <c r="AF1382" s="157">
        <f>'[1]5010'!$B$57</f>
        <v>46060</v>
      </c>
      <c r="AG1382" s="158" t="s">
        <v>54</v>
      </c>
    </row>
    <row r="1383" spans="28:33" x14ac:dyDescent="0.15">
      <c r="AB1383" s="156">
        <f>'[1]5010'!$E$58</f>
        <v>501039</v>
      </c>
      <c r="AC1383" s="156" t="str">
        <f>'[1]5010'!$N$58</f>
        <v>DOSC 2</v>
      </c>
      <c r="AD1383" s="156" t="str">
        <f>'[1]5010'!$Y$58</f>
        <v>De Gooiers 5</v>
      </c>
      <c r="AE1383" s="156">
        <f>'[1]5010'!$A$58</f>
        <v>10</v>
      </c>
      <c r="AF1383" s="157">
        <f>'[1]5010'!$B$58</f>
        <v>46060</v>
      </c>
      <c r="AG1383" s="158" t="s">
        <v>54</v>
      </c>
    </row>
    <row r="1384" spans="28:33" x14ac:dyDescent="0.15">
      <c r="AB1384" s="156">
        <f>'[1]5010'!$E$59</f>
        <v>501040</v>
      </c>
      <c r="AC1384" s="156" t="str">
        <f>'[1]5010'!$N$59</f>
        <v>JBC De Hakhorst 1</v>
      </c>
      <c r="AD1384" s="156" t="str">
        <f>'[1]5010'!$Y$59</f>
        <v>Amicale de Pétanque 2</v>
      </c>
      <c r="AE1384" s="156">
        <f>'[1]5010'!$A$59</f>
        <v>10</v>
      </c>
      <c r="AF1384" s="157">
        <f>'[1]5010'!$B$59</f>
        <v>46060</v>
      </c>
      <c r="AG1384" s="158" t="s">
        <v>54</v>
      </c>
    </row>
    <row r="1385" spans="28:33" x14ac:dyDescent="0.15">
      <c r="AB1385" s="156">
        <f>'[1]5010'!$E$60</f>
        <v>501041</v>
      </c>
      <c r="AC1385" s="156" t="str">
        <f>'[1]5010'!$N$60</f>
        <v>De Gooiers 5</v>
      </c>
      <c r="AD1385" s="156" t="str">
        <f>'[1]5010'!$Y$60</f>
        <v>JBC Randenbroek 2</v>
      </c>
      <c r="AE1385" s="156">
        <f>'[1]5010'!$A$60</f>
        <v>11</v>
      </c>
      <c r="AF1385" s="157">
        <f>'[1]5010'!$B$60</f>
        <v>46074</v>
      </c>
      <c r="AG1385" s="158" t="s">
        <v>54</v>
      </c>
    </row>
    <row r="1386" spans="28:33" x14ac:dyDescent="0.15">
      <c r="AB1386" s="156">
        <f>'[1]5010'!$E$61</f>
        <v>501042</v>
      </c>
      <c r="AC1386" s="156" t="str">
        <f>'[1]5010'!$N$61</f>
        <v>De Gooiers 6</v>
      </c>
      <c r="AD1386" s="156" t="str">
        <f>'[1]5010'!$Y$61</f>
        <v>PVN 1</v>
      </c>
      <c r="AE1386" s="156">
        <f>'[1]5010'!$A$61</f>
        <v>11</v>
      </c>
      <c r="AF1386" s="157">
        <f>'[1]5010'!$B$61</f>
        <v>46074</v>
      </c>
      <c r="AG1386" s="158" t="s">
        <v>54</v>
      </c>
    </row>
    <row r="1387" spans="28:33" x14ac:dyDescent="0.15">
      <c r="AB1387" s="156">
        <f>'[1]5010'!$E$62</f>
        <v>501043</v>
      </c>
      <c r="AC1387" s="156" t="str">
        <f>'[1]5010'!$N$62</f>
        <v>Abcoude JdB 1</v>
      </c>
      <c r="AD1387" s="156" t="str">
        <f>'[1]5010'!$Y$62</f>
        <v>JBC De Hakhorst 1</v>
      </c>
      <c r="AE1387" s="156">
        <f>'[1]5010'!$A$62</f>
        <v>11</v>
      </c>
      <c r="AF1387" s="157">
        <f>'[1]5010'!$B$62</f>
        <v>46074</v>
      </c>
      <c r="AG1387" s="158" t="s">
        <v>54</v>
      </c>
    </row>
    <row r="1388" spans="28:33" x14ac:dyDescent="0.15">
      <c r="AB1388" s="156">
        <f>'[1]5010'!$E$63</f>
        <v>501044</v>
      </c>
      <c r="AC1388" s="156" t="str">
        <f>'[1]5010'!$N$63</f>
        <v>Amicale de Pétanque 2</v>
      </c>
      <c r="AD1388" s="156" t="str">
        <f>'[1]5010'!$Y$63</f>
        <v>DOSC 2</v>
      </c>
      <c r="AE1388" s="156">
        <f>'[1]5010'!$A$63</f>
        <v>11</v>
      </c>
      <c r="AF1388" s="157">
        <f>'[1]5010'!$B$63</f>
        <v>46074</v>
      </c>
      <c r="AG1388" s="158" t="s">
        <v>54</v>
      </c>
    </row>
    <row r="1389" spans="28:33" x14ac:dyDescent="0.15">
      <c r="AB1389" s="156">
        <f>'[1]5010'!$E$64</f>
        <v>501045</v>
      </c>
      <c r="AC1389" s="156" t="str">
        <f>'[1]5010'!$N$64</f>
        <v>PVN 1</v>
      </c>
      <c r="AD1389" s="156" t="str">
        <f>'[1]5010'!$Y$64</f>
        <v>De Gooiers 5</v>
      </c>
      <c r="AE1389" s="156">
        <f>'[1]5010'!$A$64</f>
        <v>12</v>
      </c>
      <c r="AF1389" s="157">
        <f>'[1]5010'!$B$64</f>
        <v>46088</v>
      </c>
      <c r="AG1389" s="158" t="s">
        <v>54</v>
      </c>
    </row>
    <row r="1390" spans="28:33" x14ac:dyDescent="0.15">
      <c r="AB1390" s="156">
        <f>'[1]5010'!$E$65</f>
        <v>501046</v>
      </c>
      <c r="AC1390" s="156" t="str">
        <f>'[1]5010'!$N$65</f>
        <v>JBC Randenbroek 2</v>
      </c>
      <c r="AD1390" s="156" t="str">
        <f>'[1]5010'!$Y$65</f>
        <v>DOSC 2</v>
      </c>
      <c r="AE1390" s="156">
        <f>'[1]5010'!$A$65</f>
        <v>12</v>
      </c>
      <c r="AF1390" s="157">
        <f>'[1]5010'!$B$65</f>
        <v>46088</v>
      </c>
      <c r="AG1390" s="158" t="s">
        <v>54</v>
      </c>
    </row>
    <row r="1391" spans="28:33" x14ac:dyDescent="0.15">
      <c r="AB1391" s="156">
        <f>'[1]5010'!$E$66</f>
        <v>501047</v>
      </c>
      <c r="AC1391" s="156" t="str">
        <f>'[1]5010'!$N$66</f>
        <v>De Gooiers 6</v>
      </c>
      <c r="AD1391" s="156" t="str">
        <f>'[1]5010'!$Y$66</f>
        <v>JBC De Hakhorst 1</v>
      </c>
      <c r="AE1391" s="156">
        <f>'[1]5010'!$A$66</f>
        <v>12</v>
      </c>
      <c r="AF1391" s="157">
        <f>'[1]5010'!$B$66</f>
        <v>46088</v>
      </c>
      <c r="AG1391" s="158" t="s">
        <v>54</v>
      </c>
    </row>
    <row r="1392" spans="28:33" x14ac:dyDescent="0.15">
      <c r="AB1392" s="156">
        <f>'[1]5010'!$E$67</f>
        <v>501048</v>
      </c>
      <c r="AC1392" s="156" t="str">
        <f>'[1]5010'!$N$67</f>
        <v>Amicale de Pétanque 2</v>
      </c>
      <c r="AD1392" s="156" t="str">
        <f>'[1]5010'!$Y$67</f>
        <v>Abcoude JdB 1</v>
      </c>
      <c r="AE1392" s="156">
        <f>'[1]5010'!$A$67</f>
        <v>12</v>
      </c>
      <c r="AF1392" s="157">
        <f>'[1]5010'!$B$67</f>
        <v>46088</v>
      </c>
      <c r="AG1392" s="158" t="s">
        <v>54</v>
      </c>
    </row>
    <row r="1393" spans="28:33" x14ac:dyDescent="0.15">
      <c r="AB1393" s="156">
        <f>'[1]5010'!$E$68</f>
        <v>501049</v>
      </c>
      <c r="AC1393" s="156" t="str">
        <f>'[1]5010'!$N$68</f>
        <v>JBC Randenbroek 2</v>
      </c>
      <c r="AD1393" s="156" t="str">
        <f>'[1]5010'!$Y$68</f>
        <v>Amicale de Pétanque 2</v>
      </c>
      <c r="AE1393" s="156">
        <f>'[1]5010'!$A$68</f>
        <v>13</v>
      </c>
      <c r="AF1393" s="157">
        <f>'[1]5010'!$B$68</f>
        <v>46102</v>
      </c>
      <c r="AG1393" s="158" t="s">
        <v>54</v>
      </c>
    </row>
    <row r="1394" spans="28:33" x14ac:dyDescent="0.15">
      <c r="AB1394" s="156">
        <f>'[1]5010'!$E$69</f>
        <v>501050</v>
      </c>
      <c r="AC1394" s="156" t="str">
        <f>'[1]5010'!$N$69</f>
        <v>DOSC 2</v>
      </c>
      <c r="AD1394" s="156" t="str">
        <f>'[1]5010'!$Y$69</f>
        <v>PVN 1</v>
      </c>
      <c r="AE1394" s="156">
        <f>'[1]5010'!$A$69</f>
        <v>13</v>
      </c>
      <c r="AF1394" s="157">
        <f>'[1]5010'!$B$69</f>
        <v>46102</v>
      </c>
      <c r="AG1394" s="158" t="s">
        <v>54</v>
      </c>
    </row>
    <row r="1395" spans="28:33" x14ac:dyDescent="0.15">
      <c r="AB1395" s="156">
        <f>'[1]5010'!$E$70</f>
        <v>501051</v>
      </c>
      <c r="AC1395" s="156" t="str">
        <f>'[1]5010'!$N$70</f>
        <v>De Gooiers 5</v>
      </c>
      <c r="AD1395" s="156" t="str">
        <f>'[1]5010'!$Y$70</f>
        <v>JBC De Hakhorst 1</v>
      </c>
      <c r="AE1395" s="156">
        <f>'[1]5010'!$A$70</f>
        <v>13</v>
      </c>
      <c r="AF1395" s="157">
        <f>'[1]5010'!$B$70</f>
        <v>46102</v>
      </c>
      <c r="AG1395" s="158" t="s">
        <v>54</v>
      </c>
    </row>
    <row r="1396" spans="28:33" x14ac:dyDescent="0.15">
      <c r="AB1396" s="156">
        <f>'[1]5010'!$E$71</f>
        <v>501052</v>
      </c>
      <c r="AC1396" s="156" t="str">
        <f>'[1]5010'!$N$71</f>
        <v>Abcoude JdB 1</v>
      </c>
      <c r="AD1396" s="156" t="str">
        <f>'[1]5010'!$Y$71</f>
        <v>De Gooiers 6</v>
      </c>
      <c r="AE1396" s="156">
        <f>'[1]5010'!$A$71</f>
        <v>13</v>
      </c>
      <c r="AF1396" s="157">
        <f>'[1]5010'!$B$71</f>
        <v>46102</v>
      </c>
      <c r="AG1396" s="158" t="s">
        <v>54</v>
      </c>
    </row>
    <row r="1397" spans="28:33" x14ac:dyDescent="0.15">
      <c r="AB1397" s="156">
        <f>'[1]5010'!$E$72</f>
        <v>501053</v>
      </c>
      <c r="AC1397" s="156" t="str">
        <f>'[1]5010'!$N$72</f>
        <v>JBC Randenbroek 2</v>
      </c>
      <c r="AD1397" s="156" t="str">
        <f>'[1]5010'!$Y$72</f>
        <v>PVN 1</v>
      </c>
      <c r="AE1397" s="156">
        <f>'[1]5010'!$A$72</f>
        <v>14</v>
      </c>
      <c r="AF1397" s="157">
        <f>'[1]5010'!$B$72</f>
        <v>46109</v>
      </c>
      <c r="AG1397" s="158" t="s">
        <v>54</v>
      </c>
    </row>
    <row r="1398" spans="28:33" x14ac:dyDescent="0.15">
      <c r="AB1398" s="156">
        <f>'[1]5010'!$E$73</f>
        <v>501054</v>
      </c>
      <c r="AC1398" s="156" t="str">
        <f>'[1]5010'!$N$73</f>
        <v>De Gooiers 5</v>
      </c>
      <c r="AD1398" s="156" t="str">
        <f>'[1]5010'!$Y$73</f>
        <v>Abcoude JdB 1</v>
      </c>
      <c r="AE1398" s="156">
        <f>'[1]5010'!$A$73</f>
        <v>14</v>
      </c>
      <c r="AF1398" s="157">
        <f>'[1]5010'!$B$73</f>
        <v>46109</v>
      </c>
      <c r="AG1398" s="158" t="s">
        <v>54</v>
      </c>
    </row>
    <row r="1399" spans="28:33" x14ac:dyDescent="0.15">
      <c r="AB1399" s="156">
        <f>'[1]5010'!$E$74</f>
        <v>501055</v>
      </c>
      <c r="AC1399" s="156" t="str">
        <f>'[1]5010'!$N$74</f>
        <v>JBC De Hakhorst 1</v>
      </c>
      <c r="AD1399" s="156" t="str">
        <f>'[1]5010'!$Y$74</f>
        <v>DOSC 2</v>
      </c>
      <c r="AE1399" s="156">
        <f>'[1]5010'!$A$74</f>
        <v>14</v>
      </c>
      <c r="AF1399" s="157">
        <f>'[1]5010'!$B$74</f>
        <v>46109</v>
      </c>
      <c r="AG1399" s="158" t="s">
        <v>54</v>
      </c>
    </row>
    <row r="1400" spans="28:33" x14ac:dyDescent="0.15">
      <c r="AB1400" s="156">
        <f>'[1]5010'!$E$75</f>
        <v>501056</v>
      </c>
      <c r="AC1400" s="156" t="str">
        <f>'[1]5010'!$N$75</f>
        <v>Amicale de Pétanque 2</v>
      </c>
      <c r="AD1400" s="156" t="str">
        <f>'[1]5010'!$Y$75</f>
        <v>De Gooiers 6</v>
      </c>
      <c r="AE1400" s="156">
        <f>'[1]5010'!$A$75</f>
        <v>14</v>
      </c>
      <c r="AF1400" s="157">
        <f>'[1]5010'!$B$75</f>
        <v>46109</v>
      </c>
      <c r="AG1400" s="158" t="s">
        <v>54</v>
      </c>
    </row>
    <row r="1401" spans="28:33" x14ac:dyDescent="0.15">
      <c r="AB1401" s="156">
        <f>'[1]6001'!$E$20</f>
        <v>600101</v>
      </c>
      <c r="AC1401" s="156" t="str">
        <f>'[1]6001'!$N$20</f>
        <v>Les Sabots 3</v>
      </c>
      <c r="AD1401" s="156" t="str">
        <f>'[1]6001'!$Y$20</f>
        <v>'t Zwijntje 3</v>
      </c>
      <c r="AE1401" s="156">
        <f>'[1]6001'!$A$20</f>
        <v>1</v>
      </c>
      <c r="AF1401" s="157">
        <f>'[1]6001'!$B$20</f>
        <v>45920</v>
      </c>
      <c r="AG1401" s="158" t="s">
        <v>53</v>
      </c>
    </row>
    <row r="1402" spans="28:33" x14ac:dyDescent="0.15">
      <c r="AB1402" s="156">
        <f>'[1]6001'!$E$21</f>
        <v>600102</v>
      </c>
      <c r="AC1402" s="156" t="str">
        <f>'[1]6001'!$N$21</f>
        <v>JBC Zevenaar 1</v>
      </c>
      <c r="AD1402" s="156" t="str">
        <f>'[1]6001'!$Y$21</f>
        <v>Maboul 4</v>
      </c>
      <c r="AE1402" s="156">
        <f>'[1]6001'!$A$21</f>
        <v>1</v>
      </c>
      <c r="AF1402" s="157">
        <f>'[1]6001'!$B$21</f>
        <v>45920</v>
      </c>
      <c r="AG1402" s="158" t="s">
        <v>53</v>
      </c>
    </row>
    <row r="1403" spans="28:33" x14ac:dyDescent="0.15">
      <c r="AB1403" s="156">
        <f>'[1]6001'!$E$22</f>
        <v>600103</v>
      </c>
      <c r="AC1403" s="156" t="str">
        <f>'[1]6001'!$N$22</f>
        <v>Pétanque Club Doetinchem 3</v>
      </c>
      <c r="AD1403" s="156" t="str">
        <f>'[1]6001'!$Y$22</f>
        <v>DBC Karro Deux 2</v>
      </c>
      <c r="AE1403" s="156">
        <f>'[1]6001'!$A$22</f>
        <v>1</v>
      </c>
      <c r="AF1403" s="157">
        <f>'[1]6001'!$B$22</f>
        <v>45920</v>
      </c>
      <c r="AG1403" s="158" t="s">
        <v>53</v>
      </c>
    </row>
    <row r="1404" spans="28:33" x14ac:dyDescent="0.15">
      <c r="AB1404" s="156">
        <f>'[1]6001'!$E$23</f>
        <v>600104</v>
      </c>
      <c r="AC1404" s="156" t="str">
        <f>'[1]6001'!$N$23</f>
        <v>JBC Zevenaar 2</v>
      </c>
      <c r="AD1404" s="156" t="str">
        <f>'[1]6001'!$Y$23</f>
        <v>JBC Lingewaard 3</v>
      </c>
      <c r="AE1404" s="156">
        <f>'[1]6001'!$A$23</f>
        <v>1</v>
      </c>
      <c r="AF1404" s="157">
        <f>'[1]6001'!$B$23</f>
        <v>45920</v>
      </c>
      <c r="AG1404" s="158" t="s">
        <v>53</v>
      </c>
    </row>
    <row r="1405" spans="28:33" x14ac:dyDescent="0.15">
      <c r="AB1405" s="156">
        <f>'[1]6001'!$E$24</f>
        <v>600105</v>
      </c>
      <c r="AC1405" s="156" t="str">
        <f>'[1]6001'!$N$24</f>
        <v>JBC Lingewaard 3</v>
      </c>
      <c r="AD1405" s="156" t="str">
        <f>'[1]6001'!$Y$24</f>
        <v>Pétanque Club Doetinchem 3</v>
      </c>
      <c r="AE1405" s="156">
        <f>'[1]6001'!$A$24</f>
        <v>2</v>
      </c>
      <c r="AF1405" s="157">
        <f>'[1]6001'!$B$24</f>
        <v>45934</v>
      </c>
      <c r="AG1405" s="158" t="s">
        <v>53</v>
      </c>
    </row>
    <row r="1406" spans="28:33" x14ac:dyDescent="0.15">
      <c r="AB1406" s="156">
        <f>'[1]6001'!$E$25</f>
        <v>600106</v>
      </c>
      <c r="AC1406" s="156" t="str">
        <f>'[1]6001'!$N$25</f>
        <v>DBC Karro Deux 2</v>
      </c>
      <c r="AD1406" s="156" t="str">
        <f>'[1]6001'!$Y$25</f>
        <v>JBC Zevenaar 1</v>
      </c>
      <c r="AE1406" s="156">
        <f>'[1]6001'!$A$25</f>
        <v>2</v>
      </c>
      <c r="AF1406" s="157">
        <f>'[1]6001'!$B$25</f>
        <v>45934</v>
      </c>
      <c r="AG1406" s="158" t="s">
        <v>53</v>
      </c>
    </row>
    <row r="1407" spans="28:33" x14ac:dyDescent="0.15">
      <c r="AB1407" s="156">
        <f>'[1]6001'!$E$26</f>
        <v>600107</v>
      </c>
      <c r="AC1407" s="156" t="str">
        <f>'[1]6001'!$N$26</f>
        <v>Maboul 4</v>
      </c>
      <c r="AD1407" s="156" t="str">
        <f>'[1]6001'!$Y$26</f>
        <v>Les Sabots 3</v>
      </c>
      <c r="AE1407" s="156">
        <f>'[1]6001'!$A$26</f>
        <v>2</v>
      </c>
      <c r="AF1407" s="157">
        <f>'[1]6001'!$B$26</f>
        <v>45934</v>
      </c>
      <c r="AG1407" s="158" t="s">
        <v>53</v>
      </c>
    </row>
    <row r="1408" spans="28:33" x14ac:dyDescent="0.15">
      <c r="AB1408" s="156">
        <f>'[1]6001'!$E$27</f>
        <v>600108</v>
      </c>
      <c r="AC1408" s="156" t="str">
        <f>'[1]6001'!$N$27</f>
        <v>'t Zwijntje 3</v>
      </c>
      <c r="AD1408" s="156" t="str">
        <f>'[1]6001'!$Y$27</f>
        <v>JBC Zevenaar 2</v>
      </c>
      <c r="AE1408" s="156">
        <f>'[1]6001'!$A$27</f>
        <v>2</v>
      </c>
      <c r="AF1408" s="157">
        <f>'[1]6001'!$B$27</f>
        <v>45934</v>
      </c>
      <c r="AG1408" s="158" t="s">
        <v>53</v>
      </c>
    </row>
    <row r="1409" spans="28:33" x14ac:dyDescent="0.15">
      <c r="AB1409" s="156">
        <f>'[1]6001'!$E$28</f>
        <v>600109</v>
      </c>
      <c r="AC1409" s="156" t="str">
        <f>'[1]6001'!$N$28</f>
        <v>Pétanque Club Doetinchem 3</v>
      </c>
      <c r="AD1409" s="156" t="str">
        <f>'[1]6001'!$Y$28</f>
        <v>JBC Zevenaar 2</v>
      </c>
      <c r="AE1409" s="156">
        <f>'[1]6001'!$A$28</f>
        <v>3</v>
      </c>
      <c r="AF1409" s="157">
        <f>'[1]6001'!$B$28</f>
        <v>45948</v>
      </c>
      <c r="AG1409" s="158" t="s">
        <v>53</v>
      </c>
    </row>
    <row r="1410" spans="28:33" x14ac:dyDescent="0.15">
      <c r="AB1410" s="156">
        <f>'[1]6001'!$E$29</f>
        <v>600110</v>
      </c>
      <c r="AC1410" s="156" t="str">
        <f>'[1]6001'!$N$29</f>
        <v>JBC Lingewaard 3</v>
      </c>
      <c r="AD1410" s="156" t="str">
        <f>'[1]6001'!$Y$29</f>
        <v>JBC Zevenaar 1</v>
      </c>
      <c r="AE1410" s="156">
        <f>'[1]6001'!$A$29</f>
        <v>3</v>
      </c>
      <c r="AF1410" s="157">
        <f>'[1]6001'!$B$29</f>
        <v>45948</v>
      </c>
      <c r="AG1410" s="158" t="s">
        <v>53</v>
      </c>
    </row>
    <row r="1411" spans="28:33" x14ac:dyDescent="0.15">
      <c r="AB1411" s="156">
        <f>'[1]6001'!$E$30</f>
        <v>600111</v>
      </c>
      <c r="AC1411" s="156" t="str">
        <f>'[1]6001'!$N$30</f>
        <v>DBC Karro Deux 2</v>
      </c>
      <c r="AD1411" s="156" t="str">
        <f>'[1]6001'!$Y$30</f>
        <v>Les Sabots 3</v>
      </c>
      <c r="AE1411" s="156">
        <f>'[1]6001'!$A$30</f>
        <v>3</v>
      </c>
      <c r="AF1411" s="157">
        <f>'[1]6001'!$B$30</f>
        <v>45948</v>
      </c>
      <c r="AG1411" s="158" t="s">
        <v>53</v>
      </c>
    </row>
    <row r="1412" spans="28:33" x14ac:dyDescent="0.15">
      <c r="AB1412" s="156">
        <f>'[1]6001'!$E$31</f>
        <v>600112</v>
      </c>
      <c r="AC1412" s="156" t="str">
        <f>'[1]6001'!$N$31</f>
        <v>'t Zwijntje 3</v>
      </c>
      <c r="AD1412" s="156" t="str">
        <f>'[1]6001'!$Y$31</f>
        <v>Maboul 4</v>
      </c>
      <c r="AE1412" s="156">
        <f>'[1]6001'!$A$31</f>
        <v>3</v>
      </c>
      <c r="AF1412" s="157">
        <f>'[1]6001'!$B$31</f>
        <v>45948</v>
      </c>
      <c r="AG1412" s="158" t="s">
        <v>53</v>
      </c>
    </row>
    <row r="1413" spans="28:33" x14ac:dyDescent="0.15">
      <c r="AB1413" s="156">
        <f>'[1]6001'!$E$32</f>
        <v>600113</v>
      </c>
      <c r="AC1413" s="156" t="str">
        <f>'[1]6001'!$N$32</f>
        <v>Les Sabots 3</v>
      </c>
      <c r="AD1413" s="156" t="str">
        <f>'[1]6001'!$Y$32</f>
        <v>JBC Lingewaard 3</v>
      </c>
      <c r="AE1413" s="156">
        <f>'[1]6001'!$A$32</f>
        <v>4</v>
      </c>
      <c r="AF1413" s="157">
        <f>'[1]6001'!$B$32</f>
        <v>45962</v>
      </c>
      <c r="AG1413" s="158" t="s">
        <v>53</v>
      </c>
    </row>
    <row r="1414" spans="28:33" x14ac:dyDescent="0.15">
      <c r="AB1414" s="156">
        <f>'[1]6001'!$E$33</f>
        <v>600114</v>
      </c>
      <c r="AC1414" s="156" t="str">
        <f>'[1]6001'!$N$33</f>
        <v>JBC Zevenaar 1</v>
      </c>
      <c r="AD1414" s="156" t="str">
        <f>'[1]6001'!$Y$33</f>
        <v>JBC Zevenaar 2</v>
      </c>
      <c r="AE1414" s="156">
        <f>'[1]6001'!$A$33</f>
        <v>4</v>
      </c>
      <c r="AF1414" s="157">
        <f>'[1]6001'!$B$33</f>
        <v>45962</v>
      </c>
      <c r="AG1414" s="158" t="s">
        <v>53</v>
      </c>
    </row>
    <row r="1415" spans="28:33" x14ac:dyDescent="0.15">
      <c r="AB1415" s="156">
        <f>'[1]6001'!$E$34</f>
        <v>600115</v>
      </c>
      <c r="AC1415" s="156" t="str">
        <f>'[1]6001'!$N$34</f>
        <v>'t Zwijntje 3</v>
      </c>
      <c r="AD1415" s="156" t="str">
        <f>'[1]6001'!$Y$34</f>
        <v>Pétanque Club Doetinchem 3</v>
      </c>
      <c r="AE1415" s="156">
        <f>'[1]6001'!$A$34</f>
        <v>4</v>
      </c>
      <c r="AF1415" s="157">
        <f>'[1]6001'!$B$34</f>
        <v>45962</v>
      </c>
      <c r="AG1415" s="158" t="s">
        <v>53</v>
      </c>
    </row>
    <row r="1416" spans="28:33" x14ac:dyDescent="0.15">
      <c r="AB1416" s="156">
        <f>'[1]6001'!$E$35</f>
        <v>600116</v>
      </c>
      <c r="AC1416" s="156" t="str">
        <f>'[1]6001'!$N$35</f>
        <v>DBC Karro Deux 2</v>
      </c>
      <c r="AD1416" s="156" t="str">
        <f>'[1]6001'!$Y$35</f>
        <v>Maboul 4</v>
      </c>
      <c r="AE1416" s="156">
        <f>'[1]6001'!$A$35</f>
        <v>4</v>
      </c>
      <c r="AF1416" s="157">
        <f>'[1]6001'!$B$35</f>
        <v>45962</v>
      </c>
      <c r="AG1416" s="158" t="s">
        <v>53</v>
      </c>
    </row>
    <row r="1417" spans="28:33" x14ac:dyDescent="0.15">
      <c r="AB1417" s="156">
        <f>'[1]6001'!$E$36</f>
        <v>600117</v>
      </c>
      <c r="AC1417" s="156" t="str">
        <f>'[1]6001'!$N$36</f>
        <v>Pétanque Club Doetinchem 3</v>
      </c>
      <c r="AD1417" s="156" t="str">
        <f>'[1]6001'!$Y$36</f>
        <v>JBC Zevenaar 1</v>
      </c>
      <c r="AE1417" s="156">
        <f>'[1]6001'!$A$36</f>
        <v>5</v>
      </c>
      <c r="AF1417" s="157">
        <f>'[1]6001'!$B$36</f>
        <v>45976</v>
      </c>
      <c r="AG1417" s="158" t="s">
        <v>53</v>
      </c>
    </row>
    <row r="1418" spans="28:33" x14ac:dyDescent="0.15">
      <c r="AB1418" s="156">
        <f>'[1]6001'!$E$37</f>
        <v>600118</v>
      </c>
      <c r="AC1418" s="156" t="str">
        <f>'[1]6001'!$N$37</f>
        <v>JBC Zevenaar 2</v>
      </c>
      <c r="AD1418" s="156" t="str">
        <f>'[1]6001'!$Y$37</f>
        <v>Les Sabots 3</v>
      </c>
      <c r="AE1418" s="156">
        <f>'[1]6001'!$A$37</f>
        <v>5</v>
      </c>
      <c r="AF1418" s="157">
        <f>'[1]6001'!$B$37</f>
        <v>45976</v>
      </c>
      <c r="AG1418" s="158" t="s">
        <v>53</v>
      </c>
    </row>
    <row r="1419" spans="28:33" x14ac:dyDescent="0.15">
      <c r="AB1419" s="156">
        <f>'[1]6001'!$E$38</f>
        <v>600119</v>
      </c>
      <c r="AC1419" s="156" t="str">
        <f>'[1]6001'!$N$38</f>
        <v>Maboul 4</v>
      </c>
      <c r="AD1419" s="156" t="str">
        <f>'[1]6001'!$Y$38</f>
        <v>JBC Lingewaard 3</v>
      </c>
      <c r="AE1419" s="156">
        <f>'[1]6001'!$A$38</f>
        <v>5</v>
      </c>
      <c r="AF1419" s="157">
        <f>'[1]6001'!$B$38</f>
        <v>45976</v>
      </c>
      <c r="AG1419" s="158" t="s">
        <v>53</v>
      </c>
    </row>
    <row r="1420" spans="28:33" x14ac:dyDescent="0.15">
      <c r="AB1420" s="156">
        <f>'[1]6001'!$E$39</f>
        <v>600120</v>
      </c>
      <c r="AC1420" s="156" t="str">
        <f>'[1]6001'!$N$39</f>
        <v>DBC Karro Deux 2</v>
      </c>
      <c r="AD1420" s="156" t="str">
        <f>'[1]6001'!$Y$39</f>
        <v>'t Zwijntje 3</v>
      </c>
      <c r="AE1420" s="156">
        <f>'[1]6001'!$A$39</f>
        <v>5</v>
      </c>
      <c r="AF1420" s="157">
        <f>'[1]6001'!$B$39</f>
        <v>45976</v>
      </c>
      <c r="AG1420" s="158" t="s">
        <v>53</v>
      </c>
    </row>
    <row r="1421" spans="28:33" x14ac:dyDescent="0.15">
      <c r="AB1421" s="156">
        <f>'[1]6001'!$E$40</f>
        <v>600121</v>
      </c>
      <c r="AC1421" s="156" t="str">
        <f>'[1]6001'!$N$40</f>
        <v>Les Sabots 3</v>
      </c>
      <c r="AD1421" s="156" t="str">
        <f>'[1]6001'!$Y$40</f>
        <v>Pétanque Club Doetinchem 3</v>
      </c>
      <c r="AE1421" s="156">
        <f>'[1]6001'!$A$40</f>
        <v>6</v>
      </c>
      <c r="AF1421" s="157">
        <f>'[1]6001'!$B$40</f>
        <v>45990</v>
      </c>
      <c r="AG1421" s="158" t="s">
        <v>53</v>
      </c>
    </row>
    <row r="1422" spans="28:33" x14ac:dyDescent="0.15">
      <c r="AB1422" s="156">
        <f>'[1]6001'!$E$41</f>
        <v>600122</v>
      </c>
      <c r="AC1422" s="156" t="str">
        <f>'[1]6001'!$N$41</f>
        <v>JBC Lingewaard 3</v>
      </c>
      <c r="AD1422" s="156" t="str">
        <f>'[1]6001'!$Y$41</f>
        <v>DBC Karro Deux 2</v>
      </c>
      <c r="AE1422" s="156">
        <f>'[1]6001'!$A$41</f>
        <v>6</v>
      </c>
      <c r="AF1422" s="157">
        <f>'[1]6001'!$B$41</f>
        <v>45990</v>
      </c>
      <c r="AG1422" s="158" t="s">
        <v>53</v>
      </c>
    </row>
    <row r="1423" spans="28:33" x14ac:dyDescent="0.15">
      <c r="AB1423" s="156">
        <f>'[1]6001'!$E$42</f>
        <v>600123</v>
      </c>
      <c r="AC1423" s="156" t="str">
        <f>'[1]6001'!$N$42</f>
        <v>JBC Zevenaar 2</v>
      </c>
      <c r="AD1423" s="156" t="str">
        <f>'[1]6001'!$Y$42</f>
        <v>Maboul 4</v>
      </c>
      <c r="AE1423" s="156">
        <f>'[1]6001'!$A$42</f>
        <v>6</v>
      </c>
      <c r="AF1423" s="157">
        <f>'[1]6001'!$B$42</f>
        <v>45990</v>
      </c>
      <c r="AG1423" s="158" t="s">
        <v>53</v>
      </c>
    </row>
    <row r="1424" spans="28:33" x14ac:dyDescent="0.15">
      <c r="AB1424" s="156">
        <f>'[1]6001'!$E$43</f>
        <v>600124</v>
      </c>
      <c r="AC1424" s="156" t="str">
        <f>'[1]6001'!$N$43</f>
        <v>JBC Zevenaar 1</v>
      </c>
      <c r="AD1424" s="156" t="str">
        <f>'[1]6001'!$Y$43</f>
        <v>'t Zwijntje 3</v>
      </c>
      <c r="AE1424" s="156">
        <f>'[1]6001'!$A$43</f>
        <v>6</v>
      </c>
      <c r="AF1424" s="157">
        <f>'[1]6001'!$B$43</f>
        <v>45990</v>
      </c>
      <c r="AG1424" s="158" t="s">
        <v>53</v>
      </c>
    </row>
    <row r="1425" spans="28:33" x14ac:dyDescent="0.15">
      <c r="AB1425" s="156">
        <f>'[1]6001'!$E$44</f>
        <v>600125</v>
      </c>
      <c r="AC1425" s="156" t="str">
        <f>'[1]6001'!$N$44</f>
        <v>Les Sabots 3</v>
      </c>
      <c r="AD1425" s="156" t="str">
        <f>'[1]6001'!$Y$44</f>
        <v>JBC Zevenaar 1</v>
      </c>
      <c r="AE1425" s="156">
        <f>'[1]6001'!$A$44</f>
        <v>7</v>
      </c>
      <c r="AF1425" s="157">
        <f>'[1]6001'!$B$44</f>
        <v>45997</v>
      </c>
      <c r="AG1425" s="158" t="s">
        <v>53</v>
      </c>
    </row>
    <row r="1426" spans="28:33" x14ac:dyDescent="0.15">
      <c r="AB1426" s="156">
        <f>'[1]6001'!$E$45</f>
        <v>600126</v>
      </c>
      <c r="AC1426" s="156" t="str">
        <f>'[1]6001'!$N$45</f>
        <v>Maboul 4</v>
      </c>
      <c r="AD1426" s="156" t="str">
        <f>'[1]6001'!$Y$45</f>
        <v>Pétanque Club Doetinchem 3</v>
      </c>
      <c r="AE1426" s="156">
        <f>'[1]6001'!$A$45</f>
        <v>7</v>
      </c>
      <c r="AF1426" s="157">
        <f>'[1]6001'!$B$45</f>
        <v>45997</v>
      </c>
      <c r="AG1426" s="158" t="s">
        <v>53</v>
      </c>
    </row>
    <row r="1427" spans="28:33" x14ac:dyDescent="0.15">
      <c r="AB1427" s="156">
        <f>'[1]6001'!$E$46</f>
        <v>600127</v>
      </c>
      <c r="AC1427" s="156" t="str">
        <f>'[1]6001'!$N$46</f>
        <v>DBC Karro Deux 2</v>
      </c>
      <c r="AD1427" s="156" t="str">
        <f>'[1]6001'!$Y$46</f>
        <v>JBC Zevenaar 2</v>
      </c>
      <c r="AE1427" s="156">
        <f>'[1]6001'!$A$46</f>
        <v>7</v>
      </c>
      <c r="AF1427" s="157">
        <f>'[1]6001'!$B$46</f>
        <v>45997</v>
      </c>
      <c r="AG1427" s="158" t="s">
        <v>53</v>
      </c>
    </row>
    <row r="1428" spans="28:33" x14ac:dyDescent="0.15">
      <c r="AB1428" s="156">
        <f>'[1]6001'!$E$47</f>
        <v>600128</v>
      </c>
      <c r="AC1428" s="156" t="str">
        <f>'[1]6001'!$N$47</f>
        <v>JBC Lingewaard 3</v>
      </c>
      <c r="AD1428" s="156" t="str">
        <f>'[1]6001'!$Y$47</f>
        <v>'t Zwijntje 3</v>
      </c>
      <c r="AE1428" s="156">
        <f>'[1]6001'!$A$47</f>
        <v>7</v>
      </c>
      <c r="AF1428" s="157">
        <f>'[1]6001'!$B$47</f>
        <v>45997</v>
      </c>
      <c r="AG1428" s="158" t="s">
        <v>53</v>
      </c>
    </row>
    <row r="1429" spans="28:33" x14ac:dyDescent="0.15">
      <c r="AB1429" s="156">
        <f>'[1]6001'!$E$48</f>
        <v>600129</v>
      </c>
      <c r="AC1429" s="156" t="str">
        <f>'[1]6001'!$N$48</f>
        <v>JBC Lingewaard 3</v>
      </c>
      <c r="AD1429" s="156" t="str">
        <f>'[1]6001'!$Y$48</f>
        <v>JBC Zevenaar 2</v>
      </c>
      <c r="AE1429" s="156">
        <f>'[1]6001'!$A$48</f>
        <v>8</v>
      </c>
      <c r="AF1429" s="157">
        <f>'[1]6001'!$B$48</f>
        <v>46032</v>
      </c>
      <c r="AG1429" s="158" t="s">
        <v>53</v>
      </c>
    </row>
    <row r="1430" spans="28:33" x14ac:dyDescent="0.15">
      <c r="AB1430" s="156">
        <f>'[1]6001'!$E$49</f>
        <v>600130</v>
      </c>
      <c r="AC1430" s="156" t="str">
        <f>'[1]6001'!$N$49</f>
        <v>DBC Karro Deux 2</v>
      </c>
      <c r="AD1430" s="156" t="str">
        <f>'[1]6001'!$Y$49</f>
        <v>Pétanque Club Doetinchem 3</v>
      </c>
      <c r="AE1430" s="156">
        <f>'[1]6001'!$A$49</f>
        <v>8</v>
      </c>
      <c r="AF1430" s="157">
        <f>'[1]6001'!$B$49</f>
        <v>46032</v>
      </c>
      <c r="AG1430" s="158" t="s">
        <v>53</v>
      </c>
    </row>
    <row r="1431" spans="28:33" x14ac:dyDescent="0.15">
      <c r="AB1431" s="156">
        <f>'[1]6001'!$E$50</f>
        <v>600131</v>
      </c>
      <c r="AC1431" s="156" t="str">
        <f>'[1]6001'!$N$50</f>
        <v>Maboul 4</v>
      </c>
      <c r="AD1431" s="156" t="str">
        <f>'[1]6001'!$Y$50</f>
        <v>JBC Zevenaar 1</v>
      </c>
      <c r="AE1431" s="156">
        <f>'[1]6001'!$A$50</f>
        <v>8</v>
      </c>
      <c r="AF1431" s="157">
        <f>'[1]6001'!$B$50</f>
        <v>46032</v>
      </c>
      <c r="AG1431" s="158" t="s">
        <v>53</v>
      </c>
    </row>
    <row r="1432" spans="28:33" x14ac:dyDescent="0.15">
      <c r="AB1432" s="156">
        <f>'[1]6001'!$E$51</f>
        <v>600132</v>
      </c>
      <c r="AC1432" s="156" t="str">
        <f>'[1]6001'!$N$51</f>
        <v>'t Zwijntje 3</v>
      </c>
      <c r="AD1432" s="156" t="str">
        <f>'[1]6001'!$Y$51</f>
        <v>Les Sabots 3</v>
      </c>
      <c r="AE1432" s="156">
        <f>'[1]6001'!$A$51</f>
        <v>8</v>
      </c>
      <c r="AF1432" s="157">
        <f>'[1]6001'!$B$51</f>
        <v>46032</v>
      </c>
      <c r="AG1432" s="158" t="s">
        <v>53</v>
      </c>
    </row>
    <row r="1433" spans="28:33" x14ac:dyDescent="0.15">
      <c r="AB1433" s="156">
        <f>'[1]6001'!$E$52</f>
        <v>600133</v>
      </c>
      <c r="AC1433" s="156" t="str">
        <f>'[1]6001'!$N$52</f>
        <v>Les Sabots 3</v>
      </c>
      <c r="AD1433" s="156" t="str">
        <f>'[1]6001'!$Y$52</f>
        <v>Maboul 4</v>
      </c>
      <c r="AE1433" s="156">
        <f>'[1]6001'!$A$52</f>
        <v>9</v>
      </c>
      <c r="AF1433" s="157">
        <f>'[1]6001'!$B$52</f>
        <v>46046</v>
      </c>
      <c r="AG1433" s="158" t="s">
        <v>53</v>
      </c>
    </row>
    <row r="1434" spans="28:33" x14ac:dyDescent="0.15">
      <c r="AB1434" s="156">
        <f>'[1]6001'!$E$53</f>
        <v>600134</v>
      </c>
      <c r="AC1434" s="156" t="str">
        <f>'[1]6001'!$N$53</f>
        <v>JBC Zevenaar 1</v>
      </c>
      <c r="AD1434" s="156" t="str">
        <f>'[1]6001'!$Y$53</f>
        <v>DBC Karro Deux 2</v>
      </c>
      <c r="AE1434" s="156">
        <f>'[1]6001'!$A$53</f>
        <v>9</v>
      </c>
      <c r="AF1434" s="157">
        <f>'[1]6001'!$B$53</f>
        <v>46046</v>
      </c>
      <c r="AG1434" s="158" t="s">
        <v>53</v>
      </c>
    </row>
    <row r="1435" spans="28:33" x14ac:dyDescent="0.15">
      <c r="AB1435" s="156">
        <f>'[1]6001'!$E$54</f>
        <v>600135</v>
      </c>
      <c r="AC1435" s="156" t="str">
        <f>'[1]6001'!$N$54</f>
        <v>Pétanque Club Doetinchem 3</v>
      </c>
      <c r="AD1435" s="156" t="str">
        <f>'[1]6001'!$Y$54</f>
        <v>JBC Lingewaard 3</v>
      </c>
      <c r="AE1435" s="156">
        <f>'[1]6001'!$A$54</f>
        <v>9</v>
      </c>
      <c r="AF1435" s="157">
        <f>'[1]6001'!$B$54</f>
        <v>46046</v>
      </c>
      <c r="AG1435" s="158" t="s">
        <v>53</v>
      </c>
    </row>
    <row r="1436" spans="28:33" x14ac:dyDescent="0.15">
      <c r="AB1436" s="156">
        <f>'[1]6001'!$E$55</f>
        <v>600136</v>
      </c>
      <c r="AC1436" s="156" t="str">
        <f>'[1]6001'!$N$55</f>
        <v>JBC Zevenaar 2</v>
      </c>
      <c r="AD1436" s="156" t="str">
        <f>'[1]6001'!$Y$55</f>
        <v>'t Zwijntje 3</v>
      </c>
      <c r="AE1436" s="156">
        <f>'[1]6001'!$A$55</f>
        <v>9</v>
      </c>
      <c r="AF1436" s="157">
        <f>'[1]6001'!$B$55</f>
        <v>46046</v>
      </c>
      <c r="AG1436" s="158" t="s">
        <v>53</v>
      </c>
    </row>
    <row r="1437" spans="28:33" x14ac:dyDescent="0.15">
      <c r="AB1437" s="156">
        <f>'[1]6001'!$E$56</f>
        <v>600137</v>
      </c>
      <c r="AC1437" s="156" t="str">
        <f>'[1]6001'!$N$56</f>
        <v>Les Sabots 3</v>
      </c>
      <c r="AD1437" s="156" t="str">
        <f>'[1]6001'!$Y$56</f>
        <v>DBC Karro Deux 2</v>
      </c>
      <c r="AE1437" s="156">
        <f>'[1]6001'!$A$56</f>
        <v>10</v>
      </c>
      <c r="AF1437" s="157">
        <f>'[1]6001'!$B$56</f>
        <v>46060</v>
      </c>
      <c r="AG1437" s="158" t="s">
        <v>53</v>
      </c>
    </row>
    <row r="1438" spans="28:33" x14ac:dyDescent="0.15">
      <c r="AB1438" s="156">
        <f>'[1]6001'!$E$57</f>
        <v>600138</v>
      </c>
      <c r="AC1438" s="156" t="str">
        <f>'[1]6001'!$N$57</f>
        <v>JBC Zevenaar 1</v>
      </c>
      <c r="AD1438" s="156" t="str">
        <f>'[1]6001'!$Y$57</f>
        <v>JBC Lingewaard 3</v>
      </c>
      <c r="AE1438" s="156">
        <f>'[1]6001'!$A$57</f>
        <v>10</v>
      </c>
      <c r="AF1438" s="157">
        <f>'[1]6001'!$B$57</f>
        <v>46060</v>
      </c>
      <c r="AG1438" s="158" t="s">
        <v>53</v>
      </c>
    </row>
    <row r="1439" spans="28:33" x14ac:dyDescent="0.15">
      <c r="AB1439" s="156">
        <f>'[1]6001'!$E$58</f>
        <v>600139</v>
      </c>
      <c r="AC1439" s="156" t="str">
        <f>'[1]6001'!$N$58</f>
        <v>JBC Zevenaar 2</v>
      </c>
      <c r="AD1439" s="156" t="str">
        <f>'[1]6001'!$Y$58</f>
        <v>Pétanque Club Doetinchem 3</v>
      </c>
      <c r="AE1439" s="156">
        <f>'[1]6001'!$A$58</f>
        <v>10</v>
      </c>
      <c r="AF1439" s="157">
        <f>'[1]6001'!$B$58</f>
        <v>46060</v>
      </c>
      <c r="AG1439" s="158" t="s">
        <v>53</v>
      </c>
    </row>
    <row r="1440" spans="28:33" x14ac:dyDescent="0.15">
      <c r="AB1440" s="156">
        <f>'[1]6001'!$E$59</f>
        <v>600140</v>
      </c>
      <c r="AC1440" s="156" t="str">
        <f>'[1]6001'!$N$59</f>
        <v>Maboul 4</v>
      </c>
      <c r="AD1440" s="156" t="str">
        <f>'[1]6001'!$Y$59</f>
        <v>'t Zwijntje 3</v>
      </c>
      <c r="AE1440" s="156">
        <f>'[1]6001'!$A$59</f>
        <v>10</v>
      </c>
      <c r="AF1440" s="157">
        <f>'[1]6001'!$B$59</f>
        <v>46060</v>
      </c>
      <c r="AG1440" s="158" t="s">
        <v>53</v>
      </c>
    </row>
    <row r="1441" spans="28:33" x14ac:dyDescent="0.15">
      <c r="AB1441" s="156">
        <f>'[1]6001'!$E$60</f>
        <v>600141</v>
      </c>
      <c r="AC1441" s="156" t="str">
        <f>'[1]6001'!$N$60</f>
        <v>JBC Zevenaar 2</v>
      </c>
      <c r="AD1441" s="156" t="str">
        <f>'[1]6001'!$Y$60</f>
        <v>JBC Zevenaar 1</v>
      </c>
      <c r="AE1441" s="156">
        <f>'[1]6001'!$A$60</f>
        <v>11</v>
      </c>
      <c r="AF1441" s="157">
        <f>'[1]6001'!$B$60</f>
        <v>46074</v>
      </c>
      <c r="AG1441" s="158" t="s">
        <v>53</v>
      </c>
    </row>
    <row r="1442" spans="28:33" x14ac:dyDescent="0.15">
      <c r="AB1442" s="156">
        <f>'[1]6001'!$E$61</f>
        <v>600142</v>
      </c>
      <c r="AC1442" s="156" t="str">
        <f>'[1]6001'!$N$61</f>
        <v>JBC Lingewaard 3</v>
      </c>
      <c r="AD1442" s="156" t="str">
        <f>'[1]6001'!$Y$61</f>
        <v>Les Sabots 3</v>
      </c>
      <c r="AE1442" s="156">
        <f>'[1]6001'!$A$61</f>
        <v>11</v>
      </c>
      <c r="AF1442" s="157">
        <f>'[1]6001'!$B$61</f>
        <v>46074</v>
      </c>
      <c r="AG1442" s="158" t="s">
        <v>53</v>
      </c>
    </row>
    <row r="1443" spans="28:33" x14ac:dyDescent="0.15">
      <c r="AB1443" s="156">
        <f>'[1]6001'!$E$62</f>
        <v>600143</v>
      </c>
      <c r="AC1443" s="156" t="str">
        <f>'[1]6001'!$N$62</f>
        <v>Maboul 4</v>
      </c>
      <c r="AD1443" s="156" t="str">
        <f>'[1]6001'!$Y$62</f>
        <v>DBC Karro Deux 2</v>
      </c>
      <c r="AE1443" s="156">
        <f>'[1]6001'!$A$62</f>
        <v>11</v>
      </c>
      <c r="AF1443" s="157">
        <f>'[1]6001'!$B$62</f>
        <v>46074</v>
      </c>
      <c r="AG1443" s="158" t="s">
        <v>53</v>
      </c>
    </row>
    <row r="1444" spans="28:33" x14ac:dyDescent="0.15">
      <c r="AB1444" s="156">
        <f>'[1]6001'!$E$63</f>
        <v>600144</v>
      </c>
      <c r="AC1444" s="156" t="str">
        <f>'[1]6001'!$N$63</f>
        <v>Pétanque Club Doetinchem 3</v>
      </c>
      <c r="AD1444" s="156" t="str">
        <f>'[1]6001'!$Y$63</f>
        <v>'t Zwijntje 3</v>
      </c>
      <c r="AE1444" s="156">
        <f>'[1]6001'!$A$63</f>
        <v>11</v>
      </c>
      <c r="AF1444" s="157">
        <f>'[1]6001'!$B$63</f>
        <v>46074</v>
      </c>
      <c r="AG1444" s="158" t="s">
        <v>53</v>
      </c>
    </row>
    <row r="1445" spans="28:33" x14ac:dyDescent="0.15">
      <c r="AB1445" s="156">
        <f>'[1]6001'!$E$64</f>
        <v>600145</v>
      </c>
      <c r="AC1445" s="156" t="str">
        <f>'[1]6001'!$N$64</f>
        <v>Les Sabots 3</v>
      </c>
      <c r="AD1445" s="156" t="str">
        <f>'[1]6001'!$Y$64</f>
        <v>JBC Zevenaar 2</v>
      </c>
      <c r="AE1445" s="156">
        <f>'[1]6001'!$A$64</f>
        <v>12</v>
      </c>
      <c r="AF1445" s="157">
        <f>'[1]6001'!$B$64</f>
        <v>46088</v>
      </c>
      <c r="AG1445" s="158" t="s">
        <v>53</v>
      </c>
    </row>
    <row r="1446" spans="28:33" x14ac:dyDescent="0.15">
      <c r="AB1446" s="156">
        <f>'[1]6001'!$E$65</f>
        <v>600146</v>
      </c>
      <c r="AC1446" s="156" t="str">
        <f>'[1]6001'!$N$65</f>
        <v>JBC Zevenaar 1</v>
      </c>
      <c r="AD1446" s="156" t="str">
        <f>'[1]6001'!$Y$65</f>
        <v>Pétanque Club Doetinchem 3</v>
      </c>
      <c r="AE1446" s="156">
        <f>'[1]6001'!$A$65</f>
        <v>12</v>
      </c>
      <c r="AF1446" s="157">
        <f>'[1]6001'!$B$65</f>
        <v>46088</v>
      </c>
      <c r="AG1446" s="158" t="s">
        <v>53</v>
      </c>
    </row>
    <row r="1447" spans="28:33" x14ac:dyDescent="0.15">
      <c r="AB1447" s="156">
        <f>'[1]6001'!$E$66</f>
        <v>600147</v>
      </c>
      <c r="AC1447" s="156" t="str">
        <f>'[1]6001'!$N$66</f>
        <v>JBC Lingewaard 3</v>
      </c>
      <c r="AD1447" s="156" t="str">
        <f>'[1]6001'!$Y$66</f>
        <v>Maboul 4</v>
      </c>
      <c r="AE1447" s="156">
        <f>'[1]6001'!$A$66</f>
        <v>12</v>
      </c>
      <c r="AF1447" s="157">
        <f>'[1]6001'!$B$66</f>
        <v>46088</v>
      </c>
      <c r="AG1447" s="158" t="s">
        <v>53</v>
      </c>
    </row>
    <row r="1448" spans="28:33" x14ac:dyDescent="0.15">
      <c r="AB1448" s="156">
        <f>'[1]6001'!$E$67</f>
        <v>600148</v>
      </c>
      <c r="AC1448" s="156" t="str">
        <f>'[1]6001'!$N$67</f>
        <v>'t Zwijntje 3</v>
      </c>
      <c r="AD1448" s="156" t="str">
        <f>'[1]6001'!$Y$67</f>
        <v>DBC Karro Deux 2</v>
      </c>
      <c r="AE1448" s="156">
        <f>'[1]6001'!$A$67</f>
        <v>12</v>
      </c>
      <c r="AF1448" s="157">
        <f>'[1]6001'!$B$67</f>
        <v>46088</v>
      </c>
      <c r="AG1448" s="158" t="s">
        <v>53</v>
      </c>
    </row>
    <row r="1449" spans="28:33" x14ac:dyDescent="0.15">
      <c r="AB1449" s="156">
        <f>'[1]6001'!$E$68</f>
        <v>600149</v>
      </c>
      <c r="AC1449" s="156" t="str">
        <f>'[1]6001'!$N$68</f>
        <v>'t Zwijntje 3</v>
      </c>
      <c r="AD1449" s="156" t="str">
        <f>'[1]6001'!$Y$68</f>
        <v>JBC Zevenaar 1</v>
      </c>
      <c r="AE1449" s="156">
        <f>'[1]6001'!$A$68</f>
        <v>13</v>
      </c>
      <c r="AF1449" s="157">
        <f>'[1]6001'!$B$68</f>
        <v>46102</v>
      </c>
      <c r="AG1449" s="158" t="s">
        <v>53</v>
      </c>
    </row>
    <row r="1450" spans="28:33" x14ac:dyDescent="0.15">
      <c r="AB1450" s="156">
        <f>'[1]6001'!$E$69</f>
        <v>600150</v>
      </c>
      <c r="AC1450" s="156" t="str">
        <f>'[1]6001'!$N$69</f>
        <v>Pétanque Club Doetinchem 3</v>
      </c>
      <c r="AD1450" s="156" t="str">
        <f>'[1]6001'!$Y$69</f>
        <v>Les Sabots 3</v>
      </c>
      <c r="AE1450" s="156">
        <f>'[1]6001'!$A$69</f>
        <v>13</v>
      </c>
      <c r="AF1450" s="157">
        <f>'[1]6001'!$B$69</f>
        <v>46102</v>
      </c>
      <c r="AG1450" s="158" t="s">
        <v>53</v>
      </c>
    </row>
    <row r="1451" spans="28:33" x14ac:dyDescent="0.15">
      <c r="AB1451" s="156">
        <f>'[1]6001'!$E$70</f>
        <v>600151</v>
      </c>
      <c r="AC1451" s="156" t="str">
        <f>'[1]6001'!$N$70</f>
        <v>Maboul 4</v>
      </c>
      <c r="AD1451" s="156" t="str">
        <f>'[1]6001'!$Y$70</f>
        <v>JBC Zevenaar 2</v>
      </c>
      <c r="AE1451" s="156">
        <f>'[1]6001'!$A$70</f>
        <v>13</v>
      </c>
      <c r="AF1451" s="157">
        <f>'[1]6001'!$B$70</f>
        <v>46102</v>
      </c>
      <c r="AG1451" s="158" t="s">
        <v>53</v>
      </c>
    </row>
    <row r="1452" spans="28:33" x14ac:dyDescent="0.15">
      <c r="AB1452" s="156">
        <f>'[1]6001'!$E$71</f>
        <v>600152</v>
      </c>
      <c r="AC1452" s="156" t="str">
        <f>'[1]6001'!$N$71</f>
        <v>DBC Karro Deux 2</v>
      </c>
      <c r="AD1452" s="156" t="str">
        <f>'[1]6001'!$Y$71</f>
        <v>JBC Lingewaard 3</v>
      </c>
      <c r="AE1452" s="156">
        <f>'[1]6001'!$A$71</f>
        <v>13</v>
      </c>
      <c r="AF1452" s="157">
        <f>'[1]6001'!$B$71</f>
        <v>46102</v>
      </c>
      <c r="AG1452" s="158" t="s">
        <v>53</v>
      </c>
    </row>
    <row r="1453" spans="28:33" x14ac:dyDescent="0.15">
      <c r="AB1453" s="156">
        <f>'[1]6001'!$E$72</f>
        <v>600153</v>
      </c>
      <c r="AC1453" s="156" t="str">
        <f>'[1]6001'!$N$72</f>
        <v>JBC Zevenaar 1</v>
      </c>
      <c r="AD1453" s="156" t="str">
        <f>'[1]6001'!$Y$72</f>
        <v>Les Sabots 3</v>
      </c>
      <c r="AE1453" s="156">
        <f>'[1]6001'!$A$72</f>
        <v>14</v>
      </c>
      <c r="AF1453" s="157">
        <f>'[1]6001'!$B$72</f>
        <v>46109</v>
      </c>
      <c r="AG1453" s="158" t="s">
        <v>53</v>
      </c>
    </row>
    <row r="1454" spans="28:33" x14ac:dyDescent="0.15">
      <c r="AB1454" s="156">
        <f>'[1]6001'!$E$73</f>
        <v>600154</v>
      </c>
      <c r="AC1454" s="156" t="str">
        <f>'[1]6001'!$N$73</f>
        <v>JBC Zevenaar 2</v>
      </c>
      <c r="AD1454" s="156" t="str">
        <f>'[1]6001'!$Y$73</f>
        <v>DBC Karro Deux 2</v>
      </c>
      <c r="AE1454" s="156">
        <f>'[1]6001'!$A$73</f>
        <v>14</v>
      </c>
      <c r="AF1454" s="157">
        <f>'[1]6001'!$B$73</f>
        <v>46109</v>
      </c>
      <c r="AG1454" s="158" t="s">
        <v>53</v>
      </c>
    </row>
    <row r="1455" spans="28:33" x14ac:dyDescent="0.15">
      <c r="AB1455" s="156">
        <f>'[1]6001'!$E$74</f>
        <v>600155</v>
      </c>
      <c r="AC1455" s="156" t="str">
        <f>'[1]6001'!$N$74</f>
        <v>Pétanque Club Doetinchem 3</v>
      </c>
      <c r="AD1455" s="156" t="str">
        <f>'[1]6001'!$Y$74</f>
        <v>Maboul 4</v>
      </c>
      <c r="AE1455" s="156">
        <f>'[1]6001'!$A$74</f>
        <v>14</v>
      </c>
      <c r="AF1455" s="157">
        <f>'[1]6001'!$B$74</f>
        <v>46109</v>
      </c>
      <c r="AG1455" s="158" t="s">
        <v>53</v>
      </c>
    </row>
    <row r="1456" spans="28:33" x14ac:dyDescent="0.15">
      <c r="AB1456" s="156">
        <f>'[1]6001'!$E$75</f>
        <v>600156</v>
      </c>
      <c r="AC1456" s="156" t="str">
        <f>'[1]6001'!$N$75</f>
        <v>'t Zwijntje 3</v>
      </c>
      <c r="AD1456" s="156" t="str">
        <f>'[1]6001'!$Y$75</f>
        <v>JBC Lingewaard 3</v>
      </c>
      <c r="AE1456" s="156">
        <f>'[1]6001'!$A$75</f>
        <v>14</v>
      </c>
      <c r="AF1456" s="157">
        <f>'[1]6001'!$B$75</f>
        <v>46109</v>
      </c>
      <c r="AG1456" s="158" t="s">
        <v>53</v>
      </c>
    </row>
    <row r="1457" spans="28:33" x14ac:dyDescent="0.15">
      <c r="AB1457" s="156">
        <f>'[1]6002'!$E$20</f>
        <v>600201</v>
      </c>
      <c r="AC1457" s="156" t="str">
        <f>'[1]6002'!$N$20</f>
        <v>Jeu de Bouckles 2</v>
      </c>
      <c r="AD1457" s="156" t="str">
        <f>'[1]6002'!$Y$20</f>
        <v>Cloeck en Moedigh 6</v>
      </c>
      <c r="AE1457" s="156">
        <f>'[1]6002'!$A$20</f>
        <v>1</v>
      </c>
      <c r="AF1457" s="157">
        <f>'[1]6002'!$B$20</f>
        <v>45920</v>
      </c>
      <c r="AG1457" s="158" t="s">
        <v>53</v>
      </c>
    </row>
    <row r="1458" spans="28:33" x14ac:dyDescent="0.15">
      <c r="AB1458" s="156">
        <f>'[1]6002'!$E$21</f>
        <v>600202</v>
      </c>
      <c r="AC1458" s="156" t="str">
        <f>'[1]6002'!$N$21</f>
        <v>JBC Plop 6</v>
      </c>
      <c r="AD1458" s="156" t="str">
        <f>'[1]6002'!$Y$21</f>
        <v>JBC Lingewaard 2</v>
      </c>
      <c r="AE1458" s="156">
        <f>'[1]6002'!$A$21</f>
        <v>1</v>
      </c>
      <c r="AF1458" s="157">
        <f>'[1]6002'!$B$21</f>
        <v>45920</v>
      </c>
      <c r="AG1458" s="158" t="s">
        <v>53</v>
      </c>
    </row>
    <row r="1459" spans="28:33" x14ac:dyDescent="0.15">
      <c r="AB1459" s="156">
        <f>'[1]6002'!$E$22</f>
        <v>600203</v>
      </c>
      <c r="AC1459" s="156" t="str">
        <f>'[1]6002'!$N$22</f>
        <v>PV Beek 3</v>
      </c>
      <c r="AD1459" s="156" t="str">
        <f>'[1]6002'!$Y$22</f>
        <v>JBC Plop 5</v>
      </c>
      <c r="AE1459" s="156">
        <f>'[1]6002'!$A$22</f>
        <v>1</v>
      </c>
      <c r="AF1459" s="157">
        <f>'[1]6002'!$B$22</f>
        <v>45920</v>
      </c>
      <c r="AG1459" s="158" t="s">
        <v>53</v>
      </c>
    </row>
    <row r="1460" spans="28:33" x14ac:dyDescent="0.15">
      <c r="AB1460" s="156">
        <f>'[1]6002'!$E$23</f>
        <v>600204</v>
      </c>
      <c r="AC1460" s="156" t="str">
        <f>'[1]6002'!$N$23</f>
        <v>JBV Amicale Cuyk 3</v>
      </c>
      <c r="AD1460" s="156" t="str">
        <f>'[1]6002'!$Y$23</f>
        <v>PV Le Château 4</v>
      </c>
      <c r="AE1460" s="156">
        <f>'[1]6002'!$A$23</f>
        <v>1</v>
      </c>
      <c r="AF1460" s="157">
        <f>'[1]6002'!$B$23</f>
        <v>45927</v>
      </c>
      <c r="AG1460" s="158" t="s">
        <v>53</v>
      </c>
    </row>
    <row r="1461" spans="28:33" x14ac:dyDescent="0.15">
      <c r="AB1461" s="156">
        <f>'[1]6002'!$E$24</f>
        <v>600205</v>
      </c>
      <c r="AC1461" s="156" t="str">
        <f>'[1]6002'!$N$24</f>
        <v>PV Le Château 4</v>
      </c>
      <c r="AD1461" s="156" t="str">
        <f>'[1]6002'!$Y$24</f>
        <v>PV Beek 3</v>
      </c>
      <c r="AE1461" s="156">
        <f>'[1]6002'!$A$24</f>
        <v>2</v>
      </c>
      <c r="AF1461" s="157">
        <f>'[1]6002'!$B$24</f>
        <v>45934</v>
      </c>
      <c r="AG1461" s="158" t="s">
        <v>53</v>
      </c>
    </row>
    <row r="1462" spans="28:33" x14ac:dyDescent="0.15">
      <c r="AB1462" s="156">
        <f>'[1]6002'!$E$25</f>
        <v>600206</v>
      </c>
      <c r="AC1462" s="156" t="str">
        <f>'[1]6002'!$N$25</f>
        <v>JBC Plop 5</v>
      </c>
      <c r="AD1462" s="156" t="str">
        <f>'[1]6002'!$Y$25</f>
        <v>JBC Plop 6</v>
      </c>
      <c r="AE1462" s="156">
        <f>'[1]6002'!$A$25</f>
        <v>2</v>
      </c>
      <c r="AF1462" s="157">
        <f>'[1]6002'!$B$25</f>
        <v>45934</v>
      </c>
      <c r="AG1462" s="158" t="s">
        <v>53</v>
      </c>
    </row>
    <row r="1463" spans="28:33" x14ac:dyDescent="0.15">
      <c r="AB1463" s="156">
        <f>'[1]6002'!$E$26</f>
        <v>600207</v>
      </c>
      <c r="AC1463" s="156" t="str">
        <f>'[1]6002'!$N$26</f>
        <v>JBC Lingewaard 2</v>
      </c>
      <c r="AD1463" s="156" t="str">
        <f>'[1]6002'!$Y$26</f>
        <v>Jeu de Bouckles 2</v>
      </c>
      <c r="AE1463" s="156">
        <f>'[1]6002'!$A$26</f>
        <v>2</v>
      </c>
      <c r="AF1463" s="157">
        <f>'[1]6002'!$B$26</f>
        <v>45934</v>
      </c>
      <c r="AG1463" s="158" t="s">
        <v>53</v>
      </c>
    </row>
    <row r="1464" spans="28:33" x14ac:dyDescent="0.15">
      <c r="AB1464" s="156">
        <f>'[1]6002'!$E$27</f>
        <v>600208</v>
      </c>
      <c r="AC1464" s="156" t="str">
        <f>'[1]6002'!$N$27</f>
        <v>Cloeck en Moedigh 6</v>
      </c>
      <c r="AD1464" s="156" t="str">
        <f>'[1]6002'!$Y$27</f>
        <v>JBV Amicale Cuyk 3</v>
      </c>
      <c r="AE1464" s="156">
        <f>'[1]6002'!$A$27</f>
        <v>2</v>
      </c>
      <c r="AF1464" s="157">
        <f>'[1]6002'!$B$27</f>
        <v>45934</v>
      </c>
      <c r="AG1464" s="158" t="s">
        <v>53</v>
      </c>
    </row>
    <row r="1465" spans="28:33" x14ac:dyDescent="0.15">
      <c r="AB1465" s="156">
        <f>'[1]6002'!$E$28</f>
        <v>600209</v>
      </c>
      <c r="AC1465" s="156" t="str">
        <f>'[1]6002'!$N$28</f>
        <v>JBV Amicale Cuyk 3</v>
      </c>
      <c r="AD1465" s="156" t="str">
        <f>'[1]6002'!$Y$28</f>
        <v>PV Beek 3</v>
      </c>
      <c r="AE1465" s="156">
        <f>'[1]6002'!$A$28</f>
        <v>3</v>
      </c>
      <c r="AF1465" s="157">
        <f>'[1]6002'!$B$28</f>
        <v>45955</v>
      </c>
      <c r="AG1465" s="158" t="s">
        <v>53</v>
      </c>
    </row>
    <row r="1466" spans="28:33" x14ac:dyDescent="0.15">
      <c r="AB1466" s="156">
        <f>'[1]6002'!$E$29</f>
        <v>600210</v>
      </c>
      <c r="AC1466" s="156" t="str">
        <f>'[1]6002'!$N$29</f>
        <v>JBC Plop 6</v>
      </c>
      <c r="AD1466" s="156" t="str">
        <f>'[1]6002'!$Y$29</f>
        <v>PV Le Château 4</v>
      </c>
      <c r="AE1466" s="156">
        <f>'[1]6002'!$A$29</f>
        <v>3</v>
      </c>
      <c r="AF1466" s="157">
        <f>'[1]6002'!$B$29</f>
        <v>45948</v>
      </c>
      <c r="AG1466" s="158" t="s">
        <v>53</v>
      </c>
    </row>
    <row r="1467" spans="28:33" x14ac:dyDescent="0.15">
      <c r="AB1467" s="156">
        <f>'[1]6002'!$E$30</f>
        <v>600211</v>
      </c>
      <c r="AC1467" s="156" t="str">
        <f>'[1]6002'!$N$30</f>
        <v>JBC Plop 5</v>
      </c>
      <c r="AD1467" s="156" t="str">
        <f>'[1]6002'!$Y$30</f>
        <v>Jeu de Bouckles 2</v>
      </c>
      <c r="AE1467" s="156">
        <f>'[1]6002'!$A$30</f>
        <v>3</v>
      </c>
      <c r="AF1467" s="157">
        <f>'[1]6002'!$B$30</f>
        <v>45948</v>
      </c>
      <c r="AG1467" s="158" t="s">
        <v>53</v>
      </c>
    </row>
    <row r="1468" spans="28:33" x14ac:dyDescent="0.15">
      <c r="AB1468" s="156">
        <f>'[1]6002'!$E$31</f>
        <v>600212</v>
      </c>
      <c r="AC1468" s="156" t="str">
        <f>'[1]6002'!$N$31</f>
        <v>Cloeck en Moedigh 6</v>
      </c>
      <c r="AD1468" s="156" t="str">
        <f>'[1]6002'!$Y$31</f>
        <v>JBC Lingewaard 2</v>
      </c>
      <c r="AE1468" s="156">
        <f>'[1]6002'!$A$31</f>
        <v>3</v>
      </c>
      <c r="AF1468" s="157">
        <f>'[1]6002'!$B$31</f>
        <v>45948</v>
      </c>
      <c r="AG1468" s="158" t="s">
        <v>53</v>
      </c>
    </row>
    <row r="1469" spans="28:33" x14ac:dyDescent="0.15">
      <c r="AB1469" s="156">
        <f>'[1]6002'!$E$32</f>
        <v>600213</v>
      </c>
      <c r="AC1469" s="156" t="str">
        <f>'[1]6002'!$N$32</f>
        <v>Jeu de Bouckles 2</v>
      </c>
      <c r="AD1469" s="156" t="str">
        <f>'[1]6002'!$Y$32</f>
        <v>PV Le Château 4</v>
      </c>
      <c r="AE1469" s="156">
        <f>'[1]6002'!$A$32</f>
        <v>4</v>
      </c>
      <c r="AF1469" s="157">
        <f>'[1]6002'!$B$32</f>
        <v>45962</v>
      </c>
      <c r="AG1469" s="158" t="s">
        <v>53</v>
      </c>
    </row>
    <row r="1470" spans="28:33" x14ac:dyDescent="0.15">
      <c r="AB1470" s="156">
        <f>'[1]6002'!$E$33</f>
        <v>600214</v>
      </c>
      <c r="AC1470" s="156" t="str">
        <f>'[1]6002'!$N$33</f>
        <v>JBC Plop 6</v>
      </c>
      <c r="AD1470" s="156" t="str">
        <f>'[1]6002'!$Y$33</f>
        <v>JBV Amicale Cuyk 3</v>
      </c>
      <c r="AE1470" s="156">
        <f>'[1]6002'!$A$33</f>
        <v>4</v>
      </c>
      <c r="AF1470" s="157">
        <f>'[1]6002'!$B$33</f>
        <v>45962</v>
      </c>
      <c r="AG1470" s="158" t="s">
        <v>53</v>
      </c>
    </row>
    <row r="1471" spans="28:33" x14ac:dyDescent="0.15">
      <c r="AB1471" s="156">
        <f>'[1]6002'!$E$34</f>
        <v>600215</v>
      </c>
      <c r="AC1471" s="156" t="str">
        <f>'[1]6002'!$N$34</f>
        <v>PV Beek 3</v>
      </c>
      <c r="AD1471" s="156" t="str">
        <f>'[1]6002'!$Y$34</f>
        <v>Cloeck en Moedigh 6</v>
      </c>
      <c r="AE1471" s="156">
        <f>'[1]6002'!$A$34</f>
        <v>4</v>
      </c>
      <c r="AF1471" s="157">
        <f>'[1]6002'!$B$34</f>
        <v>45962</v>
      </c>
      <c r="AG1471" s="158" t="s">
        <v>53</v>
      </c>
    </row>
    <row r="1472" spans="28:33" x14ac:dyDescent="0.15">
      <c r="AB1472" s="156">
        <f>'[1]6002'!$E$35</f>
        <v>600216</v>
      </c>
      <c r="AC1472" s="156" t="str">
        <f>'[1]6002'!$N$35</f>
        <v>JBC Lingewaard 2</v>
      </c>
      <c r="AD1472" s="156" t="str">
        <f>'[1]6002'!$Y$35</f>
        <v>JBC Plop 5</v>
      </c>
      <c r="AE1472" s="156">
        <f>'[1]6002'!$A$35</f>
        <v>4</v>
      </c>
      <c r="AF1472" s="157">
        <f>'[1]6002'!$B$35</f>
        <v>45962</v>
      </c>
      <c r="AG1472" s="158" t="s">
        <v>53</v>
      </c>
    </row>
    <row r="1473" spans="28:33" x14ac:dyDescent="0.15">
      <c r="AB1473" s="156">
        <f>'[1]6002'!$E$36</f>
        <v>600217</v>
      </c>
      <c r="AC1473" s="156" t="str">
        <f>'[1]6002'!$N$36</f>
        <v>PV Beek 3</v>
      </c>
      <c r="AD1473" s="156" t="str">
        <f>'[1]6002'!$Y$36</f>
        <v>JBC Plop 6</v>
      </c>
      <c r="AE1473" s="156">
        <f>'[1]6002'!$A$36</f>
        <v>5</v>
      </c>
      <c r="AF1473" s="157">
        <f>'[1]6002'!$B$36</f>
        <v>45976</v>
      </c>
      <c r="AG1473" s="158" t="s">
        <v>53</v>
      </c>
    </row>
    <row r="1474" spans="28:33" x14ac:dyDescent="0.15">
      <c r="AB1474" s="156">
        <f>'[1]6002'!$E$37</f>
        <v>600218</v>
      </c>
      <c r="AC1474" s="156" t="str">
        <f>'[1]6002'!$N$37</f>
        <v>JBV Amicale Cuyk 3</v>
      </c>
      <c r="AD1474" s="156" t="str">
        <f>'[1]6002'!$Y$37</f>
        <v>Jeu de Bouckles 2</v>
      </c>
      <c r="AE1474" s="156">
        <f>'[1]6002'!$A$37</f>
        <v>5</v>
      </c>
      <c r="AF1474" s="157">
        <f>'[1]6002'!$B$37</f>
        <v>45983</v>
      </c>
      <c r="AG1474" s="158" t="s">
        <v>53</v>
      </c>
    </row>
    <row r="1475" spans="28:33" x14ac:dyDescent="0.15">
      <c r="AB1475" s="156">
        <f>'[1]6002'!$E$38</f>
        <v>600219</v>
      </c>
      <c r="AC1475" s="156" t="str">
        <f>'[1]6002'!$N$38</f>
        <v>JBC Lingewaard 2</v>
      </c>
      <c r="AD1475" s="156" t="str">
        <f>'[1]6002'!$Y$38</f>
        <v>PV Le Château 4</v>
      </c>
      <c r="AE1475" s="156">
        <f>'[1]6002'!$A$38</f>
        <v>5</v>
      </c>
      <c r="AF1475" s="157">
        <f>'[1]6002'!$B$38</f>
        <v>45976</v>
      </c>
      <c r="AG1475" s="158" t="s">
        <v>53</v>
      </c>
    </row>
    <row r="1476" spans="28:33" x14ac:dyDescent="0.15">
      <c r="AB1476" s="156">
        <f>'[1]6002'!$E$39</f>
        <v>600220</v>
      </c>
      <c r="AC1476" s="156" t="str">
        <f>'[1]6002'!$N$39</f>
        <v>JBC Plop 5</v>
      </c>
      <c r="AD1476" s="156" t="str">
        <f>'[1]6002'!$Y$39</f>
        <v>Cloeck en Moedigh 6</v>
      </c>
      <c r="AE1476" s="156">
        <f>'[1]6002'!$A$39</f>
        <v>5</v>
      </c>
      <c r="AF1476" s="157">
        <f>'[1]6002'!$B$39</f>
        <v>45969</v>
      </c>
      <c r="AG1476" s="158" t="s">
        <v>53</v>
      </c>
    </row>
    <row r="1477" spans="28:33" x14ac:dyDescent="0.15">
      <c r="AB1477" s="156">
        <f>'[1]6002'!$E$40</f>
        <v>600221</v>
      </c>
      <c r="AC1477" s="156" t="str">
        <f>'[1]6002'!$N$40</f>
        <v>Jeu de Bouckles 2</v>
      </c>
      <c r="AD1477" s="156" t="str">
        <f>'[1]6002'!$Y$40</f>
        <v>PV Beek 3</v>
      </c>
      <c r="AE1477" s="156">
        <f>'[1]6002'!$A$40</f>
        <v>6</v>
      </c>
      <c r="AF1477" s="157">
        <f>'[1]6002'!$B$40</f>
        <v>45990</v>
      </c>
      <c r="AG1477" s="158" t="s">
        <v>53</v>
      </c>
    </row>
    <row r="1478" spans="28:33" x14ac:dyDescent="0.15">
      <c r="AB1478" s="156">
        <f>'[1]6002'!$E$41</f>
        <v>600222</v>
      </c>
      <c r="AC1478" s="156" t="str">
        <f>'[1]6002'!$N$41</f>
        <v>PV Le Château 4</v>
      </c>
      <c r="AD1478" s="156" t="str">
        <f>'[1]6002'!$Y$41</f>
        <v>JBC Plop 5</v>
      </c>
      <c r="AE1478" s="156">
        <f>'[1]6002'!$A$41</f>
        <v>6</v>
      </c>
      <c r="AF1478" s="157">
        <f>'[1]6002'!$B$41</f>
        <v>45990</v>
      </c>
      <c r="AG1478" s="158" t="s">
        <v>53</v>
      </c>
    </row>
    <row r="1479" spans="28:33" x14ac:dyDescent="0.15">
      <c r="AB1479" s="156">
        <f>'[1]6002'!$E$42</f>
        <v>600223</v>
      </c>
      <c r="AC1479" s="156" t="str">
        <f>'[1]6002'!$N$42</f>
        <v>JBC Lingewaard 2</v>
      </c>
      <c r="AD1479" s="156" t="str">
        <f>'[1]6002'!$Y$42</f>
        <v>JBV Amicale Cuyk 3</v>
      </c>
      <c r="AE1479" s="156">
        <f>'[1]6002'!$A$42</f>
        <v>6</v>
      </c>
      <c r="AF1479" s="157">
        <f>'[1]6002'!$B$42</f>
        <v>45990</v>
      </c>
      <c r="AG1479" s="158" t="s">
        <v>53</v>
      </c>
    </row>
    <row r="1480" spans="28:33" x14ac:dyDescent="0.15">
      <c r="AB1480" s="156">
        <f>'[1]6002'!$E$43</f>
        <v>600224</v>
      </c>
      <c r="AC1480" s="156" t="str">
        <f>'[1]6002'!$N$43</f>
        <v>Cloeck en Moedigh 6</v>
      </c>
      <c r="AD1480" s="156" t="str">
        <f>'[1]6002'!$Y$43</f>
        <v>JBC Plop 6</v>
      </c>
      <c r="AE1480" s="156">
        <f>'[1]6002'!$A$43</f>
        <v>6</v>
      </c>
      <c r="AF1480" s="157">
        <f>'[1]6002'!$B$43</f>
        <v>45990</v>
      </c>
      <c r="AG1480" s="158" t="s">
        <v>53</v>
      </c>
    </row>
    <row r="1481" spans="28:33" x14ac:dyDescent="0.15">
      <c r="AB1481" s="156">
        <f>'[1]6002'!$E$44</f>
        <v>600225</v>
      </c>
      <c r="AC1481" s="156" t="str">
        <f>'[1]6002'!$N$44</f>
        <v>Jeu de Bouckles 2</v>
      </c>
      <c r="AD1481" s="156" t="str">
        <f>'[1]6002'!$Y$44</f>
        <v>JBC Plop 6</v>
      </c>
      <c r="AE1481" s="156">
        <f>'[1]6002'!$A$44</f>
        <v>7</v>
      </c>
      <c r="AF1481" s="157">
        <f>'[1]6002'!$B$44</f>
        <v>45997</v>
      </c>
      <c r="AG1481" s="158" t="s">
        <v>53</v>
      </c>
    </row>
    <row r="1482" spans="28:33" x14ac:dyDescent="0.15">
      <c r="AB1482" s="156">
        <f>'[1]6002'!$E$45</f>
        <v>600226</v>
      </c>
      <c r="AC1482" s="156" t="str">
        <f>'[1]6002'!$N$45</f>
        <v>PV Beek 3</v>
      </c>
      <c r="AD1482" s="156" t="str">
        <f>'[1]6002'!$Y$45</f>
        <v>JBC Lingewaard 2</v>
      </c>
      <c r="AE1482" s="156">
        <f>'[1]6002'!$A$45</f>
        <v>7</v>
      </c>
      <c r="AF1482" s="157">
        <f>'[1]6002'!$B$45</f>
        <v>45997</v>
      </c>
      <c r="AG1482" s="158" t="s">
        <v>53</v>
      </c>
    </row>
    <row r="1483" spans="28:33" x14ac:dyDescent="0.15">
      <c r="AB1483" s="156">
        <f>'[1]6002'!$E$46</f>
        <v>600227</v>
      </c>
      <c r="AC1483" s="156" t="str">
        <f>'[1]6002'!$N$46</f>
        <v>JBC Plop 5</v>
      </c>
      <c r="AD1483" s="156" t="str">
        <f>'[1]6002'!$Y$46</f>
        <v>JBV Amicale Cuyk 3</v>
      </c>
      <c r="AE1483" s="156">
        <f>'[1]6002'!$A$46</f>
        <v>7</v>
      </c>
      <c r="AF1483" s="157">
        <f>'[1]6002'!$B$46</f>
        <v>45997</v>
      </c>
      <c r="AG1483" s="158" t="s">
        <v>53</v>
      </c>
    </row>
    <row r="1484" spans="28:33" x14ac:dyDescent="0.15">
      <c r="AB1484" s="156">
        <f>'[1]6002'!$E$47</f>
        <v>600228</v>
      </c>
      <c r="AC1484" s="156" t="str">
        <f>'[1]6002'!$N$47</f>
        <v>PV Le Château 4</v>
      </c>
      <c r="AD1484" s="156" t="str">
        <f>'[1]6002'!$Y$47</f>
        <v>Cloeck en Moedigh 6</v>
      </c>
      <c r="AE1484" s="156">
        <f>'[1]6002'!$A$47</f>
        <v>7</v>
      </c>
      <c r="AF1484" s="157">
        <f>'[1]6002'!$B$47</f>
        <v>45997</v>
      </c>
      <c r="AG1484" s="158" t="s">
        <v>53</v>
      </c>
    </row>
    <row r="1485" spans="28:33" x14ac:dyDescent="0.15">
      <c r="AB1485" s="156">
        <f>'[1]6002'!$E$48</f>
        <v>600229</v>
      </c>
      <c r="AC1485" s="156" t="str">
        <f>'[1]6002'!$N$48</f>
        <v>PV Le Château 4</v>
      </c>
      <c r="AD1485" s="156" t="str">
        <f>'[1]6002'!$Y$48</f>
        <v>JBV Amicale Cuyk 3</v>
      </c>
      <c r="AE1485" s="156">
        <f>'[1]6002'!$A$48</f>
        <v>8</v>
      </c>
      <c r="AF1485" s="157">
        <f>'[1]6002'!$B$48</f>
        <v>46032</v>
      </c>
      <c r="AG1485" s="158" t="s">
        <v>53</v>
      </c>
    </row>
    <row r="1486" spans="28:33" x14ac:dyDescent="0.15">
      <c r="AB1486" s="156">
        <f>'[1]6002'!$E$49</f>
        <v>600230</v>
      </c>
      <c r="AC1486" s="156" t="str">
        <f>'[1]6002'!$N$49</f>
        <v>JBC Plop 5</v>
      </c>
      <c r="AD1486" s="156" t="str">
        <f>'[1]6002'!$Y$49</f>
        <v>PV Beek 3</v>
      </c>
      <c r="AE1486" s="156">
        <f>'[1]6002'!$A$49</f>
        <v>8</v>
      </c>
      <c r="AF1486" s="157">
        <f>'[1]6002'!$B$49</f>
        <v>46032</v>
      </c>
      <c r="AG1486" s="158" t="s">
        <v>53</v>
      </c>
    </row>
    <row r="1487" spans="28:33" x14ac:dyDescent="0.15">
      <c r="AB1487" s="156">
        <f>'[1]6002'!$E$50</f>
        <v>600231</v>
      </c>
      <c r="AC1487" s="156" t="str">
        <f>'[1]6002'!$N$50</f>
        <v>JBC Lingewaard 2</v>
      </c>
      <c r="AD1487" s="156" t="str">
        <f>'[1]6002'!$Y$50</f>
        <v>JBC Plop 6</v>
      </c>
      <c r="AE1487" s="156">
        <f>'[1]6002'!$A$50</f>
        <v>8</v>
      </c>
      <c r="AF1487" s="157">
        <f>'[1]6002'!$B$50</f>
        <v>46032</v>
      </c>
      <c r="AG1487" s="158" t="s">
        <v>53</v>
      </c>
    </row>
    <row r="1488" spans="28:33" x14ac:dyDescent="0.15">
      <c r="AB1488" s="156">
        <f>'[1]6002'!$E$51</f>
        <v>600232</v>
      </c>
      <c r="AC1488" s="156" t="str">
        <f>'[1]6002'!$N$51</f>
        <v>Cloeck en Moedigh 6</v>
      </c>
      <c r="AD1488" s="156" t="str">
        <f>'[1]6002'!$Y$51</f>
        <v>Jeu de Bouckles 2</v>
      </c>
      <c r="AE1488" s="156">
        <f>'[1]6002'!$A$51</f>
        <v>8</v>
      </c>
      <c r="AF1488" s="157">
        <f>'[1]6002'!$B$51</f>
        <v>46032</v>
      </c>
      <c r="AG1488" s="158" t="s">
        <v>53</v>
      </c>
    </row>
    <row r="1489" spans="28:33" x14ac:dyDescent="0.15">
      <c r="AB1489" s="156">
        <f>'[1]6002'!$E$52</f>
        <v>600233</v>
      </c>
      <c r="AC1489" s="156" t="str">
        <f>'[1]6002'!$N$52</f>
        <v>Jeu de Bouckles 2</v>
      </c>
      <c r="AD1489" s="156" t="str">
        <f>'[1]6002'!$Y$52</f>
        <v>JBC Lingewaard 2</v>
      </c>
      <c r="AE1489" s="156">
        <f>'[1]6002'!$A$52</f>
        <v>9</v>
      </c>
      <c r="AF1489" s="157">
        <f>'[1]6002'!$B$52</f>
        <v>46046</v>
      </c>
      <c r="AG1489" s="158" t="s">
        <v>53</v>
      </c>
    </row>
    <row r="1490" spans="28:33" x14ac:dyDescent="0.15">
      <c r="AB1490" s="156">
        <f>'[1]6002'!$E$53</f>
        <v>600234</v>
      </c>
      <c r="AC1490" s="156" t="str">
        <f>'[1]6002'!$N$53</f>
        <v>JBC Plop 6</v>
      </c>
      <c r="AD1490" s="156" t="str">
        <f>'[1]6002'!$Y$53</f>
        <v>JBC Plop 5</v>
      </c>
      <c r="AE1490" s="156">
        <f>'[1]6002'!$A$53</f>
        <v>9</v>
      </c>
      <c r="AF1490" s="157">
        <f>'[1]6002'!$B$53</f>
        <v>46053</v>
      </c>
      <c r="AG1490" s="158" t="s">
        <v>53</v>
      </c>
    </row>
    <row r="1491" spans="28:33" x14ac:dyDescent="0.15">
      <c r="AB1491" s="156">
        <f>'[1]6002'!$E$54</f>
        <v>600235</v>
      </c>
      <c r="AC1491" s="156" t="str">
        <f>'[1]6002'!$N$54</f>
        <v>PV Beek 3</v>
      </c>
      <c r="AD1491" s="156" t="str">
        <f>'[1]6002'!$Y$54</f>
        <v>PV Le Château 4</v>
      </c>
      <c r="AE1491" s="156">
        <f>'[1]6002'!$A$54</f>
        <v>9</v>
      </c>
      <c r="AF1491" s="157">
        <f>'[1]6002'!$B$54</f>
        <v>46046</v>
      </c>
      <c r="AG1491" s="158" t="s">
        <v>53</v>
      </c>
    </row>
    <row r="1492" spans="28:33" x14ac:dyDescent="0.15">
      <c r="AB1492" s="156">
        <f>'[1]6002'!$E$55</f>
        <v>600236</v>
      </c>
      <c r="AC1492" s="156" t="str">
        <f>'[1]6002'!$N$55</f>
        <v>JBV Amicale Cuyk 3</v>
      </c>
      <c r="AD1492" s="156" t="str">
        <f>'[1]6002'!$Y$55</f>
        <v>Cloeck en Moedigh 6</v>
      </c>
      <c r="AE1492" s="156">
        <f>'[1]6002'!$A$55</f>
        <v>9</v>
      </c>
      <c r="AF1492" s="157">
        <f>'[1]6002'!$B$55</f>
        <v>46039</v>
      </c>
      <c r="AG1492" s="158" t="s">
        <v>53</v>
      </c>
    </row>
    <row r="1493" spans="28:33" x14ac:dyDescent="0.15">
      <c r="AB1493" s="156">
        <f>'[1]6002'!$E$56</f>
        <v>600237</v>
      </c>
      <c r="AC1493" s="156" t="str">
        <f>'[1]6002'!$N$56</f>
        <v>Jeu de Bouckles 2</v>
      </c>
      <c r="AD1493" s="156" t="str">
        <f>'[1]6002'!$Y$56</f>
        <v>JBC Plop 5</v>
      </c>
      <c r="AE1493" s="156">
        <f>'[1]6002'!$A$56</f>
        <v>10</v>
      </c>
      <c r="AF1493" s="157">
        <f>'[1]6002'!$B$56</f>
        <v>46060</v>
      </c>
      <c r="AG1493" s="158" t="s">
        <v>53</v>
      </c>
    </row>
    <row r="1494" spans="28:33" x14ac:dyDescent="0.15">
      <c r="AB1494" s="156">
        <f>'[1]6002'!$E$57</f>
        <v>600238</v>
      </c>
      <c r="AC1494" s="156" t="str">
        <f>'[1]6002'!$N$57</f>
        <v>PV Le Château 4</v>
      </c>
      <c r="AD1494" s="156" t="str">
        <f>'[1]6002'!$Y$57</f>
        <v>JBC Plop 6</v>
      </c>
      <c r="AE1494" s="156">
        <f>'[1]6002'!$A$57</f>
        <v>10</v>
      </c>
      <c r="AF1494" s="157">
        <f>'[1]6002'!$B$57</f>
        <v>46060</v>
      </c>
      <c r="AG1494" s="158" t="s">
        <v>53</v>
      </c>
    </row>
    <row r="1495" spans="28:33" x14ac:dyDescent="0.15">
      <c r="AB1495" s="156">
        <f>'[1]6002'!$E$58</f>
        <v>600239</v>
      </c>
      <c r="AC1495" s="156" t="str">
        <f>'[1]6002'!$N$58</f>
        <v>PV Beek 3</v>
      </c>
      <c r="AD1495" s="156" t="str">
        <f>'[1]6002'!$Y$58</f>
        <v>JBV Amicale Cuyk 3</v>
      </c>
      <c r="AE1495" s="156">
        <f>'[1]6002'!$A$58</f>
        <v>10</v>
      </c>
      <c r="AF1495" s="157">
        <f>'[1]6002'!$B$58</f>
        <v>46060</v>
      </c>
      <c r="AG1495" s="158" t="s">
        <v>53</v>
      </c>
    </row>
    <row r="1496" spans="28:33" x14ac:dyDescent="0.15">
      <c r="AB1496" s="156">
        <f>'[1]6002'!$E$59</f>
        <v>600240</v>
      </c>
      <c r="AC1496" s="156" t="str">
        <f>'[1]6002'!$N$59</f>
        <v>JBC Lingewaard 2</v>
      </c>
      <c r="AD1496" s="156" t="str">
        <f>'[1]6002'!$Y$59</f>
        <v>Cloeck en Moedigh 6</v>
      </c>
      <c r="AE1496" s="156">
        <f>'[1]6002'!$A$59</f>
        <v>10</v>
      </c>
      <c r="AF1496" s="157">
        <f>'[1]6002'!$B$59</f>
        <v>46060</v>
      </c>
      <c r="AG1496" s="158" t="s">
        <v>53</v>
      </c>
    </row>
    <row r="1497" spans="28:33" x14ac:dyDescent="0.15">
      <c r="AB1497" s="156">
        <f>'[1]6002'!$E$60</f>
        <v>600241</v>
      </c>
      <c r="AC1497" s="156" t="str">
        <f>'[1]6002'!$N$60</f>
        <v>JBV Amicale Cuyk 3</v>
      </c>
      <c r="AD1497" s="156" t="str">
        <f>'[1]6002'!$Y$60</f>
        <v>JBC Plop 6</v>
      </c>
      <c r="AE1497" s="156">
        <f>'[1]6002'!$A$60</f>
        <v>11</v>
      </c>
      <c r="AF1497" s="157">
        <f>'[1]6002'!$B$60</f>
        <v>46067</v>
      </c>
      <c r="AG1497" s="158" t="s">
        <v>53</v>
      </c>
    </row>
    <row r="1498" spans="28:33" x14ac:dyDescent="0.15">
      <c r="AB1498" s="156">
        <f>'[1]6002'!$E$61</f>
        <v>600242</v>
      </c>
      <c r="AC1498" s="156" t="str">
        <f>'[1]6002'!$N$61</f>
        <v>PV Le Château 4</v>
      </c>
      <c r="AD1498" s="156" t="str">
        <f>'[1]6002'!$Y$61</f>
        <v>Jeu de Bouckles 2</v>
      </c>
      <c r="AE1498" s="156">
        <f>'[1]6002'!$A$61</f>
        <v>11</v>
      </c>
      <c r="AF1498" s="157">
        <f>'[1]6002'!$B$61</f>
        <v>46074</v>
      </c>
      <c r="AG1498" s="158" t="s">
        <v>53</v>
      </c>
    </row>
    <row r="1499" spans="28:33" x14ac:dyDescent="0.15">
      <c r="AB1499" s="156">
        <f>'[1]6002'!$E$62</f>
        <v>600243</v>
      </c>
      <c r="AC1499" s="156" t="str">
        <f>'[1]6002'!$N$62</f>
        <v>JBC Plop 5</v>
      </c>
      <c r="AD1499" s="156" t="str">
        <f>'[1]6002'!$Y$62</f>
        <v>JBC Lingewaard 2</v>
      </c>
      <c r="AE1499" s="156">
        <f>'[1]6002'!$A$62</f>
        <v>11</v>
      </c>
      <c r="AF1499" s="157">
        <f>'[1]6002'!$B$62</f>
        <v>46074</v>
      </c>
      <c r="AG1499" s="158" t="s">
        <v>53</v>
      </c>
    </row>
    <row r="1500" spans="28:33" x14ac:dyDescent="0.15">
      <c r="AB1500" s="156">
        <f>'[1]6002'!$E$63</f>
        <v>600244</v>
      </c>
      <c r="AC1500" s="156" t="str">
        <f>'[1]6002'!$N$63</f>
        <v>Cloeck en Moedigh 6</v>
      </c>
      <c r="AD1500" s="156" t="str">
        <f>'[1]6002'!$Y$63</f>
        <v>PV Beek 3</v>
      </c>
      <c r="AE1500" s="156">
        <f>'[1]6002'!$A$63</f>
        <v>11</v>
      </c>
      <c r="AF1500" s="157">
        <f>'[1]6002'!$B$63</f>
        <v>46074</v>
      </c>
      <c r="AG1500" s="158" t="s">
        <v>53</v>
      </c>
    </row>
    <row r="1501" spans="28:33" x14ac:dyDescent="0.15">
      <c r="AB1501" s="156">
        <f>'[1]6002'!$E$64</f>
        <v>600245</v>
      </c>
      <c r="AC1501" s="156" t="str">
        <f>'[1]6002'!$N$64</f>
        <v>Jeu de Bouckles 2</v>
      </c>
      <c r="AD1501" s="156" t="str">
        <f>'[1]6002'!$Y$64</f>
        <v>JBV Amicale Cuyk 3</v>
      </c>
      <c r="AE1501" s="156">
        <f>'[1]6002'!$A$64</f>
        <v>12</v>
      </c>
      <c r="AF1501" s="157">
        <f>'[1]6002'!$B$64</f>
        <v>46088</v>
      </c>
      <c r="AG1501" s="158" t="s">
        <v>53</v>
      </c>
    </row>
    <row r="1502" spans="28:33" x14ac:dyDescent="0.15">
      <c r="AB1502" s="156">
        <f>'[1]6002'!$E$65</f>
        <v>600246</v>
      </c>
      <c r="AC1502" s="156" t="str">
        <f>'[1]6002'!$N$65</f>
        <v>JBC Plop 6</v>
      </c>
      <c r="AD1502" s="156" t="str">
        <f>'[1]6002'!$Y$65</f>
        <v>PV Beek 3</v>
      </c>
      <c r="AE1502" s="156">
        <f>'[1]6002'!$A$65</f>
        <v>12</v>
      </c>
      <c r="AF1502" s="157">
        <f>'[1]6002'!$B$65</f>
        <v>46088</v>
      </c>
      <c r="AG1502" s="158" t="s">
        <v>53</v>
      </c>
    </row>
    <row r="1503" spans="28:33" x14ac:dyDescent="0.15">
      <c r="AB1503" s="156">
        <f>'[1]6002'!$E$66</f>
        <v>600247</v>
      </c>
      <c r="AC1503" s="156" t="str">
        <f>'[1]6002'!$N$66</f>
        <v>PV Le Château 4</v>
      </c>
      <c r="AD1503" s="156" t="str">
        <f>'[1]6002'!$Y$66</f>
        <v>JBC Lingewaard 2</v>
      </c>
      <c r="AE1503" s="156">
        <f>'[1]6002'!$A$66</f>
        <v>12</v>
      </c>
      <c r="AF1503" s="157">
        <f>'[1]6002'!$B$66</f>
        <v>46088</v>
      </c>
      <c r="AG1503" s="158" t="s">
        <v>53</v>
      </c>
    </row>
    <row r="1504" spans="28:33" x14ac:dyDescent="0.15">
      <c r="AB1504" s="156">
        <f>'[1]6002'!$E$67</f>
        <v>600248</v>
      </c>
      <c r="AC1504" s="156" t="str">
        <f>'[1]6002'!$N$67</f>
        <v>Cloeck en Moedigh 6</v>
      </c>
      <c r="AD1504" s="156" t="str">
        <f>'[1]6002'!$Y$67</f>
        <v>JBC Plop 5</v>
      </c>
      <c r="AE1504" s="156">
        <f>'[1]6002'!$A$67</f>
        <v>12</v>
      </c>
      <c r="AF1504" s="157">
        <f>'[1]6002'!$B$67</f>
        <v>46088</v>
      </c>
      <c r="AG1504" s="158" t="s">
        <v>53</v>
      </c>
    </row>
    <row r="1505" spans="28:33" x14ac:dyDescent="0.15">
      <c r="AB1505" s="156">
        <f>'[1]6002'!$E$68</f>
        <v>600249</v>
      </c>
      <c r="AC1505" s="156" t="str">
        <f>'[1]6002'!$N$68</f>
        <v>JBC Plop 6</v>
      </c>
      <c r="AD1505" s="156" t="str">
        <f>'[1]6002'!$Y$68</f>
        <v>Cloeck en Moedigh 6</v>
      </c>
      <c r="AE1505" s="156">
        <f>'[1]6002'!$A$68</f>
        <v>13</v>
      </c>
      <c r="AF1505" s="157">
        <f>'[1]6002'!$B$68</f>
        <v>46102</v>
      </c>
      <c r="AG1505" s="158" t="s">
        <v>53</v>
      </c>
    </row>
    <row r="1506" spans="28:33" x14ac:dyDescent="0.15">
      <c r="AB1506" s="156">
        <f>'[1]6002'!$E$69</f>
        <v>600250</v>
      </c>
      <c r="AC1506" s="156" t="str">
        <f>'[1]6002'!$N$69</f>
        <v>PV Beek 3</v>
      </c>
      <c r="AD1506" s="156" t="str">
        <f>'[1]6002'!$Y$69</f>
        <v>Jeu de Bouckles 2</v>
      </c>
      <c r="AE1506" s="156">
        <f>'[1]6002'!$A$69</f>
        <v>13</v>
      </c>
      <c r="AF1506" s="157">
        <f>'[1]6002'!$B$69</f>
        <v>46102</v>
      </c>
      <c r="AG1506" s="158" t="s">
        <v>53</v>
      </c>
    </row>
    <row r="1507" spans="28:33" x14ac:dyDescent="0.15">
      <c r="AB1507" s="156">
        <f>'[1]6002'!$E$70</f>
        <v>600251</v>
      </c>
      <c r="AC1507" s="156" t="str">
        <f>'[1]6002'!$N$70</f>
        <v>JBV Amicale Cuyk 3</v>
      </c>
      <c r="AD1507" s="156" t="str">
        <f>'[1]6002'!$Y$70</f>
        <v>JBC Lingewaard 2</v>
      </c>
      <c r="AE1507" s="156">
        <f>'[1]6002'!$A$70</f>
        <v>13</v>
      </c>
      <c r="AF1507" s="157">
        <f>'[1]6002'!$B$70</f>
        <v>46081</v>
      </c>
      <c r="AG1507" s="158" t="s">
        <v>53</v>
      </c>
    </row>
    <row r="1508" spans="28:33" x14ac:dyDescent="0.15">
      <c r="AB1508" s="156">
        <f>'[1]6002'!$E$71</f>
        <v>600252</v>
      </c>
      <c r="AC1508" s="156" t="str">
        <f>'[1]6002'!$N$71</f>
        <v>JBC Plop 5</v>
      </c>
      <c r="AD1508" s="156" t="str">
        <f>'[1]6002'!$Y$71</f>
        <v>PV Le Château 4</v>
      </c>
      <c r="AE1508" s="156">
        <f>'[1]6002'!$A$71</f>
        <v>13</v>
      </c>
      <c r="AF1508" s="157">
        <f>'[1]6002'!$B$71</f>
        <v>46102</v>
      </c>
      <c r="AG1508" s="158" t="s">
        <v>53</v>
      </c>
    </row>
    <row r="1509" spans="28:33" x14ac:dyDescent="0.15">
      <c r="AB1509" s="156">
        <f>'[1]6002'!$E$72</f>
        <v>600253</v>
      </c>
      <c r="AC1509" s="156" t="str">
        <f>'[1]6002'!$N$72</f>
        <v>JBC Plop 6</v>
      </c>
      <c r="AD1509" s="156" t="str">
        <f>'[1]6002'!$Y$72</f>
        <v>Jeu de Bouckles 2</v>
      </c>
      <c r="AE1509" s="156">
        <f>'[1]6002'!$A$72</f>
        <v>14</v>
      </c>
      <c r="AF1509" s="157">
        <f>'[1]6002'!$B$72</f>
        <v>46109</v>
      </c>
      <c r="AG1509" s="158" t="s">
        <v>53</v>
      </c>
    </row>
    <row r="1510" spans="28:33" x14ac:dyDescent="0.15">
      <c r="AB1510" s="156">
        <f>'[1]6002'!$E$73</f>
        <v>600254</v>
      </c>
      <c r="AC1510" s="156" t="str">
        <f>'[1]6002'!$N$73</f>
        <v>JBV Amicale Cuyk 3</v>
      </c>
      <c r="AD1510" s="156" t="str">
        <f>'[1]6002'!$Y$73</f>
        <v>JBC Plop 5</v>
      </c>
      <c r="AE1510" s="156">
        <f>'[1]6002'!$A$73</f>
        <v>14</v>
      </c>
      <c r="AF1510" s="157">
        <f>'[1]6002'!$B$73</f>
        <v>46095</v>
      </c>
      <c r="AG1510" s="158" t="s">
        <v>53</v>
      </c>
    </row>
    <row r="1511" spans="28:33" x14ac:dyDescent="0.15">
      <c r="AB1511" s="156">
        <f>'[1]6002'!$E$74</f>
        <v>600255</v>
      </c>
      <c r="AC1511" s="156" t="str">
        <f>'[1]6002'!$N$74</f>
        <v>JBC Lingewaard 2</v>
      </c>
      <c r="AD1511" s="156" t="str">
        <f>'[1]6002'!$Y$74</f>
        <v>PV Beek 3</v>
      </c>
      <c r="AE1511" s="156">
        <f>'[1]6002'!$A$74</f>
        <v>14</v>
      </c>
      <c r="AF1511" s="157">
        <f>'[1]6002'!$B$74</f>
        <v>46109</v>
      </c>
      <c r="AG1511" s="158" t="s">
        <v>53</v>
      </c>
    </row>
    <row r="1512" spans="28:33" x14ac:dyDescent="0.15">
      <c r="AB1512" s="156">
        <f>'[1]6002'!$E$75</f>
        <v>600256</v>
      </c>
      <c r="AC1512" s="156" t="str">
        <f>'[1]6002'!$N$75</f>
        <v>Cloeck en Moedigh 6</v>
      </c>
      <c r="AD1512" s="156" t="str">
        <f>'[1]6002'!$Y$75</f>
        <v>PV Le Château 4</v>
      </c>
      <c r="AE1512" s="156">
        <f>'[1]6002'!$A$75</f>
        <v>14</v>
      </c>
      <c r="AF1512" s="157">
        <f>'[1]6002'!$B$75</f>
        <v>46109</v>
      </c>
      <c r="AG1512" s="158" t="s">
        <v>53</v>
      </c>
    </row>
    <row r="1513" spans="28:33" x14ac:dyDescent="0.15">
      <c r="AB1513" s="156">
        <f>'[1]6003'!$E$20</f>
        <v>600301</v>
      </c>
      <c r="AC1513" s="156" t="str">
        <f>'[1]6003'!$N$20</f>
        <v>Gemert de Boules 2</v>
      </c>
      <c r="AD1513" s="156" t="str">
        <f>'[1]6003'!$Y$20</f>
        <v>Cloeck en Moedigh 7</v>
      </c>
      <c r="AE1513" s="156">
        <f>'[1]6003'!$A$20</f>
        <v>1</v>
      </c>
      <c r="AF1513" s="157">
        <f>'[1]6003'!$B$20</f>
        <v>45920</v>
      </c>
      <c r="AG1513" s="158" t="s">
        <v>53</v>
      </c>
    </row>
    <row r="1514" spans="28:33" x14ac:dyDescent="0.15">
      <c r="AB1514" s="156">
        <f>'[1]6003'!$E$21</f>
        <v>600302</v>
      </c>
      <c r="AC1514" s="156" t="str">
        <f>'[1]6003'!$N$21</f>
        <v>JBC Venray 80 3</v>
      </c>
      <c r="AD1514" s="156" t="str">
        <f>'[1]6003'!$Y$21</f>
        <v>JdB Stiphout 2</v>
      </c>
      <c r="AE1514" s="156">
        <f>'[1]6003'!$A$21</f>
        <v>1</v>
      </c>
      <c r="AF1514" s="157">
        <f>'[1]6003'!$B$21</f>
        <v>45920</v>
      </c>
      <c r="AG1514" s="158" t="s">
        <v>53</v>
      </c>
    </row>
    <row r="1515" spans="28:33" x14ac:dyDescent="0.15">
      <c r="AB1515" s="156">
        <f>'[1]6003'!$E$22</f>
        <v>600303</v>
      </c>
      <c r="AC1515" s="156" t="str">
        <f>'[1]6003'!$N$22</f>
        <v>JBC Plop 7</v>
      </c>
      <c r="AD1515" s="156" t="str">
        <f>'[1]6003'!$Y$22</f>
        <v>Littie of Littienie 2</v>
      </c>
      <c r="AE1515" s="156">
        <f>'[1]6003'!$A$22</f>
        <v>1</v>
      </c>
      <c r="AF1515" s="157">
        <f>'[1]6003'!$B$22</f>
        <v>45920</v>
      </c>
      <c r="AG1515" s="158" t="s">
        <v>53</v>
      </c>
    </row>
    <row r="1516" spans="28:33" x14ac:dyDescent="0.15">
      <c r="AB1516" s="156">
        <f>'[1]6003'!$E$23</f>
        <v>600304</v>
      </c>
      <c r="AC1516" s="156" t="str">
        <f>'[1]6003'!$N$23</f>
        <v>Jeu de Bouckles 3</v>
      </c>
      <c r="AD1516" s="156" t="str">
        <f>'[1]6003'!$Y$23</f>
        <v>De Lammen Errem 2</v>
      </c>
      <c r="AE1516" s="156">
        <f>'[1]6003'!$A$23</f>
        <v>1</v>
      </c>
      <c r="AF1516" s="157">
        <f>'[1]6003'!$B$23</f>
        <v>45920</v>
      </c>
      <c r="AG1516" s="158" t="s">
        <v>53</v>
      </c>
    </row>
    <row r="1517" spans="28:33" x14ac:dyDescent="0.15">
      <c r="AB1517" s="156">
        <f>'[1]6003'!$E$24</f>
        <v>600305</v>
      </c>
      <c r="AC1517" s="156" t="str">
        <f>'[1]6003'!$N$24</f>
        <v>De Lammen Errem 2</v>
      </c>
      <c r="AD1517" s="156" t="str">
        <f>'[1]6003'!$Y$24</f>
        <v>JBC Plop 7</v>
      </c>
      <c r="AE1517" s="156">
        <f>'[1]6003'!$A$24</f>
        <v>2</v>
      </c>
      <c r="AF1517" s="157">
        <f>'[1]6003'!$B$24</f>
        <v>45934</v>
      </c>
      <c r="AG1517" s="158" t="s">
        <v>53</v>
      </c>
    </row>
    <row r="1518" spans="28:33" x14ac:dyDescent="0.15">
      <c r="AB1518" s="156">
        <f>'[1]6003'!$E$25</f>
        <v>600306</v>
      </c>
      <c r="AC1518" s="156" t="str">
        <f>'[1]6003'!$N$25</f>
        <v>JBC Venray 80 3</v>
      </c>
      <c r="AD1518" s="156" t="str">
        <f>'[1]6003'!$Y$25</f>
        <v>Littie of Littienie 2</v>
      </c>
      <c r="AE1518" s="156">
        <f>'[1]6003'!$A$25</f>
        <v>2</v>
      </c>
      <c r="AF1518" s="157">
        <f>'[1]6003'!$B$25</f>
        <v>45934</v>
      </c>
      <c r="AG1518" s="158" t="s">
        <v>53</v>
      </c>
    </row>
    <row r="1519" spans="28:33" x14ac:dyDescent="0.15">
      <c r="AB1519" s="156">
        <f>'[1]6003'!$E$26</f>
        <v>600307</v>
      </c>
      <c r="AC1519" s="156" t="str">
        <f>'[1]6003'!$N$26</f>
        <v>JdB Stiphout 2</v>
      </c>
      <c r="AD1519" s="156" t="str">
        <f>'[1]6003'!$Y$26</f>
        <v>Gemert de Boules 2</v>
      </c>
      <c r="AE1519" s="156">
        <f>'[1]6003'!$A$26</f>
        <v>2</v>
      </c>
      <c r="AF1519" s="157">
        <f>'[1]6003'!$B$26</f>
        <v>45934</v>
      </c>
      <c r="AG1519" s="158" t="s">
        <v>53</v>
      </c>
    </row>
    <row r="1520" spans="28:33" x14ac:dyDescent="0.15">
      <c r="AB1520" s="156">
        <f>'[1]6003'!$E$27</f>
        <v>600308</v>
      </c>
      <c r="AC1520" s="156" t="str">
        <f>'[1]6003'!$N$27</f>
        <v>Cloeck en Moedigh 7</v>
      </c>
      <c r="AD1520" s="156" t="str">
        <f>'[1]6003'!$Y$27</f>
        <v>Jeu de Bouckles 3</v>
      </c>
      <c r="AE1520" s="156">
        <f>'[1]6003'!$A$27</f>
        <v>2</v>
      </c>
      <c r="AF1520" s="157">
        <f>'[1]6003'!$B$27</f>
        <v>45934</v>
      </c>
      <c r="AG1520" s="158" t="s">
        <v>53</v>
      </c>
    </row>
    <row r="1521" spans="28:33" x14ac:dyDescent="0.15">
      <c r="AB1521" s="156">
        <f>'[1]6003'!$E$28</f>
        <v>600309</v>
      </c>
      <c r="AC1521" s="156" t="str">
        <f>'[1]6003'!$N$28</f>
        <v>Jeu de Bouckles 3</v>
      </c>
      <c r="AD1521" s="156" t="str">
        <f>'[1]6003'!$Y$28</f>
        <v>JBC Plop 7</v>
      </c>
      <c r="AE1521" s="156">
        <f>'[1]6003'!$A$28</f>
        <v>3</v>
      </c>
      <c r="AF1521" s="157">
        <f>'[1]6003'!$B$28</f>
        <v>45948</v>
      </c>
      <c r="AG1521" s="158" t="s">
        <v>53</v>
      </c>
    </row>
    <row r="1522" spans="28:33" x14ac:dyDescent="0.15">
      <c r="AB1522" s="156">
        <f>'[1]6003'!$E$29</f>
        <v>600310</v>
      </c>
      <c r="AC1522" s="156" t="str">
        <f>'[1]6003'!$N$29</f>
        <v>JBC Venray 80 3</v>
      </c>
      <c r="AD1522" s="156" t="str">
        <f>'[1]6003'!$Y$29</f>
        <v>De Lammen Errem 2</v>
      </c>
      <c r="AE1522" s="156">
        <f>'[1]6003'!$A$29</f>
        <v>3</v>
      </c>
      <c r="AF1522" s="157">
        <f>'[1]6003'!$B$29</f>
        <v>45948</v>
      </c>
      <c r="AG1522" s="158" t="s">
        <v>53</v>
      </c>
    </row>
    <row r="1523" spans="28:33" x14ac:dyDescent="0.15">
      <c r="AB1523" s="156">
        <f>'[1]6003'!$E$30</f>
        <v>600311</v>
      </c>
      <c r="AC1523" s="156" t="str">
        <f>'[1]6003'!$N$30</f>
        <v>Littie of Littienie 2</v>
      </c>
      <c r="AD1523" s="156" t="str">
        <f>'[1]6003'!$Y$30</f>
        <v>Gemert de Boules 2</v>
      </c>
      <c r="AE1523" s="156">
        <f>'[1]6003'!$A$30</f>
        <v>3</v>
      </c>
      <c r="AF1523" s="157">
        <f>'[1]6003'!$B$30</f>
        <v>45948</v>
      </c>
      <c r="AG1523" s="158" t="s">
        <v>53</v>
      </c>
    </row>
    <row r="1524" spans="28:33" x14ac:dyDescent="0.15">
      <c r="AB1524" s="156">
        <f>'[1]6003'!$E$31</f>
        <v>600312</v>
      </c>
      <c r="AC1524" s="156" t="str">
        <f>'[1]6003'!$N$31</f>
        <v>Cloeck en Moedigh 7</v>
      </c>
      <c r="AD1524" s="156" t="str">
        <f>'[1]6003'!$Y$31</f>
        <v>JdB Stiphout 2</v>
      </c>
      <c r="AE1524" s="156">
        <f>'[1]6003'!$A$31</f>
        <v>3</v>
      </c>
      <c r="AF1524" s="157">
        <f>'[1]6003'!$B$31</f>
        <v>45948</v>
      </c>
      <c r="AG1524" s="158" t="s">
        <v>53</v>
      </c>
    </row>
    <row r="1525" spans="28:33" x14ac:dyDescent="0.15">
      <c r="AB1525" s="156">
        <f>'[1]6003'!$E$32</f>
        <v>600313</v>
      </c>
      <c r="AC1525" s="156" t="str">
        <f>'[1]6003'!$N$32</f>
        <v>De Lammen Errem 2</v>
      </c>
      <c r="AD1525" s="156" t="str">
        <f>'[1]6003'!$Y$32</f>
        <v>Gemert de Boules 2</v>
      </c>
      <c r="AE1525" s="156">
        <f>'[1]6003'!$A$32</f>
        <v>4</v>
      </c>
      <c r="AF1525" s="157">
        <f>'[1]6003'!$B$32</f>
        <v>45962</v>
      </c>
      <c r="AG1525" s="158" t="s">
        <v>53</v>
      </c>
    </row>
    <row r="1526" spans="28:33" x14ac:dyDescent="0.15">
      <c r="AB1526" s="156">
        <f>'[1]6003'!$E$33</f>
        <v>600314</v>
      </c>
      <c r="AC1526" s="156" t="str">
        <f>'[1]6003'!$N$33</f>
        <v>JBC Venray 80 3</v>
      </c>
      <c r="AD1526" s="156" t="str">
        <f>'[1]6003'!$Y$33</f>
        <v>Jeu de Bouckles 3</v>
      </c>
      <c r="AE1526" s="156">
        <f>'[1]6003'!$A$33</f>
        <v>4</v>
      </c>
      <c r="AF1526" s="157">
        <f>'[1]6003'!$B$33</f>
        <v>45962</v>
      </c>
      <c r="AG1526" s="158" t="s">
        <v>53</v>
      </c>
    </row>
    <row r="1527" spans="28:33" x14ac:dyDescent="0.15">
      <c r="AB1527" s="156">
        <f>'[1]6003'!$E$34</f>
        <v>600315</v>
      </c>
      <c r="AC1527" s="156" t="str">
        <f>'[1]6003'!$N$34</f>
        <v>JBC Plop 7</v>
      </c>
      <c r="AD1527" s="156" t="str">
        <f>'[1]6003'!$Y$34</f>
        <v>Cloeck en Moedigh 7</v>
      </c>
      <c r="AE1527" s="156">
        <f>'[1]6003'!$A$34</f>
        <v>4</v>
      </c>
      <c r="AF1527" s="157">
        <f>'[1]6003'!$B$34</f>
        <v>45962</v>
      </c>
      <c r="AG1527" s="158" t="s">
        <v>53</v>
      </c>
    </row>
    <row r="1528" spans="28:33" x14ac:dyDescent="0.15">
      <c r="AB1528" s="156">
        <f>'[1]6003'!$E$35</f>
        <v>600316</v>
      </c>
      <c r="AC1528" s="156" t="str">
        <f>'[1]6003'!$N$35</f>
        <v>JdB Stiphout 2</v>
      </c>
      <c r="AD1528" s="156" t="str">
        <f>'[1]6003'!$Y$35</f>
        <v>Littie of Littienie 2</v>
      </c>
      <c r="AE1528" s="156">
        <f>'[1]6003'!$A$35</f>
        <v>4</v>
      </c>
      <c r="AF1528" s="157">
        <f>'[1]6003'!$B$35</f>
        <v>45962</v>
      </c>
      <c r="AG1528" s="158" t="s">
        <v>53</v>
      </c>
    </row>
    <row r="1529" spans="28:33" x14ac:dyDescent="0.15">
      <c r="AB1529" s="156">
        <f>'[1]6003'!$E$36</f>
        <v>600317</v>
      </c>
      <c r="AC1529" s="156" t="str">
        <f>'[1]6003'!$N$36</f>
        <v>JBC Plop 7</v>
      </c>
      <c r="AD1529" s="156" t="str">
        <f>'[1]6003'!$Y$36</f>
        <v>JBC Venray 80 3</v>
      </c>
      <c r="AE1529" s="156">
        <f>'[1]6003'!$A$36</f>
        <v>5</v>
      </c>
      <c r="AF1529" s="157">
        <f>'[1]6003'!$B$36</f>
        <v>45976</v>
      </c>
      <c r="AG1529" s="158" t="s">
        <v>53</v>
      </c>
    </row>
    <row r="1530" spans="28:33" x14ac:dyDescent="0.15">
      <c r="AB1530" s="156">
        <f>'[1]6003'!$E$37</f>
        <v>600318</v>
      </c>
      <c r="AC1530" s="156" t="str">
        <f>'[1]6003'!$N$37</f>
        <v>Jeu de Bouckles 3</v>
      </c>
      <c r="AD1530" s="156" t="str">
        <f>'[1]6003'!$Y$37</f>
        <v>Gemert de Boules 2</v>
      </c>
      <c r="AE1530" s="156">
        <f>'[1]6003'!$A$37</f>
        <v>5</v>
      </c>
      <c r="AF1530" s="157">
        <f>'[1]6003'!$B$37</f>
        <v>45976</v>
      </c>
      <c r="AG1530" s="158" t="s">
        <v>53</v>
      </c>
    </row>
    <row r="1531" spans="28:33" x14ac:dyDescent="0.15">
      <c r="AB1531" s="156">
        <f>'[1]6003'!$E$38</f>
        <v>600319</v>
      </c>
      <c r="AC1531" s="156" t="str">
        <f>'[1]6003'!$N$38</f>
        <v>JdB Stiphout 2</v>
      </c>
      <c r="AD1531" s="156" t="str">
        <f>'[1]6003'!$Y$38</f>
        <v>De Lammen Errem 2</v>
      </c>
      <c r="AE1531" s="156">
        <f>'[1]6003'!$A$38</f>
        <v>5</v>
      </c>
      <c r="AF1531" s="157">
        <f>'[1]6003'!$B$38</f>
        <v>45976</v>
      </c>
      <c r="AG1531" s="158" t="s">
        <v>53</v>
      </c>
    </row>
    <row r="1532" spans="28:33" x14ac:dyDescent="0.15">
      <c r="AB1532" s="156">
        <f>'[1]6003'!$E$39</f>
        <v>600320</v>
      </c>
      <c r="AC1532" s="156" t="str">
        <f>'[1]6003'!$N$39</f>
        <v>Littie of Littienie 2</v>
      </c>
      <c r="AD1532" s="156" t="str">
        <f>'[1]6003'!$Y$39</f>
        <v>Cloeck en Moedigh 7</v>
      </c>
      <c r="AE1532" s="156">
        <f>'[1]6003'!$A$39</f>
        <v>5</v>
      </c>
      <c r="AF1532" s="157">
        <f>'[1]6003'!$B$39</f>
        <v>45976</v>
      </c>
      <c r="AG1532" s="158" t="s">
        <v>53</v>
      </c>
    </row>
    <row r="1533" spans="28:33" x14ac:dyDescent="0.15">
      <c r="AB1533" s="156">
        <f>'[1]6003'!$E$40</f>
        <v>600321</v>
      </c>
      <c r="AC1533" s="156" t="str">
        <f>'[1]6003'!$N$40</f>
        <v>JBC Plop 7</v>
      </c>
      <c r="AD1533" s="156" t="str">
        <f>'[1]6003'!$Y$40</f>
        <v>Gemert de Boules 2</v>
      </c>
      <c r="AE1533" s="156">
        <f>'[1]6003'!$A$40</f>
        <v>6</v>
      </c>
      <c r="AF1533" s="157">
        <f>'[1]6003'!$B$40</f>
        <v>45990</v>
      </c>
      <c r="AG1533" s="158" t="s">
        <v>53</v>
      </c>
    </row>
    <row r="1534" spans="28:33" x14ac:dyDescent="0.15">
      <c r="AB1534" s="156">
        <f>'[1]6003'!$E$41</f>
        <v>600322</v>
      </c>
      <c r="AC1534" s="156" t="str">
        <f>'[1]6003'!$N$41</f>
        <v>De Lammen Errem 2</v>
      </c>
      <c r="AD1534" s="156" t="str">
        <f>'[1]6003'!$Y$41</f>
        <v>Littie of Littienie 2</v>
      </c>
      <c r="AE1534" s="156">
        <f>'[1]6003'!$A$41</f>
        <v>6</v>
      </c>
      <c r="AF1534" s="157">
        <f>'[1]6003'!$B$41</f>
        <v>45990</v>
      </c>
      <c r="AG1534" s="158" t="s">
        <v>53</v>
      </c>
    </row>
    <row r="1535" spans="28:33" x14ac:dyDescent="0.15">
      <c r="AB1535" s="156">
        <f>'[1]6003'!$E$42</f>
        <v>600323</v>
      </c>
      <c r="AC1535" s="156" t="str">
        <f>'[1]6003'!$N$42</f>
        <v>JdB Stiphout 2</v>
      </c>
      <c r="AD1535" s="156" t="str">
        <f>'[1]6003'!$Y$42</f>
        <v>Jeu de Bouckles 3</v>
      </c>
      <c r="AE1535" s="156">
        <f>'[1]6003'!$A$42</f>
        <v>6</v>
      </c>
      <c r="AF1535" s="157">
        <f>'[1]6003'!$B$42</f>
        <v>45990</v>
      </c>
      <c r="AG1535" s="158" t="s">
        <v>53</v>
      </c>
    </row>
    <row r="1536" spans="28:33" x14ac:dyDescent="0.15">
      <c r="AB1536" s="156">
        <f>'[1]6003'!$E$43</f>
        <v>600324</v>
      </c>
      <c r="AC1536" s="156" t="str">
        <f>'[1]6003'!$N$43</f>
        <v>Cloeck en Moedigh 7</v>
      </c>
      <c r="AD1536" s="156" t="str">
        <f>'[1]6003'!$Y$43</f>
        <v>JBC Venray 80 3</v>
      </c>
      <c r="AE1536" s="156">
        <f>'[1]6003'!$A$43</f>
        <v>6</v>
      </c>
      <c r="AF1536" s="157">
        <f>'[1]6003'!$B$43</f>
        <v>45990</v>
      </c>
      <c r="AG1536" s="158" t="s">
        <v>53</v>
      </c>
    </row>
    <row r="1537" spans="28:33" x14ac:dyDescent="0.15">
      <c r="AB1537" s="156">
        <f>'[1]6003'!$E$44</f>
        <v>600325</v>
      </c>
      <c r="AC1537" s="156" t="str">
        <f>'[1]6003'!$N$44</f>
        <v>JBC Venray 80 3</v>
      </c>
      <c r="AD1537" s="156" t="str">
        <f>'[1]6003'!$Y$44</f>
        <v>Gemert de Boules 2</v>
      </c>
      <c r="AE1537" s="156">
        <f>'[1]6003'!$A$44</f>
        <v>7</v>
      </c>
      <c r="AF1537" s="157">
        <f>'[1]6003'!$B$44</f>
        <v>45997</v>
      </c>
      <c r="AG1537" s="158" t="s">
        <v>53</v>
      </c>
    </row>
    <row r="1538" spans="28:33" x14ac:dyDescent="0.15">
      <c r="AB1538" s="156">
        <f>'[1]6003'!$E$45</f>
        <v>600326</v>
      </c>
      <c r="AC1538" s="156" t="str">
        <f>'[1]6003'!$N$45</f>
        <v>JBC Plop 7</v>
      </c>
      <c r="AD1538" s="156" t="str">
        <f>'[1]6003'!$Y$45</f>
        <v>JdB Stiphout 2</v>
      </c>
      <c r="AE1538" s="156">
        <f>'[1]6003'!$A$45</f>
        <v>7</v>
      </c>
      <c r="AF1538" s="157">
        <f>'[1]6003'!$B$45</f>
        <v>45997</v>
      </c>
      <c r="AG1538" s="158" t="s">
        <v>53</v>
      </c>
    </row>
    <row r="1539" spans="28:33" x14ac:dyDescent="0.15">
      <c r="AB1539" s="156">
        <f>'[1]6003'!$E$46</f>
        <v>600327</v>
      </c>
      <c r="AC1539" s="156" t="str">
        <f>'[1]6003'!$N$46</f>
        <v>Littie of Littienie 2</v>
      </c>
      <c r="AD1539" s="156" t="str">
        <f>'[1]6003'!$Y$46</f>
        <v>Jeu de Bouckles 3</v>
      </c>
      <c r="AE1539" s="156">
        <f>'[1]6003'!$A$46</f>
        <v>7</v>
      </c>
      <c r="AF1539" s="157">
        <f>'[1]6003'!$B$46</f>
        <v>45997</v>
      </c>
      <c r="AG1539" s="158" t="s">
        <v>53</v>
      </c>
    </row>
    <row r="1540" spans="28:33" x14ac:dyDescent="0.15">
      <c r="AB1540" s="156">
        <f>'[1]6003'!$E$47</f>
        <v>600328</v>
      </c>
      <c r="AC1540" s="156" t="str">
        <f>'[1]6003'!$N$47</f>
        <v>De Lammen Errem 2</v>
      </c>
      <c r="AD1540" s="156" t="str">
        <f>'[1]6003'!$Y$47</f>
        <v>Cloeck en Moedigh 7</v>
      </c>
      <c r="AE1540" s="156">
        <f>'[1]6003'!$A$47</f>
        <v>7</v>
      </c>
      <c r="AF1540" s="157">
        <f>'[1]6003'!$B$47</f>
        <v>45997</v>
      </c>
      <c r="AG1540" s="158" t="s">
        <v>53</v>
      </c>
    </row>
    <row r="1541" spans="28:33" x14ac:dyDescent="0.15">
      <c r="AB1541" s="156">
        <f>'[1]6003'!$E$48</f>
        <v>600329</v>
      </c>
      <c r="AC1541" s="156" t="str">
        <f>'[1]6003'!$N$48</f>
        <v>De Lammen Errem 2</v>
      </c>
      <c r="AD1541" s="156" t="str">
        <f>'[1]6003'!$Y$48</f>
        <v>Jeu de Bouckles 3</v>
      </c>
      <c r="AE1541" s="156">
        <f>'[1]6003'!$A$48</f>
        <v>8</v>
      </c>
      <c r="AF1541" s="157">
        <f>'[1]6003'!$B$48</f>
        <v>46032</v>
      </c>
      <c r="AG1541" s="158" t="s">
        <v>53</v>
      </c>
    </row>
    <row r="1542" spans="28:33" x14ac:dyDescent="0.15">
      <c r="AB1542" s="156">
        <f>'[1]6003'!$E$49</f>
        <v>600330</v>
      </c>
      <c r="AC1542" s="156" t="str">
        <f>'[1]6003'!$N$49</f>
        <v>Littie of Littienie 2</v>
      </c>
      <c r="AD1542" s="156" t="str">
        <f>'[1]6003'!$Y$49</f>
        <v>JBC Plop 7</v>
      </c>
      <c r="AE1542" s="156">
        <f>'[1]6003'!$A$49</f>
        <v>8</v>
      </c>
      <c r="AF1542" s="157">
        <f>'[1]6003'!$B$49</f>
        <v>46032</v>
      </c>
      <c r="AG1542" s="158" t="s">
        <v>53</v>
      </c>
    </row>
    <row r="1543" spans="28:33" x14ac:dyDescent="0.15">
      <c r="AB1543" s="156">
        <f>'[1]6003'!$E$50</f>
        <v>600331</v>
      </c>
      <c r="AC1543" s="156" t="str">
        <f>'[1]6003'!$N$50</f>
        <v>JdB Stiphout 2</v>
      </c>
      <c r="AD1543" s="156" t="str">
        <f>'[1]6003'!$Y$50</f>
        <v>JBC Venray 80 3</v>
      </c>
      <c r="AE1543" s="156">
        <f>'[1]6003'!$A$50</f>
        <v>8</v>
      </c>
      <c r="AF1543" s="157">
        <f>'[1]6003'!$B$50</f>
        <v>46032</v>
      </c>
      <c r="AG1543" s="158" t="s">
        <v>53</v>
      </c>
    </row>
    <row r="1544" spans="28:33" x14ac:dyDescent="0.15">
      <c r="AB1544" s="156">
        <f>'[1]6003'!$E$51</f>
        <v>600332</v>
      </c>
      <c r="AC1544" s="156" t="str">
        <f>'[1]6003'!$N$51</f>
        <v>Cloeck en Moedigh 7</v>
      </c>
      <c r="AD1544" s="156" t="str">
        <f>'[1]6003'!$Y$51</f>
        <v>Gemert de Boules 2</v>
      </c>
      <c r="AE1544" s="156">
        <f>'[1]6003'!$A$51</f>
        <v>8</v>
      </c>
      <c r="AF1544" s="157">
        <f>'[1]6003'!$B$51</f>
        <v>46032</v>
      </c>
      <c r="AG1544" s="158" t="s">
        <v>53</v>
      </c>
    </row>
    <row r="1545" spans="28:33" x14ac:dyDescent="0.15">
      <c r="AB1545" s="156">
        <f>'[1]6003'!$E$52</f>
        <v>600333</v>
      </c>
      <c r="AC1545" s="156" t="str">
        <f>'[1]6003'!$N$52</f>
        <v>Gemert de Boules 2</v>
      </c>
      <c r="AD1545" s="156" t="str">
        <f>'[1]6003'!$Y$52</f>
        <v>JdB Stiphout 2</v>
      </c>
      <c r="AE1545" s="156">
        <f>'[1]6003'!$A$52</f>
        <v>9</v>
      </c>
      <c r="AF1545" s="157">
        <f>'[1]6003'!$B$52</f>
        <v>46046</v>
      </c>
      <c r="AG1545" s="158" t="s">
        <v>53</v>
      </c>
    </row>
    <row r="1546" spans="28:33" x14ac:dyDescent="0.15">
      <c r="AB1546" s="156">
        <f>'[1]6003'!$E$53</f>
        <v>600334</v>
      </c>
      <c r="AC1546" s="156" t="str">
        <f>'[1]6003'!$N$53</f>
        <v>Littie of Littienie 2</v>
      </c>
      <c r="AD1546" s="156" t="str">
        <f>'[1]6003'!$Y$53</f>
        <v>JBC Venray 80 3</v>
      </c>
      <c r="AE1546" s="156">
        <f>'[1]6003'!$A$53</f>
        <v>9</v>
      </c>
      <c r="AF1546" s="157">
        <f>'[1]6003'!$B$53</f>
        <v>46046</v>
      </c>
      <c r="AG1546" s="158" t="s">
        <v>53</v>
      </c>
    </row>
    <row r="1547" spans="28:33" x14ac:dyDescent="0.15">
      <c r="AB1547" s="156">
        <f>'[1]6003'!$E$54</f>
        <v>600335</v>
      </c>
      <c r="AC1547" s="156" t="str">
        <f>'[1]6003'!$N$54</f>
        <v>JBC Plop 7</v>
      </c>
      <c r="AD1547" s="156" t="str">
        <f>'[1]6003'!$Y$54</f>
        <v>De Lammen Errem 2</v>
      </c>
      <c r="AE1547" s="156">
        <f>'[1]6003'!$A$54</f>
        <v>9</v>
      </c>
      <c r="AF1547" s="157">
        <f>'[1]6003'!$B$54</f>
        <v>46046</v>
      </c>
      <c r="AG1547" s="158" t="s">
        <v>53</v>
      </c>
    </row>
    <row r="1548" spans="28:33" x14ac:dyDescent="0.15">
      <c r="AB1548" s="156">
        <f>'[1]6003'!$E$55</f>
        <v>600336</v>
      </c>
      <c r="AC1548" s="156" t="str">
        <f>'[1]6003'!$N$55</f>
        <v>Jeu de Bouckles 3</v>
      </c>
      <c r="AD1548" s="156" t="str">
        <f>'[1]6003'!$Y$55</f>
        <v>Cloeck en Moedigh 7</v>
      </c>
      <c r="AE1548" s="156">
        <f>'[1]6003'!$A$55</f>
        <v>9</v>
      </c>
      <c r="AF1548" s="157">
        <f>'[1]6003'!$B$55</f>
        <v>46046</v>
      </c>
      <c r="AG1548" s="158" t="s">
        <v>53</v>
      </c>
    </row>
    <row r="1549" spans="28:33" x14ac:dyDescent="0.15">
      <c r="AB1549" s="156">
        <f>'[1]6003'!$E$56</f>
        <v>600337</v>
      </c>
      <c r="AC1549" s="156" t="str">
        <f>'[1]6003'!$N$56</f>
        <v>Gemert de Boules 2</v>
      </c>
      <c r="AD1549" s="156" t="str">
        <f>'[1]6003'!$Y$56</f>
        <v>Littie of Littienie 2</v>
      </c>
      <c r="AE1549" s="156">
        <f>'[1]6003'!$A$56</f>
        <v>10</v>
      </c>
      <c r="AF1549" s="157">
        <f>'[1]6003'!$B$56</f>
        <v>46060</v>
      </c>
      <c r="AG1549" s="158" t="s">
        <v>53</v>
      </c>
    </row>
    <row r="1550" spans="28:33" x14ac:dyDescent="0.15">
      <c r="AB1550" s="156">
        <f>'[1]6003'!$E$57</f>
        <v>600338</v>
      </c>
      <c r="AC1550" s="156" t="str">
        <f>'[1]6003'!$N$57</f>
        <v>De Lammen Errem 2</v>
      </c>
      <c r="AD1550" s="156" t="str">
        <f>'[1]6003'!$Y$57</f>
        <v>JBC Venray 80 3</v>
      </c>
      <c r="AE1550" s="156">
        <f>'[1]6003'!$A$57</f>
        <v>10</v>
      </c>
      <c r="AF1550" s="157">
        <f>'[1]6003'!$B$57</f>
        <v>46060</v>
      </c>
      <c r="AG1550" s="158" t="s">
        <v>53</v>
      </c>
    </row>
    <row r="1551" spans="28:33" x14ac:dyDescent="0.15">
      <c r="AB1551" s="156">
        <f>'[1]6003'!$E$58</f>
        <v>600339</v>
      </c>
      <c r="AC1551" s="156" t="str">
        <f>'[1]6003'!$N$58</f>
        <v>JBC Plop 7</v>
      </c>
      <c r="AD1551" s="156" t="str">
        <f>'[1]6003'!$Y$58</f>
        <v>Jeu de Bouckles 3</v>
      </c>
      <c r="AE1551" s="156">
        <f>'[1]6003'!$A$58</f>
        <v>10</v>
      </c>
      <c r="AF1551" s="157">
        <f>'[1]6003'!$B$58</f>
        <v>46053</v>
      </c>
      <c r="AG1551" s="158" t="s">
        <v>53</v>
      </c>
    </row>
    <row r="1552" spans="28:33" x14ac:dyDescent="0.15">
      <c r="AB1552" s="156">
        <f>'[1]6003'!$E$59</f>
        <v>600340</v>
      </c>
      <c r="AC1552" s="156" t="str">
        <f>'[1]6003'!$N$59</f>
        <v>JdB Stiphout 2</v>
      </c>
      <c r="AD1552" s="156" t="str">
        <f>'[1]6003'!$Y$59</f>
        <v>Cloeck en Moedigh 7</v>
      </c>
      <c r="AE1552" s="156">
        <f>'[1]6003'!$A$59</f>
        <v>10</v>
      </c>
      <c r="AF1552" s="157">
        <f>'[1]6003'!$B$59</f>
        <v>46060</v>
      </c>
      <c r="AG1552" s="158" t="s">
        <v>53</v>
      </c>
    </row>
    <row r="1553" spans="28:33" x14ac:dyDescent="0.15">
      <c r="AB1553" s="156">
        <f>'[1]6003'!$E$60</f>
        <v>600341</v>
      </c>
      <c r="AC1553" s="156" t="str">
        <f>'[1]6003'!$N$60</f>
        <v>Jeu de Bouckles 3</v>
      </c>
      <c r="AD1553" s="156" t="str">
        <f>'[1]6003'!$Y$60</f>
        <v>JBC Venray 80 3</v>
      </c>
      <c r="AE1553" s="156">
        <f>'[1]6003'!$A$60</f>
        <v>11</v>
      </c>
      <c r="AF1553" s="157">
        <f>'[1]6003'!$B$60</f>
        <v>46074</v>
      </c>
      <c r="AG1553" s="158" t="s">
        <v>53</v>
      </c>
    </row>
    <row r="1554" spans="28:33" x14ac:dyDescent="0.15">
      <c r="AB1554" s="156">
        <f>'[1]6003'!$E$61</f>
        <v>600342</v>
      </c>
      <c r="AC1554" s="156" t="str">
        <f>'[1]6003'!$N$61</f>
        <v>Gemert de Boules 2</v>
      </c>
      <c r="AD1554" s="156" t="str">
        <f>'[1]6003'!$Y$61</f>
        <v>De Lammen Errem 2</v>
      </c>
      <c r="AE1554" s="156">
        <f>'[1]6003'!$A$61</f>
        <v>11</v>
      </c>
      <c r="AF1554" s="157">
        <f>'[1]6003'!$B$61</f>
        <v>46074</v>
      </c>
      <c r="AG1554" s="158" t="s">
        <v>53</v>
      </c>
    </row>
    <row r="1555" spans="28:33" x14ac:dyDescent="0.15">
      <c r="AB1555" s="156">
        <f>'[1]6003'!$E$62</f>
        <v>600343</v>
      </c>
      <c r="AC1555" s="156" t="str">
        <f>'[1]6003'!$N$62</f>
        <v>Littie of Littienie 2</v>
      </c>
      <c r="AD1555" s="156" t="str">
        <f>'[1]6003'!$Y$62</f>
        <v>JdB Stiphout 2</v>
      </c>
      <c r="AE1555" s="156">
        <f>'[1]6003'!$A$62</f>
        <v>11</v>
      </c>
      <c r="AF1555" s="157">
        <f>'[1]6003'!$B$62</f>
        <v>46074</v>
      </c>
      <c r="AG1555" s="158" t="s">
        <v>53</v>
      </c>
    </row>
    <row r="1556" spans="28:33" x14ac:dyDescent="0.15">
      <c r="AB1556" s="156">
        <f>'[1]6003'!$E$63</f>
        <v>600344</v>
      </c>
      <c r="AC1556" s="156" t="str">
        <f>'[1]6003'!$N$63</f>
        <v>Cloeck en Moedigh 7</v>
      </c>
      <c r="AD1556" s="156" t="str">
        <f>'[1]6003'!$Y$63</f>
        <v>JBC Plop 7</v>
      </c>
      <c r="AE1556" s="156">
        <f>'[1]6003'!$A$63</f>
        <v>11</v>
      </c>
      <c r="AF1556" s="157">
        <f>'[1]6003'!$B$63</f>
        <v>46074</v>
      </c>
      <c r="AG1556" s="158" t="s">
        <v>53</v>
      </c>
    </row>
    <row r="1557" spans="28:33" x14ac:dyDescent="0.15">
      <c r="AB1557" s="156">
        <f>'[1]6003'!$E$64</f>
        <v>600345</v>
      </c>
      <c r="AC1557" s="156" t="str">
        <f>'[1]6003'!$N$64</f>
        <v>Gemert de Boules 2</v>
      </c>
      <c r="AD1557" s="156" t="str">
        <f>'[1]6003'!$Y$64</f>
        <v>Jeu de Bouckles 3</v>
      </c>
      <c r="AE1557" s="156">
        <f>'[1]6003'!$A$64</f>
        <v>12</v>
      </c>
      <c r="AF1557" s="157">
        <f>'[1]6003'!$B$64</f>
        <v>46088</v>
      </c>
      <c r="AG1557" s="158" t="s">
        <v>53</v>
      </c>
    </row>
    <row r="1558" spans="28:33" x14ac:dyDescent="0.15">
      <c r="AB1558" s="156">
        <f>'[1]6003'!$E$65</f>
        <v>600346</v>
      </c>
      <c r="AC1558" s="156" t="str">
        <f>'[1]6003'!$N$65</f>
        <v>JBC Venray 80 3</v>
      </c>
      <c r="AD1558" s="156" t="str">
        <f>'[1]6003'!$Y$65</f>
        <v>JBC Plop 7</v>
      </c>
      <c r="AE1558" s="156">
        <f>'[1]6003'!$A$65</f>
        <v>12</v>
      </c>
      <c r="AF1558" s="157">
        <f>'[1]6003'!$B$65</f>
        <v>46088</v>
      </c>
      <c r="AG1558" s="158" t="s">
        <v>53</v>
      </c>
    </row>
    <row r="1559" spans="28:33" x14ac:dyDescent="0.15">
      <c r="AB1559" s="156">
        <f>'[1]6003'!$E$66</f>
        <v>600347</v>
      </c>
      <c r="AC1559" s="156" t="str">
        <f>'[1]6003'!$N$66</f>
        <v>De Lammen Errem 2</v>
      </c>
      <c r="AD1559" s="156" t="str">
        <f>'[1]6003'!$Y$66</f>
        <v>JdB Stiphout 2</v>
      </c>
      <c r="AE1559" s="156">
        <f>'[1]6003'!$A$66</f>
        <v>12</v>
      </c>
      <c r="AF1559" s="157">
        <f>'[1]6003'!$B$66</f>
        <v>46088</v>
      </c>
      <c r="AG1559" s="158" t="s">
        <v>53</v>
      </c>
    </row>
    <row r="1560" spans="28:33" x14ac:dyDescent="0.15">
      <c r="AB1560" s="156">
        <f>'[1]6003'!$E$67</f>
        <v>600348</v>
      </c>
      <c r="AC1560" s="156" t="str">
        <f>'[1]6003'!$N$67</f>
        <v>Cloeck en Moedigh 7</v>
      </c>
      <c r="AD1560" s="156" t="str">
        <f>'[1]6003'!$Y$67</f>
        <v>Littie of Littienie 2</v>
      </c>
      <c r="AE1560" s="156">
        <f>'[1]6003'!$A$67</f>
        <v>12</v>
      </c>
      <c r="AF1560" s="157">
        <f>'[1]6003'!$B$67</f>
        <v>46088</v>
      </c>
      <c r="AG1560" s="158" t="s">
        <v>53</v>
      </c>
    </row>
    <row r="1561" spans="28:33" x14ac:dyDescent="0.15">
      <c r="AB1561" s="156">
        <f>'[1]6003'!$E$68</f>
        <v>600349</v>
      </c>
      <c r="AC1561" s="156" t="str">
        <f>'[1]6003'!$N$68</f>
        <v>JBC Venray 80 3</v>
      </c>
      <c r="AD1561" s="156" t="str">
        <f>'[1]6003'!$Y$68</f>
        <v>Cloeck en Moedigh 7</v>
      </c>
      <c r="AE1561" s="156">
        <f>'[1]6003'!$A$68</f>
        <v>13</v>
      </c>
      <c r="AF1561" s="157">
        <f>'[1]6003'!$B$68</f>
        <v>46102</v>
      </c>
      <c r="AG1561" s="158" t="s">
        <v>53</v>
      </c>
    </row>
    <row r="1562" spans="28:33" x14ac:dyDescent="0.15">
      <c r="AB1562" s="156">
        <f>'[1]6003'!$E$69</f>
        <v>600350</v>
      </c>
      <c r="AC1562" s="156" t="str">
        <f>'[1]6003'!$N$69</f>
        <v>Gemert de Boules 2</v>
      </c>
      <c r="AD1562" s="156" t="str">
        <f>'[1]6003'!$Y$69</f>
        <v>JBC Plop 7</v>
      </c>
      <c r="AE1562" s="156">
        <f>'[1]6003'!$A$69</f>
        <v>13</v>
      </c>
      <c r="AF1562" s="157">
        <f>'[1]6003'!$B$69</f>
        <v>46102</v>
      </c>
      <c r="AG1562" s="158" t="s">
        <v>53</v>
      </c>
    </row>
    <row r="1563" spans="28:33" x14ac:dyDescent="0.15">
      <c r="AB1563" s="156">
        <f>'[1]6003'!$E$70</f>
        <v>600351</v>
      </c>
      <c r="AC1563" s="156" t="str">
        <f>'[1]6003'!$N$70</f>
        <v>Jeu de Bouckles 3</v>
      </c>
      <c r="AD1563" s="156" t="str">
        <f>'[1]6003'!$Y$70</f>
        <v>JdB Stiphout 2</v>
      </c>
      <c r="AE1563" s="156">
        <f>'[1]6003'!$A$70</f>
        <v>13</v>
      </c>
      <c r="AF1563" s="157">
        <f>'[1]6003'!$B$70</f>
        <v>46102</v>
      </c>
      <c r="AG1563" s="158" t="s">
        <v>53</v>
      </c>
    </row>
    <row r="1564" spans="28:33" x14ac:dyDescent="0.15">
      <c r="AB1564" s="156">
        <f>'[1]6003'!$E$71</f>
        <v>600352</v>
      </c>
      <c r="AC1564" s="156" t="str">
        <f>'[1]6003'!$N$71</f>
        <v>Littie of Littienie 2</v>
      </c>
      <c r="AD1564" s="156" t="str">
        <f>'[1]6003'!$Y$71</f>
        <v>De Lammen Errem 2</v>
      </c>
      <c r="AE1564" s="156">
        <f>'[1]6003'!$A$71</f>
        <v>13</v>
      </c>
      <c r="AF1564" s="157">
        <f>'[1]6003'!$B$71</f>
        <v>46102</v>
      </c>
      <c r="AG1564" s="158" t="s">
        <v>53</v>
      </c>
    </row>
    <row r="1565" spans="28:33" x14ac:dyDescent="0.15">
      <c r="AB1565" s="156">
        <f>'[1]6003'!$E$72</f>
        <v>600353</v>
      </c>
      <c r="AC1565" s="156" t="str">
        <f>'[1]6003'!$N$72</f>
        <v>Gemert de Boules 2</v>
      </c>
      <c r="AD1565" s="156" t="str">
        <f>'[1]6003'!$Y$72</f>
        <v>JBC Venray 80 3</v>
      </c>
      <c r="AE1565" s="156">
        <f>'[1]6003'!$A$72</f>
        <v>14</v>
      </c>
      <c r="AF1565" s="157">
        <f>'[1]6003'!$B$72</f>
        <v>46109</v>
      </c>
      <c r="AG1565" s="158" t="s">
        <v>53</v>
      </c>
    </row>
    <row r="1566" spans="28:33" x14ac:dyDescent="0.15">
      <c r="AB1566" s="156">
        <f>'[1]6003'!$E$73</f>
        <v>600354</v>
      </c>
      <c r="AC1566" s="156" t="str">
        <f>'[1]6003'!$N$73</f>
        <v>Jeu de Bouckles 3</v>
      </c>
      <c r="AD1566" s="156" t="str">
        <f>'[1]6003'!$Y$73</f>
        <v>Littie of Littienie 2</v>
      </c>
      <c r="AE1566" s="156">
        <f>'[1]6003'!$A$73</f>
        <v>14</v>
      </c>
      <c r="AF1566" s="157">
        <f>'[1]6003'!$B$73</f>
        <v>46109</v>
      </c>
      <c r="AG1566" s="158" t="s">
        <v>53</v>
      </c>
    </row>
    <row r="1567" spans="28:33" x14ac:dyDescent="0.15">
      <c r="AB1567" s="156">
        <f>'[1]6003'!$E$74</f>
        <v>600355</v>
      </c>
      <c r="AC1567" s="156" t="str">
        <f>'[1]6003'!$N$74</f>
        <v>JdB Stiphout 2</v>
      </c>
      <c r="AD1567" s="156" t="str">
        <f>'[1]6003'!$Y$74</f>
        <v>JBC Plop 7</v>
      </c>
      <c r="AE1567" s="156">
        <f>'[1]6003'!$A$74</f>
        <v>14</v>
      </c>
      <c r="AF1567" s="157">
        <f>'[1]6003'!$B$74</f>
        <v>46109</v>
      </c>
      <c r="AG1567" s="158" t="s">
        <v>53</v>
      </c>
    </row>
    <row r="1568" spans="28:33" x14ac:dyDescent="0.15">
      <c r="AB1568" s="156">
        <f>'[1]6003'!$E$75</f>
        <v>600356</v>
      </c>
      <c r="AC1568" s="156" t="str">
        <f>'[1]6003'!$N$75</f>
        <v>Cloeck en Moedigh 7</v>
      </c>
      <c r="AD1568" s="156" t="str">
        <f>'[1]6003'!$Y$75</f>
        <v>De Lammen Errem 2</v>
      </c>
      <c r="AE1568" s="156">
        <f>'[1]6003'!$A$75</f>
        <v>14</v>
      </c>
      <c r="AF1568" s="157">
        <f>'[1]6003'!$B$75</f>
        <v>46109</v>
      </c>
      <c r="AG1568" s="158" t="s">
        <v>53</v>
      </c>
    </row>
    <row r="1569" spans="28:33" x14ac:dyDescent="0.15">
      <c r="AB1569" s="156">
        <f>'[1]6004'!$E$20</f>
        <v>600401</v>
      </c>
      <c r="AC1569" s="156" t="str">
        <f>'[1]6004'!$N$20</f>
        <v>JBV De Walnoot 2</v>
      </c>
      <c r="AD1569" s="156" t="str">
        <f>'[1]6004'!$Y$20</f>
        <v>Jeu de Boules Club Dongen 3</v>
      </c>
      <c r="AE1569" s="156">
        <f>'[1]6004'!$A$20</f>
        <v>1</v>
      </c>
      <c r="AF1569" s="157">
        <f>'[1]6004'!$B$20</f>
        <v>45920</v>
      </c>
      <c r="AG1569" s="158" t="s">
        <v>53</v>
      </c>
    </row>
    <row r="1570" spans="28:33" x14ac:dyDescent="0.15">
      <c r="AB1570" s="156">
        <f>'[1]6004'!$E$21</f>
        <v>600402</v>
      </c>
      <c r="AC1570" s="156" t="str">
        <f>'[1]6004'!$N$21</f>
        <v>PV Wij Liggen 4</v>
      </c>
      <c r="AD1570" s="156" t="str">
        <f>'[1]6004'!$Y$21</f>
        <v>PC Oisterwijk 1</v>
      </c>
      <c r="AE1570" s="156">
        <f>'[1]6004'!$A$21</f>
        <v>1</v>
      </c>
      <c r="AF1570" s="157">
        <f>'[1]6004'!$B$21</f>
        <v>45920</v>
      </c>
      <c r="AG1570" s="158" t="s">
        <v>53</v>
      </c>
    </row>
    <row r="1571" spans="28:33" x14ac:dyDescent="0.15">
      <c r="AB1571" s="156">
        <f>'[1]6004'!$E$22</f>
        <v>600403</v>
      </c>
      <c r="AC1571" s="156" t="str">
        <f>'[1]6004'!$N$22</f>
        <v>De Soepele Pols 1</v>
      </c>
      <c r="AD1571" s="156" t="str">
        <f>'[1]6004'!$Y$22</f>
        <v>Amitié Best 3</v>
      </c>
      <c r="AE1571" s="156">
        <f>'[1]6004'!$A$22</f>
        <v>1</v>
      </c>
      <c r="AF1571" s="157">
        <f>'[1]6004'!$B$22</f>
        <v>45920</v>
      </c>
      <c r="AG1571" s="158" t="s">
        <v>53</v>
      </c>
    </row>
    <row r="1572" spans="28:33" x14ac:dyDescent="0.15">
      <c r="AB1572" s="156">
        <f>'[1]6004'!$E$23</f>
        <v>600404</v>
      </c>
      <c r="AC1572" s="156" t="str">
        <f>'[1]6004'!$N$23</f>
        <v>JBC Plop 4</v>
      </c>
      <c r="AD1572" s="156" t="str">
        <f>'[1]6004'!$Y$23</f>
        <v>Cloeck en Moedigh 5</v>
      </c>
      <c r="AE1572" s="156">
        <f>'[1]6004'!$A$23</f>
        <v>1</v>
      </c>
      <c r="AF1572" s="157">
        <f>'[1]6004'!$B$23</f>
        <v>45927</v>
      </c>
      <c r="AG1572" s="158" t="s">
        <v>53</v>
      </c>
    </row>
    <row r="1573" spans="28:33" x14ac:dyDescent="0.15">
      <c r="AB1573" s="156">
        <f>'[1]6004'!$E$24</f>
        <v>600405</v>
      </c>
      <c r="AC1573" s="156" t="str">
        <f>'[1]6004'!$N$24</f>
        <v>Cloeck en Moedigh 5</v>
      </c>
      <c r="AD1573" s="156" t="str">
        <f>'[1]6004'!$Y$24</f>
        <v>De Soepele Pols 1</v>
      </c>
      <c r="AE1573" s="156">
        <f>'[1]6004'!$A$24</f>
        <v>2</v>
      </c>
      <c r="AF1573" s="157">
        <f>'[1]6004'!$B$24</f>
        <v>45941</v>
      </c>
      <c r="AG1573" s="158" t="s">
        <v>53</v>
      </c>
    </row>
    <row r="1574" spans="28:33" x14ac:dyDescent="0.15">
      <c r="AB1574" s="156">
        <f>'[1]6004'!$E$25</f>
        <v>600406</v>
      </c>
      <c r="AC1574" s="156" t="str">
        <f>'[1]6004'!$N$25</f>
        <v>Amitié Best 3</v>
      </c>
      <c r="AD1574" s="156" t="str">
        <f>'[1]6004'!$Y$25</f>
        <v>PV Wij Liggen 4</v>
      </c>
      <c r="AE1574" s="156">
        <f>'[1]6004'!$A$25</f>
        <v>2</v>
      </c>
      <c r="AF1574" s="157">
        <f>'[1]6004'!$B$25</f>
        <v>45934</v>
      </c>
      <c r="AG1574" s="158" t="s">
        <v>53</v>
      </c>
    </row>
    <row r="1575" spans="28:33" x14ac:dyDescent="0.15">
      <c r="AB1575" s="156">
        <f>'[1]6004'!$E$26</f>
        <v>600407</v>
      </c>
      <c r="AC1575" s="156" t="str">
        <f>'[1]6004'!$N$26</f>
        <v>PC Oisterwijk 1</v>
      </c>
      <c r="AD1575" s="156" t="str">
        <f>'[1]6004'!$Y$26</f>
        <v>JBV De Walnoot 2</v>
      </c>
      <c r="AE1575" s="156">
        <f>'[1]6004'!$A$26</f>
        <v>2</v>
      </c>
      <c r="AF1575" s="157">
        <f>'[1]6004'!$B$26</f>
        <v>45934</v>
      </c>
      <c r="AG1575" s="158" t="s">
        <v>53</v>
      </c>
    </row>
    <row r="1576" spans="28:33" x14ac:dyDescent="0.15">
      <c r="AB1576" s="156">
        <f>'[1]6004'!$E$27</f>
        <v>600408</v>
      </c>
      <c r="AC1576" s="156" t="str">
        <f>'[1]6004'!$N$27</f>
        <v>Jeu de Boules Club Dongen 3</v>
      </c>
      <c r="AD1576" s="156" t="str">
        <f>'[1]6004'!$Y$27</f>
        <v>JBC Plop 4</v>
      </c>
      <c r="AE1576" s="156">
        <f>'[1]6004'!$A$27</f>
        <v>2</v>
      </c>
      <c r="AF1576" s="157">
        <f>'[1]6004'!$B$27</f>
        <v>45934</v>
      </c>
      <c r="AG1576" s="158" t="s">
        <v>53</v>
      </c>
    </row>
    <row r="1577" spans="28:33" x14ac:dyDescent="0.15">
      <c r="AB1577" s="156">
        <f>'[1]6004'!$E$28</f>
        <v>600409</v>
      </c>
      <c r="AC1577" s="156" t="str">
        <f>'[1]6004'!$N$28</f>
        <v>JBC Plop 4</v>
      </c>
      <c r="AD1577" s="156" t="str">
        <f>'[1]6004'!$Y$28</f>
        <v>De Soepele Pols 1</v>
      </c>
      <c r="AE1577" s="156">
        <f>'[1]6004'!$A$28</f>
        <v>3</v>
      </c>
      <c r="AF1577" s="157">
        <f>'[1]6004'!$B$28</f>
        <v>45948</v>
      </c>
      <c r="AG1577" s="158" t="s">
        <v>53</v>
      </c>
    </row>
    <row r="1578" spans="28:33" x14ac:dyDescent="0.15">
      <c r="AB1578" s="156">
        <f>'[1]6004'!$E$29</f>
        <v>600410</v>
      </c>
      <c r="AC1578" s="156" t="str">
        <f>'[1]6004'!$N$29</f>
        <v>PV Wij Liggen 4</v>
      </c>
      <c r="AD1578" s="156" t="str">
        <f>'[1]6004'!$Y$29</f>
        <v>Cloeck en Moedigh 5</v>
      </c>
      <c r="AE1578" s="156">
        <f>'[1]6004'!$A$29</f>
        <v>3</v>
      </c>
      <c r="AF1578" s="157">
        <f>'[1]6004'!$B$29</f>
        <v>45948</v>
      </c>
      <c r="AG1578" s="158" t="s">
        <v>53</v>
      </c>
    </row>
    <row r="1579" spans="28:33" x14ac:dyDescent="0.15">
      <c r="AB1579" s="156">
        <f>'[1]6004'!$E$30</f>
        <v>600411</v>
      </c>
      <c r="AC1579" s="156" t="str">
        <f>'[1]6004'!$N$30</f>
        <v>Amitié Best 3</v>
      </c>
      <c r="AD1579" s="156" t="str">
        <f>'[1]6004'!$Y$30</f>
        <v>JBV De Walnoot 2</v>
      </c>
      <c r="AE1579" s="156">
        <f>'[1]6004'!$A$30</f>
        <v>3</v>
      </c>
      <c r="AF1579" s="157">
        <f>'[1]6004'!$B$30</f>
        <v>45948</v>
      </c>
      <c r="AG1579" s="158" t="s">
        <v>53</v>
      </c>
    </row>
    <row r="1580" spans="28:33" x14ac:dyDescent="0.15">
      <c r="AB1580" s="156">
        <f>'[1]6004'!$E$31</f>
        <v>600412</v>
      </c>
      <c r="AC1580" s="156" t="str">
        <f>'[1]6004'!$N$31</f>
        <v>Jeu de Boules Club Dongen 3</v>
      </c>
      <c r="AD1580" s="156" t="str">
        <f>'[1]6004'!$Y$31</f>
        <v>PC Oisterwijk 1</v>
      </c>
      <c r="AE1580" s="156">
        <f>'[1]6004'!$A$31</f>
        <v>3</v>
      </c>
      <c r="AF1580" s="157">
        <f>'[1]6004'!$B$31</f>
        <v>45948</v>
      </c>
      <c r="AG1580" s="158" t="s">
        <v>53</v>
      </c>
    </row>
    <row r="1581" spans="28:33" x14ac:dyDescent="0.15">
      <c r="AB1581" s="156">
        <f>'[1]6004'!$E$32</f>
        <v>600413</v>
      </c>
      <c r="AC1581" s="156" t="str">
        <f>'[1]6004'!$N$32</f>
        <v>JBV De Walnoot 2</v>
      </c>
      <c r="AD1581" s="156" t="str">
        <f>'[1]6004'!$Y$32</f>
        <v>Cloeck en Moedigh 5</v>
      </c>
      <c r="AE1581" s="156">
        <f>'[1]6004'!$A$32</f>
        <v>4</v>
      </c>
      <c r="AF1581" s="157">
        <f>'[1]6004'!$B$32</f>
        <v>45962</v>
      </c>
      <c r="AG1581" s="158" t="s">
        <v>53</v>
      </c>
    </row>
    <row r="1582" spans="28:33" x14ac:dyDescent="0.15">
      <c r="AB1582" s="156">
        <f>'[1]6004'!$E$33</f>
        <v>600414</v>
      </c>
      <c r="AC1582" s="156" t="str">
        <f>'[1]6004'!$N$33</f>
        <v>PV Wij Liggen 4</v>
      </c>
      <c r="AD1582" s="156" t="str">
        <f>'[1]6004'!$Y$33</f>
        <v>JBC Plop 4</v>
      </c>
      <c r="AE1582" s="156">
        <f>'[1]6004'!$A$33</f>
        <v>4</v>
      </c>
      <c r="AF1582" s="157">
        <f>'[1]6004'!$B$33</f>
        <v>45962</v>
      </c>
      <c r="AG1582" s="158" t="s">
        <v>53</v>
      </c>
    </row>
    <row r="1583" spans="28:33" x14ac:dyDescent="0.15">
      <c r="AB1583" s="156">
        <f>'[1]6004'!$E$34</f>
        <v>600415</v>
      </c>
      <c r="AC1583" s="156" t="str">
        <f>'[1]6004'!$N$34</f>
        <v>De Soepele Pols 1</v>
      </c>
      <c r="AD1583" s="156" t="str">
        <f>'[1]6004'!$Y$34</f>
        <v>Jeu de Boules Club Dongen 3</v>
      </c>
      <c r="AE1583" s="156">
        <f>'[1]6004'!$A$34</f>
        <v>4</v>
      </c>
      <c r="AF1583" s="157">
        <f>'[1]6004'!$B$34</f>
        <v>45962</v>
      </c>
      <c r="AG1583" s="158" t="s">
        <v>53</v>
      </c>
    </row>
    <row r="1584" spans="28:33" x14ac:dyDescent="0.15">
      <c r="AB1584" s="156">
        <f>'[1]6004'!$E$35</f>
        <v>600416</v>
      </c>
      <c r="AC1584" s="156" t="str">
        <f>'[1]6004'!$N$35</f>
        <v>PC Oisterwijk 1</v>
      </c>
      <c r="AD1584" s="156" t="str">
        <f>'[1]6004'!$Y$35</f>
        <v>Amitié Best 3</v>
      </c>
      <c r="AE1584" s="156">
        <f>'[1]6004'!$A$35</f>
        <v>4</v>
      </c>
      <c r="AF1584" s="157">
        <f>'[1]6004'!$B$35</f>
        <v>45962</v>
      </c>
      <c r="AG1584" s="158" t="s">
        <v>53</v>
      </c>
    </row>
    <row r="1585" spans="28:33" x14ac:dyDescent="0.15">
      <c r="AB1585" s="156">
        <f>'[1]6004'!$E$36</f>
        <v>600417</v>
      </c>
      <c r="AC1585" s="156" t="str">
        <f>'[1]6004'!$N$36</f>
        <v>De Soepele Pols 1</v>
      </c>
      <c r="AD1585" s="156" t="str">
        <f>'[1]6004'!$Y$36</f>
        <v>PV Wij Liggen 4</v>
      </c>
      <c r="AE1585" s="156">
        <f>'[1]6004'!$A$36</f>
        <v>5</v>
      </c>
      <c r="AF1585" s="157">
        <f>'[1]6004'!$B$36</f>
        <v>45976</v>
      </c>
      <c r="AG1585" s="158" t="s">
        <v>53</v>
      </c>
    </row>
    <row r="1586" spans="28:33" x14ac:dyDescent="0.15">
      <c r="AB1586" s="156">
        <f>'[1]6004'!$E$37</f>
        <v>600418</v>
      </c>
      <c r="AC1586" s="156" t="str">
        <f>'[1]6004'!$N$37</f>
        <v>JBC Plop 4</v>
      </c>
      <c r="AD1586" s="156" t="str">
        <f>'[1]6004'!$Y$37</f>
        <v>JBV De Walnoot 2</v>
      </c>
      <c r="AE1586" s="156">
        <f>'[1]6004'!$A$37</f>
        <v>5</v>
      </c>
      <c r="AF1586" s="157">
        <f>'[1]6004'!$B$37</f>
        <v>45976</v>
      </c>
      <c r="AG1586" s="158" t="s">
        <v>53</v>
      </c>
    </row>
    <row r="1587" spans="28:33" x14ac:dyDescent="0.15">
      <c r="AB1587" s="156">
        <f>'[1]6004'!$E$38</f>
        <v>600419</v>
      </c>
      <c r="AC1587" s="156" t="str">
        <f>'[1]6004'!$N$38</f>
        <v>Cloeck en Moedigh 5</v>
      </c>
      <c r="AD1587" s="156" t="str">
        <f>'[1]6004'!$Y$38</f>
        <v>PC Oisterwijk 1</v>
      </c>
      <c r="AE1587" s="156">
        <f>'[1]6004'!$A$38</f>
        <v>5</v>
      </c>
      <c r="AF1587" s="157">
        <f>'[1]6004'!$B$38</f>
        <v>45969</v>
      </c>
      <c r="AG1587" s="158" t="s">
        <v>53</v>
      </c>
    </row>
    <row r="1588" spans="28:33" x14ac:dyDescent="0.15">
      <c r="AB1588" s="156">
        <f>'[1]6004'!$E$39</f>
        <v>600420</v>
      </c>
      <c r="AC1588" s="156" t="str">
        <f>'[1]6004'!$N$39</f>
        <v>Amitié Best 3</v>
      </c>
      <c r="AD1588" s="156" t="str">
        <f>'[1]6004'!$Y$39</f>
        <v>Jeu de Boules Club Dongen 3</v>
      </c>
      <c r="AE1588" s="156">
        <f>'[1]6004'!$A$39</f>
        <v>5</v>
      </c>
      <c r="AF1588" s="157">
        <f>'[1]6004'!$B$39</f>
        <v>45976</v>
      </c>
      <c r="AG1588" s="158" t="s">
        <v>53</v>
      </c>
    </row>
    <row r="1589" spans="28:33" x14ac:dyDescent="0.15">
      <c r="AB1589" s="156">
        <f>'[1]6004'!$E$40</f>
        <v>600421</v>
      </c>
      <c r="AC1589" s="156" t="str">
        <f>'[1]6004'!$N$40</f>
        <v>JBV De Walnoot 2</v>
      </c>
      <c r="AD1589" s="156" t="str">
        <f>'[1]6004'!$Y$40</f>
        <v>De Soepele Pols 1</v>
      </c>
      <c r="AE1589" s="156">
        <f>'[1]6004'!$A$40</f>
        <v>6</v>
      </c>
      <c r="AF1589" s="157">
        <f>'[1]6004'!$B$40</f>
        <v>45990</v>
      </c>
      <c r="AG1589" s="158" t="s">
        <v>53</v>
      </c>
    </row>
    <row r="1590" spans="28:33" x14ac:dyDescent="0.15">
      <c r="AB1590" s="156">
        <f>'[1]6004'!$E$41</f>
        <v>600422</v>
      </c>
      <c r="AC1590" s="156" t="str">
        <f>'[1]6004'!$N$41</f>
        <v>Cloeck en Moedigh 5</v>
      </c>
      <c r="AD1590" s="156" t="str">
        <f>'[1]6004'!$Y$41</f>
        <v>Amitié Best 3</v>
      </c>
      <c r="AE1590" s="156">
        <f>'[1]6004'!$A$41</f>
        <v>6</v>
      </c>
      <c r="AF1590" s="157">
        <f>'[1]6004'!$B$41</f>
        <v>45983</v>
      </c>
      <c r="AG1590" s="158" t="s">
        <v>53</v>
      </c>
    </row>
    <row r="1591" spans="28:33" x14ac:dyDescent="0.15">
      <c r="AB1591" s="156">
        <f>'[1]6004'!$E$42</f>
        <v>600423</v>
      </c>
      <c r="AC1591" s="156" t="str">
        <f>'[1]6004'!$N$42</f>
        <v>PC Oisterwijk 1</v>
      </c>
      <c r="AD1591" s="156" t="str">
        <f>'[1]6004'!$Y$42</f>
        <v>JBC Plop 4</v>
      </c>
      <c r="AE1591" s="156">
        <f>'[1]6004'!$A$42</f>
        <v>6</v>
      </c>
      <c r="AF1591" s="157">
        <f>'[1]6004'!$B$42</f>
        <v>45990</v>
      </c>
      <c r="AG1591" s="158" t="s">
        <v>53</v>
      </c>
    </row>
    <row r="1592" spans="28:33" x14ac:dyDescent="0.15">
      <c r="AB1592" s="156">
        <f>'[1]6004'!$E$43</f>
        <v>600424</v>
      </c>
      <c r="AC1592" s="156" t="str">
        <f>'[1]6004'!$N$43</f>
        <v>PV Wij Liggen 4</v>
      </c>
      <c r="AD1592" s="156" t="str">
        <f>'[1]6004'!$Y$43</f>
        <v>Jeu de Boules Club Dongen 3</v>
      </c>
      <c r="AE1592" s="156">
        <f>'[1]6004'!$A$43</f>
        <v>6</v>
      </c>
      <c r="AF1592" s="157">
        <f>'[1]6004'!$B$43</f>
        <v>45990</v>
      </c>
      <c r="AG1592" s="158" t="s">
        <v>53</v>
      </c>
    </row>
    <row r="1593" spans="28:33" x14ac:dyDescent="0.15">
      <c r="AB1593" s="156">
        <f>'[1]6004'!$E$44</f>
        <v>600425</v>
      </c>
      <c r="AC1593" s="156" t="str">
        <f>'[1]6004'!$N$44</f>
        <v>JBV De Walnoot 2</v>
      </c>
      <c r="AD1593" s="156" t="str">
        <f>'[1]6004'!$Y$44</f>
        <v>PV Wij Liggen 4</v>
      </c>
      <c r="AE1593" s="156">
        <f>'[1]6004'!$A$44</f>
        <v>7</v>
      </c>
      <c r="AF1593" s="157">
        <f>'[1]6004'!$B$44</f>
        <v>45997</v>
      </c>
      <c r="AG1593" s="158" t="s">
        <v>53</v>
      </c>
    </row>
    <row r="1594" spans="28:33" x14ac:dyDescent="0.15">
      <c r="AB1594" s="156">
        <f>'[1]6004'!$E$45</f>
        <v>600426</v>
      </c>
      <c r="AC1594" s="156" t="str">
        <f>'[1]6004'!$N$45</f>
        <v>PC Oisterwijk 1</v>
      </c>
      <c r="AD1594" s="156" t="str">
        <f>'[1]6004'!$Y$45</f>
        <v>De Soepele Pols 1</v>
      </c>
      <c r="AE1594" s="156">
        <f>'[1]6004'!$A$45</f>
        <v>7</v>
      </c>
      <c r="AF1594" s="157">
        <f>'[1]6004'!$B$45</f>
        <v>45997</v>
      </c>
      <c r="AG1594" s="158" t="s">
        <v>53</v>
      </c>
    </row>
    <row r="1595" spans="28:33" x14ac:dyDescent="0.15">
      <c r="AB1595" s="156">
        <f>'[1]6004'!$E$46</f>
        <v>600427</v>
      </c>
      <c r="AC1595" s="156" t="str">
        <f>'[1]6004'!$N$46</f>
        <v>Amitié Best 3</v>
      </c>
      <c r="AD1595" s="156" t="str">
        <f>'[1]6004'!$Y$46</f>
        <v>JBC Plop 4</v>
      </c>
      <c r="AE1595" s="156">
        <f>'[1]6004'!$A$46</f>
        <v>7</v>
      </c>
      <c r="AF1595" s="157">
        <f>'[1]6004'!$B$46</f>
        <v>45997</v>
      </c>
      <c r="AG1595" s="158" t="s">
        <v>53</v>
      </c>
    </row>
    <row r="1596" spans="28:33" x14ac:dyDescent="0.15">
      <c r="AB1596" s="156">
        <f>'[1]6004'!$E$47</f>
        <v>600428</v>
      </c>
      <c r="AC1596" s="156" t="str">
        <f>'[1]6004'!$N$47</f>
        <v>Cloeck en Moedigh 5</v>
      </c>
      <c r="AD1596" s="156" t="str">
        <f>'[1]6004'!$Y$47</f>
        <v>Jeu de Boules Club Dongen 3</v>
      </c>
      <c r="AE1596" s="156">
        <f>'[1]6004'!$A$47</f>
        <v>7</v>
      </c>
      <c r="AF1596" s="157">
        <f>'[1]6004'!$B$47</f>
        <v>46004</v>
      </c>
      <c r="AG1596" s="158" t="s">
        <v>53</v>
      </c>
    </row>
    <row r="1597" spans="28:33" x14ac:dyDescent="0.15">
      <c r="AB1597" s="156">
        <f>'[1]6004'!$E$48</f>
        <v>600429</v>
      </c>
      <c r="AC1597" s="156" t="str">
        <f>'[1]6004'!$N$48</f>
        <v>Cloeck en Moedigh 5</v>
      </c>
      <c r="AD1597" s="156" t="str">
        <f>'[1]6004'!$Y$48</f>
        <v>JBC Plop 4</v>
      </c>
      <c r="AE1597" s="156">
        <f>'[1]6004'!$A$48</f>
        <v>8</v>
      </c>
      <c r="AF1597" s="157">
        <f>'[1]6004'!$B$48</f>
        <v>46025</v>
      </c>
      <c r="AG1597" s="158" t="s">
        <v>53</v>
      </c>
    </row>
    <row r="1598" spans="28:33" x14ac:dyDescent="0.15">
      <c r="AB1598" s="156">
        <f>'[1]6004'!$E$49</f>
        <v>600430</v>
      </c>
      <c r="AC1598" s="156" t="str">
        <f>'[1]6004'!$N$49</f>
        <v>Amitié Best 3</v>
      </c>
      <c r="AD1598" s="156" t="str">
        <f>'[1]6004'!$Y$49</f>
        <v>De Soepele Pols 1</v>
      </c>
      <c r="AE1598" s="156">
        <f>'[1]6004'!$A$49</f>
        <v>8</v>
      </c>
      <c r="AF1598" s="157">
        <f>'[1]6004'!$B$49</f>
        <v>46032</v>
      </c>
      <c r="AG1598" s="158" t="s">
        <v>53</v>
      </c>
    </row>
    <row r="1599" spans="28:33" x14ac:dyDescent="0.15">
      <c r="AB1599" s="156">
        <f>'[1]6004'!$E$50</f>
        <v>600431</v>
      </c>
      <c r="AC1599" s="156" t="str">
        <f>'[1]6004'!$N$50</f>
        <v>PC Oisterwijk 1</v>
      </c>
      <c r="AD1599" s="156" t="str">
        <f>'[1]6004'!$Y$50</f>
        <v>PV Wij Liggen 4</v>
      </c>
      <c r="AE1599" s="156">
        <f>'[1]6004'!$A$50</f>
        <v>8</v>
      </c>
      <c r="AF1599" s="157">
        <f>'[1]6004'!$B$50</f>
        <v>46032</v>
      </c>
      <c r="AG1599" s="158" t="s">
        <v>53</v>
      </c>
    </row>
    <row r="1600" spans="28:33" x14ac:dyDescent="0.15">
      <c r="AB1600" s="156">
        <f>'[1]6004'!$E$51</f>
        <v>600432</v>
      </c>
      <c r="AC1600" s="156" t="str">
        <f>'[1]6004'!$N$51</f>
        <v>Jeu de Boules Club Dongen 3</v>
      </c>
      <c r="AD1600" s="156" t="str">
        <f>'[1]6004'!$Y$51</f>
        <v>JBV De Walnoot 2</v>
      </c>
      <c r="AE1600" s="156">
        <f>'[1]6004'!$A$51</f>
        <v>8</v>
      </c>
      <c r="AF1600" s="157">
        <f>'[1]6004'!$B$51</f>
        <v>46032</v>
      </c>
      <c r="AG1600" s="158" t="s">
        <v>53</v>
      </c>
    </row>
    <row r="1601" spans="28:33" x14ac:dyDescent="0.15">
      <c r="AB1601" s="156">
        <f>'[1]6004'!$E$52</f>
        <v>600433</v>
      </c>
      <c r="AC1601" s="156" t="str">
        <f>'[1]6004'!$N$52</f>
        <v>JBV De Walnoot 2</v>
      </c>
      <c r="AD1601" s="156" t="str">
        <f>'[1]6004'!$Y$52</f>
        <v>PC Oisterwijk 1</v>
      </c>
      <c r="AE1601" s="156">
        <f>'[1]6004'!$A$52</f>
        <v>9</v>
      </c>
      <c r="AF1601" s="157">
        <f>'[1]6004'!$B$52</f>
        <v>46046</v>
      </c>
      <c r="AG1601" s="158" t="s">
        <v>53</v>
      </c>
    </row>
    <row r="1602" spans="28:33" x14ac:dyDescent="0.15">
      <c r="AB1602" s="156">
        <f>'[1]6004'!$E$53</f>
        <v>600434</v>
      </c>
      <c r="AC1602" s="156" t="str">
        <f>'[1]6004'!$N$53</f>
        <v>PV Wij Liggen 4</v>
      </c>
      <c r="AD1602" s="156" t="str">
        <f>'[1]6004'!$Y$53</f>
        <v>Amitié Best 3</v>
      </c>
      <c r="AE1602" s="156">
        <f>'[1]6004'!$A$53</f>
        <v>9</v>
      </c>
      <c r="AF1602" s="157">
        <f>'[1]6004'!$B$53</f>
        <v>46046</v>
      </c>
      <c r="AG1602" s="158" t="s">
        <v>53</v>
      </c>
    </row>
    <row r="1603" spans="28:33" x14ac:dyDescent="0.15">
      <c r="AB1603" s="156">
        <f>'[1]6004'!$E$54</f>
        <v>600435</v>
      </c>
      <c r="AC1603" s="156" t="str">
        <f>'[1]6004'!$N$54</f>
        <v>De Soepele Pols 1</v>
      </c>
      <c r="AD1603" s="156" t="str">
        <f>'[1]6004'!$Y$54</f>
        <v>Cloeck en Moedigh 5</v>
      </c>
      <c r="AE1603" s="156">
        <f>'[1]6004'!$A$54</f>
        <v>9</v>
      </c>
      <c r="AF1603" s="157">
        <f>'[1]6004'!$B$54</f>
        <v>46046</v>
      </c>
      <c r="AG1603" s="158" t="s">
        <v>53</v>
      </c>
    </row>
    <row r="1604" spans="28:33" x14ac:dyDescent="0.15">
      <c r="AB1604" s="156">
        <f>'[1]6004'!$E$55</f>
        <v>600436</v>
      </c>
      <c r="AC1604" s="156" t="str">
        <f>'[1]6004'!$N$55</f>
        <v>JBC Plop 4</v>
      </c>
      <c r="AD1604" s="156" t="str">
        <f>'[1]6004'!$Y$55</f>
        <v>Jeu de Boules Club Dongen 3</v>
      </c>
      <c r="AE1604" s="156">
        <f>'[1]6004'!$A$55</f>
        <v>9</v>
      </c>
      <c r="AF1604" s="157">
        <f>'[1]6004'!$B$55</f>
        <v>46046</v>
      </c>
      <c r="AG1604" s="158" t="s">
        <v>53</v>
      </c>
    </row>
    <row r="1605" spans="28:33" x14ac:dyDescent="0.15">
      <c r="AB1605" s="156">
        <f>'[1]6004'!$E$56</f>
        <v>600437</v>
      </c>
      <c r="AC1605" s="156" t="str">
        <f>'[1]6004'!$N$56</f>
        <v>JBV De Walnoot 2</v>
      </c>
      <c r="AD1605" s="156" t="str">
        <f>'[1]6004'!$Y$56</f>
        <v>Amitié Best 3</v>
      </c>
      <c r="AE1605" s="156">
        <f>'[1]6004'!$A$56</f>
        <v>10</v>
      </c>
      <c r="AF1605" s="157">
        <f>'[1]6004'!$B$56</f>
        <v>46060</v>
      </c>
      <c r="AG1605" s="158" t="s">
        <v>53</v>
      </c>
    </row>
    <row r="1606" spans="28:33" x14ac:dyDescent="0.15">
      <c r="AB1606" s="156">
        <f>'[1]6004'!$E$57</f>
        <v>600438</v>
      </c>
      <c r="AC1606" s="156" t="str">
        <f>'[1]6004'!$N$57</f>
        <v>Cloeck en Moedigh 5</v>
      </c>
      <c r="AD1606" s="156" t="str">
        <f>'[1]6004'!$Y$57</f>
        <v>PV Wij Liggen 4</v>
      </c>
      <c r="AE1606" s="156">
        <f>'[1]6004'!$A$57</f>
        <v>10</v>
      </c>
      <c r="AF1606" s="157">
        <f>'[1]6004'!$B$57</f>
        <v>46053</v>
      </c>
      <c r="AG1606" s="158" t="s">
        <v>53</v>
      </c>
    </row>
    <row r="1607" spans="28:33" x14ac:dyDescent="0.15">
      <c r="AB1607" s="156">
        <f>'[1]6004'!$E$58</f>
        <v>600439</v>
      </c>
      <c r="AC1607" s="156" t="str">
        <f>'[1]6004'!$N$58</f>
        <v>De Soepele Pols 1</v>
      </c>
      <c r="AD1607" s="156" t="str">
        <f>'[1]6004'!$Y$58</f>
        <v>JBC Plop 4</v>
      </c>
      <c r="AE1607" s="156">
        <f>'[1]6004'!$A$58</f>
        <v>10</v>
      </c>
      <c r="AF1607" s="157">
        <f>'[1]6004'!$B$58</f>
        <v>46060</v>
      </c>
      <c r="AG1607" s="158" t="s">
        <v>53</v>
      </c>
    </row>
    <row r="1608" spans="28:33" x14ac:dyDescent="0.15">
      <c r="AB1608" s="156">
        <f>'[1]6004'!$E$59</f>
        <v>600440</v>
      </c>
      <c r="AC1608" s="156" t="str">
        <f>'[1]6004'!$N$59</f>
        <v>PC Oisterwijk 1</v>
      </c>
      <c r="AD1608" s="156" t="str">
        <f>'[1]6004'!$Y$59</f>
        <v>Jeu de Boules Club Dongen 3</v>
      </c>
      <c r="AE1608" s="156">
        <f>'[1]6004'!$A$59</f>
        <v>10</v>
      </c>
      <c r="AF1608" s="157">
        <f>'[1]6004'!$B$59</f>
        <v>46060</v>
      </c>
      <c r="AG1608" s="158" t="s">
        <v>53</v>
      </c>
    </row>
    <row r="1609" spans="28:33" x14ac:dyDescent="0.15">
      <c r="AB1609" s="156">
        <f>'[1]6004'!$E$60</f>
        <v>600441</v>
      </c>
      <c r="AC1609" s="156" t="str">
        <f>'[1]6004'!$N$60</f>
        <v>JBC Plop 4</v>
      </c>
      <c r="AD1609" s="156" t="str">
        <f>'[1]6004'!$Y$60</f>
        <v>PV Wij Liggen 4</v>
      </c>
      <c r="AE1609" s="156">
        <f>'[1]6004'!$A$60</f>
        <v>11</v>
      </c>
      <c r="AF1609" s="157">
        <f>'[1]6004'!$B$60</f>
        <v>46074</v>
      </c>
      <c r="AG1609" s="158" t="s">
        <v>53</v>
      </c>
    </row>
    <row r="1610" spans="28:33" x14ac:dyDescent="0.15">
      <c r="AB1610" s="156">
        <f>'[1]6004'!$E$61</f>
        <v>600442</v>
      </c>
      <c r="AC1610" s="156" t="str">
        <f>'[1]6004'!$N$61</f>
        <v>Cloeck en Moedigh 5</v>
      </c>
      <c r="AD1610" s="156" t="str">
        <f>'[1]6004'!$Y$61</f>
        <v>JBV De Walnoot 2</v>
      </c>
      <c r="AE1610" s="156">
        <f>'[1]6004'!$A$61</f>
        <v>11</v>
      </c>
      <c r="AF1610" s="157">
        <f>'[1]6004'!$B$61</f>
        <v>46067</v>
      </c>
      <c r="AG1610" s="158" t="s">
        <v>53</v>
      </c>
    </row>
    <row r="1611" spans="28:33" x14ac:dyDescent="0.15">
      <c r="AB1611" s="156">
        <f>'[1]6004'!$E$62</f>
        <v>600443</v>
      </c>
      <c r="AC1611" s="156" t="str">
        <f>'[1]6004'!$N$62</f>
        <v>Amitié Best 3</v>
      </c>
      <c r="AD1611" s="156" t="str">
        <f>'[1]6004'!$Y$62</f>
        <v>PC Oisterwijk 1</v>
      </c>
      <c r="AE1611" s="156">
        <f>'[1]6004'!$A$62</f>
        <v>11</v>
      </c>
      <c r="AF1611" s="157">
        <f>'[1]6004'!$B$62</f>
        <v>46074</v>
      </c>
      <c r="AG1611" s="158" t="s">
        <v>53</v>
      </c>
    </row>
    <row r="1612" spans="28:33" x14ac:dyDescent="0.15">
      <c r="AB1612" s="156">
        <f>'[1]6004'!$E$63</f>
        <v>600444</v>
      </c>
      <c r="AC1612" s="156" t="str">
        <f>'[1]6004'!$N$63</f>
        <v>Jeu de Boules Club Dongen 3</v>
      </c>
      <c r="AD1612" s="156" t="str">
        <f>'[1]6004'!$Y$63</f>
        <v>De Soepele Pols 1</v>
      </c>
      <c r="AE1612" s="156">
        <f>'[1]6004'!$A$63</f>
        <v>11</v>
      </c>
      <c r="AF1612" s="157">
        <f>'[1]6004'!$B$63</f>
        <v>46074</v>
      </c>
      <c r="AG1612" s="158" t="s">
        <v>53</v>
      </c>
    </row>
    <row r="1613" spans="28:33" x14ac:dyDescent="0.15">
      <c r="AB1613" s="156">
        <f>'[1]6004'!$E$64</f>
        <v>600445</v>
      </c>
      <c r="AC1613" s="156" t="str">
        <f>'[1]6004'!$N$64</f>
        <v>JBV De Walnoot 2</v>
      </c>
      <c r="AD1613" s="156" t="str">
        <f>'[1]6004'!$Y$64</f>
        <v>JBC Plop 4</v>
      </c>
      <c r="AE1613" s="156">
        <f>'[1]6004'!$A$64</f>
        <v>12</v>
      </c>
      <c r="AF1613" s="157">
        <f>'[1]6004'!$B$64</f>
        <v>46088</v>
      </c>
      <c r="AG1613" s="158" t="s">
        <v>53</v>
      </c>
    </row>
    <row r="1614" spans="28:33" x14ac:dyDescent="0.15">
      <c r="AB1614" s="156">
        <f>'[1]6004'!$E$65</f>
        <v>600446</v>
      </c>
      <c r="AC1614" s="156" t="str">
        <f>'[1]6004'!$N$65</f>
        <v>PV Wij Liggen 4</v>
      </c>
      <c r="AD1614" s="156" t="str">
        <f>'[1]6004'!$Y$65</f>
        <v>De Soepele Pols 1</v>
      </c>
      <c r="AE1614" s="156">
        <f>'[1]6004'!$A$65</f>
        <v>12</v>
      </c>
      <c r="AF1614" s="157">
        <f>'[1]6004'!$B$65</f>
        <v>46088</v>
      </c>
      <c r="AG1614" s="158" t="s">
        <v>53</v>
      </c>
    </row>
    <row r="1615" spans="28:33" x14ac:dyDescent="0.15">
      <c r="AB1615" s="156">
        <f>'[1]6004'!$E$66</f>
        <v>600447</v>
      </c>
      <c r="AC1615" s="156" t="str">
        <f>'[1]6004'!$N$66</f>
        <v>PC Oisterwijk 1</v>
      </c>
      <c r="AD1615" s="156" t="str">
        <f>'[1]6004'!$Y$66</f>
        <v>Cloeck en Moedigh 5</v>
      </c>
      <c r="AE1615" s="156">
        <f>'[1]6004'!$A$66</f>
        <v>12</v>
      </c>
      <c r="AF1615" s="157">
        <f>'[1]6004'!$B$66</f>
        <v>46088</v>
      </c>
      <c r="AG1615" s="158" t="s">
        <v>53</v>
      </c>
    </row>
    <row r="1616" spans="28:33" x14ac:dyDescent="0.15">
      <c r="AB1616" s="156">
        <f>'[1]6004'!$E$67</f>
        <v>600448</v>
      </c>
      <c r="AC1616" s="156" t="str">
        <f>'[1]6004'!$N$67</f>
        <v>Jeu de Boules Club Dongen 3</v>
      </c>
      <c r="AD1616" s="156" t="str">
        <f>'[1]6004'!$Y$67</f>
        <v>Amitié Best 3</v>
      </c>
      <c r="AE1616" s="156">
        <f>'[1]6004'!$A$67</f>
        <v>12</v>
      </c>
      <c r="AF1616" s="157">
        <f>'[1]6004'!$B$67</f>
        <v>46088</v>
      </c>
      <c r="AG1616" s="158" t="s">
        <v>53</v>
      </c>
    </row>
    <row r="1617" spans="28:33" x14ac:dyDescent="0.15">
      <c r="AB1617" s="156">
        <f>'[1]6004'!$E$68</f>
        <v>600449</v>
      </c>
      <c r="AC1617" s="156" t="str">
        <f>'[1]6004'!$N$68</f>
        <v>Jeu de Boules Club Dongen 3</v>
      </c>
      <c r="AD1617" s="156" t="str">
        <f>'[1]6004'!$Y$68</f>
        <v>PV Wij Liggen 4</v>
      </c>
      <c r="AE1617" s="156">
        <f>'[1]6004'!$A$68</f>
        <v>13</v>
      </c>
      <c r="AF1617" s="157">
        <f>'[1]6004'!$B$68</f>
        <v>46102</v>
      </c>
      <c r="AG1617" s="158" t="s">
        <v>53</v>
      </c>
    </row>
    <row r="1618" spans="28:33" x14ac:dyDescent="0.15">
      <c r="AB1618" s="156">
        <f>'[1]6004'!$E$69</f>
        <v>600450</v>
      </c>
      <c r="AC1618" s="156" t="str">
        <f>'[1]6004'!$N$69</f>
        <v>De Soepele Pols 1</v>
      </c>
      <c r="AD1618" s="156" t="str">
        <f>'[1]6004'!$Y$69</f>
        <v>JBV De Walnoot 2</v>
      </c>
      <c r="AE1618" s="156">
        <f>'[1]6004'!$A$69</f>
        <v>13</v>
      </c>
      <c r="AF1618" s="157">
        <f>'[1]6004'!$B$69</f>
        <v>46102</v>
      </c>
      <c r="AG1618" s="158" t="s">
        <v>53</v>
      </c>
    </row>
    <row r="1619" spans="28:33" x14ac:dyDescent="0.15">
      <c r="AB1619" s="156">
        <f>'[1]6004'!$E$70</f>
        <v>600451</v>
      </c>
      <c r="AC1619" s="156" t="str">
        <f>'[1]6004'!$N$70</f>
        <v>JBC Plop 4</v>
      </c>
      <c r="AD1619" s="156" t="str">
        <f>'[1]6004'!$Y$70</f>
        <v>PC Oisterwijk 1</v>
      </c>
      <c r="AE1619" s="156">
        <f>'[1]6004'!$A$70</f>
        <v>13</v>
      </c>
      <c r="AF1619" s="157">
        <f>'[1]6004'!$B$70</f>
        <v>46102</v>
      </c>
      <c r="AG1619" s="158" t="s">
        <v>53</v>
      </c>
    </row>
    <row r="1620" spans="28:33" x14ac:dyDescent="0.15">
      <c r="AB1620" s="156">
        <f>'[1]6004'!$E$71</f>
        <v>600452</v>
      </c>
      <c r="AC1620" s="156" t="str">
        <f>'[1]6004'!$N$71</f>
        <v>Amitié Best 3</v>
      </c>
      <c r="AD1620" s="156" t="str">
        <f>'[1]6004'!$Y$71</f>
        <v>Cloeck en Moedigh 5</v>
      </c>
      <c r="AE1620" s="156">
        <f>'[1]6004'!$A$71</f>
        <v>13</v>
      </c>
      <c r="AF1620" s="157">
        <f>'[1]6004'!$B$71</f>
        <v>46102</v>
      </c>
      <c r="AG1620" s="158" t="s">
        <v>53</v>
      </c>
    </row>
    <row r="1621" spans="28:33" x14ac:dyDescent="0.15">
      <c r="AB1621" s="156">
        <f>'[1]6004'!$E$72</f>
        <v>600453</v>
      </c>
      <c r="AC1621" s="156" t="str">
        <f>'[1]6004'!$N$72</f>
        <v>PV Wij Liggen 4</v>
      </c>
      <c r="AD1621" s="156" t="str">
        <f>'[1]6004'!$Y$72</f>
        <v>JBV De Walnoot 2</v>
      </c>
      <c r="AE1621" s="156">
        <f>'[1]6004'!$A$72</f>
        <v>14</v>
      </c>
      <c r="AF1621" s="157">
        <f>'[1]6004'!$B$72</f>
        <v>46109</v>
      </c>
      <c r="AG1621" s="158" t="s">
        <v>53</v>
      </c>
    </row>
    <row r="1622" spans="28:33" x14ac:dyDescent="0.15">
      <c r="AB1622" s="156">
        <f>'[1]6004'!$E$73</f>
        <v>600454</v>
      </c>
      <c r="AC1622" s="156" t="str">
        <f>'[1]6004'!$N$73</f>
        <v>JBC Plop 4</v>
      </c>
      <c r="AD1622" s="156" t="str">
        <f>'[1]6004'!$Y$73</f>
        <v>Amitié Best 3</v>
      </c>
      <c r="AE1622" s="156">
        <f>'[1]6004'!$A$73</f>
        <v>14</v>
      </c>
      <c r="AF1622" s="157">
        <f>'[1]6004'!$B$73</f>
        <v>46109</v>
      </c>
      <c r="AG1622" s="158" t="s">
        <v>53</v>
      </c>
    </row>
    <row r="1623" spans="28:33" x14ac:dyDescent="0.15">
      <c r="AB1623" s="156">
        <f>'[1]6004'!$E$74</f>
        <v>600455</v>
      </c>
      <c r="AC1623" s="156" t="str">
        <f>'[1]6004'!$N$74</f>
        <v>De Soepele Pols 1</v>
      </c>
      <c r="AD1623" s="156" t="str">
        <f>'[1]6004'!$Y$74</f>
        <v>PC Oisterwijk 1</v>
      </c>
      <c r="AE1623" s="156">
        <f>'[1]6004'!$A$74</f>
        <v>14</v>
      </c>
      <c r="AF1623" s="157">
        <f>'[1]6004'!$B$74</f>
        <v>46109</v>
      </c>
      <c r="AG1623" s="158" t="s">
        <v>53</v>
      </c>
    </row>
    <row r="1624" spans="28:33" x14ac:dyDescent="0.15">
      <c r="AB1624" s="156">
        <f>'[1]6004'!$E$75</f>
        <v>600456</v>
      </c>
      <c r="AC1624" s="156" t="str">
        <f>'[1]6004'!$N$75</f>
        <v>Jeu de Boules Club Dongen 3</v>
      </c>
      <c r="AD1624" s="156" t="str">
        <f>'[1]6004'!$Y$75</f>
        <v>Cloeck en Moedigh 5</v>
      </c>
      <c r="AE1624" s="156">
        <f>'[1]6004'!$A$75</f>
        <v>14</v>
      </c>
      <c r="AF1624" s="157">
        <f>'[1]6004'!$B$75</f>
        <v>46109</v>
      </c>
      <c r="AG1624" s="158" t="s">
        <v>53</v>
      </c>
    </row>
    <row r="1625" spans="28:33" x14ac:dyDescent="0.15">
      <c r="AB1625" s="156">
        <f>'[1]6005'!$E$20</f>
        <v>600501</v>
      </c>
      <c r="AC1625" s="156" t="str">
        <f>'[1]6005'!$N$20</f>
        <v>JBV De Walnoot 3</v>
      </c>
      <c r="AD1625" s="156" t="str">
        <f>'[1]6005'!$Y$20</f>
        <v>JBC 't Dupke 4</v>
      </c>
      <c r="AE1625" s="156">
        <f>'[1]6005'!$A$20</f>
        <v>1</v>
      </c>
      <c r="AF1625" s="157">
        <f>'[1]6005'!$B$20</f>
        <v>45920</v>
      </c>
      <c r="AG1625" s="158" t="s">
        <v>53</v>
      </c>
    </row>
    <row r="1626" spans="28:33" x14ac:dyDescent="0.15">
      <c r="AB1626" s="156">
        <f>'[1]6005'!$E$21</f>
        <v>600502</v>
      </c>
      <c r="AC1626" s="156" t="str">
        <f>'[1]6005'!$N$21</f>
        <v>JB Altena 2</v>
      </c>
      <c r="AD1626" s="156" t="str">
        <f>'[1]6005'!$Y$21</f>
        <v>L'Ammerzo 2</v>
      </c>
      <c r="AE1626" s="156">
        <f>'[1]6005'!$A$21</f>
        <v>1</v>
      </c>
      <c r="AF1626" s="157">
        <f>'[1]6005'!$B$21</f>
        <v>45920</v>
      </c>
      <c r="AG1626" s="158" t="s">
        <v>53</v>
      </c>
    </row>
    <row r="1627" spans="28:33" x14ac:dyDescent="0.15">
      <c r="AB1627" s="156">
        <f>'[1]6005'!$E$22</f>
        <v>600503</v>
      </c>
      <c r="AC1627" s="156" t="str">
        <f>'[1]6005'!$N$22</f>
        <v>Jeu de Boules Club Dongen 4</v>
      </c>
      <c r="AD1627" s="156" t="str">
        <f>'[1]6005'!$Y$22</f>
        <v>Jeu de Bommel 5</v>
      </c>
      <c r="AE1627" s="156">
        <f>'[1]6005'!$A$22</f>
        <v>1</v>
      </c>
      <c r="AF1627" s="157">
        <f>'[1]6005'!$B$22</f>
        <v>45920</v>
      </c>
      <c r="AG1627" s="158" t="s">
        <v>53</v>
      </c>
    </row>
    <row r="1628" spans="28:33" x14ac:dyDescent="0.15">
      <c r="AB1628" s="156">
        <f>'[1]6005'!$E$23</f>
        <v>600504</v>
      </c>
      <c r="AC1628" s="156" t="str">
        <f>'[1]6005'!$N$23</f>
        <v>JB Altena 3</v>
      </c>
      <c r="AD1628" s="156" t="str">
        <f>'[1]6005'!$Y$23</f>
        <v>PC Oisterwijk 2</v>
      </c>
      <c r="AE1628" s="156">
        <f>'[1]6005'!$A$23</f>
        <v>1</v>
      </c>
      <c r="AF1628" s="157">
        <f>'[1]6005'!$B$23</f>
        <v>45920</v>
      </c>
      <c r="AG1628" s="158" t="s">
        <v>53</v>
      </c>
    </row>
    <row r="1629" spans="28:33" x14ac:dyDescent="0.15">
      <c r="AB1629" s="156">
        <f>'[1]6005'!$E$24</f>
        <v>600505</v>
      </c>
      <c r="AC1629" s="156" t="str">
        <f>'[1]6005'!$N$24</f>
        <v>PC Oisterwijk 2</v>
      </c>
      <c r="AD1629" s="156" t="str">
        <f>'[1]6005'!$Y$24</f>
        <v>Jeu de Boules Club Dongen 4</v>
      </c>
      <c r="AE1629" s="156">
        <f>'[1]6005'!$A$24</f>
        <v>2</v>
      </c>
      <c r="AF1629" s="157">
        <f>'[1]6005'!$B$24</f>
        <v>45934</v>
      </c>
      <c r="AG1629" s="158" t="s">
        <v>53</v>
      </c>
    </row>
    <row r="1630" spans="28:33" x14ac:dyDescent="0.15">
      <c r="AB1630" s="156">
        <f>'[1]6005'!$E$25</f>
        <v>600506</v>
      </c>
      <c r="AC1630" s="156" t="str">
        <f>'[1]6005'!$N$25</f>
        <v>Jeu de Bommel 5</v>
      </c>
      <c r="AD1630" s="156" t="str">
        <f>'[1]6005'!$Y$25</f>
        <v>JB Altena 2</v>
      </c>
      <c r="AE1630" s="156">
        <f>'[1]6005'!$A$25</f>
        <v>2</v>
      </c>
      <c r="AF1630" s="157">
        <f>'[1]6005'!$B$25</f>
        <v>45934</v>
      </c>
      <c r="AG1630" s="158" t="s">
        <v>53</v>
      </c>
    </row>
    <row r="1631" spans="28:33" x14ac:dyDescent="0.15">
      <c r="AB1631" s="156">
        <f>'[1]6005'!$E$26</f>
        <v>600507</v>
      </c>
      <c r="AC1631" s="156" t="str">
        <f>'[1]6005'!$N$26</f>
        <v>L'Ammerzo 2</v>
      </c>
      <c r="AD1631" s="156" t="str">
        <f>'[1]6005'!$Y$26</f>
        <v>JBV De Walnoot 3</v>
      </c>
      <c r="AE1631" s="156">
        <f>'[1]6005'!$A$26</f>
        <v>2</v>
      </c>
      <c r="AF1631" s="157">
        <f>'[1]6005'!$B$26</f>
        <v>45934</v>
      </c>
      <c r="AG1631" s="158" t="s">
        <v>53</v>
      </c>
    </row>
    <row r="1632" spans="28:33" x14ac:dyDescent="0.15">
      <c r="AB1632" s="156">
        <f>'[1]6005'!$E$27</f>
        <v>600508</v>
      </c>
      <c r="AC1632" s="156" t="str">
        <f>'[1]6005'!$N$27</f>
        <v>JBC 't Dupke 4</v>
      </c>
      <c r="AD1632" s="156" t="str">
        <f>'[1]6005'!$Y$27</f>
        <v>JB Altena 3</v>
      </c>
      <c r="AE1632" s="156">
        <f>'[1]6005'!$A$27</f>
        <v>2</v>
      </c>
      <c r="AF1632" s="157">
        <f>'[1]6005'!$B$27</f>
        <v>45934</v>
      </c>
      <c r="AG1632" s="158" t="s">
        <v>53</v>
      </c>
    </row>
    <row r="1633" spans="28:33" x14ac:dyDescent="0.15">
      <c r="AB1633" s="156">
        <f>'[1]6005'!$E$28</f>
        <v>600509</v>
      </c>
      <c r="AC1633" s="156" t="str">
        <f>'[1]6005'!$N$28</f>
        <v>JB Altena 3</v>
      </c>
      <c r="AD1633" s="156" t="str">
        <f>'[1]6005'!$Y$28</f>
        <v>Jeu de Boules Club Dongen 4</v>
      </c>
      <c r="AE1633" s="156">
        <f>'[1]6005'!$A$28</f>
        <v>3</v>
      </c>
      <c r="AF1633" s="157">
        <f>'[1]6005'!$B$28</f>
        <v>45948</v>
      </c>
      <c r="AG1633" s="158" t="s">
        <v>53</v>
      </c>
    </row>
    <row r="1634" spans="28:33" x14ac:dyDescent="0.15">
      <c r="AB1634" s="156">
        <f>'[1]6005'!$E$29</f>
        <v>600510</v>
      </c>
      <c r="AC1634" s="156" t="str">
        <f>'[1]6005'!$N$29</f>
        <v>JB Altena 2</v>
      </c>
      <c r="AD1634" s="156" t="str">
        <f>'[1]6005'!$Y$29</f>
        <v>PC Oisterwijk 2</v>
      </c>
      <c r="AE1634" s="156">
        <f>'[1]6005'!$A$29</f>
        <v>3</v>
      </c>
      <c r="AF1634" s="157">
        <f>'[1]6005'!$B$29</f>
        <v>45948</v>
      </c>
      <c r="AG1634" s="158" t="s">
        <v>53</v>
      </c>
    </row>
    <row r="1635" spans="28:33" x14ac:dyDescent="0.15">
      <c r="AB1635" s="156">
        <f>'[1]6005'!$E$30</f>
        <v>600511</v>
      </c>
      <c r="AC1635" s="156" t="str">
        <f>'[1]6005'!$N$30</f>
        <v>Jeu de Bommel 5</v>
      </c>
      <c r="AD1635" s="156" t="str">
        <f>'[1]6005'!$Y$30</f>
        <v>JBV De Walnoot 3</v>
      </c>
      <c r="AE1635" s="156">
        <f>'[1]6005'!$A$30</f>
        <v>3</v>
      </c>
      <c r="AF1635" s="157">
        <f>'[1]6005'!$B$30</f>
        <v>45948</v>
      </c>
      <c r="AG1635" s="158" t="s">
        <v>53</v>
      </c>
    </row>
    <row r="1636" spans="28:33" x14ac:dyDescent="0.15">
      <c r="AB1636" s="156">
        <f>'[1]6005'!$E$31</f>
        <v>600512</v>
      </c>
      <c r="AC1636" s="156" t="str">
        <f>'[1]6005'!$N$31</f>
        <v>JBC 't Dupke 4</v>
      </c>
      <c r="AD1636" s="156" t="str">
        <f>'[1]6005'!$Y$31</f>
        <v>L'Ammerzo 2</v>
      </c>
      <c r="AE1636" s="156">
        <f>'[1]6005'!$A$31</f>
        <v>3</v>
      </c>
      <c r="AF1636" s="157">
        <f>'[1]6005'!$B$31</f>
        <v>45948</v>
      </c>
      <c r="AG1636" s="158" t="s">
        <v>53</v>
      </c>
    </row>
    <row r="1637" spans="28:33" x14ac:dyDescent="0.15">
      <c r="AB1637" s="156">
        <f>'[1]6005'!$E$32</f>
        <v>600513</v>
      </c>
      <c r="AC1637" s="156" t="str">
        <f>'[1]6005'!$N$32</f>
        <v>JBV De Walnoot 3</v>
      </c>
      <c r="AD1637" s="156" t="str">
        <f>'[1]6005'!$Y$32</f>
        <v>PC Oisterwijk 2</v>
      </c>
      <c r="AE1637" s="156">
        <f>'[1]6005'!$A$32</f>
        <v>4</v>
      </c>
      <c r="AF1637" s="157">
        <f>'[1]6005'!$B$32</f>
        <v>45962</v>
      </c>
      <c r="AG1637" s="158" t="s">
        <v>53</v>
      </c>
    </row>
    <row r="1638" spans="28:33" x14ac:dyDescent="0.15">
      <c r="AB1638" s="156">
        <f>'[1]6005'!$E$33</f>
        <v>600514</v>
      </c>
      <c r="AC1638" s="156" t="str">
        <f>'[1]6005'!$N$33</f>
        <v>JB Altena 2</v>
      </c>
      <c r="AD1638" s="156" t="str">
        <f>'[1]6005'!$Y$33</f>
        <v>JB Altena 3</v>
      </c>
      <c r="AE1638" s="156">
        <f>'[1]6005'!$A$33</f>
        <v>4</v>
      </c>
      <c r="AF1638" s="157">
        <f>'[1]6005'!$B$33</f>
        <v>45962</v>
      </c>
      <c r="AG1638" s="158" t="s">
        <v>53</v>
      </c>
    </row>
    <row r="1639" spans="28:33" x14ac:dyDescent="0.15">
      <c r="AB1639" s="156">
        <f>'[1]6005'!$E$34</f>
        <v>600515</v>
      </c>
      <c r="AC1639" s="156" t="str">
        <f>'[1]6005'!$N$34</f>
        <v>Jeu de Boules Club Dongen 4</v>
      </c>
      <c r="AD1639" s="156" t="str">
        <f>'[1]6005'!$Y$34</f>
        <v>JBC 't Dupke 4</v>
      </c>
      <c r="AE1639" s="156">
        <f>'[1]6005'!$A$34</f>
        <v>4</v>
      </c>
      <c r="AF1639" s="157">
        <f>'[1]6005'!$B$34</f>
        <v>45962</v>
      </c>
      <c r="AG1639" s="158" t="s">
        <v>53</v>
      </c>
    </row>
    <row r="1640" spans="28:33" x14ac:dyDescent="0.15">
      <c r="AB1640" s="156">
        <f>'[1]6005'!$E$35</f>
        <v>600516</v>
      </c>
      <c r="AC1640" s="156" t="str">
        <f>'[1]6005'!$N$35</f>
        <v>L'Ammerzo 2</v>
      </c>
      <c r="AD1640" s="156" t="str">
        <f>'[1]6005'!$Y$35</f>
        <v>Jeu de Bommel 5</v>
      </c>
      <c r="AE1640" s="156">
        <f>'[1]6005'!$A$35</f>
        <v>4</v>
      </c>
      <c r="AF1640" s="157">
        <f>'[1]6005'!$B$35</f>
        <v>45962</v>
      </c>
      <c r="AG1640" s="158" t="s">
        <v>53</v>
      </c>
    </row>
    <row r="1641" spans="28:33" x14ac:dyDescent="0.15">
      <c r="AB1641" s="156">
        <f>'[1]6005'!$E$36</f>
        <v>600517</v>
      </c>
      <c r="AC1641" s="156" t="str">
        <f>'[1]6005'!$N$36</f>
        <v>Jeu de Boules Club Dongen 4</v>
      </c>
      <c r="AD1641" s="156" t="str">
        <f>'[1]6005'!$Y$36</f>
        <v>JB Altena 2</v>
      </c>
      <c r="AE1641" s="156">
        <f>'[1]6005'!$A$36</f>
        <v>5</v>
      </c>
      <c r="AF1641" s="157">
        <f>'[1]6005'!$B$36</f>
        <v>45976</v>
      </c>
      <c r="AG1641" s="158" t="s">
        <v>53</v>
      </c>
    </row>
    <row r="1642" spans="28:33" x14ac:dyDescent="0.15">
      <c r="AB1642" s="156">
        <f>'[1]6005'!$E$37</f>
        <v>600518</v>
      </c>
      <c r="AC1642" s="156" t="str">
        <f>'[1]6005'!$N$37</f>
        <v>JB Altena 3</v>
      </c>
      <c r="AD1642" s="156" t="str">
        <f>'[1]6005'!$Y$37</f>
        <v>JBV De Walnoot 3</v>
      </c>
      <c r="AE1642" s="156">
        <f>'[1]6005'!$A$37</f>
        <v>5</v>
      </c>
      <c r="AF1642" s="157">
        <f>'[1]6005'!$B$37</f>
        <v>45976</v>
      </c>
      <c r="AG1642" s="158" t="s">
        <v>53</v>
      </c>
    </row>
    <row r="1643" spans="28:33" x14ac:dyDescent="0.15">
      <c r="AB1643" s="156">
        <f>'[1]6005'!$E$38</f>
        <v>600519</v>
      </c>
      <c r="AC1643" s="156" t="str">
        <f>'[1]6005'!$N$38</f>
        <v>L'Ammerzo 2</v>
      </c>
      <c r="AD1643" s="156" t="str">
        <f>'[1]6005'!$Y$38</f>
        <v>PC Oisterwijk 2</v>
      </c>
      <c r="AE1643" s="156">
        <f>'[1]6005'!$A$38</f>
        <v>5</v>
      </c>
      <c r="AF1643" s="157">
        <f>'[1]6005'!$B$38</f>
        <v>45976</v>
      </c>
      <c r="AG1643" s="158" t="s">
        <v>53</v>
      </c>
    </row>
    <row r="1644" spans="28:33" x14ac:dyDescent="0.15">
      <c r="AB1644" s="156">
        <f>'[1]6005'!$E$39</f>
        <v>600520</v>
      </c>
      <c r="AC1644" s="156" t="str">
        <f>'[1]6005'!$N$39</f>
        <v>Jeu de Bommel 5</v>
      </c>
      <c r="AD1644" s="156" t="str">
        <f>'[1]6005'!$Y$39</f>
        <v>JBC 't Dupke 4</v>
      </c>
      <c r="AE1644" s="156">
        <f>'[1]6005'!$A$39</f>
        <v>5</v>
      </c>
      <c r="AF1644" s="157">
        <f>'[1]6005'!$B$39</f>
        <v>45976</v>
      </c>
      <c r="AG1644" s="158" t="s">
        <v>53</v>
      </c>
    </row>
    <row r="1645" spans="28:33" x14ac:dyDescent="0.15">
      <c r="AB1645" s="156">
        <f>'[1]6005'!$E$40</f>
        <v>600521</v>
      </c>
      <c r="AC1645" s="156" t="str">
        <f>'[1]6005'!$N$40</f>
        <v>JBV De Walnoot 3</v>
      </c>
      <c r="AD1645" s="156" t="str">
        <f>'[1]6005'!$Y$40</f>
        <v>Jeu de Boules Club Dongen 4</v>
      </c>
      <c r="AE1645" s="156">
        <f>'[1]6005'!$A$40</f>
        <v>6</v>
      </c>
      <c r="AF1645" s="157">
        <f>'[1]6005'!$B$40</f>
        <v>45990</v>
      </c>
      <c r="AG1645" s="158" t="s">
        <v>53</v>
      </c>
    </row>
    <row r="1646" spans="28:33" x14ac:dyDescent="0.15">
      <c r="AB1646" s="156">
        <f>'[1]6005'!$E$41</f>
        <v>600522</v>
      </c>
      <c r="AC1646" s="156" t="str">
        <f>'[1]6005'!$N$41</f>
        <v>PC Oisterwijk 2</v>
      </c>
      <c r="AD1646" s="156" t="str">
        <f>'[1]6005'!$Y$41</f>
        <v>Jeu de Bommel 5</v>
      </c>
      <c r="AE1646" s="156">
        <f>'[1]6005'!$A$41</f>
        <v>6</v>
      </c>
      <c r="AF1646" s="157">
        <f>'[1]6005'!$B$41</f>
        <v>45990</v>
      </c>
      <c r="AG1646" s="158" t="s">
        <v>53</v>
      </c>
    </row>
    <row r="1647" spans="28:33" x14ac:dyDescent="0.15">
      <c r="AB1647" s="156">
        <f>'[1]6005'!$E$42</f>
        <v>600523</v>
      </c>
      <c r="AC1647" s="156" t="str">
        <f>'[1]6005'!$N$42</f>
        <v>L'Ammerzo 2</v>
      </c>
      <c r="AD1647" s="156" t="str">
        <f>'[1]6005'!$Y$42</f>
        <v>JB Altena 3</v>
      </c>
      <c r="AE1647" s="156">
        <f>'[1]6005'!$A$42</f>
        <v>6</v>
      </c>
      <c r="AF1647" s="157">
        <f>'[1]6005'!$B$42</f>
        <v>45990</v>
      </c>
      <c r="AG1647" s="158" t="s">
        <v>53</v>
      </c>
    </row>
    <row r="1648" spans="28:33" x14ac:dyDescent="0.15">
      <c r="AB1648" s="156">
        <f>'[1]6005'!$E$43</f>
        <v>600524</v>
      </c>
      <c r="AC1648" s="156" t="str">
        <f>'[1]6005'!$N$43</f>
        <v>JBC 't Dupke 4</v>
      </c>
      <c r="AD1648" s="156" t="str">
        <f>'[1]6005'!$Y$43</f>
        <v>JB Altena 2</v>
      </c>
      <c r="AE1648" s="156">
        <f>'[1]6005'!$A$43</f>
        <v>6</v>
      </c>
      <c r="AF1648" s="157">
        <f>'[1]6005'!$B$43</f>
        <v>45990</v>
      </c>
      <c r="AG1648" s="158" t="s">
        <v>53</v>
      </c>
    </row>
    <row r="1649" spans="28:33" x14ac:dyDescent="0.15">
      <c r="AB1649" s="156">
        <f>'[1]6005'!$E$44</f>
        <v>600525</v>
      </c>
      <c r="AC1649" s="156" t="str">
        <f>'[1]6005'!$N$44</f>
        <v>JBV De Walnoot 3</v>
      </c>
      <c r="AD1649" s="156" t="str">
        <f>'[1]6005'!$Y$44</f>
        <v>JB Altena 2</v>
      </c>
      <c r="AE1649" s="156">
        <f>'[1]6005'!$A$44</f>
        <v>7</v>
      </c>
      <c r="AF1649" s="157">
        <f>'[1]6005'!$B$44</f>
        <v>45997</v>
      </c>
      <c r="AG1649" s="158" t="s">
        <v>53</v>
      </c>
    </row>
    <row r="1650" spans="28:33" x14ac:dyDescent="0.15">
      <c r="AB1650" s="156">
        <f>'[1]6005'!$E$45</f>
        <v>600526</v>
      </c>
      <c r="AC1650" s="156" t="str">
        <f>'[1]6005'!$N$45</f>
        <v>Jeu de Boules Club Dongen 4</v>
      </c>
      <c r="AD1650" s="156" t="str">
        <f>'[1]6005'!$Y$45</f>
        <v>L'Ammerzo 2</v>
      </c>
      <c r="AE1650" s="156">
        <f>'[1]6005'!$A$45</f>
        <v>7</v>
      </c>
      <c r="AF1650" s="157">
        <f>'[1]6005'!$B$45</f>
        <v>45997</v>
      </c>
      <c r="AG1650" s="158" t="s">
        <v>53</v>
      </c>
    </row>
    <row r="1651" spans="28:33" x14ac:dyDescent="0.15">
      <c r="AB1651" s="156">
        <f>'[1]6005'!$E$46</f>
        <v>600527</v>
      </c>
      <c r="AC1651" s="156" t="str">
        <f>'[1]6005'!$N$46</f>
        <v>JB Altena 3</v>
      </c>
      <c r="AD1651" s="156" t="str">
        <f>'[1]6005'!$Y$46</f>
        <v>Jeu de Bommel 5</v>
      </c>
      <c r="AE1651" s="156">
        <f>'[1]6005'!$A$46</f>
        <v>7</v>
      </c>
      <c r="AF1651" s="157">
        <f>'[1]6005'!$B$46</f>
        <v>45997</v>
      </c>
      <c r="AG1651" s="158" t="s">
        <v>53</v>
      </c>
    </row>
    <row r="1652" spans="28:33" x14ac:dyDescent="0.15">
      <c r="AB1652" s="156">
        <f>'[1]6005'!$E$47</f>
        <v>600528</v>
      </c>
      <c r="AC1652" s="156" t="str">
        <f>'[1]6005'!$N$47</f>
        <v>PC Oisterwijk 2</v>
      </c>
      <c r="AD1652" s="156" t="str">
        <f>'[1]6005'!$Y$47</f>
        <v>JBC 't Dupke 4</v>
      </c>
      <c r="AE1652" s="156">
        <f>'[1]6005'!$A$47</f>
        <v>7</v>
      </c>
      <c r="AF1652" s="157">
        <f>'[1]6005'!$B$47</f>
        <v>45997</v>
      </c>
      <c r="AG1652" s="158" t="s">
        <v>53</v>
      </c>
    </row>
    <row r="1653" spans="28:33" x14ac:dyDescent="0.15">
      <c r="AB1653" s="156">
        <f>'[1]6005'!$E$48</f>
        <v>600529</v>
      </c>
      <c r="AC1653" s="156" t="str">
        <f>'[1]6005'!$N$48</f>
        <v>PC Oisterwijk 2</v>
      </c>
      <c r="AD1653" s="156" t="str">
        <f>'[1]6005'!$Y$48</f>
        <v>JB Altena 3</v>
      </c>
      <c r="AE1653" s="156">
        <f>'[1]6005'!$A$48</f>
        <v>8</v>
      </c>
      <c r="AF1653" s="157">
        <f>'[1]6005'!$B$48</f>
        <v>46032</v>
      </c>
      <c r="AG1653" s="158" t="s">
        <v>53</v>
      </c>
    </row>
    <row r="1654" spans="28:33" x14ac:dyDescent="0.15">
      <c r="AB1654" s="156">
        <f>'[1]6005'!$E$49</f>
        <v>600530</v>
      </c>
      <c r="AC1654" s="156" t="str">
        <f>'[1]6005'!$N$49</f>
        <v>Jeu de Bommel 5</v>
      </c>
      <c r="AD1654" s="156" t="str">
        <f>'[1]6005'!$Y$49</f>
        <v>Jeu de Boules Club Dongen 4</v>
      </c>
      <c r="AE1654" s="156">
        <f>'[1]6005'!$A$49</f>
        <v>8</v>
      </c>
      <c r="AF1654" s="157">
        <f>'[1]6005'!$B$49</f>
        <v>46032</v>
      </c>
      <c r="AG1654" s="158" t="s">
        <v>53</v>
      </c>
    </row>
    <row r="1655" spans="28:33" x14ac:dyDescent="0.15">
      <c r="AB1655" s="156">
        <f>'[1]6005'!$E$50</f>
        <v>600531</v>
      </c>
      <c r="AC1655" s="156" t="str">
        <f>'[1]6005'!$N$50</f>
        <v>L'Ammerzo 2</v>
      </c>
      <c r="AD1655" s="156" t="str">
        <f>'[1]6005'!$Y$50</f>
        <v>JB Altena 2</v>
      </c>
      <c r="AE1655" s="156">
        <f>'[1]6005'!$A$50</f>
        <v>8</v>
      </c>
      <c r="AF1655" s="157">
        <f>'[1]6005'!$B$50</f>
        <v>46032</v>
      </c>
      <c r="AG1655" s="158" t="s">
        <v>53</v>
      </c>
    </row>
    <row r="1656" spans="28:33" x14ac:dyDescent="0.15">
      <c r="AB1656" s="156">
        <f>'[1]6005'!$E$51</f>
        <v>600532</v>
      </c>
      <c r="AC1656" s="156" t="str">
        <f>'[1]6005'!$N$51</f>
        <v>JBC 't Dupke 4</v>
      </c>
      <c r="AD1656" s="156" t="str">
        <f>'[1]6005'!$Y$51</f>
        <v>JBV De Walnoot 3</v>
      </c>
      <c r="AE1656" s="156">
        <f>'[1]6005'!$A$51</f>
        <v>8</v>
      </c>
      <c r="AF1656" s="157">
        <f>'[1]6005'!$B$51</f>
        <v>46032</v>
      </c>
      <c r="AG1656" s="158" t="s">
        <v>53</v>
      </c>
    </row>
    <row r="1657" spans="28:33" x14ac:dyDescent="0.15">
      <c r="AB1657" s="156">
        <f>'[1]6005'!$E$52</f>
        <v>600533</v>
      </c>
      <c r="AC1657" s="156" t="str">
        <f>'[1]6005'!$N$52</f>
        <v>JBV De Walnoot 3</v>
      </c>
      <c r="AD1657" s="156" t="str">
        <f>'[1]6005'!$Y$52</f>
        <v>L'Ammerzo 2</v>
      </c>
      <c r="AE1657" s="156">
        <f>'[1]6005'!$A$52</f>
        <v>9</v>
      </c>
      <c r="AF1657" s="157">
        <f>'[1]6005'!$B$52</f>
        <v>46046</v>
      </c>
      <c r="AG1657" s="158" t="s">
        <v>53</v>
      </c>
    </row>
    <row r="1658" spans="28:33" x14ac:dyDescent="0.15">
      <c r="AB1658" s="156">
        <f>'[1]6005'!$E$53</f>
        <v>600534</v>
      </c>
      <c r="AC1658" s="156" t="str">
        <f>'[1]6005'!$N$53</f>
        <v>JB Altena 2</v>
      </c>
      <c r="AD1658" s="156" t="str">
        <f>'[1]6005'!$Y$53</f>
        <v>Jeu de Bommel 5</v>
      </c>
      <c r="AE1658" s="156">
        <f>'[1]6005'!$A$53</f>
        <v>9</v>
      </c>
      <c r="AF1658" s="157">
        <f>'[1]6005'!$B$53</f>
        <v>46046</v>
      </c>
      <c r="AG1658" s="158" t="s">
        <v>53</v>
      </c>
    </row>
    <row r="1659" spans="28:33" x14ac:dyDescent="0.15">
      <c r="AB1659" s="156">
        <f>'[1]6005'!$E$54</f>
        <v>600535</v>
      </c>
      <c r="AC1659" s="156" t="str">
        <f>'[1]6005'!$N$54</f>
        <v>Jeu de Boules Club Dongen 4</v>
      </c>
      <c r="AD1659" s="156" t="str">
        <f>'[1]6005'!$Y$54</f>
        <v>PC Oisterwijk 2</v>
      </c>
      <c r="AE1659" s="156">
        <f>'[1]6005'!$A$54</f>
        <v>9</v>
      </c>
      <c r="AF1659" s="157">
        <f>'[1]6005'!$B$54</f>
        <v>46046</v>
      </c>
      <c r="AG1659" s="158" t="s">
        <v>53</v>
      </c>
    </row>
    <row r="1660" spans="28:33" x14ac:dyDescent="0.15">
      <c r="AB1660" s="156">
        <f>'[1]6005'!$E$55</f>
        <v>600536</v>
      </c>
      <c r="AC1660" s="156" t="str">
        <f>'[1]6005'!$N$55</f>
        <v>JB Altena 3</v>
      </c>
      <c r="AD1660" s="156" t="str">
        <f>'[1]6005'!$Y$55</f>
        <v>JBC 't Dupke 4</v>
      </c>
      <c r="AE1660" s="156">
        <f>'[1]6005'!$A$55</f>
        <v>9</v>
      </c>
      <c r="AF1660" s="157">
        <f>'[1]6005'!$B$55</f>
        <v>46046</v>
      </c>
      <c r="AG1660" s="158" t="s">
        <v>53</v>
      </c>
    </row>
    <row r="1661" spans="28:33" x14ac:dyDescent="0.15">
      <c r="AB1661" s="156">
        <f>'[1]6005'!$E$56</f>
        <v>600537</v>
      </c>
      <c r="AC1661" s="156" t="str">
        <f>'[1]6005'!$N$56</f>
        <v>JBV De Walnoot 3</v>
      </c>
      <c r="AD1661" s="156" t="str">
        <f>'[1]6005'!$Y$56</f>
        <v>Jeu de Bommel 5</v>
      </c>
      <c r="AE1661" s="156">
        <f>'[1]6005'!$A$56</f>
        <v>10</v>
      </c>
      <c r="AF1661" s="157">
        <f>'[1]6005'!$B$56</f>
        <v>46060</v>
      </c>
      <c r="AG1661" s="158" t="s">
        <v>53</v>
      </c>
    </row>
    <row r="1662" spans="28:33" x14ac:dyDescent="0.15">
      <c r="AB1662" s="156">
        <f>'[1]6005'!$E$57</f>
        <v>600538</v>
      </c>
      <c r="AC1662" s="156" t="str">
        <f>'[1]6005'!$N$57</f>
        <v>PC Oisterwijk 2</v>
      </c>
      <c r="AD1662" s="156" t="str">
        <f>'[1]6005'!$Y$57</f>
        <v>JB Altena 2</v>
      </c>
      <c r="AE1662" s="156">
        <f>'[1]6005'!$A$57</f>
        <v>10</v>
      </c>
      <c r="AF1662" s="157">
        <f>'[1]6005'!$B$57</f>
        <v>46060</v>
      </c>
      <c r="AG1662" s="158" t="s">
        <v>53</v>
      </c>
    </row>
    <row r="1663" spans="28:33" x14ac:dyDescent="0.15">
      <c r="AB1663" s="156">
        <f>'[1]6005'!$E$58</f>
        <v>600539</v>
      </c>
      <c r="AC1663" s="156" t="str">
        <f>'[1]6005'!$N$58</f>
        <v>Jeu de Boules Club Dongen 4</v>
      </c>
      <c r="AD1663" s="156" t="str">
        <f>'[1]6005'!$Y$58</f>
        <v>JB Altena 3</v>
      </c>
      <c r="AE1663" s="156">
        <f>'[1]6005'!$A$58</f>
        <v>10</v>
      </c>
      <c r="AF1663" s="157">
        <f>'[1]6005'!$B$58</f>
        <v>46060</v>
      </c>
      <c r="AG1663" s="158" t="s">
        <v>53</v>
      </c>
    </row>
    <row r="1664" spans="28:33" x14ac:dyDescent="0.15">
      <c r="AB1664" s="156">
        <f>'[1]6005'!$E$59</f>
        <v>600540</v>
      </c>
      <c r="AC1664" s="156" t="str">
        <f>'[1]6005'!$N$59</f>
        <v>L'Ammerzo 2</v>
      </c>
      <c r="AD1664" s="156" t="str">
        <f>'[1]6005'!$Y$59</f>
        <v>JBC 't Dupke 4</v>
      </c>
      <c r="AE1664" s="156">
        <f>'[1]6005'!$A$59</f>
        <v>10</v>
      </c>
      <c r="AF1664" s="157">
        <f>'[1]6005'!$B$59</f>
        <v>46060</v>
      </c>
      <c r="AG1664" s="158" t="s">
        <v>53</v>
      </c>
    </row>
    <row r="1665" spans="28:33" x14ac:dyDescent="0.15">
      <c r="AB1665" s="156">
        <f>'[1]6005'!$E$60</f>
        <v>600541</v>
      </c>
      <c r="AC1665" s="156" t="str">
        <f>'[1]6005'!$N$60</f>
        <v>JB Altena 3</v>
      </c>
      <c r="AD1665" s="156" t="str">
        <f>'[1]6005'!$Y$60</f>
        <v>JB Altena 2</v>
      </c>
      <c r="AE1665" s="156">
        <f>'[1]6005'!$A$60</f>
        <v>11</v>
      </c>
      <c r="AF1665" s="157">
        <f>'[1]6005'!$B$60</f>
        <v>46074</v>
      </c>
      <c r="AG1665" s="158" t="s">
        <v>53</v>
      </c>
    </row>
    <row r="1666" spans="28:33" x14ac:dyDescent="0.15">
      <c r="AB1666" s="156">
        <f>'[1]6005'!$E$61</f>
        <v>600542</v>
      </c>
      <c r="AC1666" s="156" t="str">
        <f>'[1]6005'!$N$61</f>
        <v>PC Oisterwijk 2</v>
      </c>
      <c r="AD1666" s="156" t="str">
        <f>'[1]6005'!$Y$61</f>
        <v>JBV De Walnoot 3</v>
      </c>
      <c r="AE1666" s="156">
        <f>'[1]6005'!$A$61</f>
        <v>11</v>
      </c>
      <c r="AF1666" s="157">
        <f>'[1]6005'!$B$61</f>
        <v>46074</v>
      </c>
      <c r="AG1666" s="158" t="s">
        <v>53</v>
      </c>
    </row>
    <row r="1667" spans="28:33" x14ac:dyDescent="0.15">
      <c r="AB1667" s="156">
        <f>'[1]6005'!$E$62</f>
        <v>600543</v>
      </c>
      <c r="AC1667" s="156" t="str">
        <f>'[1]6005'!$N$62</f>
        <v>Jeu de Bommel 5</v>
      </c>
      <c r="AD1667" s="156" t="str">
        <f>'[1]6005'!$Y$62</f>
        <v>L'Ammerzo 2</v>
      </c>
      <c r="AE1667" s="156">
        <f>'[1]6005'!$A$62</f>
        <v>11</v>
      </c>
      <c r="AF1667" s="157">
        <f>'[1]6005'!$B$62</f>
        <v>46074</v>
      </c>
      <c r="AG1667" s="158" t="s">
        <v>53</v>
      </c>
    </row>
    <row r="1668" spans="28:33" x14ac:dyDescent="0.15">
      <c r="AB1668" s="156">
        <f>'[1]6005'!$E$63</f>
        <v>600544</v>
      </c>
      <c r="AC1668" s="156" t="str">
        <f>'[1]6005'!$N$63</f>
        <v>JBC 't Dupke 4</v>
      </c>
      <c r="AD1668" s="156" t="str">
        <f>'[1]6005'!$Y$63</f>
        <v>Jeu de Boules Club Dongen 4</v>
      </c>
      <c r="AE1668" s="156">
        <f>'[1]6005'!$A$63</f>
        <v>11</v>
      </c>
      <c r="AF1668" s="157">
        <f>'[1]6005'!$B$63</f>
        <v>46074</v>
      </c>
      <c r="AG1668" s="158" t="s">
        <v>53</v>
      </c>
    </row>
    <row r="1669" spans="28:33" x14ac:dyDescent="0.15">
      <c r="AB1669" s="156">
        <f>'[1]6005'!$E$64</f>
        <v>600545</v>
      </c>
      <c r="AC1669" s="156" t="str">
        <f>'[1]6005'!$N$64</f>
        <v>JBV De Walnoot 3</v>
      </c>
      <c r="AD1669" s="156" t="str">
        <f>'[1]6005'!$Y$64</f>
        <v>JB Altena 3</v>
      </c>
      <c r="AE1669" s="156">
        <f>'[1]6005'!$A$64</f>
        <v>12</v>
      </c>
      <c r="AF1669" s="157">
        <f>'[1]6005'!$B$64</f>
        <v>46088</v>
      </c>
      <c r="AG1669" s="158" t="s">
        <v>53</v>
      </c>
    </row>
    <row r="1670" spans="28:33" x14ac:dyDescent="0.15">
      <c r="AB1670" s="156">
        <f>'[1]6005'!$E$65</f>
        <v>600546</v>
      </c>
      <c r="AC1670" s="156" t="str">
        <f>'[1]6005'!$N$65</f>
        <v>JB Altena 2</v>
      </c>
      <c r="AD1670" s="156" t="str">
        <f>'[1]6005'!$Y$65</f>
        <v>Jeu de Boules Club Dongen 4</v>
      </c>
      <c r="AE1670" s="156">
        <f>'[1]6005'!$A$65</f>
        <v>12</v>
      </c>
      <c r="AF1670" s="157">
        <f>'[1]6005'!$B$65</f>
        <v>46088</v>
      </c>
      <c r="AG1670" s="158" t="s">
        <v>53</v>
      </c>
    </row>
    <row r="1671" spans="28:33" x14ac:dyDescent="0.15">
      <c r="AB1671" s="156">
        <f>'[1]6005'!$E$66</f>
        <v>600547</v>
      </c>
      <c r="AC1671" s="156" t="str">
        <f>'[1]6005'!$N$66</f>
        <v>PC Oisterwijk 2</v>
      </c>
      <c r="AD1671" s="156" t="str">
        <f>'[1]6005'!$Y$66</f>
        <v>L'Ammerzo 2</v>
      </c>
      <c r="AE1671" s="156">
        <f>'[1]6005'!$A$66</f>
        <v>12</v>
      </c>
      <c r="AF1671" s="157">
        <f>'[1]6005'!$B$66</f>
        <v>46088</v>
      </c>
      <c r="AG1671" s="158" t="s">
        <v>53</v>
      </c>
    </row>
    <row r="1672" spans="28:33" x14ac:dyDescent="0.15">
      <c r="AB1672" s="156">
        <f>'[1]6005'!$E$67</f>
        <v>600548</v>
      </c>
      <c r="AC1672" s="156" t="str">
        <f>'[1]6005'!$N$67</f>
        <v>JBC 't Dupke 4</v>
      </c>
      <c r="AD1672" s="156" t="str">
        <f>'[1]6005'!$Y$67</f>
        <v>Jeu de Bommel 5</v>
      </c>
      <c r="AE1672" s="156">
        <f>'[1]6005'!$A$67</f>
        <v>12</v>
      </c>
      <c r="AF1672" s="157">
        <f>'[1]6005'!$B$67</f>
        <v>46088</v>
      </c>
      <c r="AG1672" s="158" t="s">
        <v>53</v>
      </c>
    </row>
    <row r="1673" spans="28:33" x14ac:dyDescent="0.15">
      <c r="AB1673" s="156">
        <f>'[1]6005'!$E$68</f>
        <v>600549</v>
      </c>
      <c r="AC1673" s="156" t="str">
        <f>'[1]6005'!$N$68</f>
        <v>JB Altena 2</v>
      </c>
      <c r="AD1673" s="156" t="str">
        <f>'[1]6005'!$Y$68</f>
        <v>JBC 't Dupke 4</v>
      </c>
      <c r="AE1673" s="156">
        <f>'[1]6005'!$A$68</f>
        <v>13</v>
      </c>
      <c r="AF1673" s="157">
        <f>'[1]6005'!$B$68</f>
        <v>46102</v>
      </c>
      <c r="AG1673" s="158" t="s">
        <v>53</v>
      </c>
    </row>
    <row r="1674" spans="28:33" x14ac:dyDescent="0.15">
      <c r="AB1674" s="156">
        <f>'[1]6005'!$E$69</f>
        <v>600550</v>
      </c>
      <c r="AC1674" s="156" t="str">
        <f>'[1]6005'!$N$69</f>
        <v>Jeu de Boules Club Dongen 4</v>
      </c>
      <c r="AD1674" s="156" t="str">
        <f>'[1]6005'!$Y$69</f>
        <v>JBV De Walnoot 3</v>
      </c>
      <c r="AE1674" s="156">
        <f>'[1]6005'!$A$69</f>
        <v>13</v>
      </c>
      <c r="AF1674" s="157">
        <f>'[1]6005'!$B$69</f>
        <v>46102</v>
      </c>
      <c r="AG1674" s="158" t="s">
        <v>53</v>
      </c>
    </row>
    <row r="1675" spans="28:33" x14ac:dyDescent="0.15">
      <c r="AB1675" s="156">
        <f>'[1]6005'!$E$70</f>
        <v>600551</v>
      </c>
      <c r="AC1675" s="156" t="str">
        <f>'[1]6005'!$N$70</f>
        <v>JB Altena 3</v>
      </c>
      <c r="AD1675" s="156" t="str">
        <f>'[1]6005'!$Y$70</f>
        <v>L'Ammerzo 2</v>
      </c>
      <c r="AE1675" s="156">
        <f>'[1]6005'!$A$70</f>
        <v>13</v>
      </c>
      <c r="AF1675" s="157">
        <f>'[1]6005'!$B$70</f>
        <v>46102</v>
      </c>
      <c r="AG1675" s="158" t="s">
        <v>53</v>
      </c>
    </row>
    <row r="1676" spans="28:33" x14ac:dyDescent="0.15">
      <c r="AB1676" s="156">
        <f>'[1]6005'!$E$71</f>
        <v>600552</v>
      </c>
      <c r="AC1676" s="156" t="str">
        <f>'[1]6005'!$N$71</f>
        <v>Jeu de Bommel 5</v>
      </c>
      <c r="AD1676" s="156" t="str">
        <f>'[1]6005'!$Y$71</f>
        <v>PC Oisterwijk 2</v>
      </c>
      <c r="AE1676" s="156">
        <f>'[1]6005'!$A$71</f>
        <v>13</v>
      </c>
      <c r="AF1676" s="157">
        <f>'[1]6005'!$B$71</f>
        <v>46102</v>
      </c>
      <c r="AG1676" s="158" t="s">
        <v>53</v>
      </c>
    </row>
    <row r="1677" spans="28:33" x14ac:dyDescent="0.15">
      <c r="AB1677" s="156">
        <f>'[1]6005'!$E$72</f>
        <v>600553</v>
      </c>
      <c r="AC1677" s="156" t="str">
        <f>'[1]6005'!$N$72</f>
        <v>JB Altena 2</v>
      </c>
      <c r="AD1677" s="156" t="str">
        <f>'[1]6005'!$Y$72</f>
        <v>JBV De Walnoot 3</v>
      </c>
      <c r="AE1677" s="156">
        <f>'[1]6005'!$A$72</f>
        <v>14</v>
      </c>
      <c r="AF1677" s="157">
        <f>'[1]6005'!$B$72</f>
        <v>46109</v>
      </c>
      <c r="AG1677" s="158" t="s">
        <v>53</v>
      </c>
    </row>
    <row r="1678" spans="28:33" x14ac:dyDescent="0.15">
      <c r="AB1678" s="156">
        <f>'[1]6005'!$E$73</f>
        <v>600554</v>
      </c>
      <c r="AC1678" s="156" t="str">
        <f>'[1]6005'!$N$73</f>
        <v>Jeu de Bommel 5</v>
      </c>
      <c r="AD1678" s="156" t="str">
        <f>'[1]6005'!$Y$73</f>
        <v>JB Altena 3</v>
      </c>
      <c r="AE1678" s="156">
        <f>'[1]6005'!$A$73</f>
        <v>14</v>
      </c>
      <c r="AF1678" s="157">
        <f>'[1]6005'!$B$73</f>
        <v>46109</v>
      </c>
      <c r="AG1678" s="158" t="s">
        <v>53</v>
      </c>
    </row>
    <row r="1679" spans="28:33" x14ac:dyDescent="0.15">
      <c r="AB1679" s="156">
        <f>'[1]6005'!$E$74</f>
        <v>600555</v>
      </c>
      <c r="AC1679" s="156" t="str">
        <f>'[1]6005'!$N$74</f>
        <v>L'Ammerzo 2</v>
      </c>
      <c r="AD1679" s="156" t="str">
        <f>'[1]6005'!$Y$74</f>
        <v>Jeu de Boules Club Dongen 4</v>
      </c>
      <c r="AE1679" s="156">
        <f>'[1]6005'!$A$74</f>
        <v>14</v>
      </c>
      <c r="AF1679" s="157">
        <f>'[1]6005'!$B$74</f>
        <v>46109</v>
      </c>
      <c r="AG1679" s="158" t="s">
        <v>53</v>
      </c>
    </row>
    <row r="1680" spans="28:33" x14ac:dyDescent="0.15">
      <c r="AB1680" s="156">
        <f>'[1]6005'!$E$75</f>
        <v>600556</v>
      </c>
      <c r="AC1680" s="156" t="str">
        <f>'[1]6005'!$N$75</f>
        <v>JBC 't Dupke 4</v>
      </c>
      <c r="AD1680" s="156" t="str">
        <f>'[1]6005'!$Y$75</f>
        <v>PC Oisterwijk 2</v>
      </c>
      <c r="AE1680" s="156">
        <f>'[1]6005'!$A$75</f>
        <v>14</v>
      </c>
      <c r="AF1680" s="157">
        <f>'[1]6005'!$B$75</f>
        <v>46109</v>
      </c>
      <c r="AG1680" s="158" t="s">
        <v>53</v>
      </c>
    </row>
    <row r="1681" spans="28:33" x14ac:dyDescent="0.15">
      <c r="AB1681" s="156">
        <f>'[1]6006'!$E$20</f>
        <v>600601</v>
      </c>
      <c r="AC1681" s="156" t="str">
        <f>'[1]6006'!$N$20</f>
        <v>Allez Tirer 1</v>
      </c>
      <c r="AD1681" s="156" t="str">
        <f>'[1]6006'!$Y$20</f>
        <v>PV Markeer 2</v>
      </c>
      <c r="AE1681" s="156">
        <f>'[1]6006'!$A$20</f>
        <v>1</v>
      </c>
      <c r="AF1681" s="157">
        <f>'[1]6006'!$B$20</f>
        <v>45920</v>
      </c>
      <c r="AG1681" s="158" t="s">
        <v>53</v>
      </c>
    </row>
    <row r="1682" spans="28:33" x14ac:dyDescent="0.15">
      <c r="AB1682" s="156">
        <f>'[1]6006'!$E$21</f>
        <v>600602</v>
      </c>
      <c r="AC1682" s="156" t="str">
        <f>'[1]6006'!$N$21</f>
        <v>JBC Vlaardingen 4</v>
      </c>
      <c r="AD1682" s="156" t="str">
        <f>'[1]6006'!$Y$21</f>
        <v>JBC Vlaardingen 3</v>
      </c>
      <c r="AE1682" s="156">
        <f>'[1]6006'!$A$21</f>
        <v>1</v>
      </c>
      <c r="AF1682" s="157">
        <f>'[1]6006'!$B$21</f>
        <v>45920</v>
      </c>
      <c r="AG1682" s="158" t="s">
        <v>53</v>
      </c>
    </row>
    <row r="1683" spans="28:33" x14ac:dyDescent="0.15">
      <c r="AB1683" s="156">
        <f>'[1]6006'!$E$22</f>
        <v>600603</v>
      </c>
      <c r="AC1683" s="156" t="str">
        <f>'[1]6006'!$N$22</f>
        <v>JdB Les Francophiles 4</v>
      </c>
      <c r="AD1683" s="156" t="str">
        <f>'[1]6006'!$Y$22</f>
        <v>Va-Tout 4</v>
      </c>
      <c r="AE1683" s="156">
        <f>'[1]6006'!$A$22</f>
        <v>1</v>
      </c>
      <c r="AF1683" s="157">
        <f>'[1]6006'!$B$22</f>
        <v>45920</v>
      </c>
      <c r="AG1683" s="158" t="s">
        <v>53</v>
      </c>
    </row>
    <row r="1684" spans="28:33" x14ac:dyDescent="0.15">
      <c r="AB1684" s="156">
        <f>'[1]6006'!$E$23</f>
        <v>600604</v>
      </c>
      <c r="AC1684" s="156" t="str">
        <f>'[1]6006'!$N$23</f>
        <v>Grand Cru '82 3</v>
      </c>
      <c r="AD1684" s="156" t="str">
        <f>'[1]6006'!$Y$23</f>
        <v>CJB Middelburg 4</v>
      </c>
      <c r="AE1684" s="156">
        <f>'[1]6006'!$A$23</f>
        <v>1</v>
      </c>
      <c r="AF1684" s="157">
        <f>'[1]6006'!$B$23</f>
        <v>45920</v>
      </c>
      <c r="AG1684" s="158" t="s">
        <v>53</v>
      </c>
    </row>
    <row r="1685" spans="28:33" x14ac:dyDescent="0.15">
      <c r="AB1685" s="156">
        <f>'[1]6006'!$E$24</f>
        <v>600605</v>
      </c>
      <c r="AC1685" s="156" t="str">
        <f>'[1]6006'!$N$24</f>
        <v>CJB Middelburg 4</v>
      </c>
      <c r="AD1685" s="156" t="str">
        <f>'[1]6006'!$Y$24</f>
        <v>JdB Les Francophiles 4</v>
      </c>
      <c r="AE1685" s="156">
        <f>'[1]6006'!$A$24</f>
        <v>2</v>
      </c>
      <c r="AF1685" s="157">
        <f>'[1]6006'!$B$24</f>
        <v>45934</v>
      </c>
      <c r="AG1685" s="158" t="s">
        <v>53</v>
      </c>
    </row>
    <row r="1686" spans="28:33" x14ac:dyDescent="0.15">
      <c r="AB1686" s="156">
        <f>'[1]6006'!$E$25</f>
        <v>600606</v>
      </c>
      <c r="AC1686" s="156" t="str">
        <f>'[1]6006'!$N$25</f>
        <v>Va-Tout 4</v>
      </c>
      <c r="AD1686" s="156" t="str">
        <f>'[1]6006'!$Y$25</f>
        <v>JBC Vlaardingen 3</v>
      </c>
      <c r="AE1686" s="156">
        <f>'[1]6006'!$A$25</f>
        <v>2</v>
      </c>
      <c r="AF1686" s="157">
        <f>'[1]6006'!$B$25</f>
        <v>45934</v>
      </c>
      <c r="AG1686" s="158" t="s">
        <v>53</v>
      </c>
    </row>
    <row r="1687" spans="28:33" x14ac:dyDescent="0.15">
      <c r="AB1687" s="156">
        <f>'[1]6006'!$E$26</f>
        <v>600607</v>
      </c>
      <c r="AC1687" s="156" t="str">
        <f>'[1]6006'!$N$26</f>
        <v>JBC Vlaardingen 4</v>
      </c>
      <c r="AD1687" s="156" t="str">
        <f>'[1]6006'!$Y$26</f>
        <v>Allez Tirer 1</v>
      </c>
      <c r="AE1687" s="156">
        <f>'[1]6006'!$A$26</f>
        <v>2</v>
      </c>
      <c r="AF1687" s="157">
        <f>'[1]6006'!$B$26</f>
        <v>45934</v>
      </c>
      <c r="AG1687" s="158" t="s">
        <v>53</v>
      </c>
    </row>
    <row r="1688" spans="28:33" x14ac:dyDescent="0.15">
      <c r="AB1688" s="156">
        <f>'[1]6006'!$E$27</f>
        <v>600608</v>
      </c>
      <c r="AC1688" s="156" t="str">
        <f>'[1]6006'!$N$27</f>
        <v>PV Markeer 2</v>
      </c>
      <c r="AD1688" s="156" t="str">
        <f>'[1]6006'!$Y$27</f>
        <v>Grand Cru '82 3</v>
      </c>
      <c r="AE1688" s="156">
        <f>'[1]6006'!$A$27</f>
        <v>2</v>
      </c>
      <c r="AF1688" s="157">
        <f>'[1]6006'!$B$27</f>
        <v>45934</v>
      </c>
      <c r="AG1688" s="158" t="s">
        <v>53</v>
      </c>
    </row>
    <row r="1689" spans="28:33" x14ac:dyDescent="0.15">
      <c r="AB1689" s="156">
        <f>'[1]6006'!$E$28</f>
        <v>600609</v>
      </c>
      <c r="AC1689" s="156" t="str">
        <f>'[1]6006'!$N$28</f>
        <v>Grand Cru '82 3</v>
      </c>
      <c r="AD1689" s="156" t="str">
        <f>'[1]6006'!$Y$28</f>
        <v>JdB Les Francophiles 4</v>
      </c>
      <c r="AE1689" s="156">
        <f>'[1]6006'!$A$28</f>
        <v>3</v>
      </c>
      <c r="AF1689" s="157">
        <f>'[1]6006'!$B$28</f>
        <v>45948</v>
      </c>
      <c r="AG1689" s="158" t="s">
        <v>53</v>
      </c>
    </row>
    <row r="1690" spans="28:33" x14ac:dyDescent="0.15">
      <c r="AB1690" s="156">
        <f>'[1]6006'!$E$29</f>
        <v>600610</v>
      </c>
      <c r="AC1690" s="156" t="str">
        <f>'[1]6006'!$N$29</f>
        <v>JBC Vlaardingen 3</v>
      </c>
      <c r="AD1690" s="156" t="str">
        <f>'[1]6006'!$Y$29</f>
        <v>CJB Middelburg 4</v>
      </c>
      <c r="AE1690" s="156">
        <f>'[1]6006'!$A$29</f>
        <v>3</v>
      </c>
      <c r="AF1690" s="157">
        <f>'[1]6006'!$B$29</f>
        <v>45948</v>
      </c>
      <c r="AG1690" s="158" t="s">
        <v>53</v>
      </c>
    </row>
    <row r="1691" spans="28:33" x14ac:dyDescent="0.15">
      <c r="AB1691" s="156">
        <f>'[1]6006'!$E$30</f>
        <v>600611</v>
      </c>
      <c r="AC1691" s="156" t="str">
        <f>'[1]6006'!$N$30</f>
        <v>Va-Tout 4</v>
      </c>
      <c r="AD1691" s="156" t="str">
        <f>'[1]6006'!$Y$30</f>
        <v>Allez Tirer 1</v>
      </c>
      <c r="AE1691" s="156">
        <f>'[1]6006'!$A$30</f>
        <v>3</v>
      </c>
      <c r="AF1691" s="157">
        <f>'[1]6006'!$B$30</f>
        <v>45948</v>
      </c>
      <c r="AG1691" s="158" t="s">
        <v>53</v>
      </c>
    </row>
    <row r="1692" spans="28:33" x14ac:dyDescent="0.15">
      <c r="AB1692" s="156">
        <f>'[1]6006'!$E$31</f>
        <v>600612</v>
      </c>
      <c r="AC1692" s="156" t="str">
        <f>'[1]6006'!$N$31</f>
        <v>PV Markeer 2</v>
      </c>
      <c r="AD1692" s="156" t="str">
        <f>'[1]6006'!$Y$31</f>
        <v>JBC Vlaardingen 4</v>
      </c>
      <c r="AE1692" s="156">
        <f>'[1]6006'!$A$31</f>
        <v>3</v>
      </c>
      <c r="AF1692" s="157">
        <f>'[1]6006'!$B$31</f>
        <v>45948</v>
      </c>
      <c r="AG1692" s="158" t="s">
        <v>53</v>
      </c>
    </row>
    <row r="1693" spans="28:33" x14ac:dyDescent="0.15">
      <c r="AB1693" s="156">
        <f>'[1]6006'!$E$32</f>
        <v>600613</v>
      </c>
      <c r="AC1693" s="156" t="str">
        <f>'[1]6006'!$N$32</f>
        <v>Allez Tirer 1</v>
      </c>
      <c r="AD1693" s="156" t="str">
        <f>'[1]6006'!$Y$32</f>
        <v>CJB Middelburg 4</v>
      </c>
      <c r="AE1693" s="156">
        <f>'[1]6006'!$A$32</f>
        <v>4</v>
      </c>
      <c r="AF1693" s="157">
        <f>'[1]6006'!$B$32</f>
        <v>45962</v>
      </c>
      <c r="AG1693" s="158" t="s">
        <v>53</v>
      </c>
    </row>
    <row r="1694" spans="28:33" x14ac:dyDescent="0.15">
      <c r="AB1694" s="156">
        <f>'[1]6006'!$E$33</f>
        <v>600614</v>
      </c>
      <c r="AC1694" s="156" t="str">
        <f>'[1]6006'!$N$33</f>
        <v>JBC Vlaardingen 3</v>
      </c>
      <c r="AD1694" s="156" t="str">
        <f>'[1]6006'!$Y$33</f>
        <v>Grand Cru '82 3</v>
      </c>
      <c r="AE1694" s="156">
        <f>'[1]6006'!$A$33</f>
        <v>4</v>
      </c>
      <c r="AF1694" s="157">
        <f>'[1]6006'!$B$33</f>
        <v>45941</v>
      </c>
      <c r="AG1694" s="158" t="s">
        <v>53</v>
      </c>
    </row>
    <row r="1695" spans="28:33" x14ac:dyDescent="0.15">
      <c r="AB1695" s="156">
        <f>'[1]6006'!$E$34</f>
        <v>600615</v>
      </c>
      <c r="AC1695" s="156" t="str">
        <f>'[1]6006'!$N$34</f>
        <v>JdB Les Francophiles 4</v>
      </c>
      <c r="AD1695" s="156" t="str">
        <f>'[1]6006'!$Y$34</f>
        <v>PV Markeer 2</v>
      </c>
      <c r="AE1695" s="156">
        <f>'[1]6006'!$A$34</f>
        <v>4</v>
      </c>
      <c r="AF1695" s="157">
        <f>'[1]6006'!$B$34</f>
        <v>45962</v>
      </c>
      <c r="AG1695" s="158" t="s">
        <v>53</v>
      </c>
    </row>
    <row r="1696" spans="28:33" x14ac:dyDescent="0.15">
      <c r="AB1696" s="156">
        <f>'[1]6006'!$E$35</f>
        <v>600616</v>
      </c>
      <c r="AC1696" s="156" t="str">
        <f>'[1]6006'!$N$35</f>
        <v>JBC Vlaardingen 4</v>
      </c>
      <c r="AD1696" s="156" t="str">
        <f>'[1]6006'!$Y$35</f>
        <v>Va-Tout 4</v>
      </c>
      <c r="AE1696" s="156">
        <f>'[1]6006'!$A$35</f>
        <v>4</v>
      </c>
      <c r="AF1696" s="157">
        <f>'[1]6006'!$B$35</f>
        <v>45962</v>
      </c>
      <c r="AG1696" s="158" t="s">
        <v>53</v>
      </c>
    </row>
    <row r="1697" spans="28:33" x14ac:dyDescent="0.15">
      <c r="AB1697" s="156">
        <f>'[1]6006'!$E$36</f>
        <v>600617</v>
      </c>
      <c r="AC1697" s="156" t="str">
        <f>'[1]6006'!$N$36</f>
        <v>JdB Les Francophiles 4</v>
      </c>
      <c r="AD1697" s="156" t="str">
        <f>'[1]6006'!$Y$36</f>
        <v>JBC Vlaardingen 3</v>
      </c>
      <c r="AE1697" s="156">
        <f>'[1]6006'!$A$36</f>
        <v>5</v>
      </c>
      <c r="AF1697" s="157">
        <f>'[1]6006'!$B$36</f>
        <v>45976</v>
      </c>
      <c r="AG1697" s="158" t="s">
        <v>53</v>
      </c>
    </row>
    <row r="1698" spans="28:33" x14ac:dyDescent="0.15">
      <c r="AB1698" s="156">
        <f>'[1]6006'!$E$37</f>
        <v>600618</v>
      </c>
      <c r="AC1698" s="156" t="str">
        <f>'[1]6006'!$N$37</f>
        <v>Grand Cru '82 3</v>
      </c>
      <c r="AD1698" s="156" t="str">
        <f>'[1]6006'!$Y$37</f>
        <v>Allez Tirer 1</v>
      </c>
      <c r="AE1698" s="156">
        <f>'[1]6006'!$A$37</f>
        <v>5</v>
      </c>
      <c r="AF1698" s="157">
        <f>'[1]6006'!$B$37</f>
        <v>45976</v>
      </c>
      <c r="AG1698" s="158" t="s">
        <v>53</v>
      </c>
    </row>
    <row r="1699" spans="28:33" x14ac:dyDescent="0.15">
      <c r="AB1699" s="156">
        <f>'[1]6006'!$E$38</f>
        <v>600619</v>
      </c>
      <c r="AC1699" s="156" t="str">
        <f>'[1]6006'!$N$38</f>
        <v>JBC Vlaardingen 4</v>
      </c>
      <c r="AD1699" s="156" t="str">
        <f>'[1]6006'!$Y$38</f>
        <v>CJB Middelburg 4</v>
      </c>
      <c r="AE1699" s="156">
        <f>'[1]6006'!$A$38</f>
        <v>5</v>
      </c>
      <c r="AF1699" s="157">
        <f>'[1]6006'!$B$38</f>
        <v>45976</v>
      </c>
      <c r="AG1699" s="158" t="s">
        <v>53</v>
      </c>
    </row>
    <row r="1700" spans="28:33" x14ac:dyDescent="0.15">
      <c r="AB1700" s="156">
        <f>'[1]6006'!$E$39</f>
        <v>600620</v>
      </c>
      <c r="AC1700" s="156" t="str">
        <f>'[1]6006'!$N$39</f>
        <v>Va-Tout 4</v>
      </c>
      <c r="AD1700" s="156" t="str">
        <f>'[1]6006'!$Y$39</f>
        <v>PV Markeer 2</v>
      </c>
      <c r="AE1700" s="156">
        <f>'[1]6006'!$A$39</f>
        <v>5</v>
      </c>
      <c r="AF1700" s="157">
        <f>'[1]6006'!$B$39</f>
        <v>45976</v>
      </c>
      <c r="AG1700" s="158" t="s">
        <v>53</v>
      </c>
    </row>
    <row r="1701" spans="28:33" x14ac:dyDescent="0.15">
      <c r="AB1701" s="156">
        <f>'[1]6006'!$E$40</f>
        <v>600621</v>
      </c>
      <c r="AC1701" s="156" t="str">
        <f>'[1]6006'!$N$40</f>
        <v>Allez Tirer 1</v>
      </c>
      <c r="AD1701" s="156" t="str">
        <f>'[1]6006'!$Y$40</f>
        <v>JdB Les Francophiles 4</v>
      </c>
      <c r="AE1701" s="156">
        <f>'[1]6006'!$A$40</f>
        <v>6</v>
      </c>
      <c r="AF1701" s="157">
        <f>'[1]6006'!$B$40</f>
        <v>45990</v>
      </c>
      <c r="AG1701" s="158" t="s">
        <v>53</v>
      </c>
    </row>
    <row r="1702" spans="28:33" x14ac:dyDescent="0.15">
      <c r="AB1702" s="156">
        <f>'[1]6006'!$E$41</f>
        <v>600622</v>
      </c>
      <c r="AC1702" s="156" t="str">
        <f>'[1]6006'!$N$41</f>
        <v>CJB Middelburg 4</v>
      </c>
      <c r="AD1702" s="156" t="str">
        <f>'[1]6006'!$Y$41</f>
        <v>Va-Tout 4</v>
      </c>
      <c r="AE1702" s="156">
        <f>'[1]6006'!$A$41</f>
        <v>6</v>
      </c>
      <c r="AF1702" s="157">
        <f>'[1]6006'!$B$41</f>
        <v>45990</v>
      </c>
      <c r="AG1702" s="158" t="s">
        <v>53</v>
      </c>
    </row>
    <row r="1703" spans="28:33" x14ac:dyDescent="0.15">
      <c r="AB1703" s="156">
        <f>'[1]6006'!$E$42</f>
        <v>600623</v>
      </c>
      <c r="AC1703" s="156" t="str">
        <f>'[1]6006'!$N$42</f>
        <v>JBC Vlaardingen 4</v>
      </c>
      <c r="AD1703" s="156" t="str">
        <f>'[1]6006'!$Y$42</f>
        <v>Grand Cru '82 3</v>
      </c>
      <c r="AE1703" s="156">
        <f>'[1]6006'!$A$42</f>
        <v>6</v>
      </c>
      <c r="AF1703" s="157">
        <f>'[1]6006'!$B$42</f>
        <v>45990</v>
      </c>
      <c r="AG1703" s="158" t="s">
        <v>53</v>
      </c>
    </row>
    <row r="1704" spans="28:33" x14ac:dyDescent="0.15">
      <c r="AB1704" s="156">
        <f>'[1]6006'!$E$43</f>
        <v>600624</v>
      </c>
      <c r="AC1704" s="156" t="str">
        <f>'[1]6006'!$N$43</f>
        <v>PV Markeer 2</v>
      </c>
      <c r="AD1704" s="156" t="str">
        <f>'[1]6006'!$Y$43</f>
        <v>JBC Vlaardingen 3</v>
      </c>
      <c r="AE1704" s="156">
        <f>'[1]6006'!$A$43</f>
        <v>6</v>
      </c>
      <c r="AF1704" s="157">
        <f>'[1]6006'!$B$43</f>
        <v>45990</v>
      </c>
      <c r="AG1704" s="158" t="s">
        <v>53</v>
      </c>
    </row>
    <row r="1705" spans="28:33" x14ac:dyDescent="0.15">
      <c r="AB1705" s="156">
        <f>'[1]6006'!$E$44</f>
        <v>600625</v>
      </c>
      <c r="AC1705" s="156" t="str">
        <f>'[1]6006'!$N$44</f>
        <v>Allez Tirer 1</v>
      </c>
      <c r="AD1705" s="156" t="str">
        <f>'[1]6006'!$Y$44</f>
        <v>JBC Vlaardingen 3</v>
      </c>
      <c r="AE1705" s="156">
        <f>'[1]6006'!$A$44</f>
        <v>7</v>
      </c>
      <c r="AF1705" s="157">
        <f>'[1]6006'!$B$44</f>
        <v>45997</v>
      </c>
      <c r="AG1705" s="158" t="s">
        <v>53</v>
      </c>
    </row>
    <row r="1706" spans="28:33" x14ac:dyDescent="0.15">
      <c r="AB1706" s="156">
        <f>'[1]6006'!$E$45</f>
        <v>600626</v>
      </c>
      <c r="AC1706" s="156" t="str">
        <f>'[1]6006'!$N$45</f>
        <v>JdB Les Francophiles 4</v>
      </c>
      <c r="AD1706" s="156" t="str">
        <f>'[1]6006'!$Y$45</f>
        <v>JBC Vlaardingen 4</v>
      </c>
      <c r="AE1706" s="156">
        <f>'[1]6006'!$A$45</f>
        <v>7</v>
      </c>
      <c r="AF1706" s="157">
        <f>'[1]6006'!$B$45</f>
        <v>45997</v>
      </c>
      <c r="AG1706" s="158" t="s">
        <v>53</v>
      </c>
    </row>
    <row r="1707" spans="28:33" x14ac:dyDescent="0.15">
      <c r="AB1707" s="156">
        <f>'[1]6006'!$E$46</f>
        <v>600627</v>
      </c>
      <c r="AC1707" s="156" t="str">
        <f>'[1]6006'!$N$46</f>
        <v>Va-Tout 4</v>
      </c>
      <c r="AD1707" s="156" t="str">
        <f>'[1]6006'!$Y$46</f>
        <v>Grand Cru '82 3</v>
      </c>
      <c r="AE1707" s="156">
        <f>'[1]6006'!$A$46</f>
        <v>7</v>
      </c>
      <c r="AF1707" s="157">
        <f>'[1]6006'!$B$46</f>
        <v>45997</v>
      </c>
      <c r="AG1707" s="158" t="s">
        <v>53</v>
      </c>
    </row>
    <row r="1708" spans="28:33" x14ac:dyDescent="0.15">
      <c r="AB1708" s="156">
        <f>'[1]6006'!$E$47</f>
        <v>600628</v>
      </c>
      <c r="AC1708" s="156" t="str">
        <f>'[1]6006'!$N$47</f>
        <v>CJB Middelburg 4</v>
      </c>
      <c r="AD1708" s="156" t="str">
        <f>'[1]6006'!$Y$47</f>
        <v>PV Markeer 2</v>
      </c>
      <c r="AE1708" s="156">
        <f>'[1]6006'!$A$47</f>
        <v>7</v>
      </c>
      <c r="AF1708" s="157">
        <f>'[1]6006'!$B$47</f>
        <v>45997</v>
      </c>
      <c r="AG1708" s="158" t="s">
        <v>53</v>
      </c>
    </row>
    <row r="1709" spans="28:33" x14ac:dyDescent="0.15">
      <c r="AB1709" s="156">
        <f>'[1]6006'!$E$48</f>
        <v>600629</v>
      </c>
      <c r="AC1709" s="156" t="str">
        <f>'[1]6006'!$N$48</f>
        <v>CJB Middelburg 4</v>
      </c>
      <c r="AD1709" s="156" t="str">
        <f>'[1]6006'!$Y$48</f>
        <v>Grand Cru '82 3</v>
      </c>
      <c r="AE1709" s="156">
        <f>'[1]6006'!$A$48</f>
        <v>8</v>
      </c>
      <c r="AF1709" s="157">
        <f>'[1]6006'!$B$48</f>
        <v>46032</v>
      </c>
      <c r="AG1709" s="158" t="s">
        <v>53</v>
      </c>
    </row>
    <row r="1710" spans="28:33" x14ac:dyDescent="0.15">
      <c r="AB1710" s="156">
        <f>'[1]6006'!$E$49</f>
        <v>600630</v>
      </c>
      <c r="AC1710" s="156" t="str">
        <f>'[1]6006'!$N$49</f>
        <v>Va-Tout 4</v>
      </c>
      <c r="AD1710" s="156" t="str">
        <f>'[1]6006'!$Y$49</f>
        <v>JdB Les Francophiles 4</v>
      </c>
      <c r="AE1710" s="156">
        <f>'[1]6006'!$A$49</f>
        <v>8</v>
      </c>
      <c r="AF1710" s="157">
        <f>'[1]6006'!$B$49</f>
        <v>46032</v>
      </c>
      <c r="AG1710" s="158" t="s">
        <v>53</v>
      </c>
    </row>
    <row r="1711" spans="28:33" x14ac:dyDescent="0.15">
      <c r="AB1711" s="156">
        <f>'[1]6006'!$E$50</f>
        <v>600631</v>
      </c>
      <c r="AC1711" s="156" t="str">
        <f>'[1]6006'!$N$50</f>
        <v>JBC Vlaardingen 3</v>
      </c>
      <c r="AD1711" s="156" t="str">
        <f>'[1]6006'!$Y$50</f>
        <v>JBC Vlaardingen 4</v>
      </c>
      <c r="AE1711" s="156">
        <f>'[1]6006'!$A$50</f>
        <v>8</v>
      </c>
      <c r="AF1711" s="157">
        <f>'[1]6006'!$B$50</f>
        <v>46032</v>
      </c>
      <c r="AG1711" s="158" t="s">
        <v>53</v>
      </c>
    </row>
    <row r="1712" spans="28:33" x14ac:dyDescent="0.15">
      <c r="AB1712" s="156">
        <f>'[1]6006'!$E$51</f>
        <v>600632</v>
      </c>
      <c r="AC1712" s="156" t="str">
        <f>'[1]6006'!$N$51</f>
        <v>PV Markeer 2</v>
      </c>
      <c r="AD1712" s="156" t="str">
        <f>'[1]6006'!$Y$51</f>
        <v>Allez Tirer 1</v>
      </c>
      <c r="AE1712" s="156">
        <f>'[1]6006'!$A$51</f>
        <v>8</v>
      </c>
      <c r="AF1712" s="157">
        <f>'[1]6006'!$B$51</f>
        <v>46032</v>
      </c>
      <c r="AG1712" s="158" t="s">
        <v>53</v>
      </c>
    </row>
    <row r="1713" spans="28:33" x14ac:dyDescent="0.15">
      <c r="AB1713" s="156">
        <f>'[1]6006'!$E$52</f>
        <v>600633</v>
      </c>
      <c r="AC1713" s="156" t="str">
        <f>'[1]6006'!$N$52</f>
        <v>Allez Tirer 1</v>
      </c>
      <c r="AD1713" s="156" t="str">
        <f>'[1]6006'!$Y$52</f>
        <v>JBC Vlaardingen 4</v>
      </c>
      <c r="AE1713" s="156">
        <f>'[1]6006'!$A$52</f>
        <v>9</v>
      </c>
      <c r="AF1713" s="157">
        <f>'[1]6006'!$B$52</f>
        <v>46046</v>
      </c>
      <c r="AG1713" s="158" t="s">
        <v>53</v>
      </c>
    </row>
    <row r="1714" spans="28:33" x14ac:dyDescent="0.15">
      <c r="AB1714" s="156">
        <f>'[1]6006'!$E$53</f>
        <v>600634</v>
      </c>
      <c r="AC1714" s="156" t="str">
        <f>'[1]6006'!$N$53</f>
        <v>JBC Vlaardingen 3</v>
      </c>
      <c r="AD1714" s="156" t="str">
        <f>'[1]6006'!$Y$53</f>
        <v>Va-Tout 4</v>
      </c>
      <c r="AE1714" s="156">
        <f>'[1]6006'!$A$53</f>
        <v>9</v>
      </c>
      <c r="AF1714" s="157">
        <f>'[1]6006'!$B$53</f>
        <v>46046</v>
      </c>
      <c r="AG1714" s="158" t="s">
        <v>53</v>
      </c>
    </row>
    <row r="1715" spans="28:33" x14ac:dyDescent="0.15">
      <c r="AB1715" s="156">
        <f>'[1]6006'!$E$54</f>
        <v>600635</v>
      </c>
      <c r="AC1715" s="156" t="str">
        <f>'[1]6006'!$N$54</f>
        <v>JdB Les Francophiles 4</v>
      </c>
      <c r="AD1715" s="156" t="str">
        <f>'[1]6006'!$Y$54</f>
        <v>CJB Middelburg 4</v>
      </c>
      <c r="AE1715" s="156">
        <f>'[1]6006'!$A$54</f>
        <v>9</v>
      </c>
      <c r="AF1715" s="157">
        <f>'[1]6006'!$B$54</f>
        <v>46046</v>
      </c>
      <c r="AG1715" s="158" t="s">
        <v>53</v>
      </c>
    </row>
    <row r="1716" spans="28:33" x14ac:dyDescent="0.15">
      <c r="AB1716" s="156">
        <f>'[1]6006'!$E$55</f>
        <v>600636</v>
      </c>
      <c r="AC1716" s="156" t="str">
        <f>'[1]6006'!$N$55</f>
        <v>Grand Cru '82 3</v>
      </c>
      <c r="AD1716" s="156" t="str">
        <f>'[1]6006'!$Y$55</f>
        <v>PV Markeer 2</v>
      </c>
      <c r="AE1716" s="156">
        <f>'[1]6006'!$A$55</f>
        <v>9</v>
      </c>
      <c r="AF1716" s="157">
        <f>'[1]6006'!$B$55</f>
        <v>46046</v>
      </c>
      <c r="AG1716" s="158" t="s">
        <v>53</v>
      </c>
    </row>
    <row r="1717" spans="28:33" x14ac:dyDescent="0.15">
      <c r="AB1717" s="156">
        <f>'[1]6006'!$E$56</f>
        <v>600637</v>
      </c>
      <c r="AC1717" s="156" t="str">
        <f>'[1]6006'!$N$56</f>
        <v>Allez Tirer 1</v>
      </c>
      <c r="AD1717" s="156" t="str">
        <f>'[1]6006'!$Y$56</f>
        <v>Va-Tout 4</v>
      </c>
      <c r="AE1717" s="156">
        <f>'[1]6006'!$A$56</f>
        <v>10</v>
      </c>
      <c r="AF1717" s="157">
        <f>'[1]6006'!$B$56</f>
        <v>46060</v>
      </c>
      <c r="AG1717" s="158" t="s">
        <v>53</v>
      </c>
    </row>
    <row r="1718" spans="28:33" x14ac:dyDescent="0.15">
      <c r="AB1718" s="156">
        <f>'[1]6006'!$E$57</f>
        <v>600638</v>
      </c>
      <c r="AC1718" s="156" t="str">
        <f>'[1]6006'!$N$57</f>
        <v>CJB Middelburg 4</v>
      </c>
      <c r="AD1718" s="156" t="str">
        <f>'[1]6006'!$Y$57</f>
        <v>JBC Vlaardingen 3</v>
      </c>
      <c r="AE1718" s="156">
        <f>'[1]6006'!$A$57</f>
        <v>10</v>
      </c>
      <c r="AF1718" s="157">
        <f>'[1]6006'!$B$57</f>
        <v>46060</v>
      </c>
      <c r="AG1718" s="158" t="s">
        <v>53</v>
      </c>
    </row>
    <row r="1719" spans="28:33" x14ac:dyDescent="0.15">
      <c r="AB1719" s="156">
        <f>'[1]6006'!$E$58</f>
        <v>600639</v>
      </c>
      <c r="AC1719" s="156" t="str">
        <f>'[1]6006'!$N$58</f>
        <v>JdB Les Francophiles 4</v>
      </c>
      <c r="AD1719" s="156" t="str">
        <f>'[1]6006'!$Y$58</f>
        <v>Grand Cru '82 3</v>
      </c>
      <c r="AE1719" s="156">
        <f>'[1]6006'!$A$58</f>
        <v>10</v>
      </c>
      <c r="AF1719" s="157">
        <f>'[1]6006'!$B$58</f>
        <v>46060</v>
      </c>
      <c r="AG1719" s="158" t="s">
        <v>53</v>
      </c>
    </row>
    <row r="1720" spans="28:33" x14ac:dyDescent="0.15">
      <c r="AB1720" s="156">
        <f>'[1]6006'!$E$59</f>
        <v>600640</v>
      </c>
      <c r="AC1720" s="156" t="str">
        <f>'[1]6006'!$N$59</f>
        <v>JBC Vlaardingen 4</v>
      </c>
      <c r="AD1720" s="156" t="str">
        <f>'[1]6006'!$Y$59</f>
        <v>PV Markeer 2</v>
      </c>
      <c r="AE1720" s="156">
        <f>'[1]6006'!$A$59</f>
        <v>10</v>
      </c>
      <c r="AF1720" s="157">
        <f>'[1]6006'!$B$59</f>
        <v>46067</v>
      </c>
      <c r="AG1720" s="158" t="s">
        <v>53</v>
      </c>
    </row>
    <row r="1721" spans="28:33" x14ac:dyDescent="0.15">
      <c r="AB1721" s="156">
        <f>'[1]6006'!$E$60</f>
        <v>600641</v>
      </c>
      <c r="AC1721" s="156" t="str">
        <f>'[1]6006'!$N$60</f>
        <v>Grand Cru '82 3</v>
      </c>
      <c r="AD1721" s="156" t="str">
        <f>'[1]6006'!$Y$60</f>
        <v>JBC Vlaardingen 3</v>
      </c>
      <c r="AE1721" s="156">
        <f>'[1]6006'!$A$60</f>
        <v>11</v>
      </c>
      <c r="AF1721" s="157">
        <f>'[1]6006'!$B$60</f>
        <v>46074</v>
      </c>
      <c r="AG1721" s="158" t="s">
        <v>53</v>
      </c>
    </row>
    <row r="1722" spans="28:33" x14ac:dyDescent="0.15">
      <c r="AB1722" s="156">
        <f>'[1]6006'!$E$61</f>
        <v>600642</v>
      </c>
      <c r="AC1722" s="156" t="str">
        <f>'[1]6006'!$N$61</f>
        <v>CJB Middelburg 4</v>
      </c>
      <c r="AD1722" s="156" t="str">
        <f>'[1]6006'!$Y$61</f>
        <v>Allez Tirer 1</v>
      </c>
      <c r="AE1722" s="156">
        <f>'[1]6006'!$A$61</f>
        <v>11</v>
      </c>
      <c r="AF1722" s="157">
        <f>'[1]6006'!$B$61</f>
        <v>46074</v>
      </c>
      <c r="AG1722" s="158" t="s">
        <v>53</v>
      </c>
    </row>
    <row r="1723" spans="28:33" x14ac:dyDescent="0.15">
      <c r="AB1723" s="156">
        <f>'[1]6006'!$E$62</f>
        <v>600643</v>
      </c>
      <c r="AC1723" s="156" t="str">
        <f>'[1]6006'!$N$62</f>
        <v>Va-Tout 4</v>
      </c>
      <c r="AD1723" s="156" t="str">
        <f>'[1]6006'!$Y$62</f>
        <v>JBC Vlaardingen 4</v>
      </c>
      <c r="AE1723" s="156">
        <f>'[1]6006'!$A$62</f>
        <v>11</v>
      </c>
      <c r="AF1723" s="157">
        <f>'[1]6006'!$B$62</f>
        <v>46074</v>
      </c>
      <c r="AG1723" s="158" t="s">
        <v>53</v>
      </c>
    </row>
    <row r="1724" spans="28:33" x14ac:dyDescent="0.15">
      <c r="AB1724" s="156">
        <f>'[1]6006'!$E$63</f>
        <v>600644</v>
      </c>
      <c r="AC1724" s="156" t="str">
        <f>'[1]6006'!$N$63</f>
        <v>PV Markeer 2</v>
      </c>
      <c r="AD1724" s="156" t="str">
        <f>'[1]6006'!$Y$63</f>
        <v>JdB Les Francophiles 4</v>
      </c>
      <c r="AE1724" s="156">
        <f>'[1]6006'!$A$63</f>
        <v>11</v>
      </c>
      <c r="AF1724" s="157">
        <f>'[1]6006'!$B$63</f>
        <v>46074</v>
      </c>
      <c r="AG1724" s="158" t="s">
        <v>53</v>
      </c>
    </row>
    <row r="1725" spans="28:33" x14ac:dyDescent="0.15">
      <c r="AB1725" s="156">
        <f>'[1]6006'!$E$64</f>
        <v>600645</v>
      </c>
      <c r="AC1725" s="156" t="str">
        <f>'[1]6006'!$N$64</f>
        <v>Allez Tirer 1</v>
      </c>
      <c r="AD1725" s="156" t="str">
        <f>'[1]6006'!$Y$64</f>
        <v>Grand Cru '82 3</v>
      </c>
      <c r="AE1725" s="156">
        <f>'[1]6006'!$A$64</f>
        <v>12</v>
      </c>
      <c r="AF1725" s="157">
        <f>'[1]6006'!$B$64</f>
        <v>46088</v>
      </c>
      <c r="AG1725" s="158" t="s">
        <v>53</v>
      </c>
    </row>
    <row r="1726" spans="28:33" x14ac:dyDescent="0.15">
      <c r="AB1726" s="156">
        <f>'[1]6006'!$E$65</f>
        <v>600646</v>
      </c>
      <c r="AC1726" s="156" t="str">
        <f>'[1]6006'!$N$65</f>
        <v>JBC Vlaardingen 3</v>
      </c>
      <c r="AD1726" s="156" t="str">
        <f>'[1]6006'!$Y$65</f>
        <v>JdB Les Francophiles 4</v>
      </c>
      <c r="AE1726" s="156">
        <f>'[1]6006'!$A$65</f>
        <v>12</v>
      </c>
      <c r="AF1726" s="157">
        <f>'[1]6006'!$B$65</f>
        <v>46088</v>
      </c>
      <c r="AG1726" s="158" t="s">
        <v>53</v>
      </c>
    </row>
    <row r="1727" spans="28:33" x14ac:dyDescent="0.15">
      <c r="AB1727" s="156">
        <f>'[1]6006'!$E$66</f>
        <v>600647</v>
      </c>
      <c r="AC1727" s="156" t="str">
        <f>'[1]6006'!$N$66</f>
        <v>CJB Middelburg 4</v>
      </c>
      <c r="AD1727" s="156" t="str">
        <f>'[1]6006'!$Y$66</f>
        <v>JBC Vlaardingen 4</v>
      </c>
      <c r="AE1727" s="156">
        <f>'[1]6006'!$A$66</f>
        <v>12</v>
      </c>
      <c r="AF1727" s="157">
        <f>'[1]6006'!$B$66</f>
        <v>46088</v>
      </c>
      <c r="AG1727" s="158" t="s">
        <v>53</v>
      </c>
    </row>
    <row r="1728" spans="28:33" x14ac:dyDescent="0.15">
      <c r="AB1728" s="156">
        <f>'[1]6006'!$E$67</f>
        <v>600648</v>
      </c>
      <c r="AC1728" s="156" t="str">
        <f>'[1]6006'!$N$67</f>
        <v>PV Markeer 2</v>
      </c>
      <c r="AD1728" s="156" t="str">
        <f>'[1]6006'!$Y$67</f>
        <v>Va-Tout 4</v>
      </c>
      <c r="AE1728" s="156">
        <f>'[1]6006'!$A$67</f>
        <v>12</v>
      </c>
      <c r="AF1728" s="157">
        <f>'[1]6006'!$B$67</f>
        <v>46088</v>
      </c>
      <c r="AG1728" s="158" t="s">
        <v>53</v>
      </c>
    </row>
    <row r="1729" spans="28:33" x14ac:dyDescent="0.15">
      <c r="AB1729" s="156">
        <f>'[1]6006'!$E$68</f>
        <v>600649</v>
      </c>
      <c r="AC1729" s="156" t="str">
        <f>'[1]6006'!$N$68</f>
        <v>JBC Vlaardingen 3</v>
      </c>
      <c r="AD1729" s="156" t="str">
        <f>'[1]6006'!$Y$68</f>
        <v>PV Markeer 2</v>
      </c>
      <c r="AE1729" s="156">
        <f>'[1]6006'!$A$68</f>
        <v>13</v>
      </c>
      <c r="AF1729" s="157">
        <f>'[1]6006'!$B$68</f>
        <v>46102</v>
      </c>
      <c r="AG1729" s="158" t="s">
        <v>53</v>
      </c>
    </row>
    <row r="1730" spans="28:33" x14ac:dyDescent="0.15">
      <c r="AB1730" s="156">
        <f>'[1]6006'!$E$69</f>
        <v>600650</v>
      </c>
      <c r="AC1730" s="156" t="str">
        <f>'[1]6006'!$N$69</f>
        <v>JdB Les Francophiles 4</v>
      </c>
      <c r="AD1730" s="156" t="str">
        <f>'[1]6006'!$Y$69</f>
        <v>Allez Tirer 1</v>
      </c>
      <c r="AE1730" s="156">
        <f>'[1]6006'!$A$69</f>
        <v>13</v>
      </c>
      <c r="AF1730" s="157">
        <f>'[1]6006'!$B$69</f>
        <v>46102</v>
      </c>
      <c r="AG1730" s="158" t="s">
        <v>53</v>
      </c>
    </row>
    <row r="1731" spans="28:33" x14ac:dyDescent="0.15">
      <c r="AB1731" s="156">
        <f>'[1]6006'!$E$70</f>
        <v>600651</v>
      </c>
      <c r="AC1731" s="156" t="str">
        <f>'[1]6006'!$N$70</f>
        <v>Grand Cru '82 3</v>
      </c>
      <c r="AD1731" s="156" t="str">
        <f>'[1]6006'!$Y$70</f>
        <v>JBC Vlaardingen 4</v>
      </c>
      <c r="AE1731" s="156">
        <f>'[1]6006'!$A$70</f>
        <v>13</v>
      </c>
      <c r="AF1731" s="157">
        <f>'[1]6006'!$B$70</f>
        <v>46102</v>
      </c>
      <c r="AG1731" s="158" t="s">
        <v>53</v>
      </c>
    </row>
    <row r="1732" spans="28:33" x14ac:dyDescent="0.15">
      <c r="AB1732" s="156">
        <f>'[1]6006'!$E$71</f>
        <v>600652</v>
      </c>
      <c r="AC1732" s="156" t="str">
        <f>'[1]6006'!$N$71</f>
        <v>Va-Tout 4</v>
      </c>
      <c r="AD1732" s="156" t="str">
        <f>'[1]6006'!$Y$71</f>
        <v>CJB Middelburg 4</v>
      </c>
      <c r="AE1732" s="156">
        <f>'[1]6006'!$A$71</f>
        <v>13</v>
      </c>
      <c r="AF1732" s="157">
        <f>'[1]6006'!$B$71</f>
        <v>46102</v>
      </c>
      <c r="AG1732" s="158" t="s">
        <v>53</v>
      </c>
    </row>
    <row r="1733" spans="28:33" x14ac:dyDescent="0.15">
      <c r="AB1733" s="156">
        <f>'[1]6006'!$E$72</f>
        <v>600653</v>
      </c>
      <c r="AC1733" s="156" t="str">
        <f>'[1]6006'!$N$72</f>
        <v>JBC Vlaardingen 3</v>
      </c>
      <c r="AD1733" s="156" t="str">
        <f>'[1]6006'!$Y$72</f>
        <v>Allez Tirer 1</v>
      </c>
      <c r="AE1733" s="156">
        <f>'[1]6006'!$A$72</f>
        <v>14</v>
      </c>
      <c r="AF1733" s="157">
        <f>'[1]6006'!$B$72</f>
        <v>46109</v>
      </c>
      <c r="AG1733" s="158" t="s">
        <v>53</v>
      </c>
    </row>
    <row r="1734" spans="28:33" x14ac:dyDescent="0.15">
      <c r="AB1734" s="156">
        <f>'[1]6006'!$E$73</f>
        <v>600654</v>
      </c>
      <c r="AC1734" s="156" t="str">
        <f>'[1]6006'!$N$73</f>
        <v>Grand Cru '82 3</v>
      </c>
      <c r="AD1734" s="156" t="str">
        <f>'[1]6006'!$Y$73</f>
        <v>Va-Tout 4</v>
      </c>
      <c r="AE1734" s="156">
        <f>'[1]6006'!$A$73</f>
        <v>14</v>
      </c>
      <c r="AF1734" s="157">
        <f>'[1]6006'!$B$73</f>
        <v>46109</v>
      </c>
      <c r="AG1734" s="158" t="s">
        <v>53</v>
      </c>
    </row>
    <row r="1735" spans="28:33" x14ac:dyDescent="0.15">
      <c r="AB1735" s="156">
        <f>'[1]6006'!$E$74</f>
        <v>600655</v>
      </c>
      <c r="AC1735" s="156" t="str">
        <f>'[1]6006'!$N$74</f>
        <v>JBC Vlaardingen 4</v>
      </c>
      <c r="AD1735" s="156" t="str">
        <f>'[1]6006'!$Y$74</f>
        <v>JdB Les Francophiles 4</v>
      </c>
      <c r="AE1735" s="156">
        <f>'[1]6006'!$A$74</f>
        <v>14</v>
      </c>
      <c r="AF1735" s="157">
        <f>'[1]6006'!$B$74</f>
        <v>46109</v>
      </c>
      <c r="AG1735" s="158" t="s">
        <v>53</v>
      </c>
    </row>
    <row r="1736" spans="28:33" x14ac:dyDescent="0.15">
      <c r="AB1736" s="156">
        <f>'[1]6006'!$E$75</f>
        <v>600656</v>
      </c>
      <c r="AC1736" s="156" t="str">
        <f>'[1]6006'!$N$75</f>
        <v>PV Markeer 2</v>
      </c>
      <c r="AD1736" s="156" t="str">
        <f>'[1]6006'!$Y$75</f>
        <v>CJB Middelburg 4</v>
      </c>
      <c r="AE1736" s="156">
        <f>'[1]6006'!$A$75</f>
        <v>14</v>
      </c>
      <c r="AF1736" s="157">
        <f>'[1]6006'!$B$75</f>
        <v>46109</v>
      </c>
      <c r="AG1736" s="158" t="s">
        <v>53</v>
      </c>
    </row>
    <row r="1737" spans="28:33" x14ac:dyDescent="0.15">
      <c r="AB1737" s="156">
        <f>'[1]6007'!$E$20</f>
        <v>600701</v>
      </c>
      <c r="AC1737" s="156" t="str">
        <f>'[1]6007'!$N$20</f>
        <v>CJB Middelburg 5</v>
      </c>
      <c r="AD1737" s="156" t="str">
        <f>'[1]6007'!$Y$20</f>
        <v>JdB Les Francophiles 3</v>
      </c>
      <c r="AE1737" s="156">
        <f>'[1]6007'!$A$20</f>
        <v>1</v>
      </c>
      <c r="AF1737" s="157">
        <f>'[1]6007'!$B$20</f>
        <v>45920</v>
      </c>
      <c r="AG1737" s="158" t="s">
        <v>53</v>
      </c>
    </row>
    <row r="1738" spans="28:33" x14ac:dyDescent="0.15">
      <c r="AB1738" s="156">
        <f>'[1]6007'!$E$21</f>
        <v>600702</v>
      </c>
      <c r="AC1738" s="156" t="str">
        <f>'[1]6007'!$N$21</f>
        <v>Folâtre 4</v>
      </c>
      <c r="AD1738" s="156" t="str">
        <f>'[1]6007'!$Y$21</f>
        <v>Folâtre 5</v>
      </c>
      <c r="AE1738" s="156">
        <f>'[1]6007'!$A$21</f>
        <v>1</v>
      </c>
      <c r="AF1738" s="157">
        <f>'[1]6007'!$B$21</f>
        <v>45920</v>
      </c>
      <c r="AG1738" s="158" t="s">
        <v>53</v>
      </c>
    </row>
    <row r="1739" spans="28:33" x14ac:dyDescent="0.15">
      <c r="AB1739" s="156">
        <f>'[1]6007'!$E$22</f>
        <v>600703</v>
      </c>
      <c r="AC1739" s="156" t="str">
        <f>'[1]6007'!$N$22</f>
        <v>Grand Cru '82 2</v>
      </c>
      <c r="AD1739" s="156" t="str">
        <f>'[1]6007'!$Y$22</f>
        <v>JBC Zoetermeer 3</v>
      </c>
      <c r="AE1739" s="156">
        <f>'[1]6007'!$A$22</f>
        <v>1</v>
      </c>
      <c r="AF1739" s="157">
        <f>'[1]6007'!$B$22</f>
        <v>45920</v>
      </c>
      <c r="AG1739" s="158" t="s">
        <v>53</v>
      </c>
    </row>
    <row r="1740" spans="28:33" x14ac:dyDescent="0.15">
      <c r="AB1740" s="156">
        <f>'[1]6007'!$E$23</f>
        <v>600704</v>
      </c>
      <c r="AC1740" s="156" t="str">
        <f>'[1]6007'!$N$23</f>
        <v>JBC Vlaardingen 5</v>
      </c>
      <c r="AD1740" s="156" t="str">
        <f>'[1]6007'!$Y$23</f>
        <v>JBC Vlaardingen 6</v>
      </c>
      <c r="AE1740" s="156">
        <f>'[1]6007'!$A$23</f>
        <v>1</v>
      </c>
      <c r="AF1740" s="157">
        <f>'[1]6007'!$B$23</f>
        <v>45920</v>
      </c>
      <c r="AG1740" s="158" t="s">
        <v>53</v>
      </c>
    </row>
    <row r="1741" spans="28:33" x14ac:dyDescent="0.15">
      <c r="AB1741" s="156">
        <f>'[1]6007'!$E$24</f>
        <v>600705</v>
      </c>
      <c r="AC1741" s="156" t="str">
        <f>'[1]6007'!$N$24</f>
        <v>JBC Vlaardingen 6</v>
      </c>
      <c r="AD1741" s="156" t="str">
        <f>'[1]6007'!$Y$24</f>
        <v>Grand Cru '82 2</v>
      </c>
      <c r="AE1741" s="156">
        <f>'[1]6007'!$A$24</f>
        <v>2</v>
      </c>
      <c r="AF1741" s="157">
        <f>'[1]6007'!$B$24</f>
        <v>45934</v>
      </c>
      <c r="AG1741" s="158" t="s">
        <v>53</v>
      </c>
    </row>
    <row r="1742" spans="28:33" x14ac:dyDescent="0.15">
      <c r="AB1742" s="156">
        <f>'[1]6007'!$E$25</f>
        <v>600706</v>
      </c>
      <c r="AC1742" s="156" t="str">
        <f>'[1]6007'!$N$25</f>
        <v>Folâtre 4</v>
      </c>
      <c r="AD1742" s="156" t="str">
        <f>'[1]6007'!$Y$25</f>
        <v>JBC Zoetermeer 3</v>
      </c>
      <c r="AE1742" s="156">
        <f>'[1]6007'!$A$25</f>
        <v>2</v>
      </c>
      <c r="AF1742" s="157">
        <f>'[1]6007'!$B$25</f>
        <v>45934</v>
      </c>
      <c r="AG1742" s="158" t="s">
        <v>53</v>
      </c>
    </row>
    <row r="1743" spans="28:33" x14ac:dyDescent="0.15">
      <c r="AB1743" s="156">
        <f>'[1]6007'!$E$26</f>
        <v>600707</v>
      </c>
      <c r="AC1743" s="156" t="str">
        <f>'[1]6007'!$N$26</f>
        <v>Folâtre 5</v>
      </c>
      <c r="AD1743" s="156" t="str">
        <f>'[1]6007'!$Y$26</f>
        <v>CJB Middelburg 5</v>
      </c>
      <c r="AE1743" s="156">
        <f>'[1]6007'!$A$26</f>
        <v>2</v>
      </c>
      <c r="AF1743" s="157">
        <f>'[1]6007'!$B$26</f>
        <v>45934</v>
      </c>
      <c r="AG1743" s="158" t="s">
        <v>53</v>
      </c>
    </row>
    <row r="1744" spans="28:33" x14ac:dyDescent="0.15">
      <c r="AB1744" s="156">
        <f>'[1]6007'!$E$27</f>
        <v>600708</v>
      </c>
      <c r="AC1744" s="156" t="str">
        <f>'[1]6007'!$N$27</f>
        <v>JdB Les Francophiles 3</v>
      </c>
      <c r="AD1744" s="156" t="str">
        <f>'[1]6007'!$Y$27</f>
        <v>JBC Vlaardingen 5</v>
      </c>
      <c r="AE1744" s="156">
        <f>'[1]6007'!$A$27</f>
        <v>2</v>
      </c>
      <c r="AF1744" s="157">
        <f>'[1]6007'!$B$27</f>
        <v>45934</v>
      </c>
      <c r="AG1744" s="158" t="s">
        <v>53</v>
      </c>
    </row>
    <row r="1745" spans="28:33" x14ac:dyDescent="0.15">
      <c r="AB1745" s="156">
        <f>'[1]6007'!$E$28</f>
        <v>600709</v>
      </c>
      <c r="AC1745" s="156" t="str">
        <f>'[1]6007'!$N$28</f>
        <v>JBC Vlaardingen 5</v>
      </c>
      <c r="AD1745" s="156" t="str">
        <f>'[1]6007'!$Y$28</f>
        <v>Grand Cru '82 2</v>
      </c>
      <c r="AE1745" s="156">
        <f>'[1]6007'!$A$28</f>
        <v>3</v>
      </c>
      <c r="AF1745" s="157">
        <f>'[1]6007'!$B$28</f>
        <v>45948</v>
      </c>
      <c r="AG1745" s="158" t="s">
        <v>53</v>
      </c>
    </row>
    <row r="1746" spans="28:33" x14ac:dyDescent="0.15">
      <c r="AB1746" s="156">
        <f>'[1]6007'!$E$29</f>
        <v>600710</v>
      </c>
      <c r="AC1746" s="156" t="str">
        <f>'[1]6007'!$N$29</f>
        <v>Folâtre 4</v>
      </c>
      <c r="AD1746" s="156" t="str">
        <f>'[1]6007'!$Y$29</f>
        <v>JBC Vlaardingen 6</v>
      </c>
      <c r="AE1746" s="156">
        <f>'[1]6007'!$A$29</f>
        <v>3</v>
      </c>
      <c r="AF1746" s="157">
        <f>'[1]6007'!$B$29</f>
        <v>45948</v>
      </c>
      <c r="AG1746" s="158" t="s">
        <v>53</v>
      </c>
    </row>
    <row r="1747" spans="28:33" x14ac:dyDescent="0.15">
      <c r="AB1747" s="156">
        <f>'[1]6007'!$E$30</f>
        <v>600711</v>
      </c>
      <c r="AC1747" s="156" t="str">
        <f>'[1]6007'!$N$30</f>
        <v>JBC Zoetermeer 3</v>
      </c>
      <c r="AD1747" s="156" t="str">
        <f>'[1]6007'!$Y$30</f>
        <v>CJB Middelburg 5</v>
      </c>
      <c r="AE1747" s="156">
        <f>'[1]6007'!$A$30</f>
        <v>3</v>
      </c>
      <c r="AF1747" s="157">
        <f>'[1]6007'!$B$30</f>
        <v>45948</v>
      </c>
      <c r="AG1747" s="158" t="s">
        <v>53</v>
      </c>
    </row>
    <row r="1748" spans="28:33" x14ac:dyDescent="0.15">
      <c r="AB1748" s="156">
        <f>'[1]6007'!$E$31</f>
        <v>600712</v>
      </c>
      <c r="AC1748" s="156" t="str">
        <f>'[1]6007'!$N$31</f>
        <v>JdB Les Francophiles 3</v>
      </c>
      <c r="AD1748" s="156" t="str">
        <f>'[1]6007'!$Y$31</f>
        <v>Folâtre 5</v>
      </c>
      <c r="AE1748" s="156">
        <f>'[1]6007'!$A$31</f>
        <v>3</v>
      </c>
      <c r="AF1748" s="157">
        <f>'[1]6007'!$B$31</f>
        <v>45948</v>
      </c>
      <c r="AG1748" s="158" t="s">
        <v>53</v>
      </c>
    </row>
    <row r="1749" spans="28:33" x14ac:dyDescent="0.15">
      <c r="AB1749" s="156">
        <f>'[1]6007'!$E$32</f>
        <v>600713</v>
      </c>
      <c r="AC1749" s="156" t="str">
        <f>'[1]6007'!$N$32</f>
        <v>CJB Middelburg 5</v>
      </c>
      <c r="AD1749" s="156" t="str">
        <f>'[1]6007'!$Y$32</f>
        <v>JBC Vlaardingen 6</v>
      </c>
      <c r="AE1749" s="156">
        <f>'[1]6007'!$A$32</f>
        <v>4</v>
      </c>
      <c r="AF1749" s="157">
        <f>'[1]6007'!$B$32</f>
        <v>45962</v>
      </c>
      <c r="AG1749" s="158" t="s">
        <v>53</v>
      </c>
    </row>
    <row r="1750" spans="28:33" x14ac:dyDescent="0.15">
      <c r="AB1750" s="156">
        <f>'[1]6007'!$E$33</f>
        <v>600714</v>
      </c>
      <c r="AC1750" s="156" t="str">
        <f>'[1]6007'!$N$33</f>
        <v>Folâtre 4</v>
      </c>
      <c r="AD1750" s="156" t="str">
        <f>'[1]6007'!$Y$33</f>
        <v>JBC Vlaardingen 5</v>
      </c>
      <c r="AE1750" s="156">
        <f>'[1]6007'!$A$33</f>
        <v>4</v>
      </c>
      <c r="AF1750" s="157">
        <f>'[1]6007'!$B$33</f>
        <v>45962</v>
      </c>
      <c r="AG1750" s="158" t="s">
        <v>53</v>
      </c>
    </row>
    <row r="1751" spans="28:33" x14ac:dyDescent="0.15">
      <c r="AB1751" s="156">
        <f>'[1]6007'!$E$34</f>
        <v>600715</v>
      </c>
      <c r="AC1751" s="156" t="str">
        <f>'[1]6007'!$N$34</f>
        <v>Grand Cru '82 2</v>
      </c>
      <c r="AD1751" s="156" t="str">
        <f>'[1]6007'!$Y$34</f>
        <v>JdB Les Francophiles 3</v>
      </c>
      <c r="AE1751" s="156">
        <f>'[1]6007'!$A$34</f>
        <v>4</v>
      </c>
      <c r="AF1751" s="157">
        <f>'[1]6007'!$B$34</f>
        <v>45962</v>
      </c>
      <c r="AG1751" s="158" t="s">
        <v>53</v>
      </c>
    </row>
    <row r="1752" spans="28:33" x14ac:dyDescent="0.15">
      <c r="AB1752" s="156">
        <f>'[1]6007'!$E$35</f>
        <v>600716</v>
      </c>
      <c r="AC1752" s="156" t="str">
        <f>'[1]6007'!$N$35</f>
        <v>Folâtre 5</v>
      </c>
      <c r="AD1752" s="156" t="str">
        <f>'[1]6007'!$Y$35</f>
        <v>JBC Zoetermeer 3</v>
      </c>
      <c r="AE1752" s="156">
        <f>'[1]6007'!$A$35</f>
        <v>4</v>
      </c>
      <c r="AF1752" s="157">
        <f>'[1]6007'!$B$35</f>
        <v>45962</v>
      </c>
      <c r="AG1752" s="158" t="s">
        <v>53</v>
      </c>
    </row>
    <row r="1753" spans="28:33" x14ac:dyDescent="0.15">
      <c r="AB1753" s="156">
        <f>'[1]6007'!$E$36</f>
        <v>600717</v>
      </c>
      <c r="AC1753" s="156" t="str">
        <f>'[1]6007'!$N$36</f>
        <v>Grand Cru '82 2</v>
      </c>
      <c r="AD1753" s="156" t="str">
        <f>'[1]6007'!$Y$36</f>
        <v>Folâtre 4</v>
      </c>
      <c r="AE1753" s="156">
        <f>'[1]6007'!$A$36</f>
        <v>5</v>
      </c>
      <c r="AF1753" s="157">
        <f>'[1]6007'!$B$36</f>
        <v>45976</v>
      </c>
      <c r="AG1753" s="158" t="s">
        <v>53</v>
      </c>
    </row>
    <row r="1754" spans="28:33" x14ac:dyDescent="0.15">
      <c r="AB1754" s="156">
        <f>'[1]6007'!$E$37</f>
        <v>600718</v>
      </c>
      <c r="AC1754" s="156" t="str">
        <f>'[1]6007'!$N$37</f>
        <v>JBC Vlaardingen 5</v>
      </c>
      <c r="AD1754" s="156" t="str">
        <f>'[1]6007'!$Y$37</f>
        <v>CJB Middelburg 5</v>
      </c>
      <c r="AE1754" s="156">
        <f>'[1]6007'!$A$37</f>
        <v>5</v>
      </c>
      <c r="AF1754" s="157">
        <f>'[1]6007'!$B$37</f>
        <v>45983</v>
      </c>
      <c r="AG1754" s="158" t="s">
        <v>53</v>
      </c>
    </row>
    <row r="1755" spans="28:33" x14ac:dyDescent="0.15">
      <c r="AB1755" s="156">
        <f>'[1]6007'!$E$38</f>
        <v>600719</v>
      </c>
      <c r="AC1755" s="156" t="str">
        <f>'[1]6007'!$N$38</f>
        <v>Folâtre 5</v>
      </c>
      <c r="AD1755" s="156" t="str">
        <f>'[1]6007'!$Y$38</f>
        <v>JBC Vlaardingen 6</v>
      </c>
      <c r="AE1755" s="156">
        <f>'[1]6007'!$A$38</f>
        <v>5</v>
      </c>
      <c r="AF1755" s="157">
        <f>'[1]6007'!$B$38</f>
        <v>45976</v>
      </c>
      <c r="AG1755" s="158" t="s">
        <v>53</v>
      </c>
    </row>
    <row r="1756" spans="28:33" x14ac:dyDescent="0.15">
      <c r="AB1756" s="156">
        <f>'[1]6007'!$E$39</f>
        <v>600720</v>
      </c>
      <c r="AC1756" s="156" t="str">
        <f>'[1]6007'!$N$39</f>
        <v>JBC Zoetermeer 3</v>
      </c>
      <c r="AD1756" s="156" t="str">
        <f>'[1]6007'!$Y$39</f>
        <v>JdB Les Francophiles 3</v>
      </c>
      <c r="AE1756" s="156">
        <f>'[1]6007'!$A$39</f>
        <v>5</v>
      </c>
      <c r="AF1756" s="157">
        <f>'[1]6007'!$B$39</f>
        <v>45976</v>
      </c>
      <c r="AG1756" s="158" t="s">
        <v>53</v>
      </c>
    </row>
    <row r="1757" spans="28:33" x14ac:dyDescent="0.15">
      <c r="AB1757" s="156">
        <f>'[1]6007'!$E$40</f>
        <v>600721</v>
      </c>
      <c r="AC1757" s="156" t="str">
        <f>'[1]6007'!$N$40</f>
        <v>CJB Middelburg 5</v>
      </c>
      <c r="AD1757" s="156" t="str">
        <f>'[1]6007'!$Y$40</f>
        <v>Grand Cru '82 2</v>
      </c>
      <c r="AE1757" s="156">
        <f>'[1]6007'!$A$40</f>
        <v>6</v>
      </c>
      <c r="AF1757" s="157">
        <f>'[1]6007'!$B$40</f>
        <v>45990</v>
      </c>
      <c r="AG1757" s="158" t="s">
        <v>53</v>
      </c>
    </row>
    <row r="1758" spans="28:33" x14ac:dyDescent="0.15">
      <c r="AB1758" s="156">
        <f>'[1]6007'!$E$41</f>
        <v>600722</v>
      </c>
      <c r="AC1758" s="156" t="str">
        <f>'[1]6007'!$N$41</f>
        <v>JBC Vlaardingen 6</v>
      </c>
      <c r="AD1758" s="156" t="str">
        <f>'[1]6007'!$Y$41</f>
        <v>JBC Zoetermeer 3</v>
      </c>
      <c r="AE1758" s="156">
        <f>'[1]6007'!$A$41</f>
        <v>6</v>
      </c>
      <c r="AF1758" s="157">
        <f>'[1]6007'!$B$41</f>
        <v>45983</v>
      </c>
      <c r="AG1758" s="158" t="s">
        <v>53</v>
      </c>
    </row>
    <row r="1759" spans="28:33" x14ac:dyDescent="0.15">
      <c r="AB1759" s="156">
        <f>'[1]6007'!$E$42</f>
        <v>600723</v>
      </c>
      <c r="AC1759" s="156" t="str">
        <f>'[1]6007'!$N$42</f>
        <v>Folâtre 5</v>
      </c>
      <c r="AD1759" s="156" t="str">
        <f>'[1]6007'!$Y$42</f>
        <v>JBC Vlaardingen 5</v>
      </c>
      <c r="AE1759" s="156">
        <f>'[1]6007'!$A$42</f>
        <v>6</v>
      </c>
      <c r="AF1759" s="157">
        <f>'[1]6007'!$B$42</f>
        <v>45990</v>
      </c>
      <c r="AG1759" s="158" t="s">
        <v>53</v>
      </c>
    </row>
    <row r="1760" spans="28:33" x14ac:dyDescent="0.15">
      <c r="AB1760" s="156">
        <f>'[1]6007'!$E$43</f>
        <v>600724</v>
      </c>
      <c r="AC1760" s="156" t="str">
        <f>'[1]6007'!$N$43</f>
        <v>JdB Les Francophiles 3</v>
      </c>
      <c r="AD1760" s="156" t="str">
        <f>'[1]6007'!$Y$43</f>
        <v>Folâtre 4</v>
      </c>
      <c r="AE1760" s="156">
        <f>'[1]6007'!$A$43</f>
        <v>6</v>
      </c>
      <c r="AF1760" s="157">
        <f>'[1]6007'!$B$43</f>
        <v>45990</v>
      </c>
      <c r="AG1760" s="158" t="s">
        <v>53</v>
      </c>
    </row>
    <row r="1761" spans="28:33" x14ac:dyDescent="0.15">
      <c r="AB1761" s="156">
        <f>'[1]6007'!$E$44</f>
        <v>600725</v>
      </c>
      <c r="AC1761" s="156" t="str">
        <f>'[1]6007'!$N$44</f>
        <v>Folâtre 4</v>
      </c>
      <c r="AD1761" s="156" t="str">
        <f>'[1]6007'!$Y$44</f>
        <v>CJB Middelburg 5</v>
      </c>
      <c r="AE1761" s="156">
        <f>'[1]6007'!$A$44</f>
        <v>7</v>
      </c>
      <c r="AF1761" s="157">
        <f>'[1]6007'!$B$44</f>
        <v>45997</v>
      </c>
      <c r="AG1761" s="158" t="s">
        <v>53</v>
      </c>
    </row>
    <row r="1762" spans="28:33" x14ac:dyDescent="0.15">
      <c r="AB1762" s="156">
        <f>'[1]6007'!$E$45</f>
        <v>600726</v>
      </c>
      <c r="AC1762" s="156" t="str">
        <f>'[1]6007'!$N$45</f>
        <v>Grand Cru '82 2</v>
      </c>
      <c r="AD1762" s="156" t="str">
        <f>'[1]6007'!$Y$45</f>
        <v>Folâtre 5</v>
      </c>
      <c r="AE1762" s="156">
        <f>'[1]6007'!$A$45</f>
        <v>7</v>
      </c>
      <c r="AF1762" s="157">
        <f>'[1]6007'!$B$45</f>
        <v>45997</v>
      </c>
      <c r="AG1762" s="158" t="s">
        <v>53</v>
      </c>
    </row>
    <row r="1763" spans="28:33" x14ac:dyDescent="0.15">
      <c r="AB1763" s="156">
        <f>'[1]6007'!$E$46</f>
        <v>600727</v>
      </c>
      <c r="AC1763" s="156" t="str">
        <f>'[1]6007'!$N$46</f>
        <v>JBC Zoetermeer 3</v>
      </c>
      <c r="AD1763" s="156" t="str">
        <f>'[1]6007'!$Y$46</f>
        <v>JBC Vlaardingen 5</v>
      </c>
      <c r="AE1763" s="156">
        <f>'[1]6007'!$A$46</f>
        <v>7</v>
      </c>
      <c r="AF1763" s="157">
        <f>'[1]6007'!$B$46</f>
        <v>45997</v>
      </c>
      <c r="AG1763" s="158" t="s">
        <v>53</v>
      </c>
    </row>
    <row r="1764" spans="28:33" x14ac:dyDescent="0.15">
      <c r="AB1764" s="156">
        <f>'[1]6007'!$E$47</f>
        <v>600728</v>
      </c>
      <c r="AC1764" s="156" t="str">
        <f>'[1]6007'!$N$47</f>
        <v>JBC Vlaardingen 6</v>
      </c>
      <c r="AD1764" s="156" t="str">
        <f>'[1]6007'!$Y$47</f>
        <v>JdB Les Francophiles 3</v>
      </c>
      <c r="AE1764" s="156">
        <f>'[1]6007'!$A$47</f>
        <v>7</v>
      </c>
      <c r="AF1764" s="157">
        <f>'[1]6007'!$B$47</f>
        <v>46039</v>
      </c>
      <c r="AG1764" s="158" t="s">
        <v>53</v>
      </c>
    </row>
    <row r="1765" spans="28:33" x14ac:dyDescent="0.15">
      <c r="AB1765" s="156">
        <f>'[1]6007'!$E$48</f>
        <v>600729</v>
      </c>
      <c r="AC1765" s="156" t="str">
        <f>'[1]6007'!$N$48</f>
        <v>JBC Vlaardingen 6</v>
      </c>
      <c r="AD1765" s="156" t="str">
        <f>'[1]6007'!$Y$48</f>
        <v>JBC Vlaardingen 5</v>
      </c>
      <c r="AE1765" s="156">
        <f>'[1]6007'!$A$48</f>
        <v>8</v>
      </c>
      <c r="AF1765" s="157">
        <f>'[1]6007'!$B$48</f>
        <v>46032</v>
      </c>
      <c r="AG1765" s="158" t="s">
        <v>53</v>
      </c>
    </row>
    <row r="1766" spans="28:33" x14ac:dyDescent="0.15">
      <c r="AB1766" s="156">
        <f>'[1]6007'!$E$49</f>
        <v>600730</v>
      </c>
      <c r="AC1766" s="156" t="str">
        <f>'[1]6007'!$N$49</f>
        <v>JBC Zoetermeer 3</v>
      </c>
      <c r="AD1766" s="156" t="str">
        <f>'[1]6007'!$Y$49</f>
        <v>Grand Cru '82 2</v>
      </c>
      <c r="AE1766" s="156">
        <f>'[1]6007'!$A$49</f>
        <v>8</v>
      </c>
      <c r="AF1766" s="157">
        <f>'[1]6007'!$B$49</f>
        <v>46032</v>
      </c>
      <c r="AG1766" s="158" t="s">
        <v>53</v>
      </c>
    </row>
    <row r="1767" spans="28:33" x14ac:dyDescent="0.15">
      <c r="AB1767" s="156">
        <f>'[1]6007'!$E$50</f>
        <v>600731</v>
      </c>
      <c r="AC1767" s="156" t="str">
        <f>'[1]6007'!$N$50</f>
        <v>Folâtre 5</v>
      </c>
      <c r="AD1767" s="156" t="str">
        <f>'[1]6007'!$Y$50</f>
        <v>Folâtre 4</v>
      </c>
      <c r="AE1767" s="156">
        <f>'[1]6007'!$A$50</f>
        <v>8</v>
      </c>
      <c r="AF1767" s="157">
        <f>'[1]6007'!$B$50</f>
        <v>46032</v>
      </c>
      <c r="AG1767" s="158" t="s">
        <v>53</v>
      </c>
    </row>
    <row r="1768" spans="28:33" x14ac:dyDescent="0.15">
      <c r="AB1768" s="156">
        <f>'[1]6007'!$E$51</f>
        <v>600732</v>
      </c>
      <c r="AC1768" s="156" t="str">
        <f>'[1]6007'!$N$51</f>
        <v>JdB Les Francophiles 3</v>
      </c>
      <c r="AD1768" s="156" t="str">
        <f>'[1]6007'!$Y$51</f>
        <v>CJB Middelburg 5</v>
      </c>
      <c r="AE1768" s="156">
        <f>'[1]6007'!$A$51</f>
        <v>8</v>
      </c>
      <c r="AF1768" s="157">
        <f>'[1]6007'!$B$51</f>
        <v>46032</v>
      </c>
      <c r="AG1768" s="158" t="s">
        <v>53</v>
      </c>
    </row>
    <row r="1769" spans="28:33" x14ac:dyDescent="0.15">
      <c r="AB1769" s="156">
        <f>'[1]6007'!$E$52</f>
        <v>600733</v>
      </c>
      <c r="AC1769" s="156" t="str">
        <f>'[1]6007'!$N$52</f>
        <v>CJB Middelburg 5</v>
      </c>
      <c r="AD1769" s="156" t="str">
        <f>'[1]6007'!$Y$52</f>
        <v>Folâtre 5</v>
      </c>
      <c r="AE1769" s="156">
        <f>'[1]6007'!$A$52</f>
        <v>9</v>
      </c>
      <c r="AF1769" s="157">
        <f>'[1]6007'!$B$52</f>
        <v>46046</v>
      </c>
      <c r="AG1769" s="158" t="s">
        <v>53</v>
      </c>
    </row>
    <row r="1770" spans="28:33" x14ac:dyDescent="0.15">
      <c r="AB1770" s="156">
        <f>'[1]6007'!$E$53</f>
        <v>600734</v>
      </c>
      <c r="AC1770" s="156" t="str">
        <f>'[1]6007'!$N$53</f>
        <v>JBC Zoetermeer 3</v>
      </c>
      <c r="AD1770" s="156" t="str">
        <f>'[1]6007'!$Y$53</f>
        <v>Folâtre 4</v>
      </c>
      <c r="AE1770" s="156">
        <f>'[1]6007'!$A$53</f>
        <v>9</v>
      </c>
      <c r="AF1770" s="157">
        <f>'[1]6007'!$B$53</f>
        <v>46046</v>
      </c>
      <c r="AG1770" s="158" t="s">
        <v>53</v>
      </c>
    </row>
    <row r="1771" spans="28:33" x14ac:dyDescent="0.15">
      <c r="AB1771" s="156">
        <f>'[1]6007'!$E$54</f>
        <v>600735</v>
      </c>
      <c r="AC1771" s="156" t="str">
        <f>'[1]6007'!$N$54</f>
        <v>Grand Cru '82 2</v>
      </c>
      <c r="AD1771" s="156" t="str">
        <f>'[1]6007'!$Y$54</f>
        <v>JBC Vlaardingen 6</v>
      </c>
      <c r="AE1771" s="156">
        <f>'[1]6007'!$A$54</f>
        <v>9</v>
      </c>
      <c r="AF1771" s="157">
        <f>'[1]6007'!$B$54</f>
        <v>46046</v>
      </c>
      <c r="AG1771" s="158" t="s">
        <v>53</v>
      </c>
    </row>
    <row r="1772" spans="28:33" x14ac:dyDescent="0.15">
      <c r="AB1772" s="156">
        <f>'[1]6007'!$E$55</f>
        <v>600736</v>
      </c>
      <c r="AC1772" s="156" t="str">
        <f>'[1]6007'!$N$55</f>
        <v>JBC Vlaardingen 5</v>
      </c>
      <c r="AD1772" s="156" t="str">
        <f>'[1]6007'!$Y$55</f>
        <v>JdB Les Francophiles 3</v>
      </c>
      <c r="AE1772" s="156">
        <f>'[1]6007'!$A$55</f>
        <v>9</v>
      </c>
      <c r="AF1772" s="157">
        <f>'[1]6007'!$B$55</f>
        <v>46046</v>
      </c>
      <c r="AG1772" s="158" t="s">
        <v>53</v>
      </c>
    </row>
    <row r="1773" spans="28:33" x14ac:dyDescent="0.15">
      <c r="AB1773" s="156">
        <f>'[1]6007'!$E$56</f>
        <v>600737</v>
      </c>
      <c r="AC1773" s="156" t="str">
        <f>'[1]6007'!$N$56</f>
        <v>CJB Middelburg 5</v>
      </c>
      <c r="AD1773" s="156" t="str">
        <f>'[1]6007'!$Y$56</f>
        <v>JBC Zoetermeer 3</v>
      </c>
      <c r="AE1773" s="156">
        <f>'[1]6007'!$A$56</f>
        <v>10</v>
      </c>
      <c r="AF1773" s="157">
        <f>'[1]6007'!$B$56</f>
        <v>46060</v>
      </c>
      <c r="AG1773" s="158" t="s">
        <v>53</v>
      </c>
    </row>
    <row r="1774" spans="28:33" x14ac:dyDescent="0.15">
      <c r="AB1774" s="156">
        <f>'[1]6007'!$E$57</f>
        <v>600738</v>
      </c>
      <c r="AC1774" s="156" t="str">
        <f>'[1]6007'!$N$57</f>
        <v>JBC Vlaardingen 6</v>
      </c>
      <c r="AD1774" s="156" t="str">
        <f>'[1]6007'!$Y$57</f>
        <v>Folâtre 4</v>
      </c>
      <c r="AE1774" s="156">
        <f>'[1]6007'!$A$57</f>
        <v>10</v>
      </c>
      <c r="AF1774" s="157">
        <f>'[1]6007'!$B$57</f>
        <v>46060</v>
      </c>
      <c r="AG1774" s="158" t="s">
        <v>53</v>
      </c>
    </row>
    <row r="1775" spans="28:33" x14ac:dyDescent="0.15">
      <c r="AB1775" s="156">
        <f>'[1]6007'!$E$58</f>
        <v>600739</v>
      </c>
      <c r="AC1775" s="156" t="str">
        <f>'[1]6007'!$N$58</f>
        <v>Grand Cru '82 2</v>
      </c>
      <c r="AD1775" s="156" t="str">
        <f>'[1]6007'!$Y$58</f>
        <v>JBC Vlaardingen 5</v>
      </c>
      <c r="AE1775" s="156">
        <f>'[1]6007'!$A$58</f>
        <v>10</v>
      </c>
      <c r="AF1775" s="157">
        <f>'[1]6007'!$B$58</f>
        <v>46060</v>
      </c>
      <c r="AG1775" s="158" t="s">
        <v>53</v>
      </c>
    </row>
    <row r="1776" spans="28:33" x14ac:dyDescent="0.15">
      <c r="AB1776" s="156">
        <f>'[1]6007'!$E$59</f>
        <v>600740</v>
      </c>
      <c r="AC1776" s="156" t="str">
        <f>'[1]6007'!$N$59</f>
        <v>Folâtre 5</v>
      </c>
      <c r="AD1776" s="156" t="str">
        <f>'[1]6007'!$Y$59</f>
        <v>JdB Les Francophiles 3</v>
      </c>
      <c r="AE1776" s="156">
        <f>'[1]6007'!$A$59</f>
        <v>10</v>
      </c>
      <c r="AF1776" s="157">
        <f>'[1]6007'!$B$59</f>
        <v>46060</v>
      </c>
      <c r="AG1776" s="158" t="s">
        <v>53</v>
      </c>
    </row>
    <row r="1777" spans="28:33" x14ac:dyDescent="0.15">
      <c r="AB1777" s="156">
        <f>'[1]6007'!$E$60</f>
        <v>600741</v>
      </c>
      <c r="AC1777" s="156" t="str">
        <f>'[1]6007'!$N$60</f>
        <v>JBC Vlaardingen 5</v>
      </c>
      <c r="AD1777" s="156" t="str">
        <f>'[1]6007'!$Y$60</f>
        <v>Folâtre 4</v>
      </c>
      <c r="AE1777" s="156">
        <f>'[1]6007'!$A$60</f>
        <v>11</v>
      </c>
      <c r="AF1777" s="157">
        <f>'[1]6007'!$B$60</f>
        <v>46074</v>
      </c>
      <c r="AG1777" s="158" t="s">
        <v>53</v>
      </c>
    </row>
    <row r="1778" spans="28:33" x14ac:dyDescent="0.15">
      <c r="AB1778" s="156">
        <f>'[1]6007'!$E$61</f>
        <v>600742</v>
      </c>
      <c r="AC1778" s="156" t="str">
        <f>'[1]6007'!$N$61</f>
        <v>JBC Vlaardingen 6</v>
      </c>
      <c r="AD1778" s="156" t="str">
        <f>'[1]6007'!$Y$61</f>
        <v>CJB Middelburg 5</v>
      </c>
      <c r="AE1778" s="156">
        <f>'[1]6007'!$A$61</f>
        <v>11</v>
      </c>
      <c r="AF1778" s="157">
        <f>'[1]6007'!$B$61</f>
        <v>46074</v>
      </c>
      <c r="AG1778" s="158" t="s">
        <v>53</v>
      </c>
    </row>
    <row r="1779" spans="28:33" x14ac:dyDescent="0.15">
      <c r="AB1779" s="156">
        <f>'[1]6007'!$E$62</f>
        <v>600743</v>
      </c>
      <c r="AC1779" s="156" t="str">
        <f>'[1]6007'!$N$62</f>
        <v>JBC Zoetermeer 3</v>
      </c>
      <c r="AD1779" s="156" t="str">
        <f>'[1]6007'!$Y$62</f>
        <v>Folâtre 5</v>
      </c>
      <c r="AE1779" s="156">
        <f>'[1]6007'!$A$62</f>
        <v>11</v>
      </c>
      <c r="AF1779" s="157">
        <f>'[1]6007'!$B$62</f>
        <v>46074</v>
      </c>
      <c r="AG1779" s="158" t="s">
        <v>53</v>
      </c>
    </row>
    <row r="1780" spans="28:33" x14ac:dyDescent="0.15">
      <c r="AB1780" s="156">
        <f>'[1]6007'!$E$63</f>
        <v>600744</v>
      </c>
      <c r="AC1780" s="156" t="str">
        <f>'[1]6007'!$N$63</f>
        <v>JdB Les Francophiles 3</v>
      </c>
      <c r="AD1780" s="156" t="str">
        <f>'[1]6007'!$Y$63</f>
        <v>Grand Cru '82 2</v>
      </c>
      <c r="AE1780" s="156">
        <f>'[1]6007'!$A$63</f>
        <v>11</v>
      </c>
      <c r="AF1780" s="157">
        <f>'[1]6007'!$B$63</f>
        <v>46074</v>
      </c>
      <c r="AG1780" s="158" t="s">
        <v>53</v>
      </c>
    </row>
    <row r="1781" spans="28:33" x14ac:dyDescent="0.15">
      <c r="AB1781" s="156">
        <f>'[1]6007'!$E$64</f>
        <v>600745</v>
      </c>
      <c r="AC1781" s="156" t="str">
        <f>'[1]6007'!$N$64</f>
        <v>CJB Middelburg 5</v>
      </c>
      <c r="AD1781" s="156" t="str">
        <f>'[1]6007'!$Y$64</f>
        <v>JBC Vlaardingen 5</v>
      </c>
      <c r="AE1781" s="156">
        <f>'[1]6007'!$A$64</f>
        <v>12</v>
      </c>
      <c r="AF1781" s="157">
        <f>'[1]6007'!$B$64</f>
        <v>46088</v>
      </c>
      <c r="AG1781" s="158" t="s">
        <v>53</v>
      </c>
    </row>
    <row r="1782" spans="28:33" x14ac:dyDescent="0.15">
      <c r="AB1782" s="156">
        <f>'[1]6007'!$E$65</f>
        <v>600746</v>
      </c>
      <c r="AC1782" s="156" t="str">
        <f>'[1]6007'!$N$65</f>
        <v>Folâtre 4</v>
      </c>
      <c r="AD1782" s="156" t="str">
        <f>'[1]6007'!$Y$65</f>
        <v>Grand Cru '82 2</v>
      </c>
      <c r="AE1782" s="156">
        <f>'[1]6007'!$A$65</f>
        <v>12</v>
      </c>
      <c r="AF1782" s="157">
        <f>'[1]6007'!$B$65</f>
        <v>46088</v>
      </c>
      <c r="AG1782" s="158" t="s">
        <v>53</v>
      </c>
    </row>
    <row r="1783" spans="28:33" x14ac:dyDescent="0.15">
      <c r="AB1783" s="156">
        <f>'[1]6007'!$E$66</f>
        <v>600747</v>
      </c>
      <c r="AC1783" s="156" t="str">
        <f>'[1]6007'!$N$66</f>
        <v>JBC Vlaardingen 6</v>
      </c>
      <c r="AD1783" s="156" t="str">
        <f>'[1]6007'!$Y$66</f>
        <v>Folâtre 5</v>
      </c>
      <c r="AE1783" s="156">
        <f>'[1]6007'!$A$66</f>
        <v>12</v>
      </c>
      <c r="AF1783" s="157">
        <f>'[1]6007'!$B$66</f>
        <v>46088</v>
      </c>
      <c r="AG1783" s="158" t="s">
        <v>53</v>
      </c>
    </row>
    <row r="1784" spans="28:33" x14ac:dyDescent="0.15">
      <c r="AB1784" s="156">
        <f>'[1]6007'!$E$67</f>
        <v>600748</v>
      </c>
      <c r="AC1784" s="156" t="str">
        <f>'[1]6007'!$N$67</f>
        <v>JdB Les Francophiles 3</v>
      </c>
      <c r="AD1784" s="156" t="str">
        <f>'[1]6007'!$Y$67</f>
        <v>JBC Zoetermeer 3</v>
      </c>
      <c r="AE1784" s="156">
        <f>'[1]6007'!$A$67</f>
        <v>12</v>
      </c>
      <c r="AF1784" s="157">
        <f>'[1]6007'!$B$67</f>
        <v>46088</v>
      </c>
      <c r="AG1784" s="158" t="s">
        <v>53</v>
      </c>
    </row>
    <row r="1785" spans="28:33" x14ac:dyDescent="0.15">
      <c r="AB1785" s="156">
        <f>'[1]6007'!$E$68</f>
        <v>600749</v>
      </c>
      <c r="AC1785" s="156" t="str">
        <f>'[1]6007'!$N$68</f>
        <v>Folâtre 4</v>
      </c>
      <c r="AD1785" s="156" t="str">
        <f>'[1]6007'!$Y$68</f>
        <v>JdB Les Francophiles 3</v>
      </c>
      <c r="AE1785" s="156">
        <f>'[1]6007'!$A$68</f>
        <v>13</v>
      </c>
      <c r="AF1785" s="157">
        <f>'[1]6007'!$B$68</f>
        <v>46102</v>
      </c>
      <c r="AG1785" s="158" t="s">
        <v>53</v>
      </c>
    </row>
    <row r="1786" spans="28:33" x14ac:dyDescent="0.15">
      <c r="AB1786" s="156">
        <f>'[1]6007'!$E$69</f>
        <v>600750</v>
      </c>
      <c r="AC1786" s="156" t="str">
        <f>'[1]6007'!$N$69</f>
        <v>Grand Cru '82 2</v>
      </c>
      <c r="AD1786" s="156" t="str">
        <f>'[1]6007'!$Y$69</f>
        <v>CJB Middelburg 5</v>
      </c>
      <c r="AE1786" s="156">
        <f>'[1]6007'!$A$69</f>
        <v>13</v>
      </c>
      <c r="AF1786" s="157">
        <f>'[1]6007'!$B$69</f>
        <v>46102</v>
      </c>
      <c r="AG1786" s="158" t="s">
        <v>53</v>
      </c>
    </row>
    <row r="1787" spans="28:33" x14ac:dyDescent="0.15">
      <c r="AB1787" s="156">
        <f>'[1]6007'!$E$70</f>
        <v>600751</v>
      </c>
      <c r="AC1787" s="156" t="str">
        <f>'[1]6007'!$N$70</f>
        <v>JBC Vlaardingen 5</v>
      </c>
      <c r="AD1787" s="156" t="str">
        <f>'[1]6007'!$Y$70</f>
        <v>Folâtre 5</v>
      </c>
      <c r="AE1787" s="156">
        <f>'[1]6007'!$A$70</f>
        <v>13</v>
      </c>
      <c r="AF1787" s="157">
        <f>'[1]6007'!$B$70</f>
        <v>46102</v>
      </c>
      <c r="AG1787" s="158" t="s">
        <v>53</v>
      </c>
    </row>
    <row r="1788" spans="28:33" x14ac:dyDescent="0.15">
      <c r="AB1788" s="156">
        <f>'[1]6007'!$E$71</f>
        <v>600752</v>
      </c>
      <c r="AC1788" s="156" t="str">
        <f>'[1]6007'!$N$71</f>
        <v>JBC Zoetermeer 3</v>
      </c>
      <c r="AD1788" s="156" t="str">
        <f>'[1]6007'!$Y$71</f>
        <v>JBC Vlaardingen 6</v>
      </c>
      <c r="AE1788" s="156">
        <f>'[1]6007'!$A$71</f>
        <v>13</v>
      </c>
      <c r="AF1788" s="157">
        <f>'[1]6007'!$B$71</f>
        <v>46102</v>
      </c>
      <c r="AG1788" s="158" t="s">
        <v>53</v>
      </c>
    </row>
    <row r="1789" spans="28:33" x14ac:dyDescent="0.15">
      <c r="AB1789" s="156">
        <f>'[1]6007'!$E$72</f>
        <v>600753</v>
      </c>
      <c r="AC1789" s="156" t="str">
        <f>'[1]6007'!$N$72</f>
        <v>CJB Middelburg 5</v>
      </c>
      <c r="AD1789" s="156" t="str">
        <f>'[1]6007'!$Y$72</f>
        <v>Folâtre 4</v>
      </c>
      <c r="AE1789" s="156">
        <f>'[1]6007'!$A$72</f>
        <v>14</v>
      </c>
      <c r="AF1789" s="157">
        <f>'[1]6007'!$B$72</f>
        <v>46109</v>
      </c>
      <c r="AG1789" s="158" t="s">
        <v>53</v>
      </c>
    </row>
    <row r="1790" spans="28:33" x14ac:dyDescent="0.15">
      <c r="AB1790" s="156">
        <f>'[1]6007'!$E$73</f>
        <v>600754</v>
      </c>
      <c r="AC1790" s="156" t="str">
        <f>'[1]6007'!$N$73</f>
        <v>JBC Vlaardingen 5</v>
      </c>
      <c r="AD1790" s="156" t="str">
        <f>'[1]6007'!$Y$73</f>
        <v>JBC Zoetermeer 3</v>
      </c>
      <c r="AE1790" s="156">
        <f>'[1]6007'!$A$73</f>
        <v>14</v>
      </c>
      <c r="AF1790" s="157">
        <f>'[1]6007'!$B$73</f>
        <v>46109</v>
      </c>
      <c r="AG1790" s="158" t="s">
        <v>53</v>
      </c>
    </row>
    <row r="1791" spans="28:33" x14ac:dyDescent="0.15">
      <c r="AB1791" s="156">
        <f>'[1]6007'!$E$74</f>
        <v>600755</v>
      </c>
      <c r="AC1791" s="156" t="str">
        <f>'[1]6007'!$N$74</f>
        <v>Folâtre 5</v>
      </c>
      <c r="AD1791" s="156" t="str">
        <f>'[1]6007'!$Y$74</f>
        <v>Grand Cru '82 2</v>
      </c>
      <c r="AE1791" s="156">
        <f>'[1]6007'!$A$74</f>
        <v>14</v>
      </c>
      <c r="AF1791" s="157">
        <f>'[1]6007'!$B$74</f>
        <v>46109</v>
      </c>
      <c r="AG1791" s="158" t="s">
        <v>53</v>
      </c>
    </row>
    <row r="1792" spans="28:33" x14ac:dyDescent="0.15">
      <c r="AB1792" s="156">
        <f>'[1]6007'!$E$75</f>
        <v>600756</v>
      </c>
      <c r="AC1792" s="156" t="str">
        <f>'[1]6007'!$N$75</f>
        <v>JdB Les Francophiles 3</v>
      </c>
      <c r="AD1792" s="156" t="str">
        <f>'[1]6007'!$Y$75</f>
        <v>JBC Vlaardingen 6</v>
      </c>
      <c r="AE1792" s="156">
        <f>'[1]6007'!$A$75</f>
        <v>14</v>
      </c>
      <c r="AF1792" s="157">
        <f>'[1]6007'!$B$75</f>
        <v>46109</v>
      </c>
      <c r="AG1792" s="158" t="s">
        <v>53</v>
      </c>
    </row>
    <row r="1793" spans="28:33" x14ac:dyDescent="0.15">
      <c r="AB1793" s="156">
        <f>'[1]6008'!$E$20</f>
        <v>600801</v>
      </c>
      <c r="AC1793" s="156" t="str">
        <f>'[1]6008'!$N$20</f>
        <v>Folâtre 6</v>
      </c>
      <c r="AD1793" s="156" t="str">
        <f>'[1]6008'!$Y$20</f>
        <v>Amicale Boule d'Argent 3</v>
      </c>
      <c r="AE1793" s="156">
        <f>'[1]6008'!$A$20</f>
        <v>1</v>
      </c>
      <c r="AF1793" s="157">
        <f>'[1]6008'!$B$20</f>
        <v>45920</v>
      </c>
      <c r="AG1793" s="158" t="s">
        <v>53</v>
      </c>
    </row>
    <row r="1794" spans="28:33" x14ac:dyDescent="0.15">
      <c r="AB1794" s="156">
        <f>'[1]6008'!$E$21</f>
        <v>600802</v>
      </c>
      <c r="AC1794" s="156" t="str">
        <f>'[1]6008'!$N$21</f>
        <v>MIDI 4</v>
      </c>
      <c r="AD1794" s="156" t="str">
        <f>'[1]6008'!$Y$21</f>
        <v>JBC Vlaardingen 7</v>
      </c>
      <c r="AE1794" s="156">
        <f>'[1]6008'!$A$21</f>
        <v>1</v>
      </c>
      <c r="AF1794" s="157">
        <f>'[1]6008'!$B$21</f>
        <v>45920</v>
      </c>
      <c r="AG1794" s="158" t="s">
        <v>53</v>
      </c>
    </row>
    <row r="1795" spans="28:33" x14ac:dyDescent="0.15">
      <c r="AB1795" s="156">
        <f>'[1]6008'!$E$22</f>
        <v>600803</v>
      </c>
      <c r="AC1795" s="156" t="str">
        <f>'[1]6008'!$N$22</f>
        <v>PV Gouda 6</v>
      </c>
      <c r="AD1795" s="156" t="str">
        <f>'[1]6008'!$Y$22</f>
        <v>De Goede Worp 3</v>
      </c>
      <c r="AE1795" s="156">
        <f>'[1]6008'!$A$22</f>
        <v>1</v>
      </c>
      <c r="AF1795" s="157">
        <f>'[1]6008'!$B$22</f>
        <v>45920</v>
      </c>
      <c r="AG1795" s="158" t="s">
        <v>53</v>
      </c>
    </row>
    <row r="1796" spans="28:33" x14ac:dyDescent="0.15">
      <c r="AB1796" s="156">
        <f>'[1]6008'!$E$23</f>
        <v>600804</v>
      </c>
      <c r="AC1796" s="156" t="str">
        <f>'[1]6008'!$N$23</f>
        <v>CJB Middelburg 3</v>
      </c>
      <c r="AD1796" s="156" t="str">
        <f>'[1]6008'!$Y$23</f>
        <v>JBC Zoetermeer 4</v>
      </c>
      <c r="AE1796" s="156">
        <f>'[1]6008'!$A$23</f>
        <v>1</v>
      </c>
      <c r="AF1796" s="157">
        <f>'[1]6008'!$B$23</f>
        <v>45920</v>
      </c>
      <c r="AG1796" s="158" t="s">
        <v>53</v>
      </c>
    </row>
    <row r="1797" spans="28:33" x14ac:dyDescent="0.15">
      <c r="AB1797" s="156">
        <f>'[1]6008'!$E$24</f>
        <v>600805</v>
      </c>
      <c r="AC1797" s="156" t="str">
        <f>'[1]6008'!$N$24</f>
        <v>JBC Zoetermeer 4</v>
      </c>
      <c r="AD1797" s="156" t="str">
        <f>'[1]6008'!$Y$24</f>
        <v>PV Gouda 6</v>
      </c>
      <c r="AE1797" s="156">
        <f>'[1]6008'!$A$24</f>
        <v>2</v>
      </c>
      <c r="AF1797" s="157">
        <f>'[1]6008'!$B$24</f>
        <v>45934</v>
      </c>
      <c r="AG1797" s="158" t="s">
        <v>53</v>
      </c>
    </row>
    <row r="1798" spans="28:33" x14ac:dyDescent="0.15">
      <c r="AB1798" s="156">
        <f>'[1]6008'!$E$25</f>
        <v>600806</v>
      </c>
      <c r="AC1798" s="156" t="str">
        <f>'[1]6008'!$N$25</f>
        <v>De Goede Worp 3</v>
      </c>
      <c r="AD1798" s="156" t="str">
        <f>'[1]6008'!$Y$25</f>
        <v>MIDI 4</v>
      </c>
      <c r="AE1798" s="156">
        <f>'[1]6008'!$A$25</f>
        <v>2</v>
      </c>
      <c r="AF1798" s="157">
        <f>'[1]6008'!$B$25</f>
        <v>45934</v>
      </c>
      <c r="AG1798" s="158" t="s">
        <v>53</v>
      </c>
    </row>
    <row r="1799" spans="28:33" x14ac:dyDescent="0.15">
      <c r="AB1799" s="156">
        <f>'[1]6008'!$E$26</f>
        <v>600807</v>
      </c>
      <c r="AC1799" s="156" t="str">
        <f>'[1]6008'!$N$26</f>
        <v>JBC Vlaardingen 7</v>
      </c>
      <c r="AD1799" s="156" t="str">
        <f>'[1]6008'!$Y$26</f>
        <v>Folâtre 6</v>
      </c>
      <c r="AE1799" s="156">
        <f>'[1]6008'!$A$26</f>
        <v>2</v>
      </c>
      <c r="AF1799" s="157">
        <f>'[1]6008'!$B$26</f>
        <v>45934</v>
      </c>
      <c r="AG1799" s="158" t="s">
        <v>53</v>
      </c>
    </row>
    <row r="1800" spans="28:33" x14ac:dyDescent="0.15">
      <c r="AB1800" s="156">
        <f>'[1]6008'!$E$27</f>
        <v>600808</v>
      </c>
      <c r="AC1800" s="156" t="str">
        <f>'[1]6008'!$N$27</f>
        <v>Amicale Boule d'Argent 3</v>
      </c>
      <c r="AD1800" s="156" t="str">
        <f>'[1]6008'!$Y$27</f>
        <v>CJB Middelburg 3</v>
      </c>
      <c r="AE1800" s="156">
        <f>'[1]6008'!$A$27</f>
        <v>2</v>
      </c>
      <c r="AF1800" s="157">
        <f>'[1]6008'!$B$27</f>
        <v>45934</v>
      </c>
      <c r="AG1800" s="158" t="s">
        <v>53</v>
      </c>
    </row>
    <row r="1801" spans="28:33" x14ac:dyDescent="0.15">
      <c r="AB1801" s="156">
        <f>'[1]6008'!$E$28</f>
        <v>600809</v>
      </c>
      <c r="AC1801" s="156" t="str">
        <f>'[1]6008'!$N$28</f>
        <v>CJB Middelburg 3</v>
      </c>
      <c r="AD1801" s="156" t="str">
        <f>'[1]6008'!$Y$28</f>
        <v>PV Gouda 6</v>
      </c>
      <c r="AE1801" s="156">
        <f>'[1]6008'!$A$28</f>
        <v>3</v>
      </c>
      <c r="AF1801" s="157">
        <f>'[1]6008'!$B$28</f>
        <v>45948</v>
      </c>
      <c r="AG1801" s="158" t="s">
        <v>53</v>
      </c>
    </row>
    <row r="1802" spans="28:33" x14ac:dyDescent="0.15">
      <c r="AB1802" s="156">
        <f>'[1]6008'!$E$29</f>
        <v>600810</v>
      </c>
      <c r="AC1802" s="156" t="str">
        <f>'[1]6008'!$N$29</f>
        <v>MIDI 4</v>
      </c>
      <c r="AD1802" s="156" t="str">
        <f>'[1]6008'!$Y$29</f>
        <v>JBC Zoetermeer 4</v>
      </c>
      <c r="AE1802" s="156">
        <f>'[1]6008'!$A$29</f>
        <v>3</v>
      </c>
      <c r="AF1802" s="157">
        <f>'[1]6008'!$B$29</f>
        <v>45948</v>
      </c>
      <c r="AG1802" s="158" t="s">
        <v>53</v>
      </c>
    </row>
    <row r="1803" spans="28:33" x14ac:dyDescent="0.15">
      <c r="AB1803" s="156">
        <f>'[1]6008'!$E$30</f>
        <v>600811</v>
      </c>
      <c r="AC1803" s="156" t="str">
        <f>'[1]6008'!$N$30</f>
        <v>De Goede Worp 3</v>
      </c>
      <c r="AD1803" s="156" t="str">
        <f>'[1]6008'!$Y$30</f>
        <v>Folâtre 6</v>
      </c>
      <c r="AE1803" s="156">
        <f>'[1]6008'!$A$30</f>
        <v>3</v>
      </c>
      <c r="AF1803" s="157">
        <f>'[1]6008'!$B$30</f>
        <v>45948</v>
      </c>
      <c r="AG1803" s="158" t="s">
        <v>53</v>
      </c>
    </row>
    <row r="1804" spans="28:33" x14ac:dyDescent="0.15">
      <c r="AB1804" s="156">
        <f>'[1]6008'!$E$31</f>
        <v>600812</v>
      </c>
      <c r="AC1804" s="156" t="str">
        <f>'[1]6008'!$N$31</f>
        <v>Amicale Boule d'Argent 3</v>
      </c>
      <c r="AD1804" s="156" t="str">
        <f>'[1]6008'!$Y$31</f>
        <v>JBC Vlaardingen 7</v>
      </c>
      <c r="AE1804" s="156">
        <f>'[1]6008'!$A$31</f>
        <v>3</v>
      </c>
      <c r="AF1804" s="157">
        <f>'[1]6008'!$B$31</f>
        <v>45948</v>
      </c>
      <c r="AG1804" s="158" t="s">
        <v>53</v>
      </c>
    </row>
    <row r="1805" spans="28:33" x14ac:dyDescent="0.15">
      <c r="AB1805" s="156">
        <f>'[1]6008'!$E$32</f>
        <v>600813</v>
      </c>
      <c r="AC1805" s="156" t="str">
        <f>'[1]6008'!$N$32</f>
        <v>Folâtre 6</v>
      </c>
      <c r="AD1805" s="156" t="str">
        <f>'[1]6008'!$Y$32</f>
        <v>JBC Zoetermeer 4</v>
      </c>
      <c r="AE1805" s="156">
        <f>'[1]6008'!$A$32</f>
        <v>4</v>
      </c>
      <c r="AF1805" s="157">
        <f>'[1]6008'!$B$32</f>
        <v>45962</v>
      </c>
      <c r="AG1805" s="158" t="s">
        <v>53</v>
      </c>
    </row>
    <row r="1806" spans="28:33" x14ac:dyDescent="0.15">
      <c r="AB1806" s="156">
        <f>'[1]6008'!$E$33</f>
        <v>600814</v>
      </c>
      <c r="AC1806" s="156" t="str">
        <f>'[1]6008'!$N$33</f>
        <v>MIDI 4</v>
      </c>
      <c r="AD1806" s="156" t="str">
        <f>'[1]6008'!$Y$33</f>
        <v>CJB Middelburg 3</v>
      </c>
      <c r="AE1806" s="156">
        <f>'[1]6008'!$A$33</f>
        <v>4</v>
      </c>
      <c r="AF1806" s="157">
        <f>'[1]6008'!$B$33</f>
        <v>45962</v>
      </c>
      <c r="AG1806" s="158" t="s">
        <v>53</v>
      </c>
    </row>
    <row r="1807" spans="28:33" x14ac:dyDescent="0.15">
      <c r="AB1807" s="156">
        <f>'[1]6008'!$E$34</f>
        <v>600815</v>
      </c>
      <c r="AC1807" s="156" t="str">
        <f>'[1]6008'!$N$34</f>
        <v>PV Gouda 6</v>
      </c>
      <c r="AD1807" s="156" t="str">
        <f>'[1]6008'!$Y$34</f>
        <v>Amicale Boule d'Argent 3</v>
      </c>
      <c r="AE1807" s="156">
        <f>'[1]6008'!$A$34</f>
        <v>4</v>
      </c>
      <c r="AF1807" s="157">
        <f>'[1]6008'!$B$34</f>
        <v>45962</v>
      </c>
      <c r="AG1807" s="158" t="s">
        <v>53</v>
      </c>
    </row>
    <row r="1808" spans="28:33" x14ac:dyDescent="0.15">
      <c r="AB1808" s="156">
        <f>'[1]6008'!$E$35</f>
        <v>600816</v>
      </c>
      <c r="AC1808" s="156" t="str">
        <f>'[1]6008'!$N$35</f>
        <v>JBC Vlaardingen 7</v>
      </c>
      <c r="AD1808" s="156" t="str">
        <f>'[1]6008'!$Y$35</f>
        <v>De Goede Worp 3</v>
      </c>
      <c r="AE1808" s="156">
        <f>'[1]6008'!$A$35</f>
        <v>4</v>
      </c>
      <c r="AF1808" s="157">
        <f>'[1]6008'!$B$35</f>
        <v>45962</v>
      </c>
      <c r="AG1808" s="158" t="s">
        <v>53</v>
      </c>
    </row>
    <row r="1809" spans="28:33" x14ac:dyDescent="0.15">
      <c r="AB1809" s="156">
        <f>'[1]6008'!$E$36</f>
        <v>600817</v>
      </c>
      <c r="AC1809" s="156" t="str">
        <f>'[1]6008'!$N$36</f>
        <v>PV Gouda 6</v>
      </c>
      <c r="AD1809" s="156" t="str">
        <f>'[1]6008'!$Y$36</f>
        <v>MIDI 4</v>
      </c>
      <c r="AE1809" s="156">
        <f>'[1]6008'!$A$36</f>
        <v>5</v>
      </c>
      <c r="AF1809" s="157">
        <f>'[1]6008'!$B$36</f>
        <v>45976</v>
      </c>
      <c r="AG1809" s="158" t="s">
        <v>53</v>
      </c>
    </row>
    <row r="1810" spans="28:33" x14ac:dyDescent="0.15">
      <c r="AB1810" s="156">
        <f>'[1]6008'!$E$37</f>
        <v>600818</v>
      </c>
      <c r="AC1810" s="156" t="str">
        <f>'[1]6008'!$N$37</f>
        <v>CJB Middelburg 3</v>
      </c>
      <c r="AD1810" s="156" t="str">
        <f>'[1]6008'!$Y$37</f>
        <v>Folâtre 6</v>
      </c>
      <c r="AE1810" s="156">
        <f>'[1]6008'!$A$37</f>
        <v>5</v>
      </c>
      <c r="AF1810" s="157">
        <f>'[1]6008'!$B$37</f>
        <v>45976</v>
      </c>
      <c r="AG1810" s="158" t="s">
        <v>53</v>
      </c>
    </row>
    <row r="1811" spans="28:33" x14ac:dyDescent="0.15">
      <c r="AB1811" s="156">
        <f>'[1]6008'!$E$38</f>
        <v>600819</v>
      </c>
      <c r="AC1811" s="156" t="str">
        <f>'[1]6008'!$N$38</f>
        <v>JBC Vlaardingen 7</v>
      </c>
      <c r="AD1811" s="156" t="str">
        <f>'[1]6008'!$Y$38</f>
        <v>JBC Zoetermeer 4</v>
      </c>
      <c r="AE1811" s="156">
        <f>'[1]6008'!$A$38</f>
        <v>5</v>
      </c>
      <c r="AF1811" s="157">
        <f>'[1]6008'!$B$38</f>
        <v>45976</v>
      </c>
      <c r="AG1811" s="158" t="s">
        <v>53</v>
      </c>
    </row>
    <row r="1812" spans="28:33" x14ac:dyDescent="0.15">
      <c r="AB1812" s="156">
        <f>'[1]6008'!$E$39</f>
        <v>600820</v>
      </c>
      <c r="AC1812" s="156" t="str">
        <f>'[1]6008'!$N$39</f>
        <v>De Goede Worp 3</v>
      </c>
      <c r="AD1812" s="156" t="str">
        <f>'[1]6008'!$Y$39</f>
        <v>Amicale Boule d'Argent 3</v>
      </c>
      <c r="AE1812" s="156">
        <f>'[1]6008'!$A$39</f>
        <v>5</v>
      </c>
      <c r="AF1812" s="157">
        <f>'[1]6008'!$B$39</f>
        <v>45976</v>
      </c>
      <c r="AG1812" s="158" t="s">
        <v>53</v>
      </c>
    </row>
    <row r="1813" spans="28:33" x14ac:dyDescent="0.15">
      <c r="AB1813" s="156">
        <f>'[1]6008'!$E$40</f>
        <v>600821</v>
      </c>
      <c r="AC1813" s="156" t="str">
        <f>'[1]6008'!$N$40</f>
        <v>Folâtre 6</v>
      </c>
      <c r="AD1813" s="156" t="str">
        <f>'[1]6008'!$Y$40</f>
        <v>PV Gouda 6</v>
      </c>
      <c r="AE1813" s="156">
        <f>'[1]6008'!$A$40</f>
        <v>6</v>
      </c>
      <c r="AF1813" s="157">
        <f>'[1]6008'!$B$40</f>
        <v>45990</v>
      </c>
      <c r="AG1813" s="158" t="s">
        <v>53</v>
      </c>
    </row>
    <row r="1814" spans="28:33" x14ac:dyDescent="0.15">
      <c r="AB1814" s="156">
        <f>'[1]6008'!$E$41</f>
        <v>600822</v>
      </c>
      <c r="AC1814" s="156" t="str">
        <f>'[1]6008'!$N$41</f>
        <v>JBC Zoetermeer 4</v>
      </c>
      <c r="AD1814" s="156" t="str">
        <f>'[1]6008'!$Y$41</f>
        <v>De Goede Worp 3</v>
      </c>
      <c r="AE1814" s="156">
        <f>'[1]6008'!$A$41</f>
        <v>6</v>
      </c>
      <c r="AF1814" s="157">
        <f>'[1]6008'!$B$41</f>
        <v>45990</v>
      </c>
      <c r="AG1814" s="158" t="s">
        <v>53</v>
      </c>
    </row>
    <row r="1815" spans="28:33" x14ac:dyDescent="0.15">
      <c r="AB1815" s="156">
        <f>'[1]6008'!$E$42</f>
        <v>600823</v>
      </c>
      <c r="AC1815" s="156" t="str">
        <f>'[1]6008'!$N$42</f>
        <v>JBC Vlaardingen 7</v>
      </c>
      <c r="AD1815" s="156" t="str">
        <f>'[1]6008'!$Y$42</f>
        <v>CJB Middelburg 3</v>
      </c>
      <c r="AE1815" s="156">
        <f>'[1]6008'!$A$42</f>
        <v>6</v>
      </c>
      <c r="AF1815" s="157">
        <f>'[1]6008'!$B$42</f>
        <v>45990</v>
      </c>
      <c r="AG1815" s="158" t="s">
        <v>53</v>
      </c>
    </row>
    <row r="1816" spans="28:33" x14ac:dyDescent="0.15">
      <c r="AB1816" s="156">
        <f>'[1]6008'!$E$43</f>
        <v>600824</v>
      </c>
      <c r="AC1816" s="156" t="str">
        <f>'[1]6008'!$N$43</f>
        <v>Amicale Boule d'Argent 3</v>
      </c>
      <c r="AD1816" s="156" t="str">
        <f>'[1]6008'!$Y$43</f>
        <v>MIDI 4</v>
      </c>
      <c r="AE1816" s="156">
        <f>'[1]6008'!$A$43</f>
        <v>6</v>
      </c>
      <c r="AF1816" s="157">
        <f>'[1]6008'!$B$43</f>
        <v>45990</v>
      </c>
      <c r="AG1816" s="158" t="s">
        <v>53</v>
      </c>
    </row>
    <row r="1817" spans="28:33" x14ac:dyDescent="0.15">
      <c r="AB1817" s="156">
        <f>'[1]6008'!$E$44</f>
        <v>600825</v>
      </c>
      <c r="AC1817" s="156" t="str">
        <f>'[1]6008'!$N$44</f>
        <v>Folâtre 6</v>
      </c>
      <c r="AD1817" s="156" t="str">
        <f>'[1]6008'!$Y$44</f>
        <v>MIDI 4</v>
      </c>
      <c r="AE1817" s="156">
        <f>'[1]6008'!$A$44</f>
        <v>7</v>
      </c>
      <c r="AF1817" s="157">
        <f>'[1]6008'!$B$44</f>
        <v>45997</v>
      </c>
      <c r="AG1817" s="158" t="s">
        <v>53</v>
      </c>
    </row>
    <row r="1818" spans="28:33" x14ac:dyDescent="0.15">
      <c r="AB1818" s="156">
        <f>'[1]6008'!$E$45</f>
        <v>600826</v>
      </c>
      <c r="AC1818" s="156" t="str">
        <f>'[1]6008'!$N$45</f>
        <v>JBC Vlaardingen 7</v>
      </c>
      <c r="AD1818" s="156" t="str">
        <f>'[1]6008'!$Y$45</f>
        <v>PV Gouda 6</v>
      </c>
      <c r="AE1818" s="156">
        <f>'[1]6008'!$A$45</f>
        <v>7</v>
      </c>
      <c r="AF1818" s="157">
        <f>'[1]6008'!$B$45</f>
        <v>46004</v>
      </c>
      <c r="AG1818" s="158" t="s">
        <v>53</v>
      </c>
    </row>
    <row r="1819" spans="28:33" x14ac:dyDescent="0.15">
      <c r="AB1819" s="156">
        <f>'[1]6008'!$E$46</f>
        <v>600827</v>
      </c>
      <c r="AC1819" s="156" t="str">
        <f>'[1]6008'!$N$46</f>
        <v>De Goede Worp 3</v>
      </c>
      <c r="AD1819" s="156" t="str">
        <f>'[1]6008'!$Y$46</f>
        <v>CJB Middelburg 3</v>
      </c>
      <c r="AE1819" s="156">
        <f>'[1]6008'!$A$46</f>
        <v>7</v>
      </c>
      <c r="AF1819" s="157">
        <f>'[1]6008'!$B$46</f>
        <v>45997</v>
      </c>
      <c r="AG1819" s="158" t="s">
        <v>53</v>
      </c>
    </row>
    <row r="1820" spans="28:33" x14ac:dyDescent="0.15">
      <c r="AB1820" s="156">
        <f>'[1]6008'!$E$47</f>
        <v>600828</v>
      </c>
      <c r="AC1820" s="156" t="str">
        <f>'[1]6008'!$N$47</f>
        <v>JBC Zoetermeer 4</v>
      </c>
      <c r="AD1820" s="156" t="str">
        <f>'[1]6008'!$Y$47</f>
        <v>Amicale Boule d'Argent 3</v>
      </c>
      <c r="AE1820" s="156">
        <f>'[1]6008'!$A$47</f>
        <v>7</v>
      </c>
      <c r="AF1820" s="157">
        <f>'[1]6008'!$B$47</f>
        <v>45997</v>
      </c>
      <c r="AG1820" s="158" t="s">
        <v>53</v>
      </c>
    </row>
    <row r="1821" spans="28:33" x14ac:dyDescent="0.15">
      <c r="AB1821" s="156">
        <f>'[1]6008'!$E$48</f>
        <v>600829</v>
      </c>
      <c r="AC1821" s="156" t="str">
        <f>'[1]6008'!$N$48</f>
        <v>JBC Zoetermeer 4</v>
      </c>
      <c r="AD1821" s="156" t="str">
        <f>'[1]6008'!$Y$48</f>
        <v>CJB Middelburg 3</v>
      </c>
      <c r="AE1821" s="156">
        <f>'[1]6008'!$A$48</f>
        <v>8</v>
      </c>
      <c r="AF1821" s="157">
        <f>'[1]6008'!$B$48</f>
        <v>46032</v>
      </c>
      <c r="AG1821" s="158" t="s">
        <v>53</v>
      </c>
    </row>
    <row r="1822" spans="28:33" x14ac:dyDescent="0.15">
      <c r="AB1822" s="156">
        <f>'[1]6008'!$E$49</f>
        <v>600830</v>
      </c>
      <c r="AC1822" s="156" t="str">
        <f>'[1]6008'!$N$49</f>
        <v>De Goede Worp 3</v>
      </c>
      <c r="AD1822" s="156" t="str">
        <f>'[1]6008'!$Y$49</f>
        <v>PV Gouda 6</v>
      </c>
      <c r="AE1822" s="156">
        <f>'[1]6008'!$A$49</f>
        <v>8</v>
      </c>
      <c r="AF1822" s="157">
        <f>'[1]6008'!$B$49</f>
        <v>46032</v>
      </c>
      <c r="AG1822" s="158" t="s">
        <v>53</v>
      </c>
    </row>
    <row r="1823" spans="28:33" x14ac:dyDescent="0.15">
      <c r="AB1823" s="156">
        <f>'[1]6008'!$E$50</f>
        <v>600831</v>
      </c>
      <c r="AC1823" s="156" t="str">
        <f>'[1]6008'!$N$50</f>
        <v>JBC Vlaardingen 7</v>
      </c>
      <c r="AD1823" s="156" t="str">
        <f>'[1]6008'!$Y$50</f>
        <v>MIDI 4</v>
      </c>
      <c r="AE1823" s="156">
        <f>'[1]6008'!$A$50</f>
        <v>8</v>
      </c>
      <c r="AF1823" s="157">
        <f>'[1]6008'!$B$50</f>
        <v>46039</v>
      </c>
      <c r="AG1823" s="158" t="s">
        <v>53</v>
      </c>
    </row>
    <row r="1824" spans="28:33" x14ac:dyDescent="0.15">
      <c r="AB1824" s="156">
        <f>'[1]6008'!$E$51</f>
        <v>600832</v>
      </c>
      <c r="AC1824" s="156" t="str">
        <f>'[1]6008'!$N$51</f>
        <v>Amicale Boule d'Argent 3</v>
      </c>
      <c r="AD1824" s="156" t="str">
        <f>'[1]6008'!$Y$51</f>
        <v>Folâtre 6</v>
      </c>
      <c r="AE1824" s="156">
        <f>'[1]6008'!$A$51</f>
        <v>8</v>
      </c>
      <c r="AF1824" s="157">
        <f>'[1]6008'!$B$51</f>
        <v>46032</v>
      </c>
      <c r="AG1824" s="158" t="s">
        <v>53</v>
      </c>
    </row>
    <row r="1825" spans="28:33" x14ac:dyDescent="0.15">
      <c r="AB1825" s="156">
        <f>'[1]6008'!$E$52</f>
        <v>600833</v>
      </c>
      <c r="AC1825" s="156" t="str">
        <f>'[1]6008'!$N$52</f>
        <v>Folâtre 6</v>
      </c>
      <c r="AD1825" s="156" t="str">
        <f>'[1]6008'!$Y$52</f>
        <v>JBC Vlaardingen 7</v>
      </c>
      <c r="AE1825" s="156">
        <f>'[1]6008'!$A$52</f>
        <v>9</v>
      </c>
      <c r="AF1825" s="157">
        <f>'[1]6008'!$B$52</f>
        <v>46046</v>
      </c>
      <c r="AG1825" s="158" t="s">
        <v>53</v>
      </c>
    </row>
    <row r="1826" spans="28:33" x14ac:dyDescent="0.15">
      <c r="AB1826" s="156">
        <f>'[1]6008'!$E$53</f>
        <v>600834</v>
      </c>
      <c r="AC1826" s="156" t="str">
        <f>'[1]6008'!$N$53</f>
        <v>MIDI 4</v>
      </c>
      <c r="AD1826" s="156" t="str">
        <f>'[1]6008'!$Y$53</f>
        <v>De Goede Worp 3</v>
      </c>
      <c r="AE1826" s="156">
        <f>'[1]6008'!$A$53</f>
        <v>9</v>
      </c>
      <c r="AF1826" s="157">
        <f>'[1]6008'!$B$53</f>
        <v>46046</v>
      </c>
      <c r="AG1826" s="158" t="s">
        <v>53</v>
      </c>
    </row>
    <row r="1827" spans="28:33" x14ac:dyDescent="0.15">
      <c r="AB1827" s="156">
        <f>'[1]6008'!$E$54</f>
        <v>600835</v>
      </c>
      <c r="AC1827" s="156" t="str">
        <f>'[1]6008'!$N$54</f>
        <v>PV Gouda 6</v>
      </c>
      <c r="AD1827" s="156" t="str">
        <f>'[1]6008'!$Y$54</f>
        <v>JBC Zoetermeer 4</v>
      </c>
      <c r="AE1827" s="156">
        <f>'[1]6008'!$A$54</f>
        <v>9</v>
      </c>
      <c r="AF1827" s="157">
        <f>'[1]6008'!$B$54</f>
        <v>46046</v>
      </c>
      <c r="AG1827" s="158" t="s">
        <v>53</v>
      </c>
    </row>
    <row r="1828" spans="28:33" x14ac:dyDescent="0.15">
      <c r="AB1828" s="156">
        <f>'[1]6008'!$E$55</f>
        <v>600836</v>
      </c>
      <c r="AC1828" s="156" t="str">
        <f>'[1]6008'!$N$55</f>
        <v>CJB Middelburg 3</v>
      </c>
      <c r="AD1828" s="156" t="str">
        <f>'[1]6008'!$Y$55</f>
        <v>Amicale Boule d'Argent 3</v>
      </c>
      <c r="AE1828" s="156">
        <f>'[1]6008'!$A$55</f>
        <v>9</v>
      </c>
      <c r="AF1828" s="157">
        <f>'[1]6008'!$B$55</f>
        <v>46046</v>
      </c>
      <c r="AG1828" s="158" t="s">
        <v>53</v>
      </c>
    </row>
    <row r="1829" spans="28:33" x14ac:dyDescent="0.15">
      <c r="AB1829" s="156">
        <f>'[1]6008'!$E$56</f>
        <v>600837</v>
      </c>
      <c r="AC1829" s="156" t="str">
        <f>'[1]6008'!$N$56</f>
        <v>Folâtre 6</v>
      </c>
      <c r="AD1829" s="156" t="str">
        <f>'[1]6008'!$Y$56</f>
        <v>De Goede Worp 3</v>
      </c>
      <c r="AE1829" s="156">
        <f>'[1]6008'!$A$56</f>
        <v>10</v>
      </c>
      <c r="AF1829" s="157">
        <f>'[1]6008'!$B$56</f>
        <v>46060</v>
      </c>
      <c r="AG1829" s="158" t="s">
        <v>53</v>
      </c>
    </row>
    <row r="1830" spans="28:33" x14ac:dyDescent="0.15">
      <c r="AB1830" s="156">
        <f>'[1]6008'!$E$57</f>
        <v>600838</v>
      </c>
      <c r="AC1830" s="156" t="str">
        <f>'[1]6008'!$N$57</f>
        <v>JBC Zoetermeer 4</v>
      </c>
      <c r="AD1830" s="156" t="str">
        <f>'[1]6008'!$Y$57</f>
        <v>MIDI 4</v>
      </c>
      <c r="AE1830" s="156">
        <f>'[1]6008'!$A$57</f>
        <v>10</v>
      </c>
      <c r="AF1830" s="157">
        <f>'[1]6008'!$B$57</f>
        <v>46060</v>
      </c>
      <c r="AG1830" s="158" t="s">
        <v>53</v>
      </c>
    </row>
    <row r="1831" spans="28:33" x14ac:dyDescent="0.15">
      <c r="AB1831" s="156">
        <f>'[1]6008'!$E$58</f>
        <v>600839</v>
      </c>
      <c r="AC1831" s="156" t="str">
        <f>'[1]6008'!$N$58</f>
        <v>PV Gouda 6</v>
      </c>
      <c r="AD1831" s="156" t="str">
        <f>'[1]6008'!$Y$58</f>
        <v>CJB Middelburg 3</v>
      </c>
      <c r="AE1831" s="156">
        <f>'[1]6008'!$A$58</f>
        <v>10</v>
      </c>
      <c r="AF1831" s="157">
        <f>'[1]6008'!$B$58</f>
        <v>46060</v>
      </c>
      <c r="AG1831" s="158" t="s">
        <v>53</v>
      </c>
    </row>
    <row r="1832" spans="28:33" x14ac:dyDescent="0.15">
      <c r="AB1832" s="156">
        <f>'[1]6008'!$E$59</f>
        <v>600840</v>
      </c>
      <c r="AC1832" s="156" t="str">
        <f>'[1]6008'!$N$59</f>
        <v>JBC Vlaardingen 7</v>
      </c>
      <c r="AD1832" s="156" t="str">
        <f>'[1]6008'!$Y$59</f>
        <v>Amicale Boule d'Argent 3</v>
      </c>
      <c r="AE1832" s="156">
        <f>'[1]6008'!$A$59</f>
        <v>10</v>
      </c>
      <c r="AF1832" s="157">
        <f>'[1]6008'!$B$59</f>
        <v>46060</v>
      </c>
      <c r="AG1832" s="158" t="s">
        <v>53</v>
      </c>
    </row>
    <row r="1833" spans="28:33" x14ac:dyDescent="0.15">
      <c r="AB1833" s="156">
        <f>'[1]6008'!$E$60</f>
        <v>600841</v>
      </c>
      <c r="AC1833" s="156" t="str">
        <f>'[1]6008'!$N$60</f>
        <v>CJB Middelburg 3</v>
      </c>
      <c r="AD1833" s="156" t="str">
        <f>'[1]6008'!$Y$60</f>
        <v>MIDI 4</v>
      </c>
      <c r="AE1833" s="156">
        <f>'[1]6008'!$A$60</f>
        <v>11</v>
      </c>
      <c r="AF1833" s="157">
        <f>'[1]6008'!$B$60</f>
        <v>46074</v>
      </c>
      <c r="AG1833" s="158" t="s">
        <v>53</v>
      </c>
    </row>
    <row r="1834" spans="28:33" x14ac:dyDescent="0.15">
      <c r="AB1834" s="156">
        <f>'[1]6008'!$E$61</f>
        <v>600842</v>
      </c>
      <c r="AC1834" s="156" t="str">
        <f>'[1]6008'!$N$61</f>
        <v>JBC Zoetermeer 4</v>
      </c>
      <c r="AD1834" s="156" t="str">
        <f>'[1]6008'!$Y$61</f>
        <v>Folâtre 6</v>
      </c>
      <c r="AE1834" s="156">
        <f>'[1]6008'!$A$61</f>
        <v>11</v>
      </c>
      <c r="AF1834" s="157">
        <f>'[1]6008'!$B$61</f>
        <v>46074</v>
      </c>
      <c r="AG1834" s="158" t="s">
        <v>53</v>
      </c>
    </row>
    <row r="1835" spans="28:33" x14ac:dyDescent="0.15">
      <c r="AB1835" s="156">
        <f>'[1]6008'!$E$62</f>
        <v>600843</v>
      </c>
      <c r="AC1835" s="156" t="str">
        <f>'[1]6008'!$N$62</f>
        <v>De Goede Worp 3</v>
      </c>
      <c r="AD1835" s="156" t="str">
        <f>'[1]6008'!$Y$62</f>
        <v>JBC Vlaardingen 7</v>
      </c>
      <c r="AE1835" s="156">
        <f>'[1]6008'!$A$62</f>
        <v>11</v>
      </c>
      <c r="AF1835" s="157">
        <f>'[1]6008'!$B$62</f>
        <v>46074</v>
      </c>
      <c r="AG1835" s="158" t="s">
        <v>53</v>
      </c>
    </row>
    <row r="1836" spans="28:33" x14ac:dyDescent="0.15">
      <c r="AB1836" s="156">
        <f>'[1]6008'!$E$63</f>
        <v>600844</v>
      </c>
      <c r="AC1836" s="156" t="str">
        <f>'[1]6008'!$N$63</f>
        <v>Amicale Boule d'Argent 3</v>
      </c>
      <c r="AD1836" s="156" t="str">
        <f>'[1]6008'!$Y$63</f>
        <v>PV Gouda 6</v>
      </c>
      <c r="AE1836" s="156">
        <f>'[1]6008'!$A$63</f>
        <v>11</v>
      </c>
      <c r="AF1836" s="157">
        <f>'[1]6008'!$B$63</f>
        <v>46074</v>
      </c>
      <c r="AG1836" s="158" t="s">
        <v>53</v>
      </c>
    </row>
    <row r="1837" spans="28:33" x14ac:dyDescent="0.15">
      <c r="AB1837" s="156">
        <f>'[1]6008'!$E$64</f>
        <v>600845</v>
      </c>
      <c r="AC1837" s="156" t="str">
        <f>'[1]6008'!$N$64</f>
        <v>Folâtre 6</v>
      </c>
      <c r="AD1837" s="156" t="str">
        <f>'[1]6008'!$Y$64</f>
        <v>CJB Middelburg 3</v>
      </c>
      <c r="AE1837" s="156">
        <f>'[1]6008'!$A$64</f>
        <v>12</v>
      </c>
      <c r="AF1837" s="157">
        <f>'[1]6008'!$B$64</f>
        <v>46088</v>
      </c>
      <c r="AG1837" s="158" t="s">
        <v>53</v>
      </c>
    </row>
    <row r="1838" spans="28:33" x14ac:dyDescent="0.15">
      <c r="AB1838" s="156">
        <f>'[1]6008'!$E$65</f>
        <v>600846</v>
      </c>
      <c r="AC1838" s="156" t="str">
        <f>'[1]6008'!$N$65</f>
        <v>MIDI 4</v>
      </c>
      <c r="AD1838" s="156" t="str">
        <f>'[1]6008'!$Y$65</f>
        <v>PV Gouda 6</v>
      </c>
      <c r="AE1838" s="156">
        <f>'[1]6008'!$A$65</f>
        <v>12</v>
      </c>
      <c r="AF1838" s="157">
        <f>'[1]6008'!$B$65</f>
        <v>46088</v>
      </c>
      <c r="AG1838" s="158" t="s">
        <v>53</v>
      </c>
    </row>
    <row r="1839" spans="28:33" x14ac:dyDescent="0.15">
      <c r="AB1839" s="156">
        <f>'[1]6008'!$E$66</f>
        <v>600847</v>
      </c>
      <c r="AC1839" s="156" t="str">
        <f>'[1]6008'!$N$66</f>
        <v>JBC Zoetermeer 4</v>
      </c>
      <c r="AD1839" s="156" t="str">
        <f>'[1]6008'!$Y$66</f>
        <v>JBC Vlaardingen 7</v>
      </c>
      <c r="AE1839" s="156">
        <f>'[1]6008'!$A$66</f>
        <v>12</v>
      </c>
      <c r="AF1839" s="157">
        <f>'[1]6008'!$B$66</f>
        <v>46088</v>
      </c>
      <c r="AG1839" s="158" t="s">
        <v>53</v>
      </c>
    </row>
    <row r="1840" spans="28:33" x14ac:dyDescent="0.15">
      <c r="AB1840" s="156">
        <f>'[1]6008'!$E$67</f>
        <v>600848</v>
      </c>
      <c r="AC1840" s="156" t="str">
        <f>'[1]6008'!$N$67</f>
        <v>Amicale Boule d'Argent 3</v>
      </c>
      <c r="AD1840" s="156" t="str">
        <f>'[1]6008'!$Y$67</f>
        <v>De Goede Worp 3</v>
      </c>
      <c r="AE1840" s="156">
        <f>'[1]6008'!$A$67</f>
        <v>12</v>
      </c>
      <c r="AF1840" s="157">
        <f>'[1]6008'!$B$67</f>
        <v>46088</v>
      </c>
      <c r="AG1840" s="158" t="s">
        <v>53</v>
      </c>
    </row>
    <row r="1841" spans="28:33" x14ac:dyDescent="0.15">
      <c r="AB1841" s="156">
        <f>'[1]6008'!$E$68</f>
        <v>600849</v>
      </c>
      <c r="AC1841" s="156" t="str">
        <f>'[1]6008'!$N$68</f>
        <v>MIDI 4</v>
      </c>
      <c r="AD1841" s="156" t="str">
        <f>'[1]6008'!$Y$68</f>
        <v>Amicale Boule d'Argent 3</v>
      </c>
      <c r="AE1841" s="156">
        <f>'[1]6008'!$A$68</f>
        <v>13</v>
      </c>
      <c r="AF1841" s="157">
        <f>'[1]6008'!$B$68</f>
        <v>46102</v>
      </c>
      <c r="AG1841" s="158" t="s">
        <v>53</v>
      </c>
    </row>
    <row r="1842" spans="28:33" x14ac:dyDescent="0.15">
      <c r="AB1842" s="156">
        <f>'[1]6008'!$E$69</f>
        <v>600850</v>
      </c>
      <c r="AC1842" s="156" t="str">
        <f>'[1]6008'!$N$69</f>
        <v>PV Gouda 6</v>
      </c>
      <c r="AD1842" s="156" t="str">
        <f>'[1]6008'!$Y$69</f>
        <v>Folâtre 6</v>
      </c>
      <c r="AE1842" s="156">
        <f>'[1]6008'!$A$69</f>
        <v>13</v>
      </c>
      <c r="AF1842" s="157">
        <f>'[1]6008'!$B$69</f>
        <v>46102</v>
      </c>
      <c r="AG1842" s="158" t="s">
        <v>53</v>
      </c>
    </row>
    <row r="1843" spans="28:33" x14ac:dyDescent="0.15">
      <c r="AB1843" s="156">
        <f>'[1]6008'!$E$70</f>
        <v>600851</v>
      </c>
      <c r="AC1843" s="156" t="str">
        <f>'[1]6008'!$N$70</f>
        <v>CJB Middelburg 3</v>
      </c>
      <c r="AD1843" s="156" t="str">
        <f>'[1]6008'!$Y$70</f>
        <v>JBC Vlaardingen 7</v>
      </c>
      <c r="AE1843" s="156">
        <f>'[1]6008'!$A$70</f>
        <v>13</v>
      </c>
      <c r="AF1843" s="157">
        <f>'[1]6008'!$B$70</f>
        <v>46102</v>
      </c>
      <c r="AG1843" s="158" t="s">
        <v>53</v>
      </c>
    </row>
    <row r="1844" spans="28:33" x14ac:dyDescent="0.15">
      <c r="AB1844" s="156">
        <f>'[1]6008'!$E$71</f>
        <v>600852</v>
      </c>
      <c r="AC1844" s="156" t="str">
        <f>'[1]6008'!$N$71</f>
        <v>De Goede Worp 3</v>
      </c>
      <c r="AD1844" s="156" t="str">
        <f>'[1]6008'!$Y$71</f>
        <v>JBC Zoetermeer 4</v>
      </c>
      <c r="AE1844" s="156">
        <f>'[1]6008'!$A$71</f>
        <v>13</v>
      </c>
      <c r="AF1844" s="157">
        <f>'[1]6008'!$B$71</f>
        <v>46102</v>
      </c>
      <c r="AG1844" s="158" t="s">
        <v>53</v>
      </c>
    </row>
    <row r="1845" spans="28:33" x14ac:dyDescent="0.15">
      <c r="AB1845" s="156">
        <f>'[1]6008'!$E$72</f>
        <v>600853</v>
      </c>
      <c r="AC1845" s="156" t="str">
        <f>'[1]6008'!$N$72</f>
        <v>MIDI 4</v>
      </c>
      <c r="AD1845" s="156" t="str">
        <f>'[1]6008'!$Y$72</f>
        <v>Folâtre 6</v>
      </c>
      <c r="AE1845" s="156">
        <f>'[1]6008'!$A$72</f>
        <v>14</v>
      </c>
      <c r="AF1845" s="157">
        <f>'[1]6008'!$B$72</f>
        <v>46109</v>
      </c>
      <c r="AG1845" s="158" t="s">
        <v>53</v>
      </c>
    </row>
    <row r="1846" spans="28:33" x14ac:dyDescent="0.15">
      <c r="AB1846" s="156">
        <f>'[1]6008'!$E$73</f>
        <v>600854</v>
      </c>
      <c r="AC1846" s="156" t="str">
        <f>'[1]6008'!$N$73</f>
        <v>CJB Middelburg 3</v>
      </c>
      <c r="AD1846" s="156" t="str">
        <f>'[1]6008'!$Y$73</f>
        <v>De Goede Worp 3</v>
      </c>
      <c r="AE1846" s="156">
        <f>'[1]6008'!$A$73</f>
        <v>14</v>
      </c>
      <c r="AF1846" s="157">
        <f>'[1]6008'!$B$73</f>
        <v>46109</v>
      </c>
      <c r="AG1846" s="158" t="s">
        <v>53</v>
      </c>
    </row>
    <row r="1847" spans="28:33" x14ac:dyDescent="0.15">
      <c r="AB1847" s="156">
        <f>'[1]6008'!$E$74</f>
        <v>600855</v>
      </c>
      <c r="AC1847" s="156" t="str">
        <f>'[1]6008'!$N$74</f>
        <v>PV Gouda 6</v>
      </c>
      <c r="AD1847" s="156" t="str">
        <f>'[1]6008'!$Y$74</f>
        <v>JBC Vlaardingen 7</v>
      </c>
      <c r="AE1847" s="156">
        <f>'[1]6008'!$A$74</f>
        <v>14</v>
      </c>
      <c r="AF1847" s="157">
        <f>'[1]6008'!$B$74</f>
        <v>46109</v>
      </c>
      <c r="AG1847" s="158" t="s">
        <v>53</v>
      </c>
    </row>
    <row r="1848" spans="28:33" x14ac:dyDescent="0.15">
      <c r="AB1848" s="156">
        <f>'[1]6008'!$E$75</f>
        <v>600856</v>
      </c>
      <c r="AC1848" s="156" t="str">
        <f>'[1]6008'!$N$75</f>
        <v>Amicale Boule d'Argent 3</v>
      </c>
      <c r="AD1848" s="156" t="str">
        <f>'[1]6008'!$Y$75</f>
        <v>JBC Zoetermeer 4</v>
      </c>
      <c r="AE1848" s="156">
        <f>'[1]6008'!$A$75</f>
        <v>14</v>
      </c>
      <c r="AF1848" s="157">
        <f>'[1]6008'!$B$75</f>
        <v>46109</v>
      </c>
      <c r="AG1848" s="158" t="s">
        <v>53</v>
      </c>
    </row>
    <row r="1849" spans="28:33" x14ac:dyDescent="0.15">
      <c r="AB1849" s="156">
        <f>'[1]6009'!$E$20</f>
        <v>600901</v>
      </c>
      <c r="AC1849" s="156" t="str">
        <f>'[1]6009'!$N$20</f>
        <v>JBC Nieuwerkerk 4</v>
      </c>
      <c r="AD1849" s="156" t="str">
        <f>'[1]6009'!$Y$20</f>
        <v>JBC Zoetermeer 5</v>
      </c>
      <c r="AE1849" s="156">
        <f>'[1]6009'!$A$20</f>
        <v>1</v>
      </c>
      <c r="AF1849" s="157">
        <f>'[1]6009'!$B$20</f>
        <v>45920</v>
      </c>
      <c r="AG1849" s="158" t="s">
        <v>53</v>
      </c>
    </row>
    <row r="1850" spans="28:33" x14ac:dyDescent="0.15">
      <c r="AB1850" s="156">
        <f>'[1]6009'!$E$21</f>
        <v>600902</v>
      </c>
      <c r="AC1850" s="156" t="str">
        <f>'[1]6009'!$N$21</f>
        <v>JdB vereniging OSB 3 + BUT</v>
      </c>
      <c r="AD1850" s="156" t="str">
        <f>'[1]6009'!$Y$21</f>
        <v>Waddinxveen JdB 2</v>
      </c>
      <c r="AE1850" s="156">
        <f>'[1]6009'!$A$21</f>
        <v>1</v>
      </c>
      <c r="AF1850" s="157">
        <f>'[1]6009'!$B$21</f>
        <v>45920</v>
      </c>
      <c r="AG1850" s="158" t="s">
        <v>53</v>
      </c>
    </row>
    <row r="1851" spans="28:33" x14ac:dyDescent="0.15">
      <c r="AB1851" s="156">
        <f>'[1]6009'!$E$22</f>
        <v>600903</v>
      </c>
      <c r="AC1851" s="156" t="str">
        <f>'[1]6009'!$N$22</f>
        <v>PVN 3</v>
      </c>
      <c r="AD1851" s="156" t="str">
        <f>'[1]6009'!$Y$22</f>
        <v>PVN 4</v>
      </c>
      <c r="AE1851" s="156">
        <f>'[1]6009'!$A$22</f>
        <v>1</v>
      </c>
      <c r="AF1851" s="157">
        <f>'[1]6009'!$B$22</f>
        <v>45920</v>
      </c>
      <c r="AG1851" s="158" t="s">
        <v>53</v>
      </c>
    </row>
    <row r="1852" spans="28:33" x14ac:dyDescent="0.15">
      <c r="AB1852" s="156">
        <f>'[1]6009'!$E$23</f>
        <v>600904</v>
      </c>
      <c r="AC1852" s="156" t="str">
        <f>'[1]6009'!$N$23</f>
        <v>ACP Les Pointeurs 5</v>
      </c>
      <c r="AD1852" s="156" t="str">
        <f>'[1]6009'!$Y$23</f>
        <v>PV Gouda 7</v>
      </c>
      <c r="AE1852" s="156">
        <f>'[1]6009'!$A$23</f>
        <v>1</v>
      </c>
      <c r="AF1852" s="157">
        <f>'[1]6009'!$B$23</f>
        <v>45920</v>
      </c>
      <c r="AG1852" s="158" t="s">
        <v>53</v>
      </c>
    </row>
    <row r="1853" spans="28:33" x14ac:dyDescent="0.15">
      <c r="AB1853" s="156">
        <f>'[1]6009'!$E$24</f>
        <v>600905</v>
      </c>
      <c r="AC1853" s="156" t="str">
        <f>'[1]6009'!$N$24</f>
        <v>PV Gouda 7</v>
      </c>
      <c r="AD1853" s="156" t="str">
        <f>'[1]6009'!$Y$24</f>
        <v>PVN 3</v>
      </c>
      <c r="AE1853" s="156">
        <f>'[1]6009'!$A$24</f>
        <v>2</v>
      </c>
      <c r="AF1853" s="157">
        <f>'[1]6009'!$B$24</f>
        <v>45934</v>
      </c>
      <c r="AG1853" s="158" t="s">
        <v>53</v>
      </c>
    </row>
    <row r="1854" spans="28:33" x14ac:dyDescent="0.15">
      <c r="AB1854" s="156">
        <f>'[1]6009'!$E$25</f>
        <v>600906</v>
      </c>
      <c r="AC1854" s="156" t="str">
        <f>'[1]6009'!$N$25</f>
        <v>PVN 4</v>
      </c>
      <c r="AD1854" s="156" t="str">
        <f>'[1]6009'!$Y$25</f>
        <v>JdB vereniging OSB 3 + BUT</v>
      </c>
      <c r="AE1854" s="156">
        <f>'[1]6009'!$A$25</f>
        <v>2</v>
      </c>
      <c r="AF1854" s="157">
        <f>'[1]6009'!$B$25</f>
        <v>45934</v>
      </c>
      <c r="AG1854" s="158" t="s">
        <v>53</v>
      </c>
    </row>
    <row r="1855" spans="28:33" x14ac:dyDescent="0.15">
      <c r="AB1855" s="156">
        <f>'[1]6009'!$E$26</f>
        <v>600907</v>
      </c>
      <c r="AC1855" s="156" t="str">
        <f>'[1]6009'!$N$26</f>
        <v>Waddinxveen JdB 2</v>
      </c>
      <c r="AD1855" s="156" t="str">
        <f>'[1]6009'!$Y$26</f>
        <v>JBC Nieuwerkerk 4</v>
      </c>
      <c r="AE1855" s="156">
        <f>'[1]6009'!$A$26</f>
        <v>2</v>
      </c>
      <c r="AF1855" s="157">
        <f>'[1]6009'!$B$26</f>
        <v>45934</v>
      </c>
      <c r="AG1855" s="158" t="s">
        <v>53</v>
      </c>
    </row>
    <row r="1856" spans="28:33" x14ac:dyDescent="0.15">
      <c r="AB1856" s="156">
        <f>'[1]6009'!$E$27</f>
        <v>600908</v>
      </c>
      <c r="AC1856" s="156" t="str">
        <f>'[1]6009'!$N$27</f>
        <v>JBC Zoetermeer 5</v>
      </c>
      <c r="AD1856" s="156" t="str">
        <f>'[1]6009'!$Y$27</f>
        <v>ACP Les Pointeurs 5</v>
      </c>
      <c r="AE1856" s="156">
        <f>'[1]6009'!$A$27</f>
        <v>2</v>
      </c>
      <c r="AF1856" s="157">
        <f>'[1]6009'!$B$27</f>
        <v>45934</v>
      </c>
      <c r="AG1856" s="158" t="s">
        <v>53</v>
      </c>
    </row>
    <row r="1857" spans="28:33" x14ac:dyDescent="0.15">
      <c r="AB1857" s="156">
        <f>'[1]6009'!$E$28</f>
        <v>600909</v>
      </c>
      <c r="AC1857" s="156" t="str">
        <f>'[1]6009'!$N$28</f>
        <v>ACP Les Pointeurs 5</v>
      </c>
      <c r="AD1857" s="156" t="str">
        <f>'[1]6009'!$Y$28</f>
        <v>PVN 3</v>
      </c>
      <c r="AE1857" s="156">
        <f>'[1]6009'!$A$28</f>
        <v>3</v>
      </c>
      <c r="AF1857" s="157">
        <f>'[1]6009'!$B$28</f>
        <v>45948</v>
      </c>
      <c r="AG1857" s="158" t="s">
        <v>53</v>
      </c>
    </row>
    <row r="1858" spans="28:33" x14ac:dyDescent="0.15">
      <c r="AB1858" s="156">
        <f>'[1]6009'!$E$29</f>
        <v>600910</v>
      </c>
      <c r="AC1858" s="156" t="str">
        <f>'[1]6009'!$N$29</f>
        <v>JdB vereniging OSB 3 + BUT</v>
      </c>
      <c r="AD1858" s="156" t="str">
        <f>'[1]6009'!$Y$29</f>
        <v>PV Gouda 7</v>
      </c>
      <c r="AE1858" s="156">
        <f>'[1]6009'!$A$29</f>
        <v>3</v>
      </c>
      <c r="AF1858" s="157">
        <f>'[1]6009'!$B$29</f>
        <v>45948</v>
      </c>
      <c r="AG1858" s="158" t="s">
        <v>53</v>
      </c>
    </row>
    <row r="1859" spans="28:33" x14ac:dyDescent="0.15">
      <c r="AB1859" s="156">
        <f>'[1]6009'!$E$30</f>
        <v>600911</v>
      </c>
      <c r="AC1859" s="156" t="str">
        <f>'[1]6009'!$N$30</f>
        <v>JBC Nieuwerkerk 4</v>
      </c>
      <c r="AD1859" s="156" t="str">
        <f>'[1]6009'!$Y$30</f>
        <v>PVN 4</v>
      </c>
      <c r="AE1859" s="156">
        <f>'[1]6009'!$A$30</f>
        <v>3</v>
      </c>
      <c r="AF1859" s="157">
        <f>'[1]6009'!$B$30</f>
        <v>45948</v>
      </c>
      <c r="AG1859" s="158" t="s">
        <v>53</v>
      </c>
    </row>
    <row r="1860" spans="28:33" x14ac:dyDescent="0.15">
      <c r="AB1860" s="156">
        <f>'[1]6009'!$E$31</f>
        <v>600912</v>
      </c>
      <c r="AC1860" s="156" t="str">
        <f>'[1]6009'!$N$31</f>
        <v>JBC Zoetermeer 5</v>
      </c>
      <c r="AD1860" s="156" t="str">
        <f>'[1]6009'!$Y$31</f>
        <v>Waddinxveen JdB 2</v>
      </c>
      <c r="AE1860" s="156">
        <f>'[1]6009'!$A$31</f>
        <v>3</v>
      </c>
      <c r="AF1860" s="157">
        <f>'[1]6009'!$B$31</f>
        <v>45948</v>
      </c>
      <c r="AG1860" s="158" t="s">
        <v>53</v>
      </c>
    </row>
    <row r="1861" spans="28:33" x14ac:dyDescent="0.15">
      <c r="AB1861" s="156">
        <f>'[1]6009'!$E$32</f>
        <v>600913</v>
      </c>
      <c r="AC1861" s="156" t="str">
        <f>'[1]6009'!$N$32</f>
        <v>JBC Nieuwerkerk 4</v>
      </c>
      <c r="AD1861" s="156" t="str">
        <f>'[1]6009'!$Y$32</f>
        <v>PV Gouda 7</v>
      </c>
      <c r="AE1861" s="156">
        <f>'[1]6009'!$A$32</f>
        <v>4</v>
      </c>
      <c r="AF1861" s="157">
        <f>'[1]6009'!$B$32</f>
        <v>45962</v>
      </c>
      <c r="AG1861" s="158" t="s">
        <v>53</v>
      </c>
    </row>
    <row r="1862" spans="28:33" x14ac:dyDescent="0.15">
      <c r="AB1862" s="156">
        <f>'[1]6009'!$E$33</f>
        <v>600914</v>
      </c>
      <c r="AC1862" s="156" t="str">
        <f>'[1]6009'!$N$33</f>
        <v>JdB vereniging OSB 3 + BUT</v>
      </c>
      <c r="AD1862" s="156" t="str">
        <f>'[1]6009'!$Y$33</f>
        <v>ACP Les Pointeurs 5</v>
      </c>
      <c r="AE1862" s="156">
        <f>'[1]6009'!$A$33</f>
        <v>4</v>
      </c>
      <c r="AF1862" s="157">
        <f>'[1]6009'!$B$33</f>
        <v>45962</v>
      </c>
      <c r="AG1862" s="158" t="s">
        <v>53</v>
      </c>
    </row>
    <row r="1863" spans="28:33" x14ac:dyDescent="0.15">
      <c r="AB1863" s="156">
        <f>'[1]6009'!$E$34</f>
        <v>600915</v>
      </c>
      <c r="AC1863" s="156" t="str">
        <f>'[1]6009'!$N$34</f>
        <v>PVN 3</v>
      </c>
      <c r="AD1863" s="156" t="str">
        <f>'[1]6009'!$Y$34</f>
        <v>JBC Zoetermeer 5</v>
      </c>
      <c r="AE1863" s="156">
        <f>'[1]6009'!$A$34</f>
        <v>4</v>
      </c>
      <c r="AF1863" s="157">
        <f>'[1]6009'!$B$34</f>
        <v>45962</v>
      </c>
      <c r="AG1863" s="158" t="s">
        <v>53</v>
      </c>
    </row>
    <row r="1864" spans="28:33" x14ac:dyDescent="0.15">
      <c r="AB1864" s="156">
        <f>'[1]6009'!$E$35</f>
        <v>600916</v>
      </c>
      <c r="AC1864" s="156" t="str">
        <f>'[1]6009'!$N$35</f>
        <v>Waddinxveen JdB 2</v>
      </c>
      <c r="AD1864" s="156" t="str">
        <f>'[1]6009'!$Y$35</f>
        <v>PVN 4</v>
      </c>
      <c r="AE1864" s="156">
        <f>'[1]6009'!$A$35</f>
        <v>4</v>
      </c>
      <c r="AF1864" s="157">
        <f>'[1]6009'!$B$35</f>
        <v>45962</v>
      </c>
      <c r="AG1864" s="158" t="s">
        <v>53</v>
      </c>
    </row>
    <row r="1865" spans="28:33" x14ac:dyDescent="0.15">
      <c r="AB1865" s="156">
        <f>'[1]6009'!$E$36</f>
        <v>600917</v>
      </c>
      <c r="AC1865" s="156" t="str">
        <f>'[1]6009'!$N$36</f>
        <v>PVN 3</v>
      </c>
      <c r="AD1865" s="156" t="str">
        <f>'[1]6009'!$Y$36</f>
        <v>JdB vereniging OSB 3 + BUT</v>
      </c>
      <c r="AE1865" s="156">
        <f>'[1]6009'!$A$36</f>
        <v>5</v>
      </c>
      <c r="AF1865" s="157">
        <f>'[1]6009'!$B$36</f>
        <v>45976</v>
      </c>
      <c r="AG1865" s="158" t="s">
        <v>53</v>
      </c>
    </row>
    <row r="1866" spans="28:33" x14ac:dyDescent="0.15">
      <c r="AB1866" s="156">
        <f>'[1]6009'!$E$37</f>
        <v>600918</v>
      </c>
      <c r="AC1866" s="156" t="str">
        <f>'[1]6009'!$N$37</f>
        <v>ACP Les Pointeurs 5</v>
      </c>
      <c r="AD1866" s="156" t="str">
        <f>'[1]6009'!$Y$37</f>
        <v>JBC Nieuwerkerk 4</v>
      </c>
      <c r="AE1866" s="156">
        <f>'[1]6009'!$A$37</f>
        <v>5</v>
      </c>
      <c r="AF1866" s="157">
        <f>'[1]6009'!$B$37</f>
        <v>45976</v>
      </c>
      <c r="AG1866" s="158" t="s">
        <v>53</v>
      </c>
    </row>
    <row r="1867" spans="28:33" x14ac:dyDescent="0.15">
      <c r="AB1867" s="156">
        <f>'[1]6009'!$E$38</f>
        <v>600919</v>
      </c>
      <c r="AC1867" s="156" t="str">
        <f>'[1]6009'!$N$38</f>
        <v>Waddinxveen JdB 2</v>
      </c>
      <c r="AD1867" s="156" t="str">
        <f>'[1]6009'!$Y$38</f>
        <v>PV Gouda 7</v>
      </c>
      <c r="AE1867" s="156">
        <f>'[1]6009'!$A$38</f>
        <v>5</v>
      </c>
      <c r="AF1867" s="157">
        <f>'[1]6009'!$B$38</f>
        <v>45976</v>
      </c>
      <c r="AG1867" s="158" t="s">
        <v>53</v>
      </c>
    </row>
    <row r="1868" spans="28:33" x14ac:dyDescent="0.15">
      <c r="AB1868" s="156">
        <f>'[1]6009'!$E$39</f>
        <v>600920</v>
      </c>
      <c r="AC1868" s="156" t="str">
        <f>'[1]6009'!$N$39</f>
        <v>PVN 4</v>
      </c>
      <c r="AD1868" s="156" t="str">
        <f>'[1]6009'!$Y$39</f>
        <v>JBC Zoetermeer 5</v>
      </c>
      <c r="AE1868" s="156">
        <f>'[1]6009'!$A$39</f>
        <v>5</v>
      </c>
      <c r="AF1868" s="157">
        <f>'[1]6009'!$B$39</f>
        <v>45976</v>
      </c>
      <c r="AG1868" s="158" t="s">
        <v>53</v>
      </c>
    </row>
    <row r="1869" spans="28:33" x14ac:dyDescent="0.15">
      <c r="AB1869" s="156">
        <f>'[1]6009'!$E$40</f>
        <v>600921</v>
      </c>
      <c r="AC1869" s="156" t="str">
        <f>'[1]6009'!$N$40</f>
        <v>JBC Nieuwerkerk 4</v>
      </c>
      <c r="AD1869" s="156" t="str">
        <f>'[1]6009'!$Y$40</f>
        <v>PVN 3</v>
      </c>
      <c r="AE1869" s="156">
        <f>'[1]6009'!$A$40</f>
        <v>6</v>
      </c>
      <c r="AF1869" s="157">
        <f>'[1]6009'!$B$40</f>
        <v>45990</v>
      </c>
      <c r="AG1869" s="158" t="s">
        <v>53</v>
      </c>
    </row>
    <row r="1870" spans="28:33" x14ac:dyDescent="0.15">
      <c r="AB1870" s="156">
        <f>'[1]6009'!$E$41</f>
        <v>600922</v>
      </c>
      <c r="AC1870" s="156" t="str">
        <f>'[1]6009'!$N$41</f>
        <v>PV Gouda 7</v>
      </c>
      <c r="AD1870" s="156" t="str">
        <f>'[1]6009'!$Y$41</f>
        <v>PVN 4</v>
      </c>
      <c r="AE1870" s="156">
        <f>'[1]6009'!$A$41</f>
        <v>6</v>
      </c>
      <c r="AF1870" s="157">
        <f>'[1]6009'!$B$41</f>
        <v>45990</v>
      </c>
      <c r="AG1870" s="158" t="s">
        <v>53</v>
      </c>
    </row>
    <row r="1871" spans="28:33" x14ac:dyDescent="0.15">
      <c r="AB1871" s="156">
        <f>'[1]6009'!$E$42</f>
        <v>600923</v>
      </c>
      <c r="AC1871" s="156" t="str">
        <f>'[1]6009'!$N$42</f>
        <v>Waddinxveen JdB 2</v>
      </c>
      <c r="AD1871" s="156" t="str">
        <f>'[1]6009'!$Y$42</f>
        <v>ACP Les Pointeurs 5</v>
      </c>
      <c r="AE1871" s="156">
        <f>'[1]6009'!$A$42</f>
        <v>6</v>
      </c>
      <c r="AF1871" s="157">
        <f>'[1]6009'!$B$42</f>
        <v>45990</v>
      </c>
      <c r="AG1871" s="158" t="s">
        <v>53</v>
      </c>
    </row>
    <row r="1872" spans="28:33" x14ac:dyDescent="0.15">
      <c r="AB1872" s="156">
        <f>'[1]6009'!$E$43</f>
        <v>600924</v>
      </c>
      <c r="AC1872" s="156" t="str">
        <f>'[1]6009'!$N$43</f>
        <v>JBC Zoetermeer 5</v>
      </c>
      <c r="AD1872" s="156" t="str">
        <f>'[1]6009'!$Y$43</f>
        <v>JdB vereniging OSB 3 + BUT</v>
      </c>
      <c r="AE1872" s="156">
        <f>'[1]6009'!$A$43</f>
        <v>6</v>
      </c>
      <c r="AF1872" s="157">
        <f>'[1]6009'!$B$43</f>
        <v>45990</v>
      </c>
      <c r="AG1872" s="158" t="s">
        <v>53</v>
      </c>
    </row>
    <row r="1873" spans="28:33" x14ac:dyDescent="0.15">
      <c r="AB1873" s="156">
        <f>'[1]6009'!$E$44</f>
        <v>600925</v>
      </c>
      <c r="AC1873" s="156" t="str">
        <f>'[1]6009'!$N$44</f>
        <v>JBC Nieuwerkerk 4</v>
      </c>
      <c r="AD1873" s="156" t="str">
        <f>'[1]6009'!$Y$44</f>
        <v>JdB vereniging OSB 3 + BUT</v>
      </c>
      <c r="AE1873" s="156">
        <f>'[1]6009'!$A$44</f>
        <v>7</v>
      </c>
      <c r="AF1873" s="157">
        <f>'[1]6009'!$B$44</f>
        <v>45997</v>
      </c>
      <c r="AG1873" s="158" t="s">
        <v>53</v>
      </c>
    </row>
    <row r="1874" spans="28:33" x14ac:dyDescent="0.15">
      <c r="AB1874" s="156">
        <f>'[1]6009'!$E$45</f>
        <v>600926</v>
      </c>
      <c r="AC1874" s="156" t="str">
        <f>'[1]6009'!$N$45</f>
        <v>PVN 3</v>
      </c>
      <c r="AD1874" s="156" t="str">
        <f>'[1]6009'!$Y$45</f>
        <v>Waddinxveen JdB 2</v>
      </c>
      <c r="AE1874" s="156">
        <f>'[1]6009'!$A$45</f>
        <v>7</v>
      </c>
      <c r="AF1874" s="157">
        <f>'[1]6009'!$B$45</f>
        <v>45997</v>
      </c>
      <c r="AG1874" s="158" t="s">
        <v>53</v>
      </c>
    </row>
    <row r="1875" spans="28:33" x14ac:dyDescent="0.15">
      <c r="AB1875" s="156">
        <f>'[1]6009'!$E$46</f>
        <v>600927</v>
      </c>
      <c r="AC1875" s="156" t="str">
        <f>'[1]6009'!$N$46</f>
        <v>PVN 4</v>
      </c>
      <c r="AD1875" s="156" t="str">
        <f>'[1]6009'!$Y$46</f>
        <v>ACP Les Pointeurs 5</v>
      </c>
      <c r="AE1875" s="156">
        <f>'[1]6009'!$A$46</f>
        <v>7</v>
      </c>
      <c r="AF1875" s="157">
        <f>'[1]6009'!$B$46</f>
        <v>45997</v>
      </c>
      <c r="AG1875" s="158" t="s">
        <v>53</v>
      </c>
    </row>
    <row r="1876" spans="28:33" x14ac:dyDescent="0.15">
      <c r="AB1876" s="156">
        <f>'[1]6009'!$E$47</f>
        <v>600928</v>
      </c>
      <c r="AC1876" s="156" t="str">
        <f>'[1]6009'!$N$47</f>
        <v>PV Gouda 7</v>
      </c>
      <c r="AD1876" s="156" t="str">
        <f>'[1]6009'!$Y$47</f>
        <v>JBC Zoetermeer 5</v>
      </c>
      <c r="AE1876" s="156">
        <f>'[1]6009'!$A$47</f>
        <v>7</v>
      </c>
      <c r="AF1876" s="157">
        <f>'[1]6009'!$B$47</f>
        <v>45997</v>
      </c>
      <c r="AG1876" s="158" t="s">
        <v>53</v>
      </c>
    </row>
    <row r="1877" spans="28:33" x14ac:dyDescent="0.15">
      <c r="AB1877" s="156">
        <f>'[1]6009'!$E$48</f>
        <v>600929</v>
      </c>
      <c r="AC1877" s="156" t="str">
        <f>'[1]6009'!$N$48</f>
        <v>PV Gouda 7</v>
      </c>
      <c r="AD1877" s="156" t="str">
        <f>'[1]6009'!$Y$48</f>
        <v>ACP Les Pointeurs 5</v>
      </c>
      <c r="AE1877" s="156">
        <f>'[1]6009'!$A$48</f>
        <v>8</v>
      </c>
      <c r="AF1877" s="157">
        <f>'[1]6009'!$B$48</f>
        <v>46032</v>
      </c>
      <c r="AG1877" s="158" t="s">
        <v>53</v>
      </c>
    </row>
    <row r="1878" spans="28:33" x14ac:dyDescent="0.15">
      <c r="AB1878" s="156">
        <f>'[1]6009'!$E$49</f>
        <v>600930</v>
      </c>
      <c r="AC1878" s="156" t="str">
        <f>'[1]6009'!$N$49</f>
        <v>PVN 4</v>
      </c>
      <c r="AD1878" s="156" t="str">
        <f>'[1]6009'!$Y$49</f>
        <v>PVN 3</v>
      </c>
      <c r="AE1878" s="156">
        <f>'[1]6009'!$A$49</f>
        <v>8</v>
      </c>
      <c r="AF1878" s="157">
        <f>'[1]6009'!$B$49</f>
        <v>46032</v>
      </c>
      <c r="AG1878" s="158" t="s">
        <v>53</v>
      </c>
    </row>
    <row r="1879" spans="28:33" x14ac:dyDescent="0.15">
      <c r="AB1879" s="156">
        <f>'[1]6009'!$E$50</f>
        <v>600931</v>
      </c>
      <c r="AC1879" s="156" t="str">
        <f>'[1]6009'!$N$50</f>
        <v>Waddinxveen JdB 2</v>
      </c>
      <c r="AD1879" s="156" t="str">
        <f>'[1]6009'!$Y$50</f>
        <v>JdB vereniging OSB 3 + BUT</v>
      </c>
      <c r="AE1879" s="156">
        <f>'[1]6009'!$A$50</f>
        <v>8</v>
      </c>
      <c r="AF1879" s="157">
        <f>'[1]6009'!$B$50</f>
        <v>46032</v>
      </c>
      <c r="AG1879" s="158" t="s">
        <v>53</v>
      </c>
    </row>
    <row r="1880" spans="28:33" x14ac:dyDescent="0.15">
      <c r="AB1880" s="156">
        <f>'[1]6009'!$E$51</f>
        <v>600932</v>
      </c>
      <c r="AC1880" s="156" t="str">
        <f>'[1]6009'!$N$51</f>
        <v>JBC Zoetermeer 5</v>
      </c>
      <c r="AD1880" s="156" t="str">
        <f>'[1]6009'!$Y$51</f>
        <v>JBC Nieuwerkerk 4</v>
      </c>
      <c r="AE1880" s="156">
        <f>'[1]6009'!$A$51</f>
        <v>8</v>
      </c>
      <c r="AF1880" s="157">
        <f>'[1]6009'!$B$51</f>
        <v>46032</v>
      </c>
      <c r="AG1880" s="158" t="s">
        <v>53</v>
      </c>
    </row>
    <row r="1881" spans="28:33" x14ac:dyDescent="0.15">
      <c r="AB1881" s="156">
        <f>'[1]6009'!$E$52</f>
        <v>600933</v>
      </c>
      <c r="AC1881" s="156" t="str">
        <f>'[1]6009'!$N$52</f>
        <v>JBC Nieuwerkerk 4</v>
      </c>
      <c r="AD1881" s="156" t="str">
        <f>'[1]6009'!$Y$52</f>
        <v>Waddinxveen JdB 2</v>
      </c>
      <c r="AE1881" s="156">
        <f>'[1]6009'!$A$52</f>
        <v>9</v>
      </c>
      <c r="AF1881" s="157">
        <f>'[1]6009'!$B$52</f>
        <v>46046</v>
      </c>
      <c r="AG1881" s="158" t="s">
        <v>53</v>
      </c>
    </row>
    <row r="1882" spans="28:33" x14ac:dyDescent="0.15">
      <c r="AB1882" s="156">
        <f>'[1]6009'!$E$53</f>
        <v>600934</v>
      </c>
      <c r="AC1882" s="156" t="str">
        <f>'[1]6009'!$N$53</f>
        <v>JdB vereniging OSB 3 + BUT</v>
      </c>
      <c r="AD1882" s="156" t="str">
        <f>'[1]6009'!$Y$53</f>
        <v>PVN 4</v>
      </c>
      <c r="AE1882" s="156">
        <f>'[1]6009'!$A$53</f>
        <v>9</v>
      </c>
      <c r="AF1882" s="157">
        <f>'[1]6009'!$B$53</f>
        <v>46046</v>
      </c>
      <c r="AG1882" s="158" t="s">
        <v>53</v>
      </c>
    </row>
    <row r="1883" spans="28:33" x14ac:dyDescent="0.15">
      <c r="AB1883" s="156">
        <f>'[1]6009'!$E$54</f>
        <v>600935</v>
      </c>
      <c r="AC1883" s="156" t="str">
        <f>'[1]6009'!$N$54</f>
        <v>PVN 3</v>
      </c>
      <c r="AD1883" s="156" t="str">
        <f>'[1]6009'!$Y$54</f>
        <v>PV Gouda 7</v>
      </c>
      <c r="AE1883" s="156">
        <f>'[1]6009'!$A$54</f>
        <v>9</v>
      </c>
      <c r="AF1883" s="157">
        <f>'[1]6009'!$B$54</f>
        <v>46046</v>
      </c>
      <c r="AG1883" s="158" t="s">
        <v>53</v>
      </c>
    </row>
    <row r="1884" spans="28:33" x14ac:dyDescent="0.15">
      <c r="AB1884" s="156">
        <f>'[1]6009'!$E$55</f>
        <v>600936</v>
      </c>
      <c r="AC1884" s="156" t="str">
        <f>'[1]6009'!$N$55</f>
        <v>ACP Les Pointeurs 5</v>
      </c>
      <c r="AD1884" s="156" t="str">
        <f>'[1]6009'!$Y$55</f>
        <v>JBC Zoetermeer 5</v>
      </c>
      <c r="AE1884" s="156">
        <f>'[1]6009'!$A$55</f>
        <v>9</v>
      </c>
      <c r="AF1884" s="157">
        <f>'[1]6009'!$B$55</f>
        <v>46046</v>
      </c>
      <c r="AG1884" s="158" t="s">
        <v>53</v>
      </c>
    </row>
    <row r="1885" spans="28:33" x14ac:dyDescent="0.15">
      <c r="AB1885" s="156">
        <f>'[1]6009'!$E$56</f>
        <v>600937</v>
      </c>
      <c r="AC1885" s="156" t="str">
        <f>'[1]6009'!$N$56</f>
        <v>PVN 4</v>
      </c>
      <c r="AD1885" s="156" t="str">
        <f>'[1]6009'!$Y$56</f>
        <v>JBC Nieuwerkerk 4</v>
      </c>
      <c r="AE1885" s="156">
        <f>'[1]6009'!$A$56</f>
        <v>10</v>
      </c>
      <c r="AF1885" s="157">
        <f>'[1]6009'!$B$56</f>
        <v>46060</v>
      </c>
      <c r="AG1885" s="158" t="s">
        <v>53</v>
      </c>
    </row>
    <row r="1886" spans="28:33" x14ac:dyDescent="0.15">
      <c r="AB1886" s="156">
        <f>'[1]6009'!$E$57</f>
        <v>600938</v>
      </c>
      <c r="AC1886" s="156" t="str">
        <f>'[1]6009'!$N$57</f>
        <v>PV Gouda 7</v>
      </c>
      <c r="AD1886" s="156" t="str">
        <f>'[1]6009'!$Y$57</f>
        <v>JdB vereniging OSB 3 + BUT</v>
      </c>
      <c r="AE1886" s="156">
        <f>'[1]6009'!$A$57</f>
        <v>10</v>
      </c>
      <c r="AF1886" s="157">
        <f>'[1]6009'!$B$57</f>
        <v>46060</v>
      </c>
      <c r="AG1886" s="158" t="s">
        <v>53</v>
      </c>
    </row>
    <row r="1887" spans="28:33" x14ac:dyDescent="0.15">
      <c r="AB1887" s="156">
        <f>'[1]6009'!$E$58</f>
        <v>600939</v>
      </c>
      <c r="AC1887" s="156" t="str">
        <f>'[1]6009'!$N$58</f>
        <v>PVN 3</v>
      </c>
      <c r="AD1887" s="156" t="str">
        <f>'[1]6009'!$Y$58</f>
        <v>ACP Les Pointeurs 5</v>
      </c>
      <c r="AE1887" s="156">
        <f>'[1]6009'!$A$58</f>
        <v>10</v>
      </c>
      <c r="AF1887" s="157">
        <f>'[1]6009'!$B$58</f>
        <v>46060</v>
      </c>
      <c r="AG1887" s="158" t="s">
        <v>53</v>
      </c>
    </row>
    <row r="1888" spans="28:33" x14ac:dyDescent="0.15">
      <c r="AB1888" s="156">
        <f>'[1]6009'!$E$59</f>
        <v>600940</v>
      </c>
      <c r="AC1888" s="156" t="str">
        <f>'[1]6009'!$N$59</f>
        <v>Waddinxveen JdB 2</v>
      </c>
      <c r="AD1888" s="156" t="str">
        <f>'[1]6009'!$Y$59</f>
        <v>JBC Zoetermeer 5</v>
      </c>
      <c r="AE1888" s="156">
        <f>'[1]6009'!$A$59</f>
        <v>10</v>
      </c>
      <c r="AF1888" s="157">
        <f>'[1]6009'!$B$59</f>
        <v>46060</v>
      </c>
      <c r="AG1888" s="158" t="s">
        <v>53</v>
      </c>
    </row>
    <row r="1889" spans="28:33" x14ac:dyDescent="0.15">
      <c r="AB1889" s="156">
        <f>'[1]6009'!$E$60</f>
        <v>600941</v>
      </c>
      <c r="AC1889" s="156" t="str">
        <f>'[1]6009'!$N$60</f>
        <v>ACP Les Pointeurs 5</v>
      </c>
      <c r="AD1889" s="156" t="str">
        <f>'[1]6009'!$Y$60</f>
        <v>JdB vereniging OSB 3 + BUT</v>
      </c>
      <c r="AE1889" s="156">
        <f>'[1]6009'!$A$60</f>
        <v>11</v>
      </c>
      <c r="AF1889" s="157">
        <f>'[1]6009'!$B$60</f>
        <v>46074</v>
      </c>
      <c r="AG1889" s="158" t="s">
        <v>53</v>
      </c>
    </row>
    <row r="1890" spans="28:33" x14ac:dyDescent="0.15">
      <c r="AB1890" s="156">
        <f>'[1]6009'!$E$61</f>
        <v>600942</v>
      </c>
      <c r="AC1890" s="156" t="str">
        <f>'[1]6009'!$N$61</f>
        <v>PV Gouda 7</v>
      </c>
      <c r="AD1890" s="156" t="str">
        <f>'[1]6009'!$Y$61</f>
        <v>JBC Nieuwerkerk 4</v>
      </c>
      <c r="AE1890" s="156">
        <f>'[1]6009'!$A$61</f>
        <v>11</v>
      </c>
      <c r="AF1890" s="157">
        <f>'[1]6009'!$B$61</f>
        <v>46074</v>
      </c>
      <c r="AG1890" s="158" t="s">
        <v>53</v>
      </c>
    </row>
    <row r="1891" spans="28:33" x14ac:dyDescent="0.15">
      <c r="AB1891" s="156">
        <f>'[1]6009'!$E$62</f>
        <v>600943</v>
      </c>
      <c r="AC1891" s="156" t="str">
        <f>'[1]6009'!$N$62</f>
        <v>PVN 4</v>
      </c>
      <c r="AD1891" s="156" t="str">
        <f>'[1]6009'!$Y$62</f>
        <v>Waddinxveen JdB 2</v>
      </c>
      <c r="AE1891" s="156">
        <f>'[1]6009'!$A$62</f>
        <v>11</v>
      </c>
      <c r="AF1891" s="157">
        <f>'[1]6009'!$B$62</f>
        <v>46074</v>
      </c>
      <c r="AG1891" s="158" t="s">
        <v>53</v>
      </c>
    </row>
    <row r="1892" spans="28:33" x14ac:dyDescent="0.15">
      <c r="AB1892" s="156">
        <f>'[1]6009'!$E$63</f>
        <v>600944</v>
      </c>
      <c r="AC1892" s="156" t="str">
        <f>'[1]6009'!$N$63</f>
        <v>JBC Zoetermeer 5</v>
      </c>
      <c r="AD1892" s="156" t="str">
        <f>'[1]6009'!$Y$63</f>
        <v>PVN 3</v>
      </c>
      <c r="AE1892" s="156">
        <f>'[1]6009'!$A$63</f>
        <v>11</v>
      </c>
      <c r="AF1892" s="157">
        <f>'[1]6009'!$B$63</f>
        <v>46074</v>
      </c>
      <c r="AG1892" s="158" t="s">
        <v>53</v>
      </c>
    </row>
    <row r="1893" spans="28:33" x14ac:dyDescent="0.15">
      <c r="AB1893" s="156">
        <f>'[1]6009'!$E$64</f>
        <v>600945</v>
      </c>
      <c r="AC1893" s="156" t="str">
        <f>'[1]6009'!$N$64</f>
        <v>JBC Nieuwerkerk 4</v>
      </c>
      <c r="AD1893" s="156" t="str">
        <f>'[1]6009'!$Y$64</f>
        <v>ACP Les Pointeurs 5</v>
      </c>
      <c r="AE1893" s="156">
        <f>'[1]6009'!$A$64</f>
        <v>12</v>
      </c>
      <c r="AF1893" s="157">
        <f>'[1]6009'!$B$64</f>
        <v>46088</v>
      </c>
      <c r="AG1893" s="158" t="s">
        <v>53</v>
      </c>
    </row>
    <row r="1894" spans="28:33" x14ac:dyDescent="0.15">
      <c r="AB1894" s="156">
        <f>'[1]6009'!$E$65</f>
        <v>600946</v>
      </c>
      <c r="AC1894" s="156" t="str">
        <f>'[1]6009'!$N$65</f>
        <v>JdB vereniging OSB 3 + BUT</v>
      </c>
      <c r="AD1894" s="156" t="str">
        <f>'[1]6009'!$Y$65</f>
        <v>PVN 3</v>
      </c>
      <c r="AE1894" s="156">
        <f>'[1]6009'!$A$65</f>
        <v>12</v>
      </c>
      <c r="AF1894" s="157">
        <f>'[1]6009'!$B$65</f>
        <v>46088</v>
      </c>
      <c r="AG1894" s="158" t="s">
        <v>53</v>
      </c>
    </row>
    <row r="1895" spans="28:33" x14ac:dyDescent="0.15">
      <c r="AB1895" s="156">
        <f>'[1]6009'!$E$66</f>
        <v>600947</v>
      </c>
      <c r="AC1895" s="156" t="str">
        <f>'[1]6009'!$N$66</f>
        <v>PV Gouda 7</v>
      </c>
      <c r="AD1895" s="156" t="str">
        <f>'[1]6009'!$Y$66</f>
        <v>Waddinxveen JdB 2</v>
      </c>
      <c r="AE1895" s="156">
        <f>'[1]6009'!$A$66</f>
        <v>12</v>
      </c>
      <c r="AF1895" s="157">
        <f>'[1]6009'!$B$66</f>
        <v>46088</v>
      </c>
      <c r="AG1895" s="158" t="s">
        <v>53</v>
      </c>
    </row>
    <row r="1896" spans="28:33" x14ac:dyDescent="0.15">
      <c r="AB1896" s="156">
        <f>'[1]6009'!$E$67</f>
        <v>600948</v>
      </c>
      <c r="AC1896" s="156" t="str">
        <f>'[1]6009'!$N$67</f>
        <v>JBC Zoetermeer 5</v>
      </c>
      <c r="AD1896" s="156" t="str">
        <f>'[1]6009'!$Y$67</f>
        <v>PVN 4</v>
      </c>
      <c r="AE1896" s="156">
        <f>'[1]6009'!$A$67</f>
        <v>12</v>
      </c>
      <c r="AF1896" s="157">
        <f>'[1]6009'!$B$67</f>
        <v>46088</v>
      </c>
      <c r="AG1896" s="158" t="s">
        <v>53</v>
      </c>
    </row>
    <row r="1897" spans="28:33" x14ac:dyDescent="0.15">
      <c r="AB1897" s="156">
        <f>'[1]6009'!$E$68</f>
        <v>600949</v>
      </c>
      <c r="AC1897" s="156" t="str">
        <f>'[1]6009'!$N$68</f>
        <v>JdB vereniging OSB 3 + BUT</v>
      </c>
      <c r="AD1897" s="156" t="str">
        <f>'[1]6009'!$Y$68</f>
        <v>JBC Zoetermeer 5</v>
      </c>
      <c r="AE1897" s="156">
        <f>'[1]6009'!$A$68</f>
        <v>13</v>
      </c>
      <c r="AF1897" s="157">
        <f>'[1]6009'!$B$68</f>
        <v>46102</v>
      </c>
      <c r="AG1897" s="158" t="s">
        <v>53</v>
      </c>
    </row>
    <row r="1898" spans="28:33" x14ac:dyDescent="0.15">
      <c r="AB1898" s="156">
        <f>'[1]6009'!$E$69</f>
        <v>600950</v>
      </c>
      <c r="AC1898" s="156" t="str">
        <f>'[1]6009'!$N$69</f>
        <v>PVN 3</v>
      </c>
      <c r="AD1898" s="156" t="str">
        <f>'[1]6009'!$Y$69</f>
        <v>JBC Nieuwerkerk 4</v>
      </c>
      <c r="AE1898" s="156">
        <f>'[1]6009'!$A$69</f>
        <v>13</v>
      </c>
      <c r="AF1898" s="157">
        <f>'[1]6009'!$B$69</f>
        <v>46102</v>
      </c>
      <c r="AG1898" s="158" t="s">
        <v>53</v>
      </c>
    </row>
    <row r="1899" spans="28:33" x14ac:dyDescent="0.15">
      <c r="AB1899" s="156">
        <f>'[1]6009'!$E$70</f>
        <v>600951</v>
      </c>
      <c r="AC1899" s="156" t="str">
        <f>'[1]6009'!$N$70</f>
        <v>ACP Les Pointeurs 5</v>
      </c>
      <c r="AD1899" s="156" t="str">
        <f>'[1]6009'!$Y$70</f>
        <v>Waddinxveen JdB 2</v>
      </c>
      <c r="AE1899" s="156">
        <f>'[1]6009'!$A$70</f>
        <v>13</v>
      </c>
      <c r="AF1899" s="157">
        <f>'[1]6009'!$B$70</f>
        <v>46102</v>
      </c>
      <c r="AG1899" s="158" t="s">
        <v>53</v>
      </c>
    </row>
    <row r="1900" spans="28:33" x14ac:dyDescent="0.15">
      <c r="AB1900" s="156">
        <f>'[1]6009'!$E$71</f>
        <v>600952</v>
      </c>
      <c r="AC1900" s="156" t="str">
        <f>'[1]6009'!$N$71</f>
        <v>PVN 4</v>
      </c>
      <c r="AD1900" s="156" t="str">
        <f>'[1]6009'!$Y$71</f>
        <v>PV Gouda 7</v>
      </c>
      <c r="AE1900" s="156">
        <f>'[1]6009'!$A$71</f>
        <v>13</v>
      </c>
      <c r="AF1900" s="157">
        <f>'[1]6009'!$B$71</f>
        <v>46102</v>
      </c>
      <c r="AG1900" s="158" t="s">
        <v>53</v>
      </c>
    </row>
    <row r="1901" spans="28:33" x14ac:dyDescent="0.15">
      <c r="AB1901" s="156">
        <f>'[1]6009'!$E$72</f>
        <v>600953</v>
      </c>
      <c r="AC1901" s="156" t="str">
        <f>'[1]6009'!$N$72</f>
        <v>JdB vereniging OSB 3 + BUT</v>
      </c>
      <c r="AD1901" s="156" t="str">
        <f>'[1]6009'!$Y$72</f>
        <v>JBC Nieuwerkerk 4</v>
      </c>
      <c r="AE1901" s="156">
        <f>'[1]6009'!$A$72</f>
        <v>14</v>
      </c>
      <c r="AF1901" s="157">
        <f>'[1]6009'!$B$72</f>
        <v>46109</v>
      </c>
      <c r="AG1901" s="158" t="s">
        <v>53</v>
      </c>
    </row>
    <row r="1902" spans="28:33" x14ac:dyDescent="0.15">
      <c r="AB1902" s="156">
        <f>'[1]6009'!$E$73</f>
        <v>600954</v>
      </c>
      <c r="AC1902" s="156" t="str">
        <f>'[1]6009'!$N$73</f>
        <v>ACP Les Pointeurs 5</v>
      </c>
      <c r="AD1902" s="156" t="str">
        <f>'[1]6009'!$Y$73</f>
        <v>PVN 4</v>
      </c>
      <c r="AE1902" s="156">
        <f>'[1]6009'!$A$73</f>
        <v>14</v>
      </c>
      <c r="AF1902" s="157">
        <f>'[1]6009'!$B$73</f>
        <v>46109</v>
      </c>
      <c r="AG1902" s="158" t="s">
        <v>53</v>
      </c>
    </row>
    <row r="1903" spans="28:33" x14ac:dyDescent="0.15">
      <c r="AB1903" s="156">
        <f>'[1]6009'!$E$74</f>
        <v>600955</v>
      </c>
      <c r="AC1903" s="156" t="str">
        <f>'[1]6009'!$N$74</f>
        <v>Waddinxveen JdB 2</v>
      </c>
      <c r="AD1903" s="156" t="str">
        <f>'[1]6009'!$Y$74</f>
        <v>PVN 3</v>
      </c>
      <c r="AE1903" s="156">
        <f>'[1]6009'!$A$74</f>
        <v>14</v>
      </c>
      <c r="AF1903" s="157">
        <f>'[1]6009'!$B$74</f>
        <v>46109</v>
      </c>
      <c r="AG1903" s="158" t="s">
        <v>53</v>
      </c>
    </row>
    <row r="1904" spans="28:33" x14ac:dyDescent="0.15">
      <c r="AB1904" s="156">
        <f>'[1]6009'!$E$75</f>
        <v>600956</v>
      </c>
      <c r="AC1904" s="156" t="str">
        <f>'[1]6009'!$N$75</f>
        <v>JBC Zoetermeer 5</v>
      </c>
      <c r="AD1904" s="156" t="str">
        <f>'[1]6009'!$Y$75</f>
        <v>PV Gouda 7</v>
      </c>
      <c r="AE1904" s="156">
        <f>'[1]6009'!$A$75</f>
        <v>14</v>
      </c>
      <c r="AF1904" s="157">
        <f>'[1]6009'!$B$75</f>
        <v>46109</v>
      </c>
      <c r="AG1904" s="158" t="s">
        <v>53</v>
      </c>
    </row>
    <row r="1905" spans="28:33" x14ac:dyDescent="0.15">
      <c r="AB1905" s="156">
        <f>'[1]6010'!$E$20</f>
        <v>601001</v>
      </c>
      <c r="AC1905" s="156" t="str">
        <f>'[1]6010'!$N$20</f>
        <v>De Spaanse Ruiter 2</v>
      </c>
      <c r="AD1905" s="156" t="str">
        <f>'[1]6010'!$Y$20</f>
        <v>De Boel de Boule 4</v>
      </c>
      <c r="AE1905" s="156">
        <f>'[1]6010'!$A$20</f>
        <v>1</v>
      </c>
      <c r="AF1905" s="157">
        <f>'[1]6010'!$B$20</f>
        <v>45920</v>
      </c>
      <c r="AG1905" s="158" t="s">
        <v>53</v>
      </c>
    </row>
    <row r="1906" spans="28:33" x14ac:dyDescent="0.15">
      <c r="AB1906" s="156">
        <f>'[1]6010'!$E$21</f>
        <v>601002</v>
      </c>
      <c r="AC1906" s="156" t="str">
        <f>'[1]6010'!$N$21</f>
        <v>PUK-Haarlem 4</v>
      </c>
      <c r="AD1906" s="156" t="str">
        <f>'[1]6010'!$Y$21</f>
        <v>PUK-Haarlem 8</v>
      </c>
      <c r="AE1906" s="156">
        <f>'[1]6010'!$A$21</f>
        <v>1</v>
      </c>
      <c r="AF1906" s="157">
        <f>'[1]6010'!$B$21</f>
        <v>45920</v>
      </c>
      <c r="AG1906" s="158" t="s">
        <v>53</v>
      </c>
    </row>
    <row r="1907" spans="28:33" x14ac:dyDescent="0.15">
      <c r="AB1907" s="156">
        <f>'[1]6010'!$E$22</f>
        <v>601003</v>
      </c>
      <c r="AC1907" s="156" t="str">
        <f>'[1]6010'!$N$22</f>
        <v>Pétanque Lijnden 1</v>
      </c>
      <c r="AD1907" s="156" t="str">
        <f>'[1]6010'!$Y$22</f>
        <v>Jeu de Boules Hillegom 2</v>
      </c>
      <c r="AE1907" s="156">
        <f>'[1]6010'!$A$22</f>
        <v>1</v>
      </c>
      <c r="AF1907" s="157">
        <f>'[1]6010'!$B$22</f>
        <v>45920</v>
      </c>
      <c r="AG1907" s="158" t="s">
        <v>53</v>
      </c>
    </row>
    <row r="1908" spans="28:33" x14ac:dyDescent="0.15">
      <c r="AB1908" s="156">
        <f>'[1]6010'!$E$23</f>
        <v>601004</v>
      </c>
      <c r="AC1908" s="156" t="str">
        <f>'[1]6010'!$N$23</f>
        <v>De Gouden Gooi 2</v>
      </c>
      <c r="AD1908" s="156" t="str">
        <f>'[1]6010'!$Y$23</f>
        <v>Les Boules Fleuries 4</v>
      </c>
      <c r="AE1908" s="156">
        <f>'[1]6010'!$A$23</f>
        <v>1</v>
      </c>
      <c r="AF1908" s="157">
        <f>'[1]6010'!$B$23</f>
        <v>45920</v>
      </c>
      <c r="AG1908" s="158" t="s">
        <v>53</v>
      </c>
    </row>
    <row r="1909" spans="28:33" x14ac:dyDescent="0.15">
      <c r="AB1909" s="156">
        <f>'[1]6010'!$E$24</f>
        <v>601005</v>
      </c>
      <c r="AC1909" s="156" t="str">
        <f>'[1]6010'!$N$24</f>
        <v>Les Boules Fleuries 4</v>
      </c>
      <c r="AD1909" s="156" t="str">
        <f>'[1]6010'!$Y$24</f>
        <v>Pétanque Lijnden 1</v>
      </c>
      <c r="AE1909" s="156">
        <f>'[1]6010'!$A$24</f>
        <v>2</v>
      </c>
      <c r="AF1909" s="157">
        <f>'[1]6010'!$B$24</f>
        <v>45934</v>
      </c>
      <c r="AG1909" s="158" t="s">
        <v>53</v>
      </c>
    </row>
    <row r="1910" spans="28:33" x14ac:dyDescent="0.15">
      <c r="AB1910" s="156">
        <f>'[1]6010'!$E$25</f>
        <v>601006</v>
      </c>
      <c r="AC1910" s="156" t="str">
        <f>'[1]6010'!$N$25</f>
        <v>Jeu de Boules Hillegom 2</v>
      </c>
      <c r="AD1910" s="156" t="str">
        <f>'[1]6010'!$Y$25</f>
        <v>PUK-Haarlem 4</v>
      </c>
      <c r="AE1910" s="156">
        <f>'[1]6010'!$A$25</f>
        <v>2</v>
      </c>
      <c r="AF1910" s="157">
        <f>'[1]6010'!$B$25</f>
        <v>45934</v>
      </c>
      <c r="AG1910" s="158" t="s">
        <v>53</v>
      </c>
    </row>
    <row r="1911" spans="28:33" x14ac:dyDescent="0.15">
      <c r="AB1911" s="156">
        <f>'[1]6010'!$E$26</f>
        <v>601007</v>
      </c>
      <c r="AC1911" s="156" t="str">
        <f>'[1]6010'!$N$26</f>
        <v>PUK-Haarlem 8</v>
      </c>
      <c r="AD1911" s="156" t="str">
        <f>'[1]6010'!$Y$26</f>
        <v>De Spaanse Ruiter 2</v>
      </c>
      <c r="AE1911" s="156">
        <f>'[1]6010'!$A$26</f>
        <v>2</v>
      </c>
      <c r="AF1911" s="157">
        <f>'[1]6010'!$B$26</f>
        <v>45934</v>
      </c>
      <c r="AG1911" s="158" t="s">
        <v>53</v>
      </c>
    </row>
    <row r="1912" spans="28:33" x14ac:dyDescent="0.15">
      <c r="AB1912" s="156">
        <f>'[1]6010'!$E$27</f>
        <v>601008</v>
      </c>
      <c r="AC1912" s="156" t="str">
        <f>'[1]6010'!$N$27</f>
        <v>De Boel de Boule 4</v>
      </c>
      <c r="AD1912" s="156" t="str">
        <f>'[1]6010'!$Y$27</f>
        <v>De Gouden Gooi 2</v>
      </c>
      <c r="AE1912" s="156">
        <f>'[1]6010'!$A$27</f>
        <v>2</v>
      </c>
      <c r="AF1912" s="157">
        <f>'[1]6010'!$B$27</f>
        <v>45934</v>
      </c>
      <c r="AG1912" s="158" t="s">
        <v>53</v>
      </c>
    </row>
    <row r="1913" spans="28:33" x14ac:dyDescent="0.15">
      <c r="AB1913" s="156">
        <f>'[1]6010'!$E$28</f>
        <v>601009</v>
      </c>
      <c r="AC1913" s="156" t="str">
        <f>'[1]6010'!$N$28</f>
        <v>De Gouden Gooi 2</v>
      </c>
      <c r="AD1913" s="156" t="str">
        <f>'[1]6010'!$Y$28</f>
        <v>Pétanque Lijnden 1</v>
      </c>
      <c r="AE1913" s="156">
        <f>'[1]6010'!$A$28</f>
        <v>3</v>
      </c>
      <c r="AF1913" s="157">
        <f>'[1]6010'!$B$28</f>
        <v>45948</v>
      </c>
      <c r="AG1913" s="158" t="s">
        <v>53</v>
      </c>
    </row>
    <row r="1914" spans="28:33" x14ac:dyDescent="0.15">
      <c r="AB1914" s="156">
        <f>'[1]6010'!$E$29</f>
        <v>601010</v>
      </c>
      <c r="AC1914" s="156" t="str">
        <f>'[1]6010'!$N$29</f>
        <v>PUK-Haarlem 4</v>
      </c>
      <c r="AD1914" s="156" t="str">
        <f>'[1]6010'!$Y$29</f>
        <v>Les Boules Fleuries 4</v>
      </c>
      <c r="AE1914" s="156">
        <f>'[1]6010'!$A$29</f>
        <v>3</v>
      </c>
      <c r="AF1914" s="157">
        <f>'[1]6010'!$B$29</f>
        <v>45948</v>
      </c>
      <c r="AG1914" s="158" t="s">
        <v>53</v>
      </c>
    </row>
    <row r="1915" spans="28:33" x14ac:dyDescent="0.15">
      <c r="AB1915" s="156">
        <f>'[1]6010'!$E$30</f>
        <v>601011</v>
      </c>
      <c r="AC1915" s="156" t="str">
        <f>'[1]6010'!$N$30</f>
        <v>Jeu de Boules Hillegom 2</v>
      </c>
      <c r="AD1915" s="156" t="str">
        <f>'[1]6010'!$Y$30</f>
        <v>De Spaanse Ruiter 2</v>
      </c>
      <c r="AE1915" s="156">
        <f>'[1]6010'!$A$30</f>
        <v>3</v>
      </c>
      <c r="AF1915" s="157">
        <f>'[1]6010'!$B$30</f>
        <v>45948</v>
      </c>
      <c r="AG1915" s="158" t="s">
        <v>53</v>
      </c>
    </row>
    <row r="1916" spans="28:33" x14ac:dyDescent="0.15">
      <c r="AB1916" s="156">
        <f>'[1]6010'!$E$31</f>
        <v>601012</v>
      </c>
      <c r="AC1916" s="156" t="str">
        <f>'[1]6010'!$N$31</f>
        <v>De Boel de Boule 4</v>
      </c>
      <c r="AD1916" s="156" t="str">
        <f>'[1]6010'!$Y$31</f>
        <v>PUK-Haarlem 8</v>
      </c>
      <c r="AE1916" s="156">
        <f>'[1]6010'!$A$31</f>
        <v>3</v>
      </c>
      <c r="AF1916" s="157">
        <f>'[1]6010'!$B$31</f>
        <v>45948</v>
      </c>
      <c r="AG1916" s="158" t="s">
        <v>53</v>
      </c>
    </row>
    <row r="1917" spans="28:33" x14ac:dyDescent="0.15">
      <c r="AB1917" s="156">
        <f>'[1]6010'!$E$32</f>
        <v>601013</v>
      </c>
      <c r="AC1917" s="156" t="str">
        <f>'[1]6010'!$N$32</f>
        <v>De Spaanse Ruiter 2</v>
      </c>
      <c r="AD1917" s="156" t="str">
        <f>'[1]6010'!$Y$32</f>
        <v>Les Boules Fleuries 4</v>
      </c>
      <c r="AE1917" s="156">
        <f>'[1]6010'!$A$32</f>
        <v>4</v>
      </c>
      <c r="AF1917" s="157">
        <f>'[1]6010'!$B$32</f>
        <v>45962</v>
      </c>
      <c r="AG1917" s="158" t="s">
        <v>53</v>
      </c>
    </row>
    <row r="1918" spans="28:33" x14ac:dyDescent="0.15">
      <c r="AB1918" s="156">
        <f>'[1]6010'!$E$33</f>
        <v>601014</v>
      </c>
      <c r="AC1918" s="156" t="str">
        <f>'[1]6010'!$N$33</f>
        <v>PUK-Haarlem 4</v>
      </c>
      <c r="AD1918" s="156" t="str">
        <f>'[1]6010'!$Y$33</f>
        <v>De Gouden Gooi 2</v>
      </c>
      <c r="AE1918" s="156">
        <f>'[1]6010'!$A$33</f>
        <v>4</v>
      </c>
      <c r="AF1918" s="157">
        <f>'[1]6010'!$B$33</f>
        <v>45962</v>
      </c>
      <c r="AG1918" s="158" t="s">
        <v>53</v>
      </c>
    </row>
    <row r="1919" spans="28:33" x14ac:dyDescent="0.15">
      <c r="AB1919" s="156">
        <f>'[1]6010'!$E$34</f>
        <v>601015</v>
      </c>
      <c r="AC1919" s="156" t="str">
        <f>'[1]6010'!$N$34</f>
        <v>Pétanque Lijnden 1</v>
      </c>
      <c r="AD1919" s="156" t="str">
        <f>'[1]6010'!$Y$34</f>
        <v>De Boel de Boule 4</v>
      </c>
      <c r="AE1919" s="156">
        <f>'[1]6010'!$A$34</f>
        <v>4</v>
      </c>
      <c r="AF1919" s="157">
        <f>'[1]6010'!$B$34</f>
        <v>45962</v>
      </c>
      <c r="AG1919" s="158" t="s">
        <v>53</v>
      </c>
    </row>
    <row r="1920" spans="28:33" x14ac:dyDescent="0.15">
      <c r="AB1920" s="156">
        <f>'[1]6010'!$E$35</f>
        <v>601016</v>
      </c>
      <c r="AC1920" s="156" t="str">
        <f>'[1]6010'!$N$35</f>
        <v>PUK-Haarlem 8</v>
      </c>
      <c r="AD1920" s="156" t="str">
        <f>'[1]6010'!$Y$35</f>
        <v>Jeu de Boules Hillegom 2</v>
      </c>
      <c r="AE1920" s="156">
        <f>'[1]6010'!$A$35</f>
        <v>4</v>
      </c>
      <c r="AF1920" s="157">
        <f>'[1]6010'!$B$35</f>
        <v>45962</v>
      </c>
      <c r="AG1920" s="158" t="s">
        <v>53</v>
      </c>
    </row>
    <row r="1921" spans="28:33" x14ac:dyDescent="0.15">
      <c r="AB1921" s="156">
        <f>'[1]6010'!$E$36</f>
        <v>601017</v>
      </c>
      <c r="AC1921" s="156" t="str">
        <f>'[1]6010'!$N$36</f>
        <v>Pétanque Lijnden 1</v>
      </c>
      <c r="AD1921" s="156" t="str">
        <f>'[1]6010'!$Y$36</f>
        <v>PUK-Haarlem 4</v>
      </c>
      <c r="AE1921" s="156">
        <f>'[1]6010'!$A$36</f>
        <v>5</v>
      </c>
      <c r="AF1921" s="157">
        <f>'[1]6010'!$B$36</f>
        <v>45976</v>
      </c>
      <c r="AG1921" s="158" t="s">
        <v>53</v>
      </c>
    </row>
    <row r="1922" spans="28:33" x14ac:dyDescent="0.15">
      <c r="AB1922" s="156">
        <f>'[1]6010'!$E$37</f>
        <v>601018</v>
      </c>
      <c r="AC1922" s="156" t="str">
        <f>'[1]6010'!$N$37</f>
        <v>De Gouden Gooi 2</v>
      </c>
      <c r="AD1922" s="156" t="str">
        <f>'[1]6010'!$Y$37</f>
        <v>De Spaanse Ruiter 2</v>
      </c>
      <c r="AE1922" s="156">
        <f>'[1]6010'!$A$37</f>
        <v>5</v>
      </c>
      <c r="AF1922" s="157">
        <f>'[1]6010'!$B$37</f>
        <v>45976</v>
      </c>
      <c r="AG1922" s="158" t="s">
        <v>53</v>
      </c>
    </row>
    <row r="1923" spans="28:33" x14ac:dyDescent="0.15">
      <c r="AB1923" s="156">
        <f>'[1]6010'!$E$38</f>
        <v>601019</v>
      </c>
      <c r="AC1923" s="156" t="str">
        <f>'[1]6010'!$N$38</f>
        <v>PUK-Haarlem 8</v>
      </c>
      <c r="AD1923" s="156" t="str">
        <f>'[1]6010'!$Y$38</f>
        <v>Les Boules Fleuries 4</v>
      </c>
      <c r="AE1923" s="156">
        <f>'[1]6010'!$A$38</f>
        <v>5</v>
      </c>
      <c r="AF1923" s="157">
        <f>'[1]6010'!$B$38</f>
        <v>45976</v>
      </c>
      <c r="AG1923" s="158" t="s">
        <v>53</v>
      </c>
    </row>
    <row r="1924" spans="28:33" x14ac:dyDescent="0.15">
      <c r="AB1924" s="156">
        <f>'[1]6010'!$E$39</f>
        <v>601020</v>
      </c>
      <c r="AC1924" s="156" t="str">
        <f>'[1]6010'!$N$39</f>
        <v>Jeu de Boules Hillegom 2</v>
      </c>
      <c r="AD1924" s="156" t="str">
        <f>'[1]6010'!$Y$39</f>
        <v>De Boel de Boule 4</v>
      </c>
      <c r="AE1924" s="156">
        <f>'[1]6010'!$A$39</f>
        <v>5</v>
      </c>
      <c r="AF1924" s="157">
        <f>'[1]6010'!$B$39</f>
        <v>45976</v>
      </c>
      <c r="AG1924" s="158" t="s">
        <v>53</v>
      </c>
    </row>
    <row r="1925" spans="28:33" x14ac:dyDescent="0.15">
      <c r="AB1925" s="156">
        <f>'[1]6010'!$E$40</f>
        <v>601021</v>
      </c>
      <c r="AC1925" s="156" t="str">
        <f>'[1]6010'!$N$40</f>
        <v>De Spaanse Ruiter 2</v>
      </c>
      <c r="AD1925" s="156" t="str">
        <f>'[1]6010'!$Y$40</f>
        <v>Pétanque Lijnden 1</v>
      </c>
      <c r="AE1925" s="156">
        <f>'[1]6010'!$A$40</f>
        <v>6</v>
      </c>
      <c r="AF1925" s="157">
        <f>'[1]6010'!$B$40</f>
        <v>45990</v>
      </c>
      <c r="AG1925" s="158" t="s">
        <v>53</v>
      </c>
    </row>
    <row r="1926" spans="28:33" x14ac:dyDescent="0.15">
      <c r="AB1926" s="156">
        <f>'[1]6010'!$E$41</f>
        <v>601022</v>
      </c>
      <c r="AC1926" s="156" t="str">
        <f>'[1]6010'!$N$41</f>
        <v>Les Boules Fleuries 4</v>
      </c>
      <c r="AD1926" s="156" t="str">
        <f>'[1]6010'!$Y$41</f>
        <v>Jeu de Boules Hillegom 2</v>
      </c>
      <c r="AE1926" s="156">
        <f>'[1]6010'!$A$41</f>
        <v>6</v>
      </c>
      <c r="AF1926" s="157">
        <f>'[1]6010'!$B$41</f>
        <v>45990</v>
      </c>
      <c r="AG1926" s="158" t="s">
        <v>53</v>
      </c>
    </row>
    <row r="1927" spans="28:33" x14ac:dyDescent="0.15">
      <c r="AB1927" s="156">
        <f>'[1]6010'!$E$42</f>
        <v>601023</v>
      </c>
      <c r="AC1927" s="156" t="str">
        <f>'[1]6010'!$N$42</f>
        <v>De Gouden Gooi 2</v>
      </c>
      <c r="AD1927" s="156" t="str">
        <f>'[1]6010'!$Y$42</f>
        <v>PUK-Haarlem 8</v>
      </c>
      <c r="AE1927" s="156">
        <f>'[1]6010'!$A$42</f>
        <v>6</v>
      </c>
      <c r="AF1927" s="157">
        <f>'[1]6010'!$B$42</f>
        <v>45990</v>
      </c>
      <c r="AG1927" s="158" t="s">
        <v>53</v>
      </c>
    </row>
    <row r="1928" spans="28:33" x14ac:dyDescent="0.15">
      <c r="AB1928" s="156">
        <f>'[1]6010'!$E$43</f>
        <v>601024</v>
      </c>
      <c r="AC1928" s="156" t="str">
        <f>'[1]6010'!$N$43</f>
        <v>PUK-Haarlem 4</v>
      </c>
      <c r="AD1928" s="156" t="str">
        <f>'[1]6010'!$Y$43</f>
        <v>De Boel de Boule 4</v>
      </c>
      <c r="AE1928" s="156">
        <f>'[1]6010'!$A$43</f>
        <v>6</v>
      </c>
      <c r="AF1928" s="157">
        <f>'[1]6010'!$B$43</f>
        <v>45990</v>
      </c>
      <c r="AG1928" s="158" t="s">
        <v>53</v>
      </c>
    </row>
    <row r="1929" spans="28:33" x14ac:dyDescent="0.15">
      <c r="AB1929" s="156">
        <f>'[1]6010'!$E$44</f>
        <v>601025</v>
      </c>
      <c r="AC1929" s="156" t="str">
        <f>'[1]6010'!$N$44</f>
        <v>De Spaanse Ruiter 2</v>
      </c>
      <c r="AD1929" s="156" t="str">
        <f>'[1]6010'!$Y$44</f>
        <v>PUK-Haarlem 4</v>
      </c>
      <c r="AE1929" s="156">
        <f>'[1]6010'!$A$44</f>
        <v>7</v>
      </c>
      <c r="AF1929" s="157">
        <f>'[1]6010'!$B$44</f>
        <v>45997</v>
      </c>
      <c r="AG1929" s="158" t="s">
        <v>53</v>
      </c>
    </row>
    <row r="1930" spans="28:33" x14ac:dyDescent="0.15">
      <c r="AB1930" s="156">
        <f>'[1]6010'!$E$45</f>
        <v>601026</v>
      </c>
      <c r="AC1930" s="156" t="str">
        <f>'[1]6010'!$N$45</f>
        <v>Pétanque Lijnden 1</v>
      </c>
      <c r="AD1930" s="156" t="str">
        <f>'[1]6010'!$Y$45</f>
        <v>PUK-Haarlem 8</v>
      </c>
      <c r="AE1930" s="156">
        <f>'[1]6010'!$A$45</f>
        <v>7</v>
      </c>
      <c r="AF1930" s="157">
        <f>'[1]6010'!$B$45</f>
        <v>45997</v>
      </c>
      <c r="AG1930" s="158" t="s">
        <v>53</v>
      </c>
    </row>
    <row r="1931" spans="28:33" x14ac:dyDescent="0.15">
      <c r="AB1931" s="156">
        <f>'[1]6010'!$E$46</f>
        <v>601027</v>
      </c>
      <c r="AC1931" s="156" t="str">
        <f>'[1]6010'!$N$46</f>
        <v>Jeu de Boules Hillegom 2</v>
      </c>
      <c r="AD1931" s="156" t="str">
        <f>'[1]6010'!$Y$46</f>
        <v>De Gouden Gooi 2</v>
      </c>
      <c r="AE1931" s="156">
        <f>'[1]6010'!$A$46</f>
        <v>7</v>
      </c>
      <c r="AF1931" s="157">
        <f>'[1]6010'!$B$46</f>
        <v>45997</v>
      </c>
      <c r="AG1931" s="158" t="s">
        <v>53</v>
      </c>
    </row>
    <row r="1932" spans="28:33" x14ac:dyDescent="0.15">
      <c r="AB1932" s="156">
        <f>'[1]6010'!$E$47</f>
        <v>601028</v>
      </c>
      <c r="AC1932" s="156" t="str">
        <f>'[1]6010'!$N$47</f>
        <v>De Boel de Boule 4</v>
      </c>
      <c r="AD1932" s="156" t="str">
        <f>'[1]6010'!$Y$47</f>
        <v>Les Boules Fleuries 4</v>
      </c>
      <c r="AE1932" s="156">
        <f>'[1]6010'!$A$47</f>
        <v>7</v>
      </c>
      <c r="AF1932" s="157">
        <f>'[1]6010'!$B$47</f>
        <v>45997</v>
      </c>
      <c r="AG1932" s="158" t="s">
        <v>53</v>
      </c>
    </row>
    <row r="1933" spans="28:33" x14ac:dyDescent="0.15">
      <c r="AB1933" s="156">
        <f>'[1]6010'!$E$48</f>
        <v>601029</v>
      </c>
      <c r="AC1933" s="156" t="str">
        <f>'[1]6010'!$N$48</f>
        <v>Les Boules Fleuries 4</v>
      </c>
      <c r="AD1933" s="156" t="str">
        <f>'[1]6010'!$Y$48</f>
        <v>De Gouden Gooi 2</v>
      </c>
      <c r="AE1933" s="156">
        <f>'[1]6010'!$A$48</f>
        <v>8</v>
      </c>
      <c r="AF1933" s="157">
        <f>'[1]6010'!$B$48</f>
        <v>46039</v>
      </c>
      <c r="AG1933" s="158" t="s">
        <v>53</v>
      </c>
    </row>
    <row r="1934" spans="28:33" x14ac:dyDescent="0.15">
      <c r="AB1934" s="156">
        <f>'[1]6010'!$E$49</f>
        <v>601030</v>
      </c>
      <c r="AC1934" s="156" t="str">
        <f>'[1]6010'!$N$49</f>
        <v>Jeu de Boules Hillegom 2</v>
      </c>
      <c r="AD1934" s="156" t="str">
        <f>'[1]6010'!$Y$49</f>
        <v>Pétanque Lijnden 1</v>
      </c>
      <c r="AE1934" s="156">
        <f>'[1]6010'!$A$49</f>
        <v>8</v>
      </c>
      <c r="AF1934" s="157">
        <f>'[1]6010'!$B$49</f>
        <v>46032</v>
      </c>
      <c r="AG1934" s="158" t="s">
        <v>53</v>
      </c>
    </row>
    <row r="1935" spans="28:33" x14ac:dyDescent="0.15">
      <c r="AB1935" s="156">
        <f>'[1]6010'!$E$50</f>
        <v>601031</v>
      </c>
      <c r="AC1935" s="156" t="str">
        <f>'[1]6010'!$N$50</f>
        <v>PUK-Haarlem 8</v>
      </c>
      <c r="AD1935" s="156" t="str">
        <f>'[1]6010'!$Y$50</f>
        <v>PUK-Haarlem 4</v>
      </c>
      <c r="AE1935" s="156">
        <f>'[1]6010'!$A$50</f>
        <v>8</v>
      </c>
      <c r="AF1935" s="157">
        <f>'[1]6010'!$B$50</f>
        <v>46032</v>
      </c>
      <c r="AG1935" s="158" t="s">
        <v>53</v>
      </c>
    </row>
    <row r="1936" spans="28:33" x14ac:dyDescent="0.15">
      <c r="AB1936" s="156">
        <f>'[1]6010'!$E$51</f>
        <v>601032</v>
      </c>
      <c r="AC1936" s="156" t="str">
        <f>'[1]6010'!$N$51</f>
        <v>De Boel de Boule 4</v>
      </c>
      <c r="AD1936" s="156" t="str">
        <f>'[1]6010'!$Y$51</f>
        <v>De Spaanse Ruiter 2</v>
      </c>
      <c r="AE1936" s="156">
        <f>'[1]6010'!$A$51</f>
        <v>8</v>
      </c>
      <c r="AF1936" s="157">
        <f>'[1]6010'!$B$51</f>
        <v>46032</v>
      </c>
      <c r="AG1936" s="158" t="s">
        <v>53</v>
      </c>
    </row>
    <row r="1937" spans="28:33" x14ac:dyDescent="0.15">
      <c r="AB1937" s="156">
        <f>'[1]6010'!$E$52</f>
        <v>601033</v>
      </c>
      <c r="AC1937" s="156" t="str">
        <f>'[1]6010'!$N$52</f>
        <v>De Spaanse Ruiter 2</v>
      </c>
      <c r="AD1937" s="156" t="str">
        <f>'[1]6010'!$Y$52</f>
        <v>PUK-Haarlem 8</v>
      </c>
      <c r="AE1937" s="156">
        <f>'[1]6010'!$A$52</f>
        <v>9</v>
      </c>
      <c r="AF1937" s="157">
        <f>'[1]6010'!$B$52</f>
        <v>46046</v>
      </c>
      <c r="AG1937" s="158" t="s">
        <v>53</v>
      </c>
    </row>
    <row r="1938" spans="28:33" x14ac:dyDescent="0.15">
      <c r="AB1938" s="156">
        <f>'[1]6010'!$E$53</f>
        <v>601034</v>
      </c>
      <c r="AC1938" s="156" t="str">
        <f>'[1]6010'!$N$53</f>
        <v>PUK-Haarlem 4</v>
      </c>
      <c r="AD1938" s="156" t="str">
        <f>'[1]6010'!$Y$53</f>
        <v>Jeu de Boules Hillegom 2</v>
      </c>
      <c r="AE1938" s="156">
        <f>'[1]6010'!$A$53</f>
        <v>9</v>
      </c>
      <c r="AF1938" s="157">
        <f>'[1]6010'!$B$53</f>
        <v>46046</v>
      </c>
      <c r="AG1938" s="158" t="s">
        <v>53</v>
      </c>
    </row>
    <row r="1939" spans="28:33" x14ac:dyDescent="0.15">
      <c r="AB1939" s="156">
        <f>'[1]6010'!$E$54</f>
        <v>601035</v>
      </c>
      <c r="AC1939" s="156" t="str">
        <f>'[1]6010'!$N$54</f>
        <v>Pétanque Lijnden 1</v>
      </c>
      <c r="AD1939" s="156" t="str">
        <f>'[1]6010'!$Y$54</f>
        <v>Les Boules Fleuries 4</v>
      </c>
      <c r="AE1939" s="156">
        <f>'[1]6010'!$A$54</f>
        <v>9</v>
      </c>
      <c r="AF1939" s="157">
        <f>'[1]6010'!$B$54</f>
        <v>46046</v>
      </c>
      <c r="AG1939" s="158" t="s">
        <v>53</v>
      </c>
    </row>
    <row r="1940" spans="28:33" x14ac:dyDescent="0.15">
      <c r="AB1940" s="156">
        <f>'[1]6010'!$E$55</f>
        <v>601036</v>
      </c>
      <c r="AC1940" s="156" t="str">
        <f>'[1]6010'!$N$55</f>
        <v>De Gouden Gooi 2</v>
      </c>
      <c r="AD1940" s="156" t="str">
        <f>'[1]6010'!$Y$55</f>
        <v>De Boel de Boule 4</v>
      </c>
      <c r="AE1940" s="156">
        <f>'[1]6010'!$A$55</f>
        <v>9</v>
      </c>
      <c r="AF1940" s="157">
        <f>'[1]6010'!$B$55</f>
        <v>46046</v>
      </c>
      <c r="AG1940" s="158" t="s">
        <v>53</v>
      </c>
    </row>
    <row r="1941" spans="28:33" x14ac:dyDescent="0.15">
      <c r="AB1941" s="156">
        <f>'[1]6010'!$E$56</f>
        <v>601037</v>
      </c>
      <c r="AC1941" s="156" t="str">
        <f>'[1]6010'!$N$56</f>
        <v>De Spaanse Ruiter 2</v>
      </c>
      <c r="AD1941" s="156" t="str">
        <f>'[1]6010'!$Y$56</f>
        <v>Jeu de Boules Hillegom 2</v>
      </c>
      <c r="AE1941" s="156">
        <f>'[1]6010'!$A$56</f>
        <v>10</v>
      </c>
      <c r="AF1941" s="157">
        <f>'[1]6010'!$B$56</f>
        <v>46060</v>
      </c>
      <c r="AG1941" s="158" t="s">
        <v>53</v>
      </c>
    </row>
    <row r="1942" spans="28:33" x14ac:dyDescent="0.15">
      <c r="AB1942" s="156">
        <f>'[1]6010'!$E$57</f>
        <v>601038</v>
      </c>
      <c r="AC1942" s="156" t="str">
        <f>'[1]6010'!$N$57</f>
        <v>Les Boules Fleuries 4</v>
      </c>
      <c r="AD1942" s="156" t="str">
        <f>'[1]6010'!$Y$57</f>
        <v>PUK-Haarlem 4</v>
      </c>
      <c r="AE1942" s="156">
        <f>'[1]6010'!$A$57</f>
        <v>10</v>
      </c>
      <c r="AF1942" s="157">
        <f>'[1]6010'!$B$57</f>
        <v>46060</v>
      </c>
      <c r="AG1942" s="158" t="s">
        <v>53</v>
      </c>
    </row>
    <row r="1943" spans="28:33" x14ac:dyDescent="0.15">
      <c r="AB1943" s="156">
        <f>'[1]6010'!$E$58</f>
        <v>601039</v>
      </c>
      <c r="AC1943" s="156" t="str">
        <f>'[1]6010'!$N$58</f>
        <v>Pétanque Lijnden 1</v>
      </c>
      <c r="AD1943" s="156" t="str">
        <f>'[1]6010'!$Y$58</f>
        <v>De Gouden Gooi 2</v>
      </c>
      <c r="AE1943" s="156">
        <f>'[1]6010'!$A$58</f>
        <v>10</v>
      </c>
      <c r="AF1943" s="157">
        <f>'[1]6010'!$B$58</f>
        <v>46060</v>
      </c>
      <c r="AG1943" s="158" t="s">
        <v>53</v>
      </c>
    </row>
    <row r="1944" spans="28:33" x14ac:dyDescent="0.15">
      <c r="AB1944" s="156">
        <f>'[1]6010'!$E$59</f>
        <v>601040</v>
      </c>
      <c r="AC1944" s="156" t="str">
        <f>'[1]6010'!$N$59</f>
        <v>PUK-Haarlem 8</v>
      </c>
      <c r="AD1944" s="156" t="str">
        <f>'[1]6010'!$Y$59</f>
        <v>De Boel de Boule 4</v>
      </c>
      <c r="AE1944" s="156">
        <f>'[1]6010'!$A$59</f>
        <v>10</v>
      </c>
      <c r="AF1944" s="157">
        <f>'[1]6010'!$B$59</f>
        <v>46060</v>
      </c>
      <c r="AG1944" s="158" t="s">
        <v>53</v>
      </c>
    </row>
    <row r="1945" spans="28:33" x14ac:dyDescent="0.15">
      <c r="AB1945" s="156">
        <f>'[1]6010'!$E$60</f>
        <v>601041</v>
      </c>
      <c r="AC1945" s="156" t="str">
        <f>'[1]6010'!$N$60</f>
        <v>De Gouden Gooi 2</v>
      </c>
      <c r="AD1945" s="156" t="str">
        <f>'[1]6010'!$Y$60</f>
        <v>PUK-Haarlem 4</v>
      </c>
      <c r="AE1945" s="156">
        <f>'[1]6010'!$A$60</f>
        <v>11</v>
      </c>
      <c r="AF1945" s="157">
        <f>'[1]6010'!$B$60</f>
        <v>46074</v>
      </c>
      <c r="AG1945" s="158" t="s">
        <v>53</v>
      </c>
    </row>
    <row r="1946" spans="28:33" x14ac:dyDescent="0.15">
      <c r="AB1946" s="156">
        <f>'[1]6010'!$E$61</f>
        <v>601042</v>
      </c>
      <c r="AC1946" s="156" t="str">
        <f>'[1]6010'!$N$61</f>
        <v>Les Boules Fleuries 4</v>
      </c>
      <c r="AD1946" s="156" t="str">
        <f>'[1]6010'!$Y$61</f>
        <v>De Spaanse Ruiter 2</v>
      </c>
      <c r="AE1946" s="156">
        <f>'[1]6010'!$A$61</f>
        <v>11</v>
      </c>
      <c r="AF1946" s="157">
        <f>'[1]6010'!$B$61</f>
        <v>46074</v>
      </c>
      <c r="AG1946" s="158" t="s">
        <v>53</v>
      </c>
    </row>
    <row r="1947" spans="28:33" x14ac:dyDescent="0.15">
      <c r="AB1947" s="156">
        <f>'[1]6010'!$E$62</f>
        <v>601043</v>
      </c>
      <c r="AC1947" s="156" t="str">
        <f>'[1]6010'!$N$62</f>
        <v>Jeu de Boules Hillegom 2</v>
      </c>
      <c r="AD1947" s="156" t="str">
        <f>'[1]6010'!$Y$62</f>
        <v>PUK-Haarlem 8</v>
      </c>
      <c r="AE1947" s="156">
        <f>'[1]6010'!$A$62</f>
        <v>11</v>
      </c>
      <c r="AF1947" s="157">
        <f>'[1]6010'!$B$62</f>
        <v>46074</v>
      </c>
      <c r="AG1947" s="158" t="s">
        <v>53</v>
      </c>
    </row>
    <row r="1948" spans="28:33" x14ac:dyDescent="0.15">
      <c r="AB1948" s="156">
        <f>'[1]6010'!$E$63</f>
        <v>601044</v>
      </c>
      <c r="AC1948" s="156" t="str">
        <f>'[1]6010'!$N$63</f>
        <v>De Boel de Boule 4</v>
      </c>
      <c r="AD1948" s="156" t="str">
        <f>'[1]6010'!$Y$63</f>
        <v>Pétanque Lijnden 1</v>
      </c>
      <c r="AE1948" s="156">
        <f>'[1]6010'!$A$63</f>
        <v>11</v>
      </c>
      <c r="AF1948" s="157">
        <f>'[1]6010'!$B$63</f>
        <v>46074</v>
      </c>
      <c r="AG1948" s="158" t="s">
        <v>53</v>
      </c>
    </row>
    <row r="1949" spans="28:33" x14ac:dyDescent="0.15">
      <c r="AB1949" s="156">
        <f>'[1]6010'!$E$64</f>
        <v>601045</v>
      </c>
      <c r="AC1949" s="156" t="str">
        <f>'[1]6010'!$N$64</f>
        <v>De Spaanse Ruiter 2</v>
      </c>
      <c r="AD1949" s="156" t="str">
        <f>'[1]6010'!$Y$64</f>
        <v>De Gouden Gooi 2</v>
      </c>
      <c r="AE1949" s="156">
        <f>'[1]6010'!$A$64</f>
        <v>12</v>
      </c>
      <c r="AF1949" s="157">
        <f>'[1]6010'!$B$64</f>
        <v>46088</v>
      </c>
      <c r="AG1949" s="158" t="s">
        <v>53</v>
      </c>
    </row>
    <row r="1950" spans="28:33" x14ac:dyDescent="0.15">
      <c r="AB1950" s="156">
        <f>'[1]6010'!$E$65</f>
        <v>601046</v>
      </c>
      <c r="AC1950" s="156" t="str">
        <f>'[1]6010'!$N$65</f>
        <v>PUK-Haarlem 4</v>
      </c>
      <c r="AD1950" s="156" t="str">
        <f>'[1]6010'!$Y$65</f>
        <v>Pétanque Lijnden 1</v>
      </c>
      <c r="AE1950" s="156">
        <f>'[1]6010'!$A$65</f>
        <v>12</v>
      </c>
      <c r="AF1950" s="157">
        <f>'[1]6010'!$B$65</f>
        <v>46088</v>
      </c>
      <c r="AG1950" s="158" t="s">
        <v>53</v>
      </c>
    </row>
    <row r="1951" spans="28:33" x14ac:dyDescent="0.15">
      <c r="AB1951" s="156">
        <f>'[1]6010'!$E$66</f>
        <v>601047</v>
      </c>
      <c r="AC1951" s="156" t="str">
        <f>'[1]6010'!$N$66</f>
        <v>Les Boules Fleuries 4</v>
      </c>
      <c r="AD1951" s="156" t="str">
        <f>'[1]6010'!$Y$66</f>
        <v>PUK-Haarlem 8</v>
      </c>
      <c r="AE1951" s="156">
        <f>'[1]6010'!$A$66</f>
        <v>12</v>
      </c>
      <c r="AF1951" s="157">
        <f>'[1]6010'!$B$66</f>
        <v>46088</v>
      </c>
      <c r="AG1951" s="158" t="s">
        <v>53</v>
      </c>
    </row>
    <row r="1952" spans="28:33" x14ac:dyDescent="0.15">
      <c r="AB1952" s="156">
        <f>'[1]6010'!$E$67</f>
        <v>601048</v>
      </c>
      <c r="AC1952" s="156" t="str">
        <f>'[1]6010'!$N$67</f>
        <v>De Boel de Boule 4</v>
      </c>
      <c r="AD1952" s="156" t="str">
        <f>'[1]6010'!$Y$67</f>
        <v>Jeu de Boules Hillegom 2</v>
      </c>
      <c r="AE1952" s="156">
        <f>'[1]6010'!$A$67</f>
        <v>12</v>
      </c>
      <c r="AF1952" s="157">
        <f>'[1]6010'!$B$67</f>
        <v>46088</v>
      </c>
      <c r="AG1952" s="158" t="s">
        <v>53</v>
      </c>
    </row>
    <row r="1953" spans="28:33" x14ac:dyDescent="0.15">
      <c r="AB1953" s="156">
        <f>'[1]6010'!$E$68</f>
        <v>601049</v>
      </c>
      <c r="AC1953" s="156" t="str">
        <f>'[1]6010'!$N$68</f>
        <v>De Boel de Boule 4</v>
      </c>
      <c r="AD1953" s="156" t="str">
        <f>'[1]6010'!$Y$68</f>
        <v>PUK-Haarlem 4</v>
      </c>
      <c r="AE1953" s="156">
        <f>'[1]6010'!$A$68</f>
        <v>13</v>
      </c>
      <c r="AF1953" s="157">
        <f>'[1]6010'!$B$68</f>
        <v>46102</v>
      </c>
      <c r="AG1953" s="158" t="s">
        <v>53</v>
      </c>
    </row>
    <row r="1954" spans="28:33" x14ac:dyDescent="0.15">
      <c r="AB1954" s="156">
        <f>'[1]6010'!$E$69</f>
        <v>601050</v>
      </c>
      <c r="AC1954" s="156" t="str">
        <f>'[1]6010'!$N$69</f>
        <v>Pétanque Lijnden 1</v>
      </c>
      <c r="AD1954" s="156" t="str">
        <f>'[1]6010'!$Y$69</f>
        <v>De Spaanse Ruiter 2</v>
      </c>
      <c r="AE1954" s="156">
        <f>'[1]6010'!$A$69</f>
        <v>13</v>
      </c>
      <c r="AF1954" s="157">
        <f>'[1]6010'!$B$69</f>
        <v>46102</v>
      </c>
      <c r="AG1954" s="158" t="s">
        <v>53</v>
      </c>
    </row>
    <row r="1955" spans="28:33" x14ac:dyDescent="0.15">
      <c r="AB1955" s="156">
        <f>'[1]6010'!$E$70</f>
        <v>601051</v>
      </c>
      <c r="AC1955" s="156" t="str">
        <f>'[1]6010'!$N$70</f>
        <v>PUK-Haarlem 8</v>
      </c>
      <c r="AD1955" s="156" t="str">
        <f>'[1]6010'!$Y$70</f>
        <v>De Gouden Gooi 2</v>
      </c>
      <c r="AE1955" s="156">
        <f>'[1]6010'!$A$70</f>
        <v>13</v>
      </c>
      <c r="AF1955" s="157">
        <f>'[1]6010'!$B$70</f>
        <v>46102</v>
      </c>
      <c r="AG1955" s="158" t="s">
        <v>53</v>
      </c>
    </row>
    <row r="1956" spans="28:33" x14ac:dyDescent="0.15">
      <c r="AB1956" s="156">
        <f>'[1]6010'!$E$71</f>
        <v>601052</v>
      </c>
      <c r="AC1956" s="156" t="str">
        <f>'[1]6010'!$N$71</f>
        <v>Jeu de Boules Hillegom 2</v>
      </c>
      <c r="AD1956" s="156" t="str">
        <f>'[1]6010'!$Y$71</f>
        <v>Les Boules Fleuries 4</v>
      </c>
      <c r="AE1956" s="156">
        <f>'[1]6010'!$A$71</f>
        <v>13</v>
      </c>
      <c r="AF1956" s="157">
        <f>'[1]6010'!$B$71</f>
        <v>46102</v>
      </c>
      <c r="AG1956" s="158" t="s">
        <v>53</v>
      </c>
    </row>
    <row r="1957" spans="28:33" x14ac:dyDescent="0.15">
      <c r="AB1957" s="156">
        <f>'[1]6010'!$E$72</f>
        <v>601053</v>
      </c>
      <c r="AC1957" s="156" t="str">
        <f>'[1]6010'!$N$72</f>
        <v>PUK-Haarlem 4</v>
      </c>
      <c r="AD1957" s="156" t="str">
        <f>'[1]6010'!$Y$72</f>
        <v>De Spaanse Ruiter 2</v>
      </c>
      <c r="AE1957" s="156">
        <f>'[1]6010'!$A$72</f>
        <v>14</v>
      </c>
      <c r="AF1957" s="157">
        <f>'[1]6010'!$B$72</f>
        <v>46109</v>
      </c>
      <c r="AG1957" s="158" t="s">
        <v>53</v>
      </c>
    </row>
    <row r="1958" spans="28:33" x14ac:dyDescent="0.15">
      <c r="AB1958" s="156">
        <f>'[1]6010'!$E$73</f>
        <v>601054</v>
      </c>
      <c r="AC1958" s="156" t="str">
        <f>'[1]6010'!$N$73</f>
        <v>De Gouden Gooi 2</v>
      </c>
      <c r="AD1958" s="156" t="str">
        <f>'[1]6010'!$Y$73</f>
        <v>Jeu de Boules Hillegom 2</v>
      </c>
      <c r="AE1958" s="156">
        <f>'[1]6010'!$A$73</f>
        <v>14</v>
      </c>
      <c r="AF1958" s="157">
        <f>'[1]6010'!$B$73</f>
        <v>46109</v>
      </c>
      <c r="AG1958" s="158" t="s">
        <v>53</v>
      </c>
    </row>
    <row r="1959" spans="28:33" x14ac:dyDescent="0.15">
      <c r="AB1959" s="156">
        <f>'[1]6010'!$E$74</f>
        <v>601055</v>
      </c>
      <c r="AC1959" s="156" t="str">
        <f>'[1]6010'!$N$74</f>
        <v>PUK-Haarlem 8</v>
      </c>
      <c r="AD1959" s="156" t="str">
        <f>'[1]6010'!$Y$74</f>
        <v>Pétanque Lijnden 1</v>
      </c>
      <c r="AE1959" s="156">
        <f>'[1]6010'!$A$74</f>
        <v>14</v>
      </c>
      <c r="AF1959" s="157">
        <f>'[1]6010'!$B$74</f>
        <v>46109</v>
      </c>
      <c r="AG1959" s="158" t="s">
        <v>53</v>
      </c>
    </row>
    <row r="1960" spans="28:33" x14ac:dyDescent="0.15">
      <c r="AB1960" s="156">
        <f>'[1]6010'!$E$75</f>
        <v>601056</v>
      </c>
      <c r="AC1960" s="156" t="str">
        <f>'[1]6010'!$N$75</f>
        <v>Les Boules Fleuries 4</v>
      </c>
      <c r="AD1960" s="156" t="str">
        <f>'[1]6010'!$Y$75</f>
        <v>De Boel de Boule 4</v>
      </c>
      <c r="AE1960" s="156">
        <f>'[1]6010'!$A$75</f>
        <v>14</v>
      </c>
      <c r="AF1960" s="157">
        <f>'[1]6010'!$B$75</f>
        <v>46109</v>
      </c>
      <c r="AG1960" s="158" t="s">
        <v>53</v>
      </c>
    </row>
    <row r="1961" spans="28:33" x14ac:dyDescent="0.15">
      <c r="AB1961" s="156">
        <f>'[1]6011'!$E$20</f>
        <v>601101</v>
      </c>
      <c r="AC1961" s="156" t="str">
        <f>'[1]6011'!$N$20</f>
        <v>PUK-Haarlem 9</v>
      </c>
      <c r="AD1961" s="156" t="str">
        <f>'[1]6011'!$Y$20</f>
        <v>Pétanque Lijnden 2</v>
      </c>
      <c r="AE1961" s="156">
        <f>'[1]6011'!$A$20</f>
        <v>1</v>
      </c>
      <c r="AF1961" s="157">
        <f>'[1]6011'!$B$20</f>
        <v>45920</v>
      </c>
      <c r="AG1961" s="158" t="s">
        <v>53</v>
      </c>
    </row>
    <row r="1962" spans="28:33" x14ac:dyDescent="0.15">
      <c r="AB1962" s="156">
        <f>'[1]6011'!$E$21</f>
        <v>601102</v>
      </c>
      <c r="AC1962" s="156" t="str">
        <f>'[1]6011'!$N$21</f>
        <v>JB Almere 1</v>
      </c>
      <c r="AD1962" s="156" t="str">
        <f>'[1]6011'!$Y$21</f>
        <v>JBV Bulderbaan 2</v>
      </c>
      <c r="AE1962" s="156">
        <f>'[1]6011'!$A$21</f>
        <v>1</v>
      </c>
      <c r="AF1962" s="157">
        <f>'[1]6011'!$B$21</f>
        <v>45920</v>
      </c>
      <c r="AG1962" s="158" t="s">
        <v>53</v>
      </c>
    </row>
    <row r="1963" spans="28:33" x14ac:dyDescent="0.15">
      <c r="AB1963" s="156">
        <f>'[1]6011'!$E$22</f>
        <v>601103</v>
      </c>
      <c r="AC1963" s="156" t="str">
        <f>'[1]6011'!$N$22</f>
        <v>De Meteoor 4</v>
      </c>
      <c r="AD1963" s="156" t="str">
        <f>'[1]6011'!$Y$22</f>
        <v>PUK-Haarlem 10</v>
      </c>
      <c r="AE1963" s="156">
        <f>'[1]6011'!$A$22</f>
        <v>1</v>
      </c>
      <c r="AF1963" s="157">
        <f>'[1]6011'!$B$22</f>
        <v>45920</v>
      </c>
      <c r="AG1963" s="158" t="s">
        <v>53</v>
      </c>
    </row>
    <row r="1964" spans="28:33" x14ac:dyDescent="0.15">
      <c r="AB1964" s="156">
        <f>'[1]6011'!$E$23</f>
        <v>601104</v>
      </c>
      <c r="AC1964" s="156" t="str">
        <f>'[1]6011'!$N$23</f>
        <v>De Gouden Gooi 1</v>
      </c>
      <c r="AD1964" s="156" t="str">
        <f>'[1]6011'!$Y$23</f>
        <v>JdB De Stetters 3</v>
      </c>
      <c r="AE1964" s="156">
        <f>'[1]6011'!$A$23</f>
        <v>1</v>
      </c>
      <c r="AF1964" s="157">
        <f>'[1]6011'!$B$23</f>
        <v>45920</v>
      </c>
      <c r="AG1964" s="158" t="s">
        <v>53</v>
      </c>
    </row>
    <row r="1965" spans="28:33" x14ac:dyDescent="0.15">
      <c r="AB1965" s="156">
        <f>'[1]6011'!$E$24</f>
        <v>601105</v>
      </c>
      <c r="AC1965" s="156" t="str">
        <f>'[1]6011'!$N$24</f>
        <v>JdB De Stetters 3</v>
      </c>
      <c r="AD1965" s="156" t="str">
        <f>'[1]6011'!$Y$24</f>
        <v>De Meteoor 4</v>
      </c>
      <c r="AE1965" s="156">
        <f>'[1]6011'!$A$24</f>
        <v>2</v>
      </c>
      <c r="AF1965" s="157">
        <f>'[1]6011'!$B$24</f>
        <v>45934</v>
      </c>
      <c r="AG1965" s="158" t="s">
        <v>53</v>
      </c>
    </row>
    <row r="1966" spans="28:33" x14ac:dyDescent="0.15">
      <c r="AB1966" s="156">
        <f>'[1]6011'!$E$25</f>
        <v>601106</v>
      </c>
      <c r="AC1966" s="156" t="str">
        <f>'[1]6011'!$N$25</f>
        <v>PUK-Haarlem 10</v>
      </c>
      <c r="AD1966" s="156" t="str">
        <f>'[1]6011'!$Y$25</f>
        <v>JB Almere 1</v>
      </c>
      <c r="AE1966" s="156">
        <f>'[1]6011'!$A$25</f>
        <v>2</v>
      </c>
      <c r="AF1966" s="157">
        <f>'[1]6011'!$B$25</f>
        <v>45934</v>
      </c>
      <c r="AG1966" s="158" t="s">
        <v>53</v>
      </c>
    </row>
    <row r="1967" spans="28:33" x14ac:dyDescent="0.15">
      <c r="AB1967" s="156">
        <f>'[1]6011'!$E$26</f>
        <v>601107</v>
      </c>
      <c r="AC1967" s="156" t="str">
        <f>'[1]6011'!$N$26</f>
        <v>JBV Bulderbaan 2</v>
      </c>
      <c r="AD1967" s="156" t="str">
        <f>'[1]6011'!$Y$26</f>
        <v>PUK-Haarlem 9</v>
      </c>
      <c r="AE1967" s="156">
        <f>'[1]6011'!$A$26</f>
        <v>2</v>
      </c>
      <c r="AF1967" s="157">
        <f>'[1]6011'!$B$26</f>
        <v>45934</v>
      </c>
      <c r="AG1967" s="158" t="s">
        <v>53</v>
      </c>
    </row>
    <row r="1968" spans="28:33" x14ac:dyDescent="0.15">
      <c r="AB1968" s="156">
        <f>'[1]6011'!$E$27</f>
        <v>601108</v>
      </c>
      <c r="AC1968" s="156" t="str">
        <f>'[1]6011'!$N$27</f>
        <v>Pétanque Lijnden 2</v>
      </c>
      <c r="AD1968" s="156" t="str">
        <f>'[1]6011'!$Y$27</f>
        <v>De Gouden Gooi 1</v>
      </c>
      <c r="AE1968" s="156">
        <f>'[1]6011'!$A$27</f>
        <v>2</v>
      </c>
      <c r="AF1968" s="157">
        <f>'[1]6011'!$B$27</f>
        <v>45934</v>
      </c>
      <c r="AG1968" s="158" t="s">
        <v>53</v>
      </c>
    </row>
    <row r="1969" spans="28:33" x14ac:dyDescent="0.15">
      <c r="AB1969" s="156">
        <f>'[1]6011'!$E$28</f>
        <v>601109</v>
      </c>
      <c r="AC1969" s="156" t="str">
        <f>'[1]6011'!$N$28</f>
        <v>De Gouden Gooi 1</v>
      </c>
      <c r="AD1969" s="156" t="str">
        <f>'[1]6011'!$Y$28</f>
        <v>De Meteoor 4</v>
      </c>
      <c r="AE1969" s="156">
        <f>'[1]6011'!$A$28</f>
        <v>3</v>
      </c>
      <c r="AF1969" s="157">
        <f>'[1]6011'!$B$28</f>
        <v>45948</v>
      </c>
      <c r="AG1969" s="158" t="s">
        <v>53</v>
      </c>
    </row>
    <row r="1970" spans="28:33" x14ac:dyDescent="0.15">
      <c r="AB1970" s="156">
        <f>'[1]6011'!$E$29</f>
        <v>601110</v>
      </c>
      <c r="AC1970" s="156" t="str">
        <f>'[1]6011'!$N$29</f>
        <v>JB Almere 1</v>
      </c>
      <c r="AD1970" s="156" t="str">
        <f>'[1]6011'!$Y$29</f>
        <v>JdB De Stetters 3</v>
      </c>
      <c r="AE1970" s="156">
        <f>'[1]6011'!$A$29</f>
        <v>3</v>
      </c>
      <c r="AF1970" s="157">
        <f>'[1]6011'!$B$29</f>
        <v>45948</v>
      </c>
      <c r="AG1970" s="158" t="s">
        <v>53</v>
      </c>
    </row>
    <row r="1971" spans="28:33" x14ac:dyDescent="0.15">
      <c r="AB1971" s="156">
        <f>'[1]6011'!$E$30</f>
        <v>601111</v>
      </c>
      <c r="AC1971" s="156" t="str">
        <f>'[1]6011'!$N$30</f>
        <v>PUK-Haarlem 10</v>
      </c>
      <c r="AD1971" s="156" t="str">
        <f>'[1]6011'!$Y$30</f>
        <v>PUK-Haarlem 9</v>
      </c>
      <c r="AE1971" s="156">
        <f>'[1]6011'!$A$30</f>
        <v>3</v>
      </c>
      <c r="AF1971" s="157">
        <f>'[1]6011'!$B$30</f>
        <v>45948</v>
      </c>
      <c r="AG1971" s="158" t="s">
        <v>53</v>
      </c>
    </row>
    <row r="1972" spans="28:33" x14ac:dyDescent="0.15">
      <c r="AB1972" s="156">
        <f>'[1]6011'!$E$31</f>
        <v>601112</v>
      </c>
      <c r="AC1972" s="156" t="str">
        <f>'[1]6011'!$N$31</f>
        <v>Pétanque Lijnden 2</v>
      </c>
      <c r="AD1972" s="156" t="str">
        <f>'[1]6011'!$Y$31</f>
        <v>JBV Bulderbaan 2</v>
      </c>
      <c r="AE1972" s="156">
        <f>'[1]6011'!$A$31</f>
        <v>3</v>
      </c>
      <c r="AF1972" s="157">
        <f>'[1]6011'!$B$31</f>
        <v>45948</v>
      </c>
      <c r="AG1972" s="158" t="s">
        <v>53</v>
      </c>
    </row>
    <row r="1973" spans="28:33" x14ac:dyDescent="0.15">
      <c r="AB1973" s="156">
        <f>'[1]6011'!$E$32</f>
        <v>601113</v>
      </c>
      <c r="AC1973" s="156" t="str">
        <f>'[1]6011'!$N$32</f>
        <v>PUK-Haarlem 9</v>
      </c>
      <c r="AD1973" s="156" t="str">
        <f>'[1]6011'!$Y$32</f>
        <v>JdB De Stetters 3</v>
      </c>
      <c r="AE1973" s="156">
        <f>'[1]6011'!$A$32</f>
        <v>4</v>
      </c>
      <c r="AF1973" s="157">
        <f>'[1]6011'!$B$32</f>
        <v>45962</v>
      </c>
      <c r="AG1973" s="158" t="s">
        <v>53</v>
      </c>
    </row>
    <row r="1974" spans="28:33" x14ac:dyDescent="0.15">
      <c r="AB1974" s="156">
        <f>'[1]6011'!$E$33</f>
        <v>601114</v>
      </c>
      <c r="AC1974" s="156" t="str">
        <f>'[1]6011'!$N$33</f>
        <v>JB Almere 1</v>
      </c>
      <c r="AD1974" s="156" t="str">
        <f>'[1]6011'!$Y$33</f>
        <v>De Gouden Gooi 1</v>
      </c>
      <c r="AE1974" s="156">
        <f>'[1]6011'!$A$33</f>
        <v>4</v>
      </c>
      <c r="AF1974" s="157">
        <f>'[1]6011'!$B$33</f>
        <v>45962</v>
      </c>
      <c r="AG1974" s="158" t="s">
        <v>53</v>
      </c>
    </row>
    <row r="1975" spans="28:33" x14ac:dyDescent="0.15">
      <c r="AB1975" s="156">
        <f>'[1]6011'!$E$34</f>
        <v>601115</v>
      </c>
      <c r="AC1975" s="156" t="str">
        <f>'[1]6011'!$N$34</f>
        <v>De Meteoor 4</v>
      </c>
      <c r="AD1975" s="156" t="str">
        <f>'[1]6011'!$Y$34</f>
        <v>Pétanque Lijnden 2</v>
      </c>
      <c r="AE1975" s="156">
        <f>'[1]6011'!$A$34</f>
        <v>4</v>
      </c>
      <c r="AF1975" s="157">
        <f>'[1]6011'!$B$34</f>
        <v>45962</v>
      </c>
      <c r="AG1975" s="158" t="s">
        <v>53</v>
      </c>
    </row>
    <row r="1976" spans="28:33" x14ac:dyDescent="0.15">
      <c r="AB1976" s="156">
        <f>'[1]6011'!$E$35</f>
        <v>601116</v>
      </c>
      <c r="AC1976" s="156" t="str">
        <f>'[1]6011'!$N$35</f>
        <v>JBV Bulderbaan 2</v>
      </c>
      <c r="AD1976" s="156" t="str">
        <f>'[1]6011'!$Y$35</f>
        <v>PUK-Haarlem 10</v>
      </c>
      <c r="AE1976" s="156">
        <f>'[1]6011'!$A$35</f>
        <v>4</v>
      </c>
      <c r="AF1976" s="157">
        <f>'[1]6011'!$B$35</f>
        <v>45962</v>
      </c>
      <c r="AG1976" s="158" t="s">
        <v>53</v>
      </c>
    </row>
    <row r="1977" spans="28:33" x14ac:dyDescent="0.15">
      <c r="AB1977" s="156">
        <f>'[1]6011'!$E$36</f>
        <v>601117</v>
      </c>
      <c r="AC1977" s="156" t="str">
        <f>'[1]6011'!$N$36</f>
        <v>De Meteoor 4</v>
      </c>
      <c r="AD1977" s="156" t="str">
        <f>'[1]6011'!$Y$36</f>
        <v>JB Almere 1</v>
      </c>
      <c r="AE1977" s="156">
        <f>'[1]6011'!$A$36</f>
        <v>5</v>
      </c>
      <c r="AF1977" s="157">
        <f>'[1]6011'!$B$36</f>
        <v>45976</v>
      </c>
      <c r="AG1977" s="158" t="s">
        <v>53</v>
      </c>
    </row>
    <row r="1978" spans="28:33" x14ac:dyDescent="0.15">
      <c r="AB1978" s="156">
        <f>'[1]6011'!$E$37</f>
        <v>601118</v>
      </c>
      <c r="AC1978" s="156" t="str">
        <f>'[1]6011'!$N$37</f>
        <v>De Gouden Gooi 1</v>
      </c>
      <c r="AD1978" s="156" t="str">
        <f>'[1]6011'!$Y$37</f>
        <v>PUK-Haarlem 9</v>
      </c>
      <c r="AE1978" s="156">
        <f>'[1]6011'!$A$37</f>
        <v>5</v>
      </c>
      <c r="AF1978" s="157">
        <f>'[1]6011'!$B$37</f>
        <v>45976</v>
      </c>
      <c r="AG1978" s="158" t="s">
        <v>53</v>
      </c>
    </row>
    <row r="1979" spans="28:33" x14ac:dyDescent="0.15">
      <c r="AB1979" s="156">
        <f>'[1]6011'!$E$38</f>
        <v>601119</v>
      </c>
      <c r="AC1979" s="156" t="str">
        <f>'[1]6011'!$N$38</f>
        <v>JBV Bulderbaan 2</v>
      </c>
      <c r="AD1979" s="156" t="str">
        <f>'[1]6011'!$Y$38</f>
        <v>JdB De Stetters 3</v>
      </c>
      <c r="AE1979" s="156">
        <f>'[1]6011'!$A$38</f>
        <v>5</v>
      </c>
      <c r="AF1979" s="157">
        <f>'[1]6011'!$B$38</f>
        <v>45976</v>
      </c>
      <c r="AG1979" s="158" t="s">
        <v>53</v>
      </c>
    </row>
    <row r="1980" spans="28:33" x14ac:dyDescent="0.15">
      <c r="AB1980" s="156">
        <f>'[1]6011'!$E$39</f>
        <v>601120</v>
      </c>
      <c r="AC1980" s="156" t="str">
        <f>'[1]6011'!$N$39</f>
        <v>PUK-Haarlem 10</v>
      </c>
      <c r="AD1980" s="156" t="str">
        <f>'[1]6011'!$Y$39</f>
        <v>Pétanque Lijnden 2</v>
      </c>
      <c r="AE1980" s="156">
        <f>'[1]6011'!$A$39</f>
        <v>5</v>
      </c>
      <c r="AF1980" s="157">
        <f>'[1]6011'!$B$39</f>
        <v>45976</v>
      </c>
      <c r="AG1980" s="158" t="s">
        <v>53</v>
      </c>
    </row>
    <row r="1981" spans="28:33" x14ac:dyDescent="0.15">
      <c r="AB1981" s="156">
        <f>'[1]6011'!$E$40</f>
        <v>601121</v>
      </c>
      <c r="AC1981" s="156" t="str">
        <f>'[1]6011'!$N$40</f>
        <v>PUK-Haarlem 9</v>
      </c>
      <c r="AD1981" s="156" t="str">
        <f>'[1]6011'!$Y$40</f>
        <v>De Meteoor 4</v>
      </c>
      <c r="AE1981" s="156">
        <f>'[1]6011'!$A$40</f>
        <v>6</v>
      </c>
      <c r="AF1981" s="157">
        <f>'[1]6011'!$B$40</f>
        <v>45990</v>
      </c>
      <c r="AG1981" s="158" t="s">
        <v>53</v>
      </c>
    </row>
    <row r="1982" spans="28:33" x14ac:dyDescent="0.15">
      <c r="AB1982" s="156">
        <f>'[1]6011'!$E$41</f>
        <v>601122</v>
      </c>
      <c r="AC1982" s="156" t="str">
        <f>'[1]6011'!$N$41</f>
        <v>JdB De Stetters 3</v>
      </c>
      <c r="AD1982" s="156" t="str">
        <f>'[1]6011'!$Y$41</f>
        <v>PUK-Haarlem 10</v>
      </c>
      <c r="AE1982" s="156">
        <f>'[1]6011'!$A$41</f>
        <v>6</v>
      </c>
      <c r="AF1982" s="157">
        <f>'[1]6011'!$B$41</f>
        <v>45990</v>
      </c>
      <c r="AG1982" s="158" t="s">
        <v>53</v>
      </c>
    </row>
    <row r="1983" spans="28:33" x14ac:dyDescent="0.15">
      <c r="AB1983" s="156">
        <f>'[1]6011'!$E$42</f>
        <v>601123</v>
      </c>
      <c r="AC1983" s="156" t="str">
        <f>'[1]6011'!$N$42</f>
        <v>De Gouden Gooi 1</v>
      </c>
      <c r="AD1983" s="156" t="str">
        <f>'[1]6011'!$Y$42</f>
        <v>JBV Bulderbaan 2</v>
      </c>
      <c r="AE1983" s="156">
        <f>'[1]6011'!$A$42</f>
        <v>6</v>
      </c>
      <c r="AF1983" s="157">
        <f>'[1]6011'!$B$42</f>
        <v>45990</v>
      </c>
      <c r="AG1983" s="158" t="s">
        <v>53</v>
      </c>
    </row>
    <row r="1984" spans="28:33" x14ac:dyDescent="0.15">
      <c r="AB1984" s="156">
        <f>'[1]6011'!$E$43</f>
        <v>601124</v>
      </c>
      <c r="AC1984" s="156" t="str">
        <f>'[1]6011'!$N$43</f>
        <v>Pétanque Lijnden 2</v>
      </c>
      <c r="AD1984" s="156" t="str">
        <f>'[1]6011'!$Y$43</f>
        <v>JB Almere 1</v>
      </c>
      <c r="AE1984" s="156">
        <f>'[1]6011'!$A$43</f>
        <v>6</v>
      </c>
      <c r="AF1984" s="157">
        <f>'[1]6011'!$B$43</f>
        <v>45990</v>
      </c>
      <c r="AG1984" s="158" t="s">
        <v>53</v>
      </c>
    </row>
    <row r="1985" spans="28:33" x14ac:dyDescent="0.15">
      <c r="AB1985" s="156">
        <f>'[1]6011'!$E$44</f>
        <v>601125</v>
      </c>
      <c r="AC1985" s="156" t="str">
        <f>'[1]6011'!$N$44</f>
        <v>PUK-Haarlem 9</v>
      </c>
      <c r="AD1985" s="156" t="str">
        <f>'[1]6011'!$Y$44</f>
        <v>JB Almere 1</v>
      </c>
      <c r="AE1985" s="156">
        <f>'[1]6011'!$A$44</f>
        <v>7</v>
      </c>
      <c r="AF1985" s="157">
        <f>'[1]6011'!$B$44</f>
        <v>45997</v>
      </c>
      <c r="AG1985" s="158" t="s">
        <v>53</v>
      </c>
    </row>
    <row r="1986" spans="28:33" x14ac:dyDescent="0.15">
      <c r="AB1986" s="156">
        <f>'[1]6011'!$E$45</f>
        <v>601126</v>
      </c>
      <c r="AC1986" s="156" t="str">
        <f>'[1]6011'!$N$45</f>
        <v>De Meteoor 4</v>
      </c>
      <c r="AD1986" s="156" t="str">
        <f>'[1]6011'!$Y$45</f>
        <v>JBV Bulderbaan 2</v>
      </c>
      <c r="AE1986" s="156">
        <f>'[1]6011'!$A$45</f>
        <v>7</v>
      </c>
      <c r="AF1986" s="157">
        <f>'[1]6011'!$B$45</f>
        <v>45997</v>
      </c>
      <c r="AG1986" s="158" t="s">
        <v>53</v>
      </c>
    </row>
    <row r="1987" spans="28:33" x14ac:dyDescent="0.15">
      <c r="AB1987" s="156">
        <f>'[1]6011'!$E$46</f>
        <v>601127</v>
      </c>
      <c r="AC1987" s="156" t="str">
        <f>'[1]6011'!$N$46</f>
        <v>PUK-Haarlem 10</v>
      </c>
      <c r="AD1987" s="156" t="str">
        <f>'[1]6011'!$Y$46</f>
        <v>De Gouden Gooi 1</v>
      </c>
      <c r="AE1987" s="156">
        <f>'[1]6011'!$A$46</f>
        <v>7</v>
      </c>
      <c r="AF1987" s="157">
        <f>'[1]6011'!$B$46</f>
        <v>45997</v>
      </c>
      <c r="AG1987" s="158" t="s">
        <v>53</v>
      </c>
    </row>
    <row r="1988" spans="28:33" x14ac:dyDescent="0.15">
      <c r="AB1988" s="156">
        <f>'[1]6011'!$E$47</f>
        <v>601128</v>
      </c>
      <c r="AC1988" s="156" t="str">
        <f>'[1]6011'!$N$47</f>
        <v>JdB De Stetters 3</v>
      </c>
      <c r="AD1988" s="156" t="str">
        <f>'[1]6011'!$Y$47</f>
        <v>Pétanque Lijnden 2</v>
      </c>
      <c r="AE1988" s="156">
        <f>'[1]6011'!$A$47</f>
        <v>7</v>
      </c>
      <c r="AF1988" s="157">
        <f>'[1]6011'!$B$47</f>
        <v>45997</v>
      </c>
      <c r="AG1988" s="158" t="s">
        <v>53</v>
      </c>
    </row>
    <row r="1989" spans="28:33" x14ac:dyDescent="0.15">
      <c r="AB1989" s="156">
        <f>'[1]6011'!$E$48</f>
        <v>601129</v>
      </c>
      <c r="AC1989" s="156" t="str">
        <f>'[1]6011'!$N$48</f>
        <v>JdB De Stetters 3</v>
      </c>
      <c r="AD1989" s="156" t="str">
        <f>'[1]6011'!$Y$48</f>
        <v>De Gouden Gooi 1</v>
      </c>
      <c r="AE1989" s="156">
        <f>'[1]6011'!$A$48</f>
        <v>8</v>
      </c>
      <c r="AF1989" s="157">
        <f>'[1]6011'!$B$48</f>
        <v>46032</v>
      </c>
      <c r="AG1989" s="158" t="s">
        <v>53</v>
      </c>
    </row>
    <row r="1990" spans="28:33" x14ac:dyDescent="0.15">
      <c r="AB1990" s="156">
        <f>'[1]6011'!$E$49</f>
        <v>601130</v>
      </c>
      <c r="AC1990" s="156" t="str">
        <f>'[1]6011'!$N$49</f>
        <v>PUK-Haarlem 10</v>
      </c>
      <c r="AD1990" s="156" t="str">
        <f>'[1]6011'!$Y$49</f>
        <v>De Meteoor 4</v>
      </c>
      <c r="AE1990" s="156">
        <f>'[1]6011'!$A$49</f>
        <v>8</v>
      </c>
      <c r="AF1990" s="157">
        <f>'[1]6011'!$B$49</f>
        <v>46032</v>
      </c>
      <c r="AG1990" s="158" t="s">
        <v>53</v>
      </c>
    </row>
    <row r="1991" spans="28:33" x14ac:dyDescent="0.15">
      <c r="AB1991" s="156">
        <f>'[1]6011'!$E$50</f>
        <v>601131</v>
      </c>
      <c r="AC1991" s="156" t="str">
        <f>'[1]6011'!$N$50</f>
        <v>JBV Bulderbaan 2</v>
      </c>
      <c r="AD1991" s="156" t="str">
        <f>'[1]6011'!$Y$50</f>
        <v>JB Almere 1</v>
      </c>
      <c r="AE1991" s="156">
        <f>'[1]6011'!$A$50</f>
        <v>8</v>
      </c>
      <c r="AF1991" s="157">
        <f>'[1]6011'!$B$50</f>
        <v>46032</v>
      </c>
      <c r="AG1991" s="158" t="s">
        <v>53</v>
      </c>
    </row>
    <row r="1992" spans="28:33" x14ac:dyDescent="0.15">
      <c r="AB1992" s="156">
        <f>'[1]6011'!$E$51</f>
        <v>601132</v>
      </c>
      <c r="AC1992" s="156" t="str">
        <f>'[1]6011'!$N$51</f>
        <v>Pétanque Lijnden 2</v>
      </c>
      <c r="AD1992" s="156" t="str">
        <f>'[1]6011'!$Y$51</f>
        <v>PUK-Haarlem 9</v>
      </c>
      <c r="AE1992" s="156">
        <f>'[1]6011'!$A$51</f>
        <v>8</v>
      </c>
      <c r="AF1992" s="157">
        <f>'[1]6011'!$B$51</f>
        <v>46032</v>
      </c>
      <c r="AG1992" s="158" t="s">
        <v>53</v>
      </c>
    </row>
    <row r="1993" spans="28:33" x14ac:dyDescent="0.15">
      <c r="AB1993" s="156">
        <f>'[1]6011'!$E$52</f>
        <v>601133</v>
      </c>
      <c r="AC1993" s="156" t="str">
        <f>'[1]6011'!$N$52</f>
        <v>PUK-Haarlem 9</v>
      </c>
      <c r="AD1993" s="156" t="str">
        <f>'[1]6011'!$Y$52</f>
        <v>JBV Bulderbaan 2</v>
      </c>
      <c r="AE1993" s="156">
        <f>'[1]6011'!$A$52</f>
        <v>9</v>
      </c>
      <c r="AF1993" s="157">
        <f>'[1]6011'!$B$52</f>
        <v>46046</v>
      </c>
      <c r="AG1993" s="158" t="s">
        <v>53</v>
      </c>
    </row>
    <row r="1994" spans="28:33" x14ac:dyDescent="0.15">
      <c r="AB1994" s="156">
        <f>'[1]6011'!$E$53</f>
        <v>601134</v>
      </c>
      <c r="AC1994" s="156" t="str">
        <f>'[1]6011'!$N$53</f>
        <v>JB Almere 1</v>
      </c>
      <c r="AD1994" s="156" t="str">
        <f>'[1]6011'!$Y$53</f>
        <v>PUK-Haarlem 10</v>
      </c>
      <c r="AE1994" s="156">
        <f>'[1]6011'!$A$53</f>
        <v>9</v>
      </c>
      <c r="AF1994" s="157">
        <f>'[1]6011'!$B$53</f>
        <v>46046</v>
      </c>
      <c r="AG1994" s="158" t="s">
        <v>53</v>
      </c>
    </row>
    <row r="1995" spans="28:33" x14ac:dyDescent="0.15">
      <c r="AB1995" s="156">
        <f>'[1]6011'!$E$54</f>
        <v>601135</v>
      </c>
      <c r="AC1995" s="156" t="str">
        <f>'[1]6011'!$N$54</f>
        <v>De Meteoor 4</v>
      </c>
      <c r="AD1995" s="156" t="str">
        <f>'[1]6011'!$Y$54</f>
        <v>JdB De Stetters 3</v>
      </c>
      <c r="AE1995" s="156">
        <f>'[1]6011'!$A$54</f>
        <v>9</v>
      </c>
      <c r="AF1995" s="157">
        <f>'[1]6011'!$B$54</f>
        <v>46046</v>
      </c>
      <c r="AG1995" s="158" t="s">
        <v>53</v>
      </c>
    </row>
    <row r="1996" spans="28:33" x14ac:dyDescent="0.15">
      <c r="AB1996" s="156">
        <f>'[1]6011'!$E$55</f>
        <v>601136</v>
      </c>
      <c r="AC1996" s="156" t="str">
        <f>'[1]6011'!$N$55</f>
        <v>De Gouden Gooi 1</v>
      </c>
      <c r="AD1996" s="156" t="str">
        <f>'[1]6011'!$Y$55</f>
        <v>Pétanque Lijnden 2</v>
      </c>
      <c r="AE1996" s="156">
        <f>'[1]6011'!$A$55</f>
        <v>9</v>
      </c>
      <c r="AF1996" s="157">
        <f>'[1]6011'!$B$55</f>
        <v>46046</v>
      </c>
      <c r="AG1996" s="158" t="s">
        <v>53</v>
      </c>
    </row>
    <row r="1997" spans="28:33" x14ac:dyDescent="0.15">
      <c r="AB1997" s="156">
        <f>'[1]6011'!$E$56</f>
        <v>601137</v>
      </c>
      <c r="AC1997" s="156" t="str">
        <f>'[1]6011'!$N$56</f>
        <v>PUK-Haarlem 9</v>
      </c>
      <c r="AD1997" s="156" t="str">
        <f>'[1]6011'!$Y$56</f>
        <v>PUK-Haarlem 10</v>
      </c>
      <c r="AE1997" s="156">
        <f>'[1]6011'!$A$56</f>
        <v>10</v>
      </c>
      <c r="AF1997" s="157">
        <f>'[1]6011'!$B$56</f>
        <v>46060</v>
      </c>
      <c r="AG1997" s="158" t="s">
        <v>53</v>
      </c>
    </row>
    <row r="1998" spans="28:33" x14ac:dyDescent="0.15">
      <c r="AB1998" s="156">
        <f>'[1]6011'!$E$57</f>
        <v>601138</v>
      </c>
      <c r="AC1998" s="156" t="str">
        <f>'[1]6011'!$N$57</f>
        <v>JdB De Stetters 3</v>
      </c>
      <c r="AD1998" s="156" t="str">
        <f>'[1]6011'!$Y$57</f>
        <v>JB Almere 1</v>
      </c>
      <c r="AE1998" s="156">
        <f>'[1]6011'!$A$57</f>
        <v>10</v>
      </c>
      <c r="AF1998" s="157">
        <f>'[1]6011'!$B$57</f>
        <v>46060</v>
      </c>
      <c r="AG1998" s="158" t="s">
        <v>53</v>
      </c>
    </row>
    <row r="1999" spans="28:33" x14ac:dyDescent="0.15">
      <c r="AB1999" s="156">
        <f>'[1]6011'!$E$58</f>
        <v>601139</v>
      </c>
      <c r="AC1999" s="156" t="str">
        <f>'[1]6011'!$N$58</f>
        <v>De Meteoor 4</v>
      </c>
      <c r="AD1999" s="156" t="str">
        <f>'[1]6011'!$Y$58</f>
        <v>De Gouden Gooi 1</v>
      </c>
      <c r="AE1999" s="156">
        <f>'[1]6011'!$A$58</f>
        <v>10</v>
      </c>
      <c r="AF1999" s="157">
        <f>'[1]6011'!$B$58</f>
        <v>46060</v>
      </c>
      <c r="AG1999" s="158" t="s">
        <v>53</v>
      </c>
    </row>
    <row r="2000" spans="28:33" x14ac:dyDescent="0.15">
      <c r="AB2000" s="156">
        <f>'[1]6011'!$E$59</f>
        <v>601140</v>
      </c>
      <c r="AC2000" s="156" t="str">
        <f>'[1]6011'!$N$59</f>
        <v>JBV Bulderbaan 2</v>
      </c>
      <c r="AD2000" s="156" t="str">
        <f>'[1]6011'!$Y$59</f>
        <v>Pétanque Lijnden 2</v>
      </c>
      <c r="AE2000" s="156">
        <f>'[1]6011'!$A$59</f>
        <v>10</v>
      </c>
      <c r="AF2000" s="157">
        <f>'[1]6011'!$B$59</f>
        <v>46060</v>
      </c>
      <c r="AG2000" s="158" t="s">
        <v>53</v>
      </c>
    </row>
    <row r="2001" spans="28:33" x14ac:dyDescent="0.15">
      <c r="AB2001" s="156">
        <f>'[1]6011'!$E$60</f>
        <v>601141</v>
      </c>
      <c r="AC2001" s="156" t="str">
        <f>'[1]6011'!$N$60</f>
        <v>De Gouden Gooi 1</v>
      </c>
      <c r="AD2001" s="156" t="str">
        <f>'[1]6011'!$Y$60</f>
        <v>JB Almere 1</v>
      </c>
      <c r="AE2001" s="156">
        <f>'[1]6011'!$A$60</f>
        <v>11</v>
      </c>
      <c r="AF2001" s="157">
        <f>'[1]6011'!$B$60</f>
        <v>46074</v>
      </c>
      <c r="AG2001" s="158" t="s">
        <v>53</v>
      </c>
    </row>
    <row r="2002" spans="28:33" x14ac:dyDescent="0.15">
      <c r="AB2002" s="156">
        <f>'[1]6011'!$E$61</f>
        <v>601142</v>
      </c>
      <c r="AC2002" s="156" t="str">
        <f>'[1]6011'!$N$61</f>
        <v>JdB De Stetters 3</v>
      </c>
      <c r="AD2002" s="156" t="str">
        <f>'[1]6011'!$Y$61</f>
        <v>PUK-Haarlem 9</v>
      </c>
      <c r="AE2002" s="156">
        <f>'[1]6011'!$A$61</f>
        <v>11</v>
      </c>
      <c r="AF2002" s="157">
        <f>'[1]6011'!$B$61</f>
        <v>46074</v>
      </c>
      <c r="AG2002" s="158" t="s">
        <v>53</v>
      </c>
    </row>
    <row r="2003" spans="28:33" x14ac:dyDescent="0.15">
      <c r="AB2003" s="156">
        <f>'[1]6011'!$E$62</f>
        <v>601143</v>
      </c>
      <c r="AC2003" s="156" t="str">
        <f>'[1]6011'!$N$62</f>
        <v>PUK-Haarlem 10</v>
      </c>
      <c r="AD2003" s="156" t="str">
        <f>'[1]6011'!$Y$62</f>
        <v>JBV Bulderbaan 2</v>
      </c>
      <c r="AE2003" s="156">
        <f>'[1]6011'!$A$62</f>
        <v>11</v>
      </c>
      <c r="AF2003" s="157">
        <f>'[1]6011'!$B$62</f>
        <v>46074</v>
      </c>
      <c r="AG2003" s="158" t="s">
        <v>53</v>
      </c>
    </row>
    <row r="2004" spans="28:33" x14ac:dyDescent="0.15">
      <c r="AB2004" s="156">
        <f>'[1]6011'!$E$63</f>
        <v>601144</v>
      </c>
      <c r="AC2004" s="156" t="str">
        <f>'[1]6011'!$N$63</f>
        <v>Pétanque Lijnden 2</v>
      </c>
      <c r="AD2004" s="156" t="str">
        <f>'[1]6011'!$Y$63</f>
        <v>De Meteoor 4</v>
      </c>
      <c r="AE2004" s="156">
        <f>'[1]6011'!$A$63</f>
        <v>11</v>
      </c>
      <c r="AF2004" s="157">
        <f>'[1]6011'!$B$63</f>
        <v>46074</v>
      </c>
      <c r="AG2004" s="158" t="s">
        <v>53</v>
      </c>
    </row>
    <row r="2005" spans="28:33" x14ac:dyDescent="0.15">
      <c r="AB2005" s="156">
        <f>'[1]6011'!$E$64</f>
        <v>601145</v>
      </c>
      <c r="AC2005" s="156" t="str">
        <f>'[1]6011'!$N$64</f>
        <v>PUK-Haarlem 9</v>
      </c>
      <c r="AD2005" s="156" t="str">
        <f>'[1]6011'!$Y$64</f>
        <v>De Gouden Gooi 1</v>
      </c>
      <c r="AE2005" s="156">
        <f>'[1]6011'!$A$64</f>
        <v>12</v>
      </c>
      <c r="AF2005" s="157">
        <f>'[1]6011'!$B$64</f>
        <v>46088</v>
      </c>
      <c r="AG2005" s="158" t="s">
        <v>53</v>
      </c>
    </row>
    <row r="2006" spans="28:33" x14ac:dyDescent="0.15">
      <c r="AB2006" s="156">
        <f>'[1]6011'!$E$65</f>
        <v>601146</v>
      </c>
      <c r="AC2006" s="156" t="str">
        <f>'[1]6011'!$N$65</f>
        <v>JB Almere 1</v>
      </c>
      <c r="AD2006" s="156" t="str">
        <f>'[1]6011'!$Y$65</f>
        <v>De Meteoor 4</v>
      </c>
      <c r="AE2006" s="156">
        <f>'[1]6011'!$A$65</f>
        <v>12</v>
      </c>
      <c r="AF2006" s="157">
        <f>'[1]6011'!$B$65</f>
        <v>46088</v>
      </c>
      <c r="AG2006" s="158" t="s">
        <v>53</v>
      </c>
    </row>
    <row r="2007" spans="28:33" x14ac:dyDescent="0.15">
      <c r="AB2007" s="156">
        <f>'[1]6011'!$E$66</f>
        <v>601147</v>
      </c>
      <c r="AC2007" s="156" t="str">
        <f>'[1]6011'!$N$66</f>
        <v>JdB De Stetters 3</v>
      </c>
      <c r="AD2007" s="156" t="str">
        <f>'[1]6011'!$Y$66</f>
        <v>JBV Bulderbaan 2</v>
      </c>
      <c r="AE2007" s="156">
        <f>'[1]6011'!$A$66</f>
        <v>12</v>
      </c>
      <c r="AF2007" s="157">
        <f>'[1]6011'!$B$66</f>
        <v>46088</v>
      </c>
      <c r="AG2007" s="158" t="s">
        <v>53</v>
      </c>
    </row>
    <row r="2008" spans="28:33" x14ac:dyDescent="0.15">
      <c r="AB2008" s="156">
        <f>'[1]6011'!$E$67</f>
        <v>601148</v>
      </c>
      <c r="AC2008" s="156" t="str">
        <f>'[1]6011'!$N$67</f>
        <v>Pétanque Lijnden 2</v>
      </c>
      <c r="AD2008" s="156" t="str">
        <f>'[1]6011'!$Y$67</f>
        <v>PUK-Haarlem 10</v>
      </c>
      <c r="AE2008" s="156">
        <f>'[1]6011'!$A$67</f>
        <v>12</v>
      </c>
      <c r="AF2008" s="157">
        <f>'[1]6011'!$B$67</f>
        <v>46088</v>
      </c>
      <c r="AG2008" s="158" t="s">
        <v>53</v>
      </c>
    </row>
    <row r="2009" spans="28:33" x14ac:dyDescent="0.15">
      <c r="AB2009" s="156">
        <f>'[1]6011'!$E$68</f>
        <v>601149</v>
      </c>
      <c r="AC2009" s="156" t="str">
        <f>'[1]6011'!$N$68</f>
        <v>JB Almere 1</v>
      </c>
      <c r="AD2009" s="156" t="str">
        <f>'[1]6011'!$Y$68</f>
        <v>Pétanque Lijnden 2</v>
      </c>
      <c r="AE2009" s="156">
        <f>'[1]6011'!$A$68</f>
        <v>13</v>
      </c>
      <c r="AF2009" s="157">
        <f>'[1]6011'!$B$68</f>
        <v>46102</v>
      </c>
      <c r="AG2009" s="158" t="s">
        <v>53</v>
      </c>
    </row>
    <row r="2010" spans="28:33" x14ac:dyDescent="0.15">
      <c r="AB2010" s="156">
        <f>'[1]6011'!$E$69</f>
        <v>601150</v>
      </c>
      <c r="AC2010" s="156" t="str">
        <f>'[1]6011'!$N$69</f>
        <v>De Meteoor 4</v>
      </c>
      <c r="AD2010" s="156" t="str">
        <f>'[1]6011'!$Y$69</f>
        <v>PUK-Haarlem 9</v>
      </c>
      <c r="AE2010" s="156">
        <f>'[1]6011'!$A$69</f>
        <v>13</v>
      </c>
      <c r="AF2010" s="157">
        <f>'[1]6011'!$B$69</f>
        <v>46102</v>
      </c>
      <c r="AG2010" s="158" t="s">
        <v>53</v>
      </c>
    </row>
    <row r="2011" spans="28:33" x14ac:dyDescent="0.15">
      <c r="AB2011" s="156">
        <f>'[1]6011'!$E$70</f>
        <v>601151</v>
      </c>
      <c r="AC2011" s="156" t="str">
        <f>'[1]6011'!$N$70</f>
        <v>JBV Bulderbaan 2</v>
      </c>
      <c r="AD2011" s="156" t="str">
        <f>'[1]6011'!$Y$70</f>
        <v>De Gouden Gooi 1</v>
      </c>
      <c r="AE2011" s="156">
        <f>'[1]6011'!$A$70</f>
        <v>13</v>
      </c>
      <c r="AF2011" s="157">
        <f>'[1]6011'!$B$70</f>
        <v>46102</v>
      </c>
      <c r="AG2011" s="158" t="s">
        <v>53</v>
      </c>
    </row>
    <row r="2012" spans="28:33" x14ac:dyDescent="0.15">
      <c r="AB2012" s="156">
        <f>'[1]6011'!$E$71</f>
        <v>601152</v>
      </c>
      <c r="AC2012" s="156" t="str">
        <f>'[1]6011'!$N$71</f>
        <v>PUK-Haarlem 10</v>
      </c>
      <c r="AD2012" s="156" t="str">
        <f>'[1]6011'!$Y$71</f>
        <v>JdB De Stetters 3</v>
      </c>
      <c r="AE2012" s="156">
        <f>'[1]6011'!$A$71</f>
        <v>13</v>
      </c>
      <c r="AF2012" s="157">
        <f>'[1]6011'!$B$71</f>
        <v>46102</v>
      </c>
      <c r="AG2012" s="158" t="s">
        <v>53</v>
      </c>
    </row>
    <row r="2013" spans="28:33" x14ac:dyDescent="0.15">
      <c r="AB2013" s="156">
        <f>'[1]6011'!$E$72</f>
        <v>601153</v>
      </c>
      <c r="AC2013" s="156" t="str">
        <f>'[1]6011'!$N$72</f>
        <v>JB Almere 1</v>
      </c>
      <c r="AD2013" s="156" t="str">
        <f>'[1]6011'!$Y$72</f>
        <v>PUK-Haarlem 9</v>
      </c>
      <c r="AE2013" s="156">
        <f>'[1]6011'!$A$72</f>
        <v>14</v>
      </c>
      <c r="AF2013" s="157">
        <f>'[1]6011'!$B$72</f>
        <v>46109</v>
      </c>
      <c r="AG2013" s="158" t="s">
        <v>53</v>
      </c>
    </row>
    <row r="2014" spans="28:33" x14ac:dyDescent="0.15">
      <c r="AB2014" s="156">
        <f>'[1]6011'!$E$73</f>
        <v>601154</v>
      </c>
      <c r="AC2014" s="156" t="str">
        <f>'[1]6011'!$N$73</f>
        <v>De Gouden Gooi 1</v>
      </c>
      <c r="AD2014" s="156" t="str">
        <f>'[1]6011'!$Y$73</f>
        <v>PUK-Haarlem 10</v>
      </c>
      <c r="AE2014" s="156">
        <f>'[1]6011'!$A$73</f>
        <v>14</v>
      </c>
      <c r="AF2014" s="157">
        <f>'[1]6011'!$B$73</f>
        <v>46109</v>
      </c>
      <c r="AG2014" s="158" t="s">
        <v>53</v>
      </c>
    </row>
    <row r="2015" spans="28:33" x14ac:dyDescent="0.15">
      <c r="AB2015" s="156">
        <f>'[1]6011'!$E$74</f>
        <v>601155</v>
      </c>
      <c r="AC2015" s="156" t="str">
        <f>'[1]6011'!$N$74</f>
        <v>JBV Bulderbaan 2</v>
      </c>
      <c r="AD2015" s="156" t="str">
        <f>'[1]6011'!$Y$74</f>
        <v>De Meteoor 4</v>
      </c>
      <c r="AE2015" s="156">
        <f>'[1]6011'!$A$74</f>
        <v>14</v>
      </c>
      <c r="AF2015" s="157">
        <f>'[1]6011'!$B$74</f>
        <v>46109</v>
      </c>
      <c r="AG2015" s="158" t="s">
        <v>53</v>
      </c>
    </row>
    <row r="2016" spans="28:33" x14ac:dyDescent="0.15">
      <c r="AB2016" s="156">
        <f>'[1]6011'!$E$75</f>
        <v>601156</v>
      </c>
      <c r="AC2016" s="156" t="str">
        <f>'[1]6011'!$N$75</f>
        <v>Pétanque Lijnden 2</v>
      </c>
      <c r="AD2016" s="156" t="str">
        <f>'[1]6011'!$Y$75</f>
        <v>JdB De Stetters 3</v>
      </c>
      <c r="AE2016" s="156">
        <f>'[1]6011'!$A$75</f>
        <v>14</v>
      </c>
      <c r="AF2016" s="157">
        <f>'[1]6011'!$B$75</f>
        <v>46109</v>
      </c>
      <c r="AG2016" s="158" t="s">
        <v>53</v>
      </c>
    </row>
    <row r="2017" spans="28:33" x14ac:dyDescent="0.15">
      <c r="AB2017" s="156">
        <f>'[1]6012'!$E$20</f>
        <v>601201</v>
      </c>
      <c r="AC2017" s="156" t="str">
        <f>'[1]6012'!$N$20</f>
        <v>Petanque Club Ça Roule 2</v>
      </c>
      <c r="AD2017" s="156" t="str">
        <f>'[1]6012'!$Y$20</f>
        <v>ASV Celeritas 4</v>
      </c>
      <c r="AE2017" s="156">
        <f>'[1]6012'!$A$20</f>
        <v>1</v>
      </c>
      <c r="AF2017" s="157">
        <f>'[1]6012'!$B$20</f>
        <v>45920</v>
      </c>
      <c r="AG2017" s="158" t="s">
        <v>53</v>
      </c>
    </row>
    <row r="2018" spans="28:33" x14ac:dyDescent="0.15">
      <c r="AB2018" s="156">
        <f>'[1]6012'!$E$21</f>
        <v>601202</v>
      </c>
      <c r="AC2018" s="156" t="str">
        <f>'[1]6012'!$N$21</f>
        <v>ELZA-Boules 2</v>
      </c>
      <c r="AD2018" s="156" t="str">
        <f>'[1]6012'!$Y$21</f>
        <v>De Bouledozers 4</v>
      </c>
      <c r="AE2018" s="156">
        <f>'[1]6012'!$A$21</f>
        <v>1</v>
      </c>
      <c r="AF2018" s="157">
        <f>'[1]6012'!$B$21</f>
        <v>45920</v>
      </c>
      <c r="AG2018" s="158" t="s">
        <v>53</v>
      </c>
    </row>
    <row r="2019" spans="28:33" x14ac:dyDescent="0.15">
      <c r="AB2019" s="156">
        <f>'[1]6012'!$E$22</f>
        <v>601203</v>
      </c>
      <c r="AC2019" s="156" t="str">
        <f>'[1]6012'!$N$22</f>
        <v>PUK-Haarlem 5</v>
      </c>
      <c r="AD2019" s="156" t="str">
        <f>'[1]6012'!$Y$22</f>
        <v>JdB De Stetters 2</v>
      </c>
      <c r="AE2019" s="156">
        <f>'[1]6012'!$A$22</f>
        <v>1</v>
      </c>
      <c r="AF2019" s="157">
        <f>'[1]6012'!$B$22</f>
        <v>45920</v>
      </c>
      <c r="AG2019" s="158" t="s">
        <v>53</v>
      </c>
    </row>
    <row r="2020" spans="28:33" x14ac:dyDescent="0.15">
      <c r="AB2020" s="156">
        <f>'[1]6012'!$E$23</f>
        <v>601204</v>
      </c>
      <c r="AC2020" s="156" t="str">
        <f>'[1]6012'!$N$23</f>
        <v>PUK-Haarlem 6</v>
      </c>
      <c r="AD2020" s="156" t="str">
        <f>'[1]6012'!$Y$23</f>
        <v>PUK-Haarlem 7</v>
      </c>
      <c r="AE2020" s="156">
        <f>'[1]6012'!$A$23</f>
        <v>1</v>
      </c>
      <c r="AF2020" s="157">
        <f>'[1]6012'!$B$23</f>
        <v>45920</v>
      </c>
      <c r="AG2020" s="158" t="s">
        <v>53</v>
      </c>
    </row>
    <row r="2021" spans="28:33" x14ac:dyDescent="0.15">
      <c r="AB2021" s="156">
        <f>'[1]6012'!$E$24</f>
        <v>601205</v>
      </c>
      <c r="AC2021" s="156" t="str">
        <f>'[1]6012'!$N$24</f>
        <v>PUK-Haarlem 7</v>
      </c>
      <c r="AD2021" s="156" t="str">
        <f>'[1]6012'!$Y$24</f>
        <v>PUK-Haarlem 5</v>
      </c>
      <c r="AE2021" s="156">
        <f>'[1]6012'!$A$24</f>
        <v>2</v>
      </c>
      <c r="AF2021" s="157">
        <f>'[1]6012'!$B$24</f>
        <v>45934</v>
      </c>
      <c r="AG2021" s="158" t="s">
        <v>53</v>
      </c>
    </row>
    <row r="2022" spans="28:33" x14ac:dyDescent="0.15">
      <c r="AB2022" s="156">
        <f>'[1]6012'!$E$25</f>
        <v>601206</v>
      </c>
      <c r="AC2022" s="156" t="str">
        <f>'[1]6012'!$N$25</f>
        <v>JdB De Stetters 2</v>
      </c>
      <c r="AD2022" s="156" t="str">
        <f>'[1]6012'!$Y$25</f>
        <v>ELZA-Boules 2</v>
      </c>
      <c r="AE2022" s="156">
        <f>'[1]6012'!$A$25</f>
        <v>2</v>
      </c>
      <c r="AF2022" s="157">
        <f>'[1]6012'!$B$25</f>
        <v>45934</v>
      </c>
      <c r="AG2022" s="158" t="s">
        <v>53</v>
      </c>
    </row>
    <row r="2023" spans="28:33" x14ac:dyDescent="0.15">
      <c r="AB2023" s="156">
        <f>'[1]6012'!$E$26</f>
        <v>601207</v>
      </c>
      <c r="AC2023" s="156" t="str">
        <f>'[1]6012'!$N$26</f>
        <v>De Bouledozers 4</v>
      </c>
      <c r="AD2023" s="156" t="str">
        <f>'[1]6012'!$Y$26</f>
        <v>Petanque Club Ça Roule 2</v>
      </c>
      <c r="AE2023" s="156">
        <f>'[1]6012'!$A$26</f>
        <v>2</v>
      </c>
      <c r="AF2023" s="157">
        <f>'[1]6012'!$B$26</f>
        <v>45934</v>
      </c>
      <c r="AG2023" s="158" t="s">
        <v>53</v>
      </c>
    </row>
    <row r="2024" spans="28:33" x14ac:dyDescent="0.15">
      <c r="AB2024" s="156">
        <f>'[1]6012'!$E$27</f>
        <v>601208</v>
      </c>
      <c r="AC2024" s="156" t="str">
        <f>'[1]6012'!$N$27</f>
        <v>ASV Celeritas 4</v>
      </c>
      <c r="AD2024" s="156" t="str">
        <f>'[1]6012'!$Y$27</f>
        <v>PUK-Haarlem 6</v>
      </c>
      <c r="AE2024" s="156">
        <f>'[1]6012'!$A$27</f>
        <v>2</v>
      </c>
      <c r="AF2024" s="157">
        <f>'[1]6012'!$B$27</f>
        <v>45934</v>
      </c>
      <c r="AG2024" s="158" t="s">
        <v>53</v>
      </c>
    </row>
    <row r="2025" spans="28:33" x14ac:dyDescent="0.15">
      <c r="AB2025" s="156">
        <f>'[1]6012'!$E$28</f>
        <v>601209</v>
      </c>
      <c r="AC2025" s="156" t="str">
        <f>'[1]6012'!$N$28</f>
        <v>PUK-Haarlem 6</v>
      </c>
      <c r="AD2025" s="156" t="str">
        <f>'[1]6012'!$Y$28</f>
        <v>PUK-Haarlem 5</v>
      </c>
      <c r="AE2025" s="156">
        <f>'[1]6012'!$A$28</f>
        <v>3</v>
      </c>
      <c r="AF2025" s="157">
        <f>'[1]6012'!$B$28</f>
        <v>45948</v>
      </c>
      <c r="AG2025" s="158" t="s">
        <v>53</v>
      </c>
    </row>
    <row r="2026" spans="28:33" x14ac:dyDescent="0.15">
      <c r="AB2026" s="156">
        <f>'[1]6012'!$E$29</f>
        <v>601210</v>
      </c>
      <c r="AC2026" s="156" t="str">
        <f>'[1]6012'!$N$29</f>
        <v>ELZA-Boules 2</v>
      </c>
      <c r="AD2026" s="156" t="str">
        <f>'[1]6012'!$Y$29</f>
        <v>PUK-Haarlem 7</v>
      </c>
      <c r="AE2026" s="156">
        <f>'[1]6012'!$A$29</f>
        <v>3</v>
      </c>
      <c r="AF2026" s="157">
        <f>'[1]6012'!$B$29</f>
        <v>45948</v>
      </c>
      <c r="AG2026" s="158" t="s">
        <v>53</v>
      </c>
    </row>
    <row r="2027" spans="28:33" x14ac:dyDescent="0.15">
      <c r="AB2027" s="156">
        <f>'[1]6012'!$E$30</f>
        <v>601211</v>
      </c>
      <c r="AC2027" s="156" t="str">
        <f>'[1]6012'!$N$30</f>
        <v>JdB De Stetters 2</v>
      </c>
      <c r="AD2027" s="156" t="str">
        <f>'[1]6012'!$Y$30</f>
        <v>Petanque Club Ça Roule 2</v>
      </c>
      <c r="AE2027" s="156">
        <f>'[1]6012'!$A$30</f>
        <v>3</v>
      </c>
      <c r="AF2027" s="157">
        <f>'[1]6012'!$B$30</f>
        <v>45948</v>
      </c>
      <c r="AG2027" s="158" t="s">
        <v>53</v>
      </c>
    </row>
    <row r="2028" spans="28:33" x14ac:dyDescent="0.15">
      <c r="AB2028" s="156">
        <f>'[1]6012'!$E$31</f>
        <v>601212</v>
      </c>
      <c r="AC2028" s="156" t="str">
        <f>'[1]6012'!$N$31</f>
        <v>ASV Celeritas 4</v>
      </c>
      <c r="AD2028" s="156" t="str">
        <f>'[1]6012'!$Y$31</f>
        <v>De Bouledozers 4</v>
      </c>
      <c r="AE2028" s="156">
        <f>'[1]6012'!$A$31</f>
        <v>3</v>
      </c>
      <c r="AF2028" s="157">
        <f>'[1]6012'!$B$31</f>
        <v>45948</v>
      </c>
      <c r="AG2028" s="158" t="s">
        <v>53</v>
      </c>
    </row>
    <row r="2029" spans="28:33" x14ac:dyDescent="0.15">
      <c r="AB2029" s="156">
        <f>'[1]6012'!$E$32</f>
        <v>601213</v>
      </c>
      <c r="AC2029" s="156" t="str">
        <f>'[1]6012'!$N$32</f>
        <v>Petanque Club Ça Roule 2</v>
      </c>
      <c r="AD2029" s="156" t="str">
        <f>'[1]6012'!$Y$32</f>
        <v>PUK-Haarlem 7</v>
      </c>
      <c r="AE2029" s="156">
        <f>'[1]6012'!$A$32</f>
        <v>4</v>
      </c>
      <c r="AF2029" s="157">
        <f>'[1]6012'!$B$32</f>
        <v>45962</v>
      </c>
      <c r="AG2029" s="158" t="s">
        <v>53</v>
      </c>
    </row>
    <row r="2030" spans="28:33" x14ac:dyDescent="0.15">
      <c r="AB2030" s="156">
        <f>'[1]6012'!$E$33</f>
        <v>601214</v>
      </c>
      <c r="AC2030" s="156" t="str">
        <f>'[1]6012'!$N$33</f>
        <v>ELZA-Boules 2</v>
      </c>
      <c r="AD2030" s="156" t="str">
        <f>'[1]6012'!$Y$33</f>
        <v>PUK-Haarlem 6</v>
      </c>
      <c r="AE2030" s="156">
        <f>'[1]6012'!$A$33</f>
        <v>4</v>
      </c>
      <c r="AF2030" s="157">
        <f>'[1]6012'!$B$33</f>
        <v>45962</v>
      </c>
      <c r="AG2030" s="158" t="s">
        <v>53</v>
      </c>
    </row>
    <row r="2031" spans="28:33" x14ac:dyDescent="0.15">
      <c r="AB2031" s="156">
        <f>'[1]6012'!$E$34</f>
        <v>601215</v>
      </c>
      <c r="AC2031" s="156" t="str">
        <f>'[1]6012'!$N$34</f>
        <v>PUK-Haarlem 5</v>
      </c>
      <c r="AD2031" s="156" t="str">
        <f>'[1]6012'!$Y$34</f>
        <v>ASV Celeritas 4</v>
      </c>
      <c r="AE2031" s="156">
        <f>'[1]6012'!$A$34</f>
        <v>4</v>
      </c>
      <c r="AF2031" s="157">
        <f>'[1]6012'!$B$34</f>
        <v>45962</v>
      </c>
      <c r="AG2031" s="158" t="s">
        <v>53</v>
      </c>
    </row>
    <row r="2032" spans="28:33" x14ac:dyDescent="0.15">
      <c r="AB2032" s="156">
        <f>'[1]6012'!$E$35</f>
        <v>601216</v>
      </c>
      <c r="AC2032" s="156" t="str">
        <f>'[1]6012'!$N$35</f>
        <v>De Bouledozers 4</v>
      </c>
      <c r="AD2032" s="156" t="str">
        <f>'[1]6012'!$Y$35</f>
        <v>JdB De Stetters 2</v>
      </c>
      <c r="AE2032" s="156">
        <f>'[1]6012'!$A$35</f>
        <v>4</v>
      </c>
      <c r="AF2032" s="157">
        <f>'[1]6012'!$B$35</f>
        <v>45962</v>
      </c>
      <c r="AG2032" s="158" t="s">
        <v>53</v>
      </c>
    </row>
    <row r="2033" spans="28:33" x14ac:dyDescent="0.15">
      <c r="AB2033" s="156">
        <f>'[1]6012'!$E$36</f>
        <v>601217</v>
      </c>
      <c r="AC2033" s="156" t="str">
        <f>'[1]6012'!$N$36</f>
        <v>PUK-Haarlem 5</v>
      </c>
      <c r="AD2033" s="156" t="str">
        <f>'[1]6012'!$Y$36</f>
        <v>ELZA-Boules 2</v>
      </c>
      <c r="AE2033" s="156">
        <f>'[1]6012'!$A$36</f>
        <v>5</v>
      </c>
      <c r="AF2033" s="157">
        <f>'[1]6012'!$B$36</f>
        <v>45976</v>
      </c>
      <c r="AG2033" s="158" t="s">
        <v>53</v>
      </c>
    </row>
    <row r="2034" spans="28:33" x14ac:dyDescent="0.15">
      <c r="AB2034" s="156">
        <f>'[1]6012'!$E$37</f>
        <v>601218</v>
      </c>
      <c r="AC2034" s="156" t="str">
        <f>'[1]6012'!$N$37</f>
        <v>PUK-Haarlem 6</v>
      </c>
      <c r="AD2034" s="156" t="str">
        <f>'[1]6012'!$Y$37</f>
        <v>Petanque Club Ça Roule 2</v>
      </c>
      <c r="AE2034" s="156">
        <f>'[1]6012'!$A$37</f>
        <v>5</v>
      </c>
      <c r="AF2034" s="157">
        <f>'[1]6012'!$B$37</f>
        <v>45976</v>
      </c>
      <c r="AG2034" s="158" t="s">
        <v>53</v>
      </c>
    </row>
    <row r="2035" spans="28:33" x14ac:dyDescent="0.15">
      <c r="AB2035" s="156">
        <f>'[1]6012'!$E$38</f>
        <v>601219</v>
      </c>
      <c r="AC2035" s="156" t="str">
        <f>'[1]6012'!$N$38</f>
        <v>De Bouledozers 4</v>
      </c>
      <c r="AD2035" s="156" t="str">
        <f>'[1]6012'!$Y$38</f>
        <v>PUK-Haarlem 7</v>
      </c>
      <c r="AE2035" s="156">
        <f>'[1]6012'!$A$38</f>
        <v>5</v>
      </c>
      <c r="AF2035" s="157">
        <f>'[1]6012'!$B$38</f>
        <v>45976</v>
      </c>
      <c r="AG2035" s="158" t="s">
        <v>53</v>
      </c>
    </row>
    <row r="2036" spans="28:33" x14ac:dyDescent="0.15">
      <c r="AB2036" s="156">
        <f>'[1]6012'!$E$39</f>
        <v>601220</v>
      </c>
      <c r="AC2036" s="156" t="str">
        <f>'[1]6012'!$N$39</f>
        <v>ASV Celeritas 4</v>
      </c>
      <c r="AD2036" s="156" t="str">
        <f>'[1]6012'!$Y$39</f>
        <v>JdB De Stetters 2</v>
      </c>
      <c r="AE2036" s="156">
        <f>'[1]6012'!$A$39</f>
        <v>5</v>
      </c>
      <c r="AF2036" s="157">
        <f>'[1]6012'!$B$39</f>
        <v>45976</v>
      </c>
      <c r="AG2036" s="158" t="s">
        <v>53</v>
      </c>
    </row>
    <row r="2037" spans="28:33" x14ac:dyDescent="0.15">
      <c r="AB2037" s="156">
        <f>'[1]6012'!$E$40</f>
        <v>601221</v>
      </c>
      <c r="AC2037" s="156" t="str">
        <f>'[1]6012'!$N$40</f>
        <v>PUK-Haarlem 5</v>
      </c>
      <c r="AD2037" s="156" t="str">
        <f>'[1]6012'!$Y$40</f>
        <v>Petanque Club Ça Roule 2</v>
      </c>
      <c r="AE2037" s="156">
        <f>'[1]6012'!$A$40</f>
        <v>6</v>
      </c>
      <c r="AF2037" s="157">
        <f>'[1]6012'!$B$40</f>
        <v>45990</v>
      </c>
      <c r="AG2037" s="158" t="s">
        <v>53</v>
      </c>
    </row>
    <row r="2038" spans="28:33" x14ac:dyDescent="0.15">
      <c r="AB2038" s="156">
        <f>'[1]6012'!$E$41</f>
        <v>601222</v>
      </c>
      <c r="AC2038" s="156" t="str">
        <f>'[1]6012'!$N$41</f>
        <v>PUK-Haarlem 7</v>
      </c>
      <c r="AD2038" s="156" t="str">
        <f>'[1]6012'!$Y$41</f>
        <v>JdB De Stetters 2</v>
      </c>
      <c r="AE2038" s="156">
        <f>'[1]6012'!$A$41</f>
        <v>6</v>
      </c>
      <c r="AF2038" s="157">
        <f>'[1]6012'!$B$41</f>
        <v>45990</v>
      </c>
      <c r="AG2038" s="158" t="s">
        <v>53</v>
      </c>
    </row>
    <row r="2039" spans="28:33" x14ac:dyDescent="0.15">
      <c r="AB2039" s="156">
        <f>'[1]6012'!$E$42</f>
        <v>601223</v>
      </c>
      <c r="AC2039" s="156" t="str">
        <f>'[1]6012'!$N$42</f>
        <v>De Bouledozers 4</v>
      </c>
      <c r="AD2039" s="156" t="str">
        <f>'[1]6012'!$Y$42</f>
        <v>PUK-Haarlem 6</v>
      </c>
      <c r="AE2039" s="156">
        <f>'[1]6012'!$A$42</f>
        <v>6</v>
      </c>
      <c r="AF2039" s="157">
        <f>'[1]6012'!$B$42</f>
        <v>45990</v>
      </c>
      <c r="AG2039" s="158" t="s">
        <v>53</v>
      </c>
    </row>
    <row r="2040" spans="28:33" x14ac:dyDescent="0.15">
      <c r="AB2040" s="156">
        <f>'[1]6012'!$E$43</f>
        <v>601224</v>
      </c>
      <c r="AC2040" s="156" t="str">
        <f>'[1]6012'!$N$43</f>
        <v>ELZA-Boules 2</v>
      </c>
      <c r="AD2040" s="156" t="str">
        <f>'[1]6012'!$Y$43</f>
        <v>ASV Celeritas 4</v>
      </c>
      <c r="AE2040" s="156">
        <f>'[1]6012'!$A$43</f>
        <v>6</v>
      </c>
      <c r="AF2040" s="157">
        <f>'[1]6012'!$B$43</f>
        <v>45990</v>
      </c>
      <c r="AG2040" s="158" t="s">
        <v>53</v>
      </c>
    </row>
    <row r="2041" spans="28:33" x14ac:dyDescent="0.15">
      <c r="AB2041" s="156">
        <f>'[1]6012'!$E$44</f>
        <v>601225</v>
      </c>
      <c r="AC2041" s="156" t="str">
        <f>'[1]6012'!$N$44</f>
        <v>Petanque Club Ça Roule 2</v>
      </c>
      <c r="AD2041" s="156" t="str">
        <f>'[1]6012'!$Y$44</f>
        <v>ELZA-Boules 2</v>
      </c>
      <c r="AE2041" s="156">
        <f>'[1]6012'!$A$44</f>
        <v>7</v>
      </c>
      <c r="AF2041" s="157">
        <f>'[1]6012'!$B$44</f>
        <v>45997</v>
      </c>
      <c r="AG2041" s="158" t="s">
        <v>53</v>
      </c>
    </row>
    <row r="2042" spans="28:33" x14ac:dyDescent="0.15">
      <c r="AB2042" s="156">
        <f>'[1]6012'!$E$45</f>
        <v>601226</v>
      </c>
      <c r="AC2042" s="156" t="str">
        <f>'[1]6012'!$N$45</f>
        <v>PUK-Haarlem 5</v>
      </c>
      <c r="AD2042" s="156" t="str">
        <f>'[1]6012'!$Y$45</f>
        <v>De Bouledozers 4</v>
      </c>
      <c r="AE2042" s="156">
        <f>'[1]6012'!$A$45</f>
        <v>7</v>
      </c>
      <c r="AF2042" s="157">
        <f>'[1]6012'!$B$45</f>
        <v>45997</v>
      </c>
      <c r="AG2042" s="158" t="s">
        <v>53</v>
      </c>
    </row>
    <row r="2043" spans="28:33" x14ac:dyDescent="0.15">
      <c r="AB2043" s="156">
        <f>'[1]6012'!$E$46</f>
        <v>601227</v>
      </c>
      <c r="AC2043" s="156" t="str">
        <f>'[1]6012'!$N$46</f>
        <v>JdB De Stetters 2</v>
      </c>
      <c r="AD2043" s="156" t="str">
        <f>'[1]6012'!$Y$46</f>
        <v>PUK-Haarlem 6</v>
      </c>
      <c r="AE2043" s="156">
        <f>'[1]6012'!$A$46</f>
        <v>7</v>
      </c>
      <c r="AF2043" s="157">
        <f>'[1]6012'!$B$46</f>
        <v>45997</v>
      </c>
      <c r="AG2043" s="158" t="s">
        <v>53</v>
      </c>
    </row>
    <row r="2044" spans="28:33" x14ac:dyDescent="0.15">
      <c r="AB2044" s="156">
        <f>'[1]6012'!$E$47</f>
        <v>601228</v>
      </c>
      <c r="AC2044" s="156" t="str">
        <f>'[1]6012'!$N$47</f>
        <v>PUK-Haarlem 7</v>
      </c>
      <c r="AD2044" s="156" t="str">
        <f>'[1]6012'!$Y$47</f>
        <v>ASV Celeritas 4</v>
      </c>
      <c r="AE2044" s="156">
        <f>'[1]6012'!$A$47</f>
        <v>7</v>
      </c>
      <c r="AF2044" s="157">
        <f>'[1]6012'!$B$47</f>
        <v>45997</v>
      </c>
      <c r="AG2044" s="158" t="s">
        <v>53</v>
      </c>
    </row>
    <row r="2045" spans="28:33" x14ac:dyDescent="0.15">
      <c r="AB2045" s="156">
        <f>'[1]6012'!$E$48</f>
        <v>601229</v>
      </c>
      <c r="AC2045" s="156" t="str">
        <f>'[1]6012'!$N$48</f>
        <v>PUK-Haarlem 7</v>
      </c>
      <c r="AD2045" s="156" t="str">
        <f>'[1]6012'!$Y$48</f>
        <v>PUK-Haarlem 6</v>
      </c>
      <c r="AE2045" s="156">
        <f>'[1]6012'!$A$48</f>
        <v>8</v>
      </c>
      <c r="AF2045" s="157">
        <f>'[1]6012'!$B$48</f>
        <v>46032</v>
      </c>
      <c r="AG2045" s="158" t="s">
        <v>53</v>
      </c>
    </row>
    <row r="2046" spans="28:33" x14ac:dyDescent="0.15">
      <c r="AB2046" s="156">
        <f>'[1]6012'!$E$49</f>
        <v>601230</v>
      </c>
      <c r="AC2046" s="156" t="str">
        <f>'[1]6012'!$N$49</f>
        <v>JdB De Stetters 2</v>
      </c>
      <c r="AD2046" s="156" t="str">
        <f>'[1]6012'!$Y$49</f>
        <v>PUK-Haarlem 5</v>
      </c>
      <c r="AE2046" s="156">
        <f>'[1]6012'!$A$49</f>
        <v>8</v>
      </c>
      <c r="AF2046" s="157">
        <f>'[1]6012'!$B$49</f>
        <v>46032</v>
      </c>
      <c r="AG2046" s="158" t="s">
        <v>53</v>
      </c>
    </row>
    <row r="2047" spans="28:33" x14ac:dyDescent="0.15">
      <c r="AB2047" s="156">
        <f>'[1]6012'!$E$50</f>
        <v>601231</v>
      </c>
      <c r="AC2047" s="156" t="str">
        <f>'[1]6012'!$N$50</f>
        <v>De Bouledozers 4</v>
      </c>
      <c r="AD2047" s="156" t="str">
        <f>'[1]6012'!$Y$50</f>
        <v>ELZA-Boules 2</v>
      </c>
      <c r="AE2047" s="156">
        <f>'[1]6012'!$A$50</f>
        <v>8</v>
      </c>
      <c r="AF2047" s="157">
        <f>'[1]6012'!$B$50</f>
        <v>46032</v>
      </c>
      <c r="AG2047" s="158" t="s">
        <v>53</v>
      </c>
    </row>
    <row r="2048" spans="28:33" x14ac:dyDescent="0.15">
      <c r="AB2048" s="156">
        <f>'[1]6012'!$E$51</f>
        <v>601232</v>
      </c>
      <c r="AC2048" s="156" t="str">
        <f>'[1]6012'!$N$51</f>
        <v>ASV Celeritas 4</v>
      </c>
      <c r="AD2048" s="156" t="str">
        <f>'[1]6012'!$Y$51</f>
        <v>Petanque Club Ça Roule 2</v>
      </c>
      <c r="AE2048" s="156">
        <f>'[1]6012'!$A$51</f>
        <v>8</v>
      </c>
      <c r="AF2048" s="157">
        <f>'[1]6012'!$B$51</f>
        <v>46032</v>
      </c>
      <c r="AG2048" s="158" t="s">
        <v>53</v>
      </c>
    </row>
    <row r="2049" spans="28:33" x14ac:dyDescent="0.15">
      <c r="AB2049" s="156">
        <f>'[1]6012'!$E$52</f>
        <v>601233</v>
      </c>
      <c r="AC2049" s="156" t="str">
        <f>'[1]6012'!$N$52</f>
        <v>Petanque Club Ça Roule 2</v>
      </c>
      <c r="AD2049" s="156" t="str">
        <f>'[1]6012'!$Y$52</f>
        <v>De Bouledozers 4</v>
      </c>
      <c r="AE2049" s="156">
        <f>'[1]6012'!$A$52</f>
        <v>9</v>
      </c>
      <c r="AF2049" s="157">
        <f>'[1]6012'!$B$52</f>
        <v>46046</v>
      </c>
      <c r="AG2049" s="158" t="s">
        <v>53</v>
      </c>
    </row>
    <row r="2050" spans="28:33" x14ac:dyDescent="0.15">
      <c r="AB2050" s="156">
        <f>'[1]6012'!$E$53</f>
        <v>601234</v>
      </c>
      <c r="AC2050" s="156" t="str">
        <f>'[1]6012'!$N$53</f>
        <v>ELZA-Boules 2</v>
      </c>
      <c r="AD2050" s="156" t="str">
        <f>'[1]6012'!$Y$53</f>
        <v>JdB De Stetters 2</v>
      </c>
      <c r="AE2050" s="156">
        <f>'[1]6012'!$A$53</f>
        <v>9</v>
      </c>
      <c r="AF2050" s="157">
        <f>'[1]6012'!$B$53</f>
        <v>46046</v>
      </c>
      <c r="AG2050" s="158" t="s">
        <v>53</v>
      </c>
    </row>
    <row r="2051" spans="28:33" x14ac:dyDescent="0.15">
      <c r="AB2051" s="156">
        <f>'[1]6012'!$E$54</f>
        <v>601235</v>
      </c>
      <c r="AC2051" s="156" t="str">
        <f>'[1]6012'!$N$54</f>
        <v>PUK-Haarlem 5</v>
      </c>
      <c r="AD2051" s="156" t="str">
        <f>'[1]6012'!$Y$54</f>
        <v>PUK-Haarlem 7</v>
      </c>
      <c r="AE2051" s="156">
        <f>'[1]6012'!$A$54</f>
        <v>9</v>
      </c>
      <c r="AF2051" s="157">
        <f>'[1]6012'!$B$54</f>
        <v>46046</v>
      </c>
      <c r="AG2051" s="158" t="s">
        <v>53</v>
      </c>
    </row>
    <row r="2052" spans="28:33" x14ac:dyDescent="0.15">
      <c r="AB2052" s="156">
        <f>'[1]6012'!$E$55</f>
        <v>601236</v>
      </c>
      <c r="AC2052" s="156" t="str">
        <f>'[1]6012'!$N$55</f>
        <v>PUK-Haarlem 6</v>
      </c>
      <c r="AD2052" s="156" t="str">
        <f>'[1]6012'!$Y$55</f>
        <v>ASV Celeritas 4</v>
      </c>
      <c r="AE2052" s="156">
        <f>'[1]6012'!$A$55</f>
        <v>9</v>
      </c>
      <c r="AF2052" s="157">
        <f>'[1]6012'!$B$55</f>
        <v>46046</v>
      </c>
      <c r="AG2052" s="158" t="s">
        <v>53</v>
      </c>
    </row>
    <row r="2053" spans="28:33" x14ac:dyDescent="0.15">
      <c r="AB2053" s="156">
        <f>'[1]6012'!$E$56</f>
        <v>601237</v>
      </c>
      <c r="AC2053" s="156" t="str">
        <f>'[1]6012'!$N$56</f>
        <v>Petanque Club Ça Roule 2</v>
      </c>
      <c r="AD2053" s="156" t="str">
        <f>'[1]6012'!$Y$56</f>
        <v>JdB De Stetters 2</v>
      </c>
      <c r="AE2053" s="156">
        <f>'[1]6012'!$A$56</f>
        <v>10</v>
      </c>
      <c r="AF2053" s="157">
        <f>'[1]6012'!$B$56</f>
        <v>46060</v>
      </c>
      <c r="AG2053" s="158" t="s">
        <v>53</v>
      </c>
    </row>
    <row r="2054" spans="28:33" x14ac:dyDescent="0.15">
      <c r="AB2054" s="156">
        <f>'[1]6012'!$E$57</f>
        <v>601238</v>
      </c>
      <c r="AC2054" s="156" t="str">
        <f>'[1]6012'!$N$57</f>
        <v>PUK-Haarlem 7</v>
      </c>
      <c r="AD2054" s="156" t="str">
        <f>'[1]6012'!$Y$57</f>
        <v>ELZA-Boules 2</v>
      </c>
      <c r="AE2054" s="156">
        <f>'[1]6012'!$A$57</f>
        <v>10</v>
      </c>
      <c r="AF2054" s="157">
        <f>'[1]6012'!$B$57</f>
        <v>46060</v>
      </c>
      <c r="AG2054" s="158" t="s">
        <v>53</v>
      </c>
    </row>
    <row r="2055" spans="28:33" x14ac:dyDescent="0.15">
      <c r="AB2055" s="156">
        <f>'[1]6012'!$E$58</f>
        <v>601239</v>
      </c>
      <c r="AC2055" s="156" t="str">
        <f>'[1]6012'!$N$58</f>
        <v>PUK-Haarlem 5</v>
      </c>
      <c r="AD2055" s="156" t="str">
        <f>'[1]6012'!$Y$58</f>
        <v>PUK-Haarlem 6</v>
      </c>
      <c r="AE2055" s="156">
        <f>'[1]6012'!$A$58</f>
        <v>10</v>
      </c>
      <c r="AF2055" s="157">
        <f>'[1]6012'!$B$58</f>
        <v>46060</v>
      </c>
      <c r="AG2055" s="158" t="s">
        <v>53</v>
      </c>
    </row>
    <row r="2056" spans="28:33" x14ac:dyDescent="0.15">
      <c r="AB2056" s="156">
        <f>'[1]6012'!$E$59</f>
        <v>601240</v>
      </c>
      <c r="AC2056" s="156" t="str">
        <f>'[1]6012'!$N$59</f>
        <v>De Bouledozers 4</v>
      </c>
      <c r="AD2056" s="156" t="str">
        <f>'[1]6012'!$Y$59</f>
        <v>ASV Celeritas 4</v>
      </c>
      <c r="AE2056" s="156">
        <f>'[1]6012'!$A$59</f>
        <v>10</v>
      </c>
      <c r="AF2056" s="157">
        <f>'[1]6012'!$B$59</f>
        <v>46060</v>
      </c>
      <c r="AG2056" s="158" t="s">
        <v>53</v>
      </c>
    </row>
    <row r="2057" spans="28:33" x14ac:dyDescent="0.15">
      <c r="AB2057" s="156">
        <f>'[1]6012'!$E$60</f>
        <v>601241</v>
      </c>
      <c r="AC2057" s="156" t="str">
        <f>'[1]6012'!$N$60</f>
        <v>PUK-Haarlem 6</v>
      </c>
      <c r="AD2057" s="156" t="str">
        <f>'[1]6012'!$Y$60</f>
        <v>ELZA-Boules 2</v>
      </c>
      <c r="AE2057" s="156">
        <f>'[1]6012'!$A$60</f>
        <v>11</v>
      </c>
      <c r="AF2057" s="157">
        <f>'[1]6012'!$B$60</f>
        <v>46074</v>
      </c>
      <c r="AG2057" s="158" t="s">
        <v>53</v>
      </c>
    </row>
    <row r="2058" spans="28:33" x14ac:dyDescent="0.15">
      <c r="AB2058" s="156">
        <f>'[1]6012'!$E$61</f>
        <v>601242</v>
      </c>
      <c r="AC2058" s="156" t="str">
        <f>'[1]6012'!$N$61</f>
        <v>PUK-Haarlem 7</v>
      </c>
      <c r="AD2058" s="156" t="str">
        <f>'[1]6012'!$Y$61</f>
        <v>Petanque Club Ça Roule 2</v>
      </c>
      <c r="AE2058" s="156">
        <f>'[1]6012'!$A$61</f>
        <v>11</v>
      </c>
      <c r="AF2058" s="157">
        <f>'[1]6012'!$B$61</f>
        <v>46074</v>
      </c>
      <c r="AG2058" s="158" t="s">
        <v>53</v>
      </c>
    </row>
    <row r="2059" spans="28:33" x14ac:dyDescent="0.15">
      <c r="AB2059" s="156">
        <f>'[1]6012'!$E$62</f>
        <v>601243</v>
      </c>
      <c r="AC2059" s="156" t="str">
        <f>'[1]6012'!$N$62</f>
        <v>JdB De Stetters 2</v>
      </c>
      <c r="AD2059" s="156" t="str">
        <f>'[1]6012'!$Y$62</f>
        <v>De Bouledozers 4</v>
      </c>
      <c r="AE2059" s="156">
        <f>'[1]6012'!$A$62</f>
        <v>11</v>
      </c>
      <c r="AF2059" s="157">
        <f>'[1]6012'!$B$62</f>
        <v>46074</v>
      </c>
      <c r="AG2059" s="158" t="s">
        <v>53</v>
      </c>
    </row>
    <row r="2060" spans="28:33" x14ac:dyDescent="0.15">
      <c r="AB2060" s="156">
        <f>'[1]6012'!$E$63</f>
        <v>601244</v>
      </c>
      <c r="AC2060" s="156" t="str">
        <f>'[1]6012'!$N$63</f>
        <v>ASV Celeritas 4</v>
      </c>
      <c r="AD2060" s="156" t="str">
        <f>'[1]6012'!$Y$63</f>
        <v>PUK-Haarlem 5</v>
      </c>
      <c r="AE2060" s="156">
        <f>'[1]6012'!$A$63</f>
        <v>11</v>
      </c>
      <c r="AF2060" s="157">
        <f>'[1]6012'!$B$63</f>
        <v>46074</v>
      </c>
      <c r="AG2060" s="158" t="s">
        <v>53</v>
      </c>
    </row>
    <row r="2061" spans="28:33" x14ac:dyDescent="0.15">
      <c r="AB2061" s="156">
        <f>'[1]6012'!$E$64</f>
        <v>601245</v>
      </c>
      <c r="AC2061" s="156" t="str">
        <f>'[1]6012'!$N$64</f>
        <v>Petanque Club Ça Roule 2</v>
      </c>
      <c r="AD2061" s="156" t="str">
        <f>'[1]6012'!$Y$64</f>
        <v>PUK-Haarlem 6</v>
      </c>
      <c r="AE2061" s="156">
        <f>'[1]6012'!$A$64</f>
        <v>12</v>
      </c>
      <c r="AF2061" s="157">
        <f>'[1]6012'!$B$64</f>
        <v>46088</v>
      </c>
      <c r="AG2061" s="158" t="s">
        <v>53</v>
      </c>
    </row>
    <row r="2062" spans="28:33" x14ac:dyDescent="0.15">
      <c r="AB2062" s="156">
        <f>'[1]6012'!$E$65</f>
        <v>601246</v>
      </c>
      <c r="AC2062" s="156" t="str">
        <f>'[1]6012'!$N$65</f>
        <v>ELZA-Boules 2</v>
      </c>
      <c r="AD2062" s="156" t="str">
        <f>'[1]6012'!$Y$65</f>
        <v>PUK-Haarlem 5</v>
      </c>
      <c r="AE2062" s="156">
        <f>'[1]6012'!$A$65</f>
        <v>12</v>
      </c>
      <c r="AF2062" s="157">
        <f>'[1]6012'!$B$65</f>
        <v>46088</v>
      </c>
      <c r="AG2062" s="158" t="s">
        <v>53</v>
      </c>
    </row>
    <row r="2063" spans="28:33" x14ac:dyDescent="0.15">
      <c r="AB2063" s="156">
        <f>'[1]6012'!$E$66</f>
        <v>601247</v>
      </c>
      <c r="AC2063" s="156" t="str">
        <f>'[1]6012'!$N$66</f>
        <v>PUK-Haarlem 7</v>
      </c>
      <c r="AD2063" s="156" t="str">
        <f>'[1]6012'!$Y$66</f>
        <v>De Bouledozers 4</v>
      </c>
      <c r="AE2063" s="156">
        <f>'[1]6012'!$A$66</f>
        <v>12</v>
      </c>
      <c r="AF2063" s="157">
        <f>'[1]6012'!$B$66</f>
        <v>46088</v>
      </c>
      <c r="AG2063" s="158" t="s">
        <v>53</v>
      </c>
    </row>
    <row r="2064" spans="28:33" x14ac:dyDescent="0.15">
      <c r="AB2064" s="156">
        <f>'[1]6012'!$E$67</f>
        <v>601248</v>
      </c>
      <c r="AC2064" s="156" t="str">
        <f>'[1]6012'!$N$67</f>
        <v>JdB De Stetters 2</v>
      </c>
      <c r="AD2064" s="156" t="str">
        <f>'[1]6012'!$Y$67</f>
        <v>ASV Celeritas 4</v>
      </c>
      <c r="AE2064" s="156">
        <f>'[1]6012'!$A$67</f>
        <v>12</v>
      </c>
      <c r="AF2064" s="157">
        <f>'[1]6012'!$B$67</f>
        <v>46088</v>
      </c>
      <c r="AG2064" s="158" t="s">
        <v>53</v>
      </c>
    </row>
    <row r="2065" spans="28:33" x14ac:dyDescent="0.15">
      <c r="AB2065" s="156">
        <f>'[1]6012'!$E$68</f>
        <v>601249</v>
      </c>
      <c r="AC2065" s="156" t="str">
        <f>'[1]6012'!$N$68</f>
        <v>ASV Celeritas 4</v>
      </c>
      <c r="AD2065" s="156" t="str">
        <f>'[1]6012'!$Y$68</f>
        <v>ELZA-Boules 2</v>
      </c>
      <c r="AE2065" s="156">
        <f>'[1]6012'!$A$68</f>
        <v>13</v>
      </c>
      <c r="AF2065" s="157">
        <f>'[1]6012'!$B$68</f>
        <v>46102</v>
      </c>
      <c r="AG2065" s="158" t="s">
        <v>53</v>
      </c>
    </row>
    <row r="2066" spans="28:33" x14ac:dyDescent="0.15">
      <c r="AB2066" s="156">
        <f>'[1]6012'!$E$69</f>
        <v>601250</v>
      </c>
      <c r="AC2066" s="156" t="str">
        <f>'[1]6012'!$N$69</f>
        <v>Petanque Club Ça Roule 2</v>
      </c>
      <c r="AD2066" s="156" t="str">
        <f>'[1]6012'!$Y$69</f>
        <v>PUK-Haarlem 5</v>
      </c>
      <c r="AE2066" s="156">
        <f>'[1]6012'!$A$69</f>
        <v>13</v>
      </c>
      <c r="AF2066" s="157">
        <f>'[1]6012'!$B$69</f>
        <v>46102</v>
      </c>
      <c r="AG2066" s="158" t="s">
        <v>53</v>
      </c>
    </row>
    <row r="2067" spans="28:33" x14ac:dyDescent="0.15">
      <c r="AB2067" s="156">
        <f>'[1]6012'!$E$70</f>
        <v>601251</v>
      </c>
      <c r="AC2067" s="156" t="str">
        <f>'[1]6012'!$N$70</f>
        <v>PUK-Haarlem 6</v>
      </c>
      <c r="AD2067" s="156" t="str">
        <f>'[1]6012'!$Y$70</f>
        <v>De Bouledozers 4</v>
      </c>
      <c r="AE2067" s="156">
        <f>'[1]6012'!$A$70</f>
        <v>13</v>
      </c>
      <c r="AF2067" s="157">
        <f>'[1]6012'!$B$70</f>
        <v>46102</v>
      </c>
      <c r="AG2067" s="158" t="s">
        <v>53</v>
      </c>
    </row>
    <row r="2068" spans="28:33" x14ac:dyDescent="0.15">
      <c r="AB2068" s="156">
        <f>'[1]6012'!$E$71</f>
        <v>601252</v>
      </c>
      <c r="AC2068" s="156" t="str">
        <f>'[1]6012'!$N$71</f>
        <v>JdB De Stetters 2</v>
      </c>
      <c r="AD2068" s="156" t="str">
        <f>'[1]6012'!$Y$71</f>
        <v>PUK-Haarlem 7</v>
      </c>
      <c r="AE2068" s="156">
        <f>'[1]6012'!$A$71</f>
        <v>13</v>
      </c>
      <c r="AF2068" s="157">
        <f>'[1]6012'!$B$71</f>
        <v>46102</v>
      </c>
      <c r="AG2068" s="158" t="s">
        <v>53</v>
      </c>
    </row>
    <row r="2069" spans="28:33" x14ac:dyDescent="0.15">
      <c r="AB2069" s="156">
        <f>'[1]6012'!$E$72</f>
        <v>601253</v>
      </c>
      <c r="AC2069" s="156" t="str">
        <f>'[1]6012'!$N$72</f>
        <v>ELZA-Boules 2</v>
      </c>
      <c r="AD2069" s="156" t="str">
        <f>'[1]6012'!$Y$72</f>
        <v>Petanque Club Ça Roule 2</v>
      </c>
      <c r="AE2069" s="156">
        <f>'[1]6012'!$A$72</f>
        <v>14</v>
      </c>
      <c r="AF2069" s="157">
        <f>'[1]6012'!$B$72</f>
        <v>46109</v>
      </c>
      <c r="AG2069" s="158" t="s">
        <v>53</v>
      </c>
    </row>
    <row r="2070" spans="28:33" x14ac:dyDescent="0.15">
      <c r="AB2070" s="156">
        <f>'[1]6012'!$E$73</f>
        <v>601254</v>
      </c>
      <c r="AC2070" s="156" t="str">
        <f>'[1]6012'!$N$73</f>
        <v>PUK-Haarlem 6</v>
      </c>
      <c r="AD2070" s="156" t="str">
        <f>'[1]6012'!$Y$73</f>
        <v>JdB De Stetters 2</v>
      </c>
      <c r="AE2070" s="156">
        <f>'[1]6012'!$A$73</f>
        <v>14</v>
      </c>
      <c r="AF2070" s="157">
        <f>'[1]6012'!$B$73</f>
        <v>46109</v>
      </c>
      <c r="AG2070" s="158" t="s">
        <v>53</v>
      </c>
    </row>
    <row r="2071" spans="28:33" x14ac:dyDescent="0.15">
      <c r="AB2071" s="156">
        <f>'[1]6012'!$E$74</f>
        <v>601255</v>
      </c>
      <c r="AC2071" s="156" t="str">
        <f>'[1]6012'!$N$74</f>
        <v>De Bouledozers 4</v>
      </c>
      <c r="AD2071" s="156" t="str">
        <f>'[1]6012'!$Y$74</f>
        <v>PUK-Haarlem 5</v>
      </c>
      <c r="AE2071" s="156">
        <f>'[1]6012'!$A$74</f>
        <v>14</v>
      </c>
      <c r="AF2071" s="157">
        <f>'[1]6012'!$B$74</f>
        <v>46109</v>
      </c>
      <c r="AG2071" s="158" t="s">
        <v>53</v>
      </c>
    </row>
    <row r="2072" spans="28:33" x14ac:dyDescent="0.15">
      <c r="AB2072" s="156">
        <f>'[1]6012'!$E$75</f>
        <v>601256</v>
      </c>
      <c r="AC2072" s="156" t="str">
        <f>'[1]6012'!$N$75</f>
        <v>ASV Celeritas 4</v>
      </c>
      <c r="AD2072" s="156" t="str">
        <f>'[1]6012'!$Y$75</f>
        <v>PUK-Haarlem 7</v>
      </c>
      <c r="AE2072" s="156">
        <f>'[1]6012'!$A$75</f>
        <v>14</v>
      </c>
      <c r="AF2072" s="157">
        <f>'[1]6012'!$B$75</f>
        <v>46109</v>
      </c>
      <c r="AG2072" s="158" t="s">
        <v>53</v>
      </c>
    </row>
    <row r="2073" spans="28:33" x14ac:dyDescent="0.15">
      <c r="AB2073" s="156">
        <f>'[1]6013'!$E$20</f>
        <v>601301</v>
      </c>
      <c r="AC2073" s="156" t="str">
        <f>'[1]6013'!$N$20</f>
        <v>JBC De Hakhorst 4</v>
      </c>
      <c r="AD2073" s="156" t="str">
        <f>'[1]6013'!$Y$20</f>
        <v>Kampong 1</v>
      </c>
      <c r="AE2073" s="156">
        <f>'[1]6013'!$A$20</f>
        <v>1</v>
      </c>
      <c r="AF2073" s="157">
        <f>'[1]6013'!$B$20</f>
        <v>45920</v>
      </c>
      <c r="AG2073" s="158" t="s">
        <v>53</v>
      </c>
    </row>
    <row r="2074" spans="28:33" x14ac:dyDescent="0.15">
      <c r="AB2074" s="156">
        <f>'[1]6013'!$E$21</f>
        <v>601302</v>
      </c>
      <c r="AC2074" s="156" t="str">
        <f>'[1]6013'!$N$21</f>
        <v>Boulamis 3</v>
      </c>
      <c r="AD2074" s="156" t="str">
        <f>'[1]6013'!$Y$21</f>
        <v>Harderwieker Bieleggers '84 2</v>
      </c>
      <c r="AE2074" s="156">
        <f>'[1]6013'!$A$21</f>
        <v>1</v>
      </c>
      <c r="AF2074" s="157">
        <f>'[1]6013'!$B$21</f>
        <v>45920</v>
      </c>
      <c r="AG2074" s="158" t="s">
        <v>53</v>
      </c>
    </row>
    <row r="2075" spans="28:33" x14ac:dyDescent="0.15">
      <c r="AB2075" s="156">
        <f>'[1]6013'!$E$22</f>
        <v>601303</v>
      </c>
      <c r="AC2075" s="156" t="str">
        <f>'[1]6013'!$N$22</f>
        <v>JBC Randenbroek 3</v>
      </c>
      <c r="AD2075" s="156" t="str">
        <f>'[1]6013'!$Y$22</f>
        <v>Amicale de Pétanque 4</v>
      </c>
      <c r="AE2075" s="156">
        <f>'[1]6013'!$A$22</f>
        <v>1</v>
      </c>
      <c r="AF2075" s="157">
        <f>'[1]6013'!$B$22</f>
        <v>45920</v>
      </c>
      <c r="AG2075" s="158" t="s">
        <v>53</v>
      </c>
    </row>
    <row r="2076" spans="28:33" x14ac:dyDescent="0.15">
      <c r="AB2076" s="156">
        <f>'[1]6013'!$E$23</f>
        <v>601304</v>
      </c>
      <c r="AC2076" s="156" t="str">
        <f>'[1]6013'!$N$23</f>
        <v>De Nijeboulers 2</v>
      </c>
      <c r="AD2076" s="156" t="str">
        <f>'[1]6013'!$Y$23</f>
        <v>De Nijeboulers 3</v>
      </c>
      <c r="AE2076" s="156">
        <f>'[1]6013'!$A$23</f>
        <v>1</v>
      </c>
      <c r="AF2076" s="157">
        <f>'[1]6013'!$B$23</f>
        <v>45920</v>
      </c>
      <c r="AG2076" s="158" t="s">
        <v>53</v>
      </c>
    </row>
    <row r="2077" spans="28:33" x14ac:dyDescent="0.15">
      <c r="AB2077" s="156">
        <f>'[1]6013'!$E$24</f>
        <v>601305</v>
      </c>
      <c r="AC2077" s="156" t="str">
        <f>'[1]6013'!$N$24</f>
        <v>De Nijeboulers 3</v>
      </c>
      <c r="AD2077" s="156" t="str">
        <f>'[1]6013'!$Y$24</f>
        <v>Amicale de Pétanque 4</v>
      </c>
      <c r="AE2077" s="156">
        <f>'[1]6013'!$A$24</f>
        <v>2</v>
      </c>
      <c r="AF2077" s="157">
        <f>'[1]6013'!$B$24</f>
        <v>45934</v>
      </c>
      <c r="AG2077" s="158" t="s">
        <v>53</v>
      </c>
    </row>
    <row r="2078" spans="28:33" x14ac:dyDescent="0.15">
      <c r="AB2078" s="156">
        <f>'[1]6013'!$E$25</f>
        <v>601306</v>
      </c>
      <c r="AC2078" s="156" t="str">
        <f>'[1]6013'!$N$25</f>
        <v>JBC Randenbroek 3</v>
      </c>
      <c r="AD2078" s="156" t="str">
        <f>'[1]6013'!$Y$25</f>
        <v>Boulamis 3</v>
      </c>
      <c r="AE2078" s="156">
        <f>'[1]6013'!$A$25</f>
        <v>2</v>
      </c>
      <c r="AF2078" s="157">
        <f>'[1]6013'!$B$25</f>
        <v>45934</v>
      </c>
      <c r="AG2078" s="158" t="s">
        <v>53</v>
      </c>
    </row>
    <row r="2079" spans="28:33" x14ac:dyDescent="0.15">
      <c r="AB2079" s="156">
        <f>'[1]6013'!$E$26</f>
        <v>601307</v>
      </c>
      <c r="AC2079" s="156" t="str">
        <f>'[1]6013'!$N$26</f>
        <v>Harderwieker Bieleggers '84 2</v>
      </c>
      <c r="AD2079" s="156" t="str">
        <f>'[1]6013'!$Y$26</f>
        <v>JBC De Hakhorst 4</v>
      </c>
      <c r="AE2079" s="156">
        <f>'[1]6013'!$A$26</f>
        <v>2</v>
      </c>
      <c r="AF2079" s="157">
        <f>'[1]6013'!$B$26</f>
        <v>45934</v>
      </c>
      <c r="AG2079" s="158" t="s">
        <v>53</v>
      </c>
    </row>
    <row r="2080" spans="28:33" x14ac:dyDescent="0.15">
      <c r="AB2080" s="156">
        <f>'[1]6013'!$E$27</f>
        <v>601308</v>
      </c>
      <c r="AC2080" s="156" t="str">
        <f>'[1]6013'!$N$27</f>
        <v>Kampong 1</v>
      </c>
      <c r="AD2080" s="156" t="str">
        <f>'[1]6013'!$Y$27</f>
        <v>De Nijeboulers 2</v>
      </c>
      <c r="AE2080" s="156">
        <f>'[1]6013'!$A$27</f>
        <v>2</v>
      </c>
      <c r="AF2080" s="157">
        <f>'[1]6013'!$B$27</f>
        <v>45934</v>
      </c>
      <c r="AG2080" s="158" t="s">
        <v>53</v>
      </c>
    </row>
    <row r="2081" spans="28:33" x14ac:dyDescent="0.15">
      <c r="AB2081" s="156">
        <f>'[1]6013'!$E$28</f>
        <v>601309</v>
      </c>
      <c r="AC2081" s="156" t="str">
        <f>'[1]6013'!$N$28</f>
        <v>De Nijeboulers 2</v>
      </c>
      <c r="AD2081" s="156" t="str">
        <f>'[1]6013'!$Y$28</f>
        <v>Amicale de Pétanque 4</v>
      </c>
      <c r="AE2081" s="156">
        <f>'[1]6013'!$A$28</f>
        <v>3</v>
      </c>
      <c r="AF2081" s="157">
        <f>'[1]6013'!$B$28</f>
        <v>45948</v>
      </c>
      <c r="AG2081" s="158" t="s">
        <v>53</v>
      </c>
    </row>
    <row r="2082" spans="28:33" x14ac:dyDescent="0.15">
      <c r="AB2082" s="156">
        <f>'[1]6013'!$E$29</f>
        <v>601310</v>
      </c>
      <c r="AC2082" s="156" t="str">
        <f>'[1]6013'!$N$29</f>
        <v>Boulamis 3</v>
      </c>
      <c r="AD2082" s="156" t="str">
        <f>'[1]6013'!$Y$29</f>
        <v>De Nijeboulers 3</v>
      </c>
      <c r="AE2082" s="156">
        <f>'[1]6013'!$A$29</f>
        <v>3</v>
      </c>
      <c r="AF2082" s="157">
        <f>'[1]6013'!$B$29</f>
        <v>45948</v>
      </c>
      <c r="AG2082" s="158" t="s">
        <v>53</v>
      </c>
    </row>
    <row r="2083" spans="28:33" x14ac:dyDescent="0.15">
      <c r="AB2083" s="156">
        <f>'[1]6013'!$E$30</f>
        <v>601311</v>
      </c>
      <c r="AC2083" s="156" t="str">
        <f>'[1]6013'!$N$30</f>
        <v>JBC Randenbroek 3</v>
      </c>
      <c r="AD2083" s="156" t="str">
        <f>'[1]6013'!$Y$30</f>
        <v>JBC De Hakhorst 4</v>
      </c>
      <c r="AE2083" s="156">
        <f>'[1]6013'!$A$30</f>
        <v>3</v>
      </c>
      <c r="AF2083" s="157">
        <f>'[1]6013'!$B$30</f>
        <v>45948</v>
      </c>
      <c r="AG2083" s="158" t="s">
        <v>53</v>
      </c>
    </row>
    <row r="2084" spans="28:33" x14ac:dyDescent="0.15">
      <c r="AB2084" s="156">
        <f>'[1]6013'!$E$31</f>
        <v>601312</v>
      </c>
      <c r="AC2084" s="156" t="str">
        <f>'[1]6013'!$N$31</f>
        <v>Kampong 1</v>
      </c>
      <c r="AD2084" s="156" t="str">
        <f>'[1]6013'!$Y$31</f>
        <v>Harderwieker Bieleggers '84 2</v>
      </c>
      <c r="AE2084" s="156">
        <f>'[1]6013'!$A$31</f>
        <v>3</v>
      </c>
      <c r="AF2084" s="157">
        <f>'[1]6013'!$B$31</f>
        <v>45948</v>
      </c>
      <c r="AG2084" s="158" t="s">
        <v>53</v>
      </c>
    </row>
    <row r="2085" spans="28:33" x14ac:dyDescent="0.15">
      <c r="AB2085" s="156">
        <f>'[1]6013'!$E$32</f>
        <v>601313</v>
      </c>
      <c r="AC2085" s="156" t="str">
        <f>'[1]6013'!$N$32</f>
        <v>JBC De Hakhorst 4</v>
      </c>
      <c r="AD2085" s="156" t="str">
        <f>'[1]6013'!$Y$32</f>
        <v>De Nijeboulers 3</v>
      </c>
      <c r="AE2085" s="156">
        <f>'[1]6013'!$A$32</f>
        <v>4</v>
      </c>
      <c r="AF2085" s="157">
        <f>'[1]6013'!$B$32</f>
        <v>45962</v>
      </c>
      <c r="AG2085" s="158" t="s">
        <v>53</v>
      </c>
    </row>
    <row r="2086" spans="28:33" x14ac:dyDescent="0.15">
      <c r="AB2086" s="156">
        <f>'[1]6013'!$E$33</f>
        <v>601314</v>
      </c>
      <c r="AC2086" s="156" t="str">
        <f>'[1]6013'!$N$33</f>
        <v>De Nijeboulers 2</v>
      </c>
      <c r="AD2086" s="156" t="str">
        <f>'[1]6013'!$Y$33</f>
        <v>Boulamis 3</v>
      </c>
      <c r="AE2086" s="156">
        <f>'[1]6013'!$A$33</f>
        <v>4</v>
      </c>
      <c r="AF2086" s="157">
        <f>'[1]6013'!$B$33</f>
        <v>45962</v>
      </c>
      <c r="AG2086" s="158" t="s">
        <v>53</v>
      </c>
    </row>
    <row r="2087" spans="28:33" x14ac:dyDescent="0.15">
      <c r="AB2087" s="156">
        <f>'[1]6013'!$E$34</f>
        <v>601315</v>
      </c>
      <c r="AC2087" s="156" t="str">
        <f>'[1]6013'!$N$34</f>
        <v>Amicale de Pétanque 4</v>
      </c>
      <c r="AD2087" s="156" t="str">
        <f>'[1]6013'!$Y$34</f>
        <v>Kampong 1</v>
      </c>
      <c r="AE2087" s="156">
        <f>'[1]6013'!$A$34</f>
        <v>4</v>
      </c>
      <c r="AF2087" s="157">
        <f>'[1]6013'!$B$34</f>
        <v>45962</v>
      </c>
      <c r="AG2087" s="158" t="s">
        <v>53</v>
      </c>
    </row>
    <row r="2088" spans="28:33" x14ac:dyDescent="0.15">
      <c r="AB2088" s="156">
        <f>'[1]6013'!$E$35</f>
        <v>601316</v>
      </c>
      <c r="AC2088" s="156" t="str">
        <f>'[1]6013'!$N$35</f>
        <v>Harderwieker Bieleggers '84 2</v>
      </c>
      <c r="AD2088" s="156" t="str">
        <f>'[1]6013'!$Y$35</f>
        <v>JBC Randenbroek 3</v>
      </c>
      <c r="AE2088" s="156">
        <f>'[1]6013'!$A$35</f>
        <v>4</v>
      </c>
      <c r="AF2088" s="157">
        <f>'[1]6013'!$B$35</f>
        <v>45962</v>
      </c>
      <c r="AG2088" s="158" t="s">
        <v>53</v>
      </c>
    </row>
    <row r="2089" spans="28:33" x14ac:dyDescent="0.15">
      <c r="AB2089" s="156">
        <f>'[1]6013'!$E$36</f>
        <v>601317</v>
      </c>
      <c r="AC2089" s="156" t="str">
        <f>'[1]6013'!$N$36</f>
        <v>Amicale de Pétanque 4</v>
      </c>
      <c r="AD2089" s="156" t="str">
        <f>'[1]6013'!$Y$36</f>
        <v>Boulamis 3</v>
      </c>
      <c r="AE2089" s="156">
        <f>'[1]6013'!$A$36</f>
        <v>5</v>
      </c>
      <c r="AF2089" s="157">
        <f>'[1]6013'!$B$36</f>
        <v>45976</v>
      </c>
      <c r="AG2089" s="158" t="s">
        <v>53</v>
      </c>
    </row>
    <row r="2090" spans="28:33" x14ac:dyDescent="0.15">
      <c r="AB2090" s="156">
        <f>'[1]6013'!$E$37</f>
        <v>601318</v>
      </c>
      <c r="AC2090" s="156" t="str">
        <f>'[1]6013'!$N$37</f>
        <v>De Nijeboulers 2</v>
      </c>
      <c r="AD2090" s="156" t="str">
        <f>'[1]6013'!$Y$37</f>
        <v>JBC De Hakhorst 4</v>
      </c>
      <c r="AE2090" s="156">
        <f>'[1]6013'!$A$37</f>
        <v>5</v>
      </c>
      <c r="AF2090" s="157">
        <f>'[1]6013'!$B$37</f>
        <v>45976</v>
      </c>
      <c r="AG2090" s="158" t="s">
        <v>53</v>
      </c>
    </row>
    <row r="2091" spans="28:33" x14ac:dyDescent="0.15">
      <c r="AB2091" s="156">
        <f>'[1]6013'!$E$38</f>
        <v>601319</v>
      </c>
      <c r="AC2091" s="156" t="str">
        <f>'[1]6013'!$N$38</f>
        <v>Harderwieker Bieleggers '84 2</v>
      </c>
      <c r="AD2091" s="156" t="str">
        <f>'[1]6013'!$Y$38</f>
        <v>De Nijeboulers 3</v>
      </c>
      <c r="AE2091" s="156">
        <f>'[1]6013'!$A$38</f>
        <v>5</v>
      </c>
      <c r="AF2091" s="157">
        <f>'[1]6013'!$B$38</f>
        <v>45976</v>
      </c>
      <c r="AG2091" s="158" t="s">
        <v>53</v>
      </c>
    </row>
    <row r="2092" spans="28:33" x14ac:dyDescent="0.15">
      <c r="AB2092" s="156">
        <f>'[1]6013'!$E$39</f>
        <v>601320</v>
      </c>
      <c r="AC2092" s="156" t="str">
        <f>'[1]6013'!$N$39</f>
        <v>JBC Randenbroek 3</v>
      </c>
      <c r="AD2092" s="156" t="str">
        <f>'[1]6013'!$Y$39</f>
        <v>Kampong 1</v>
      </c>
      <c r="AE2092" s="156">
        <f>'[1]6013'!$A$39</f>
        <v>5</v>
      </c>
      <c r="AF2092" s="157">
        <f>'[1]6013'!$B$39</f>
        <v>45976</v>
      </c>
      <c r="AG2092" s="158" t="s">
        <v>53</v>
      </c>
    </row>
    <row r="2093" spans="28:33" x14ac:dyDescent="0.15">
      <c r="AB2093" s="156">
        <f>'[1]6013'!$E$40</f>
        <v>601321</v>
      </c>
      <c r="AC2093" s="156" t="str">
        <f>'[1]6013'!$N$40</f>
        <v>JBC De Hakhorst 4</v>
      </c>
      <c r="AD2093" s="156" t="str">
        <f>'[1]6013'!$Y$40</f>
        <v>Amicale de Pétanque 4</v>
      </c>
      <c r="AE2093" s="156">
        <f>'[1]6013'!$A$40</f>
        <v>6</v>
      </c>
      <c r="AF2093" s="157">
        <f>'[1]6013'!$B$40</f>
        <v>45990</v>
      </c>
      <c r="AG2093" s="158" t="s">
        <v>53</v>
      </c>
    </row>
    <row r="2094" spans="28:33" x14ac:dyDescent="0.15">
      <c r="AB2094" s="156">
        <f>'[1]6013'!$E$41</f>
        <v>601322</v>
      </c>
      <c r="AC2094" s="156" t="str">
        <f>'[1]6013'!$N$41</f>
        <v>De Nijeboulers 3</v>
      </c>
      <c r="AD2094" s="156" t="str">
        <f>'[1]6013'!$Y$41</f>
        <v>JBC Randenbroek 3</v>
      </c>
      <c r="AE2094" s="156">
        <f>'[1]6013'!$A$41</f>
        <v>6</v>
      </c>
      <c r="AF2094" s="157">
        <f>'[1]6013'!$B$41</f>
        <v>45990</v>
      </c>
      <c r="AG2094" s="158" t="s">
        <v>53</v>
      </c>
    </row>
    <row r="2095" spans="28:33" x14ac:dyDescent="0.15">
      <c r="AB2095" s="156">
        <f>'[1]6013'!$E$42</f>
        <v>601323</v>
      </c>
      <c r="AC2095" s="156" t="str">
        <f>'[1]6013'!$N$42</f>
        <v>Harderwieker Bieleggers '84 2</v>
      </c>
      <c r="AD2095" s="156" t="str">
        <f>'[1]6013'!$Y$42</f>
        <v>De Nijeboulers 2</v>
      </c>
      <c r="AE2095" s="156">
        <f>'[1]6013'!$A$42</f>
        <v>6</v>
      </c>
      <c r="AF2095" s="157">
        <f>'[1]6013'!$B$42</f>
        <v>45990</v>
      </c>
      <c r="AG2095" s="158" t="s">
        <v>53</v>
      </c>
    </row>
    <row r="2096" spans="28:33" x14ac:dyDescent="0.15">
      <c r="AB2096" s="156">
        <f>'[1]6013'!$E$43</f>
        <v>601324</v>
      </c>
      <c r="AC2096" s="156" t="str">
        <f>'[1]6013'!$N$43</f>
        <v>Kampong 1</v>
      </c>
      <c r="AD2096" s="156" t="str">
        <f>'[1]6013'!$Y$43</f>
        <v>Boulamis 3</v>
      </c>
      <c r="AE2096" s="156">
        <f>'[1]6013'!$A$43</f>
        <v>6</v>
      </c>
      <c r="AF2096" s="157">
        <f>'[1]6013'!$B$43</f>
        <v>45990</v>
      </c>
      <c r="AG2096" s="158" t="s">
        <v>53</v>
      </c>
    </row>
    <row r="2097" spans="28:33" x14ac:dyDescent="0.15">
      <c r="AB2097" s="156">
        <f>'[1]6013'!$E$44</f>
        <v>601325</v>
      </c>
      <c r="AC2097" s="156" t="str">
        <f>'[1]6013'!$N$44</f>
        <v>Boulamis 3</v>
      </c>
      <c r="AD2097" s="156" t="str">
        <f>'[1]6013'!$Y$44</f>
        <v>JBC De Hakhorst 4</v>
      </c>
      <c r="AE2097" s="156">
        <f>'[1]6013'!$A$44</f>
        <v>7</v>
      </c>
      <c r="AF2097" s="157">
        <f>'[1]6013'!$B$44</f>
        <v>45997</v>
      </c>
      <c r="AG2097" s="158" t="s">
        <v>53</v>
      </c>
    </row>
    <row r="2098" spans="28:33" x14ac:dyDescent="0.15">
      <c r="AB2098" s="156">
        <f>'[1]6013'!$E$45</f>
        <v>601326</v>
      </c>
      <c r="AC2098" s="156" t="str">
        <f>'[1]6013'!$N$45</f>
        <v>Amicale de Pétanque 4</v>
      </c>
      <c r="AD2098" s="156" t="str">
        <f>'[1]6013'!$Y$45</f>
        <v>Harderwieker Bieleggers '84 2</v>
      </c>
      <c r="AE2098" s="156">
        <f>'[1]6013'!$A$45</f>
        <v>7</v>
      </c>
      <c r="AF2098" s="157">
        <f>'[1]6013'!$B$45</f>
        <v>45997</v>
      </c>
      <c r="AG2098" s="158" t="s">
        <v>53</v>
      </c>
    </row>
    <row r="2099" spans="28:33" x14ac:dyDescent="0.15">
      <c r="AB2099" s="156">
        <f>'[1]6013'!$E$46</f>
        <v>601327</v>
      </c>
      <c r="AC2099" s="156" t="str">
        <f>'[1]6013'!$N$46</f>
        <v>JBC Randenbroek 3</v>
      </c>
      <c r="AD2099" s="156" t="str">
        <f>'[1]6013'!$Y$46</f>
        <v>De Nijeboulers 2</v>
      </c>
      <c r="AE2099" s="156">
        <f>'[1]6013'!$A$46</f>
        <v>7</v>
      </c>
      <c r="AF2099" s="157">
        <f>'[1]6013'!$B$46</f>
        <v>45997</v>
      </c>
      <c r="AG2099" s="158" t="s">
        <v>53</v>
      </c>
    </row>
    <row r="2100" spans="28:33" x14ac:dyDescent="0.15">
      <c r="AB2100" s="156">
        <f>'[1]6013'!$E$47</f>
        <v>601328</v>
      </c>
      <c r="AC2100" s="156" t="str">
        <f>'[1]6013'!$N$47</f>
        <v>De Nijeboulers 3</v>
      </c>
      <c r="AD2100" s="156" t="str">
        <f>'[1]6013'!$Y$47</f>
        <v>Kampong 1</v>
      </c>
      <c r="AE2100" s="156">
        <f>'[1]6013'!$A$47</f>
        <v>7</v>
      </c>
      <c r="AF2100" s="157">
        <f>'[1]6013'!$B$47</f>
        <v>45997</v>
      </c>
      <c r="AG2100" s="158" t="s">
        <v>53</v>
      </c>
    </row>
    <row r="2101" spans="28:33" x14ac:dyDescent="0.15">
      <c r="AB2101" s="156">
        <f>'[1]6013'!$E$48</f>
        <v>601329</v>
      </c>
      <c r="AC2101" s="156" t="str">
        <f>'[1]6013'!$N$48</f>
        <v>De Nijeboulers 3</v>
      </c>
      <c r="AD2101" s="156" t="str">
        <f>'[1]6013'!$Y$48</f>
        <v>De Nijeboulers 2</v>
      </c>
      <c r="AE2101" s="156">
        <f>'[1]6013'!$A$48</f>
        <v>8</v>
      </c>
      <c r="AF2101" s="157">
        <f>'[1]6013'!$B$48</f>
        <v>46032</v>
      </c>
      <c r="AG2101" s="158" t="s">
        <v>53</v>
      </c>
    </row>
    <row r="2102" spans="28:33" x14ac:dyDescent="0.15">
      <c r="AB2102" s="156">
        <f>'[1]6013'!$E$49</f>
        <v>601330</v>
      </c>
      <c r="AC2102" s="156" t="str">
        <f>'[1]6013'!$N$49</f>
        <v>Amicale de Pétanque 4</v>
      </c>
      <c r="AD2102" s="156" t="str">
        <f>'[1]6013'!$Y$49</f>
        <v>JBC Randenbroek 3</v>
      </c>
      <c r="AE2102" s="156">
        <f>'[1]6013'!$A$49</f>
        <v>8</v>
      </c>
      <c r="AF2102" s="157">
        <f>'[1]6013'!$B$49</f>
        <v>46032</v>
      </c>
      <c r="AG2102" s="158" t="s">
        <v>53</v>
      </c>
    </row>
    <row r="2103" spans="28:33" x14ac:dyDescent="0.15">
      <c r="AB2103" s="156">
        <f>'[1]6013'!$E$50</f>
        <v>601331</v>
      </c>
      <c r="AC2103" s="156" t="str">
        <f>'[1]6013'!$N$50</f>
        <v>Harderwieker Bieleggers '84 2</v>
      </c>
      <c r="AD2103" s="156" t="str">
        <f>'[1]6013'!$Y$50</f>
        <v>Boulamis 3</v>
      </c>
      <c r="AE2103" s="156">
        <f>'[1]6013'!$A$50</f>
        <v>8</v>
      </c>
      <c r="AF2103" s="157">
        <f>'[1]6013'!$B$50</f>
        <v>46032</v>
      </c>
      <c r="AG2103" s="158" t="s">
        <v>53</v>
      </c>
    </row>
    <row r="2104" spans="28:33" x14ac:dyDescent="0.15">
      <c r="AB2104" s="156">
        <f>'[1]6013'!$E$51</f>
        <v>601332</v>
      </c>
      <c r="AC2104" s="156" t="str">
        <f>'[1]6013'!$N$51</f>
        <v>Kampong 1</v>
      </c>
      <c r="AD2104" s="156" t="str">
        <f>'[1]6013'!$Y$51</f>
        <v>JBC De Hakhorst 4</v>
      </c>
      <c r="AE2104" s="156">
        <f>'[1]6013'!$A$51</f>
        <v>8</v>
      </c>
      <c r="AF2104" s="157">
        <f>'[1]6013'!$B$51</f>
        <v>46032</v>
      </c>
      <c r="AG2104" s="158" t="s">
        <v>53</v>
      </c>
    </row>
    <row r="2105" spans="28:33" x14ac:dyDescent="0.15">
      <c r="AB2105" s="156">
        <f>'[1]6013'!$E$52</f>
        <v>601333</v>
      </c>
      <c r="AC2105" s="156" t="str">
        <f>'[1]6013'!$N$52</f>
        <v>JBC De Hakhorst 4</v>
      </c>
      <c r="AD2105" s="156" t="str">
        <f>'[1]6013'!$Y$52</f>
        <v>Harderwieker Bieleggers '84 2</v>
      </c>
      <c r="AE2105" s="156">
        <f>'[1]6013'!$A$52</f>
        <v>9</v>
      </c>
      <c r="AF2105" s="157">
        <f>'[1]6013'!$B$52</f>
        <v>46046</v>
      </c>
      <c r="AG2105" s="158" t="s">
        <v>53</v>
      </c>
    </row>
    <row r="2106" spans="28:33" x14ac:dyDescent="0.15">
      <c r="AB2106" s="156">
        <f>'[1]6013'!$E$53</f>
        <v>601334</v>
      </c>
      <c r="AC2106" s="156" t="str">
        <f>'[1]6013'!$N$53</f>
        <v>Boulamis 3</v>
      </c>
      <c r="AD2106" s="156" t="str">
        <f>'[1]6013'!$Y$53</f>
        <v>JBC Randenbroek 3</v>
      </c>
      <c r="AE2106" s="156">
        <f>'[1]6013'!$A$53</f>
        <v>9</v>
      </c>
      <c r="AF2106" s="157">
        <f>'[1]6013'!$B$53</f>
        <v>46046</v>
      </c>
      <c r="AG2106" s="158" t="s">
        <v>53</v>
      </c>
    </row>
    <row r="2107" spans="28:33" x14ac:dyDescent="0.15">
      <c r="AB2107" s="156">
        <f>'[1]6013'!$E$54</f>
        <v>601335</v>
      </c>
      <c r="AC2107" s="156" t="str">
        <f>'[1]6013'!$N$54</f>
        <v>Amicale de Pétanque 4</v>
      </c>
      <c r="AD2107" s="156" t="str">
        <f>'[1]6013'!$Y$54</f>
        <v>De Nijeboulers 3</v>
      </c>
      <c r="AE2107" s="156">
        <f>'[1]6013'!$A$54</f>
        <v>9</v>
      </c>
      <c r="AF2107" s="157">
        <f>'[1]6013'!$B$54</f>
        <v>46046</v>
      </c>
      <c r="AG2107" s="158" t="s">
        <v>53</v>
      </c>
    </row>
    <row r="2108" spans="28:33" x14ac:dyDescent="0.15">
      <c r="AB2108" s="156">
        <f>'[1]6013'!$E$55</f>
        <v>601336</v>
      </c>
      <c r="AC2108" s="156" t="str">
        <f>'[1]6013'!$N$55</f>
        <v>De Nijeboulers 2</v>
      </c>
      <c r="AD2108" s="156" t="str">
        <f>'[1]6013'!$Y$55</f>
        <v>Kampong 1</v>
      </c>
      <c r="AE2108" s="156">
        <f>'[1]6013'!$A$55</f>
        <v>9</v>
      </c>
      <c r="AF2108" s="157">
        <f>'[1]6013'!$B$55</f>
        <v>46046</v>
      </c>
      <c r="AG2108" s="158" t="s">
        <v>53</v>
      </c>
    </row>
    <row r="2109" spans="28:33" x14ac:dyDescent="0.15">
      <c r="AB2109" s="156">
        <f>'[1]6013'!$E$56</f>
        <v>601337</v>
      </c>
      <c r="AC2109" s="156" t="str">
        <f>'[1]6013'!$N$56</f>
        <v>JBC De Hakhorst 4</v>
      </c>
      <c r="AD2109" s="156" t="str">
        <f>'[1]6013'!$Y$56</f>
        <v>JBC Randenbroek 3</v>
      </c>
      <c r="AE2109" s="156">
        <f>'[1]6013'!$A$56</f>
        <v>10</v>
      </c>
      <c r="AF2109" s="157">
        <f>'[1]6013'!$B$56</f>
        <v>46060</v>
      </c>
      <c r="AG2109" s="158" t="s">
        <v>53</v>
      </c>
    </row>
    <row r="2110" spans="28:33" x14ac:dyDescent="0.15">
      <c r="AB2110" s="156">
        <f>'[1]6013'!$E$57</f>
        <v>601338</v>
      </c>
      <c r="AC2110" s="156" t="str">
        <f>'[1]6013'!$N$57</f>
        <v>De Nijeboulers 3</v>
      </c>
      <c r="AD2110" s="156" t="str">
        <f>'[1]6013'!$Y$57</f>
        <v>Boulamis 3</v>
      </c>
      <c r="AE2110" s="156">
        <f>'[1]6013'!$A$57</f>
        <v>10</v>
      </c>
      <c r="AF2110" s="157">
        <f>'[1]6013'!$B$57</f>
        <v>46060</v>
      </c>
      <c r="AG2110" s="158" t="s">
        <v>53</v>
      </c>
    </row>
    <row r="2111" spans="28:33" x14ac:dyDescent="0.15">
      <c r="AB2111" s="156">
        <f>'[1]6013'!$E$58</f>
        <v>601339</v>
      </c>
      <c r="AC2111" s="156" t="str">
        <f>'[1]6013'!$N$58</f>
        <v>Amicale de Pétanque 4</v>
      </c>
      <c r="AD2111" s="156" t="str">
        <f>'[1]6013'!$Y$58</f>
        <v>De Nijeboulers 2</v>
      </c>
      <c r="AE2111" s="156">
        <f>'[1]6013'!$A$58</f>
        <v>10</v>
      </c>
      <c r="AF2111" s="157">
        <f>'[1]6013'!$B$58</f>
        <v>46060</v>
      </c>
      <c r="AG2111" s="158" t="s">
        <v>53</v>
      </c>
    </row>
    <row r="2112" spans="28:33" x14ac:dyDescent="0.15">
      <c r="AB2112" s="156">
        <f>'[1]6013'!$E$59</f>
        <v>601340</v>
      </c>
      <c r="AC2112" s="156" t="str">
        <f>'[1]6013'!$N$59</f>
        <v>Harderwieker Bieleggers '84 2</v>
      </c>
      <c r="AD2112" s="156" t="str">
        <f>'[1]6013'!$Y$59</f>
        <v>Kampong 1</v>
      </c>
      <c r="AE2112" s="156">
        <f>'[1]6013'!$A$59</f>
        <v>10</v>
      </c>
      <c r="AF2112" s="157">
        <f>'[1]6013'!$B$59</f>
        <v>46060</v>
      </c>
      <c r="AG2112" s="158" t="s">
        <v>53</v>
      </c>
    </row>
    <row r="2113" spans="28:33" x14ac:dyDescent="0.15">
      <c r="AB2113" s="156">
        <f>'[1]6013'!$E$60</f>
        <v>601341</v>
      </c>
      <c r="AC2113" s="156" t="str">
        <f>'[1]6013'!$N$60</f>
        <v>Boulamis 3</v>
      </c>
      <c r="AD2113" s="156" t="str">
        <f>'[1]6013'!$Y$60</f>
        <v>De Nijeboulers 2</v>
      </c>
      <c r="AE2113" s="156">
        <f>'[1]6013'!$A$60</f>
        <v>11</v>
      </c>
      <c r="AF2113" s="157">
        <f>'[1]6013'!$B$60</f>
        <v>46074</v>
      </c>
      <c r="AG2113" s="158" t="s">
        <v>53</v>
      </c>
    </row>
    <row r="2114" spans="28:33" x14ac:dyDescent="0.15">
      <c r="AB2114" s="156">
        <f>'[1]6013'!$E$61</f>
        <v>601342</v>
      </c>
      <c r="AC2114" s="156" t="str">
        <f>'[1]6013'!$N$61</f>
        <v>De Nijeboulers 3</v>
      </c>
      <c r="AD2114" s="156" t="str">
        <f>'[1]6013'!$Y$61</f>
        <v>JBC De Hakhorst 4</v>
      </c>
      <c r="AE2114" s="156">
        <f>'[1]6013'!$A$61</f>
        <v>11</v>
      </c>
      <c r="AF2114" s="157">
        <f>'[1]6013'!$B$61</f>
        <v>46074</v>
      </c>
      <c r="AG2114" s="158" t="s">
        <v>53</v>
      </c>
    </row>
    <row r="2115" spans="28:33" x14ac:dyDescent="0.15">
      <c r="AB2115" s="156">
        <f>'[1]6013'!$E$62</f>
        <v>601343</v>
      </c>
      <c r="AC2115" s="156" t="str">
        <f>'[1]6013'!$N$62</f>
        <v>JBC Randenbroek 3</v>
      </c>
      <c r="AD2115" s="156" t="str">
        <f>'[1]6013'!$Y$62</f>
        <v>Harderwieker Bieleggers '84 2</v>
      </c>
      <c r="AE2115" s="156">
        <f>'[1]6013'!$A$62</f>
        <v>11</v>
      </c>
      <c r="AF2115" s="157">
        <f>'[1]6013'!$B$62</f>
        <v>46074</v>
      </c>
      <c r="AG2115" s="158" t="s">
        <v>53</v>
      </c>
    </row>
    <row r="2116" spans="28:33" x14ac:dyDescent="0.15">
      <c r="AB2116" s="156">
        <f>'[1]6013'!$E$63</f>
        <v>601344</v>
      </c>
      <c r="AC2116" s="156" t="str">
        <f>'[1]6013'!$N$63</f>
        <v>Kampong 1</v>
      </c>
      <c r="AD2116" s="156" t="str">
        <f>'[1]6013'!$Y$63</f>
        <v>Amicale de Pétanque 4</v>
      </c>
      <c r="AE2116" s="156">
        <f>'[1]6013'!$A$63</f>
        <v>11</v>
      </c>
      <c r="AF2116" s="157">
        <f>'[1]6013'!$B$63</f>
        <v>46074</v>
      </c>
      <c r="AG2116" s="158" t="s">
        <v>53</v>
      </c>
    </row>
    <row r="2117" spans="28:33" x14ac:dyDescent="0.15">
      <c r="AB2117" s="156">
        <f>'[1]6013'!$E$64</f>
        <v>601345</v>
      </c>
      <c r="AC2117" s="156" t="str">
        <f>'[1]6013'!$N$64</f>
        <v>JBC De Hakhorst 4</v>
      </c>
      <c r="AD2117" s="156" t="str">
        <f>'[1]6013'!$Y$64</f>
        <v>De Nijeboulers 2</v>
      </c>
      <c r="AE2117" s="156">
        <f>'[1]6013'!$A$64</f>
        <v>12</v>
      </c>
      <c r="AF2117" s="157">
        <f>'[1]6013'!$B$64</f>
        <v>46088</v>
      </c>
      <c r="AG2117" s="158" t="s">
        <v>53</v>
      </c>
    </row>
    <row r="2118" spans="28:33" x14ac:dyDescent="0.15">
      <c r="AB2118" s="156">
        <f>'[1]6013'!$E$65</f>
        <v>601346</v>
      </c>
      <c r="AC2118" s="156" t="str">
        <f>'[1]6013'!$N$65</f>
        <v>Boulamis 3</v>
      </c>
      <c r="AD2118" s="156" t="str">
        <f>'[1]6013'!$Y$65</f>
        <v>Amicale de Pétanque 4</v>
      </c>
      <c r="AE2118" s="156">
        <f>'[1]6013'!$A$65</f>
        <v>12</v>
      </c>
      <c r="AF2118" s="157">
        <f>'[1]6013'!$B$65</f>
        <v>46088</v>
      </c>
      <c r="AG2118" s="158" t="s">
        <v>53</v>
      </c>
    </row>
    <row r="2119" spans="28:33" x14ac:dyDescent="0.15">
      <c r="AB2119" s="156">
        <f>'[1]6013'!$E$66</f>
        <v>601347</v>
      </c>
      <c r="AC2119" s="156" t="str">
        <f>'[1]6013'!$N$66</f>
        <v>De Nijeboulers 3</v>
      </c>
      <c r="AD2119" s="156" t="str">
        <f>'[1]6013'!$Y$66</f>
        <v>Harderwieker Bieleggers '84 2</v>
      </c>
      <c r="AE2119" s="156">
        <f>'[1]6013'!$A$66</f>
        <v>12</v>
      </c>
      <c r="AF2119" s="157">
        <f>'[1]6013'!$B$66</f>
        <v>46088</v>
      </c>
      <c r="AG2119" s="158" t="s">
        <v>53</v>
      </c>
    </row>
    <row r="2120" spans="28:33" x14ac:dyDescent="0.15">
      <c r="AB2120" s="156">
        <f>'[1]6013'!$E$67</f>
        <v>601348</v>
      </c>
      <c r="AC2120" s="156" t="str">
        <f>'[1]6013'!$N$67</f>
        <v>Kampong 1</v>
      </c>
      <c r="AD2120" s="156" t="str">
        <f>'[1]6013'!$Y$67</f>
        <v>JBC Randenbroek 3</v>
      </c>
      <c r="AE2120" s="156">
        <f>'[1]6013'!$A$67</f>
        <v>12</v>
      </c>
      <c r="AF2120" s="157">
        <f>'[1]6013'!$B$67</f>
        <v>46088</v>
      </c>
      <c r="AG2120" s="158" t="s">
        <v>53</v>
      </c>
    </row>
    <row r="2121" spans="28:33" x14ac:dyDescent="0.15">
      <c r="AB2121" s="156">
        <f>'[1]6013'!$E$68</f>
        <v>601349</v>
      </c>
      <c r="AC2121" s="156" t="str">
        <f>'[1]6013'!$N$68</f>
        <v>Boulamis 3</v>
      </c>
      <c r="AD2121" s="156" t="str">
        <f>'[1]6013'!$Y$68</f>
        <v>Kampong 1</v>
      </c>
      <c r="AE2121" s="156">
        <f>'[1]6013'!$A$68</f>
        <v>13</v>
      </c>
      <c r="AF2121" s="157">
        <f>'[1]6013'!$B$68</f>
        <v>46102</v>
      </c>
      <c r="AG2121" s="158" t="s">
        <v>53</v>
      </c>
    </row>
    <row r="2122" spans="28:33" x14ac:dyDescent="0.15">
      <c r="AB2122" s="156">
        <f>'[1]6013'!$E$69</f>
        <v>601350</v>
      </c>
      <c r="AC2122" s="156" t="str">
        <f>'[1]6013'!$N$69</f>
        <v>Amicale de Pétanque 4</v>
      </c>
      <c r="AD2122" s="156" t="str">
        <f>'[1]6013'!$Y$69</f>
        <v>JBC De Hakhorst 4</v>
      </c>
      <c r="AE2122" s="156">
        <f>'[1]6013'!$A$69</f>
        <v>13</v>
      </c>
      <c r="AF2122" s="157">
        <f>'[1]6013'!$B$69</f>
        <v>46102</v>
      </c>
      <c r="AG2122" s="158" t="s">
        <v>53</v>
      </c>
    </row>
    <row r="2123" spans="28:33" x14ac:dyDescent="0.15">
      <c r="AB2123" s="156">
        <f>'[1]6013'!$E$70</f>
        <v>601351</v>
      </c>
      <c r="AC2123" s="156" t="str">
        <f>'[1]6013'!$N$70</f>
        <v>De Nijeboulers 2</v>
      </c>
      <c r="AD2123" s="156" t="str">
        <f>'[1]6013'!$Y$70</f>
        <v>Harderwieker Bieleggers '84 2</v>
      </c>
      <c r="AE2123" s="156">
        <f>'[1]6013'!$A$70</f>
        <v>13</v>
      </c>
      <c r="AF2123" s="157">
        <f>'[1]6013'!$B$70</f>
        <v>46102</v>
      </c>
      <c r="AG2123" s="158" t="s">
        <v>53</v>
      </c>
    </row>
    <row r="2124" spans="28:33" x14ac:dyDescent="0.15">
      <c r="AB2124" s="156">
        <f>'[1]6013'!$E$71</f>
        <v>601352</v>
      </c>
      <c r="AC2124" s="156" t="str">
        <f>'[1]6013'!$N$71</f>
        <v>JBC Randenbroek 3</v>
      </c>
      <c r="AD2124" s="156" t="str">
        <f>'[1]6013'!$Y$71</f>
        <v>De Nijeboulers 3</v>
      </c>
      <c r="AE2124" s="156">
        <f>'[1]6013'!$A$71</f>
        <v>13</v>
      </c>
      <c r="AF2124" s="157">
        <f>'[1]6013'!$B$71</f>
        <v>46102</v>
      </c>
      <c r="AG2124" s="158" t="s">
        <v>53</v>
      </c>
    </row>
    <row r="2125" spans="28:33" x14ac:dyDescent="0.15">
      <c r="AB2125" s="156">
        <f>'[1]6013'!$E$72</f>
        <v>601353</v>
      </c>
      <c r="AC2125" s="156" t="str">
        <f>'[1]6013'!$N$72</f>
        <v>JBC De Hakhorst 4</v>
      </c>
      <c r="AD2125" s="156" t="str">
        <f>'[1]6013'!$Y$72</f>
        <v>Boulamis 3</v>
      </c>
      <c r="AE2125" s="156">
        <f>'[1]6013'!$A$72</f>
        <v>14</v>
      </c>
      <c r="AF2125" s="157">
        <f>'[1]6013'!$B$72</f>
        <v>46109</v>
      </c>
      <c r="AG2125" s="158" t="s">
        <v>53</v>
      </c>
    </row>
    <row r="2126" spans="28:33" x14ac:dyDescent="0.15">
      <c r="AB2126" s="156">
        <f>'[1]6013'!$E$73</f>
        <v>601354</v>
      </c>
      <c r="AC2126" s="156" t="str">
        <f>'[1]6013'!$N$73</f>
        <v>De Nijeboulers 2</v>
      </c>
      <c r="AD2126" s="156" t="str">
        <f>'[1]6013'!$Y$73</f>
        <v>JBC Randenbroek 3</v>
      </c>
      <c r="AE2126" s="156">
        <f>'[1]6013'!$A$73</f>
        <v>14</v>
      </c>
      <c r="AF2126" s="157">
        <f>'[1]6013'!$B$73</f>
        <v>46109</v>
      </c>
      <c r="AG2126" s="158" t="s">
        <v>53</v>
      </c>
    </row>
    <row r="2127" spans="28:33" x14ac:dyDescent="0.15">
      <c r="AB2127" s="156">
        <f>'[1]6013'!$E$74</f>
        <v>601355</v>
      </c>
      <c r="AC2127" s="156" t="str">
        <f>'[1]6013'!$N$74</f>
        <v>Harderwieker Bieleggers '84 2</v>
      </c>
      <c r="AD2127" s="156" t="str">
        <f>'[1]6013'!$Y$74</f>
        <v>Amicale de Pétanque 4</v>
      </c>
      <c r="AE2127" s="156">
        <f>'[1]6013'!$A$74</f>
        <v>14</v>
      </c>
      <c r="AF2127" s="157">
        <f>'[1]6013'!$B$74</f>
        <v>46109</v>
      </c>
      <c r="AG2127" s="158" t="s">
        <v>53</v>
      </c>
    </row>
    <row r="2128" spans="28:33" x14ac:dyDescent="0.15">
      <c r="AB2128" s="156">
        <f>'[1]6013'!$E$75</f>
        <v>601356</v>
      </c>
      <c r="AC2128" s="156" t="str">
        <f>'[1]6013'!$N$75</f>
        <v>Kampong 1</v>
      </c>
      <c r="AD2128" s="156" t="str">
        <f>'[1]6013'!$Y$75</f>
        <v>De Nijeboulers 3</v>
      </c>
      <c r="AE2128" s="156">
        <f>'[1]6013'!$A$75</f>
        <v>14</v>
      </c>
      <c r="AF2128" s="157">
        <f>'[1]6013'!$B$75</f>
        <v>46109</v>
      </c>
      <c r="AG2128" s="158" t="s">
        <v>53</v>
      </c>
    </row>
    <row r="2129" spans="28:33" x14ac:dyDescent="0.15">
      <c r="AB2129" s="156">
        <f>'[1]6014'!$E$20</f>
        <v>601401</v>
      </c>
      <c r="AC2129" s="156" t="str">
        <f>'[1]6014'!$N$20</f>
        <v>De Nijeboulers 1</v>
      </c>
      <c r="AD2129" s="156" t="str">
        <f>'[1]6014'!$Y$20</f>
        <v>Mazijk de Petanque 2</v>
      </c>
      <c r="AE2129" s="156">
        <f>'[1]6014'!$A$20</f>
        <v>1</v>
      </c>
      <c r="AF2129" s="157">
        <f>'[1]6014'!$B$20</f>
        <v>45920</v>
      </c>
      <c r="AG2129" s="158" t="s">
        <v>53</v>
      </c>
    </row>
    <row r="2130" spans="28:33" x14ac:dyDescent="0.15">
      <c r="AB2130" s="156">
        <f>'[1]6014'!$E$21</f>
        <v>601402</v>
      </c>
      <c r="AC2130" s="156" t="str">
        <f>'[1]6014'!$N$21</f>
        <v>Maboul 3</v>
      </c>
      <c r="AD2130" s="156" t="str">
        <f>'[1]6014'!$Y$21</f>
        <v>De Gemshoorn 2</v>
      </c>
      <c r="AE2130" s="156">
        <f>'[1]6014'!$A$21</f>
        <v>1</v>
      </c>
      <c r="AF2130" s="157">
        <f>'[1]6014'!$B$21</f>
        <v>45920</v>
      </c>
      <c r="AG2130" s="158" t="s">
        <v>53</v>
      </c>
    </row>
    <row r="2131" spans="28:33" x14ac:dyDescent="0.15">
      <c r="AB2131" s="156">
        <f>'[1]6014'!$E$22</f>
        <v>601403</v>
      </c>
      <c r="AC2131" s="156" t="str">
        <f>'[1]6014'!$N$22</f>
        <v>Amicale de Pétanque 3</v>
      </c>
      <c r="AD2131" s="156" t="str">
        <f>'[1]6014'!$Y$22</f>
        <v>JBC De Hakhorst 5</v>
      </c>
      <c r="AE2131" s="156">
        <f>'[1]6014'!$A$22</f>
        <v>1</v>
      </c>
      <c r="AF2131" s="157">
        <f>'[1]6014'!$B$22</f>
        <v>45920</v>
      </c>
      <c r="AG2131" s="158" t="s">
        <v>53</v>
      </c>
    </row>
    <row r="2132" spans="28:33" x14ac:dyDescent="0.15">
      <c r="AB2132" s="156">
        <f>'[1]6014'!$E$23</f>
        <v>601404</v>
      </c>
      <c r="AC2132" s="156" t="str">
        <f>'[1]6014'!$N$23</f>
        <v>PVN 5</v>
      </c>
      <c r="AD2132" s="156" t="str">
        <f>'[1]6014'!$Y$23</f>
        <v>PVN 7</v>
      </c>
      <c r="AE2132" s="156">
        <f>'[1]6014'!$A$23</f>
        <v>1</v>
      </c>
      <c r="AF2132" s="157">
        <f>'[1]6014'!$B$23</f>
        <v>45920</v>
      </c>
      <c r="AG2132" s="158" t="s">
        <v>53</v>
      </c>
    </row>
    <row r="2133" spans="28:33" x14ac:dyDescent="0.15">
      <c r="AB2133" s="156">
        <f>'[1]6014'!$E$24</f>
        <v>601405</v>
      </c>
      <c r="AC2133" s="156" t="str">
        <f>'[1]6014'!$N$24</f>
        <v>PVN 7</v>
      </c>
      <c r="AD2133" s="156" t="str">
        <f>'[1]6014'!$Y$24</f>
        <v>Amicale de Pétanque 3</v>
      </c>
      <c r="AE2133" s="156">
        <f>'[1]6014'!$A$24</f>
        <v>2</v>
      </c>
      <c r="AF2133" s="157">
        <f>'[1]6014'!$B$24</f>
        <v>45934</v>
      </c>
      <c r="AG2133" s="158" t="s">
        <v>53</v>
      </c>
    </row>
    <row r="2134" spans="28:33" x14ac:dyDescent="0.15">
      <c r="AB2134" s="156">
        <f>'[1]6014'!$E$25</f>
        <v>601406</v>
      </c>
      <c r="AC2134" s="156" t="str">
        <f>'[1]6014'!$N$25</f>
        <v>JBC De Hakhorst 5</v>
      </c>
      <c r="AD2134" s="156" t="str">
        <f>'[1]6014'!$Y$25</f>
        <v>Maboul 3</v>
      </c>
      <c r="AE2134" s="156">
        <f>'[1]6014'!$A$25</f>
        <v>2</v>
      </c>
      <c r="AF2134" s="157">
        <f>'[1]6014'!$B$25</f>
        <v>45934</v>
      </c>
      <c r="AG2134" s="158" t="s">
        <v>53</v>
      </c>
    </row>
    <row r="2135" spans="28:33" x14ac:dyDescent="0.15">
      <c r="AB2135" s="156">
        <f>'[1]6014'!$E$26</f>
        <v>601407</v>
      </c>
      <c r="AC2135" s="156" t="str">
        <f>'[1]6014'!$N$26</f>
        <v>De Gemshoorn 2</v>
      </c>
      <c r="AD2135" s="156" t="str">
        <f>'[1]6014'!$Y$26</f>
        <v>Mazijk de Petanque 2</v>
      </c>
      <c r="AE2135" s="156">
        <f>'[1]6014'!$A$26</f>
        <v>2</v>
      </c>
      <c r="AF2135" s="157">
        <f>'[1]6014'!$B$26</f>
        <v>45934</v>
      </c>
      <c r="AG2135" s="158" t="s">
        <v>53</v>
      </c>
    </row>
    <row r="2136" spans="28:33" x14ac:dyDescent="0.15">
      <c r="AB2136" s="156">
        <f>'[1]6014'!$E$27</f>
        <v>601408</v>
      </c>
      <c r="AC2136" s="156" t="str">
        <f>'[1]6014'!$N$27</f>
        <v>De Nijeboulers 1</v>
      </c>
      <c r="AD2136" s="156" t="str">
        <f>'[1]6014'!$Y$27</f>
        <v>PVN 5</v>
      </c>
      <c r="AE2136" s="156">
        <f>'[1]6014'!$A$27</f>
        <v>2</v>
      </c>
      <c r="AF2136" s="157">
        <f>'[1]6014'!$B$27</f>
        <v>45934</v>
      </c>
      <c r="AG2136" s="158" t="s">
        <v>53</v>
      </c>
    </row>
    <row r="2137" spans="28:33" x14ac:dyDescent="0.15">
      <c r="AB2137" s="156">
        <f>'[1]6014'!$E$28</f>
        <v>601409</v>
      </c>
      <c r="AC2137" s="156" t="str">
        <f>'[1]6014'!$N$28</f>
        <v>PVN 5</v>
      </c>
      <c r="AD2137" s="156" t="str">
        <f>'[1]6014'!$Y$28</f>
        <v>Amicale de Pétanque 3</v>
      </c>
      <c r="AE2137" s="156">
        <f>'[1]6014'!$A$28</f>
        <v>3</v>
      </c>
      <c r="AF2137" s="157">
        <f>'[1]6014'!$B$28</f>
        <v>45948</v>
      </c>
      <c r="AG2137" s="158" t="s">
        <v>53</v>
      </c>
    </row>
    <row r="2138" spans="28:33" x14ac:dyDescent="0.15">
      <c r="AB2138" s="156">
        <f>'[1]6014'!$E$29</f>
        <v>601410</v>
      </c>
      <c r="AC2138" s="156" t="str">
        <f>'[1]6014'!$N$29</f>
        <v>Maboul 3</v>
      </c>
      <c r="AD2138" s="156" t="str">
        <f>'[1]6014'!$Y$29</f>
        <v>PVN 7</v>
      </c>
      <c r="AE2138" s="156">
        <f>'[1]6014'!$A$29</f>
        <v>3</v>
      </c>
      <c r="AF2138" s="157">
        <f>'[1]6014'!$B$29</f>
        <v>45948</v>
      </c>
      <c r="AG2138" s="158" t="s">
        <v>53</v>
      </c>
    </row>
    <row r="2139" spans="28:33" x14ac:dyDescent="0.15">
      <c r="AB2139" s="156">
        <f>'[1]6014'!$E$30</f>
        <v>601411</v>
      </c>
      <c r="AC2139" s="156" t="str">
        <f>'[1]6014'!$N$30</f>
        <v>JBC De Hakhorst 5</v>
      </c>
      <c r="AD2139" s="156" t="str">
        <f>'[1]6014'!$Y$30</f>
        <v>Mazijk de Petanque 2</v>
      </c>
      <c r="AE2139" s="156">
        <f>'[1]6014'!$A$30</f>
        <v>3</v>
      </c>
      <c r="AF2139" s="157">
        <f>'[1]6014'!$B$30</f>
        <v>45948</v>
      </c>
      <c r="AG2139" s="158" t="s">
        <v>53</v>
      </c>
    </row>
    <row r="2140" spans="28:33" x14ac:dyDescent="0.15">
      <c r="AB2140" s="156">
        <f>'[1]6014'!$E$31</f>
        <v>601412</v>
      </c>
      <c r="AC2140" s="156" t="str">
        <f>'[1]6014'!$N$31</f>
        <v>De Nijeboulers 1</v>
      </c>
      <c r="AD2140" s="156" t="str">
        <f>'[1]6014'!$Y$31</f>
        <v>De Gemshoorn 2</v>
      </c>
      <c r="AE2140" s="156">
        <f>'[1]6014'!$A$31</f>
        <v>3</v>
      </c>
      <c r="AF2140" s="157">
        <f>'[1]6014'!$B$31</f>
        <v>45948</v>
      </c>
      <c r="AG2140" s="158" t="s">
        <v>53</v>
      </c>
    </row>
    <row r="2141" spans="28:33" x14ac:dyDescent="0.15">
      <c r="AB2141" s="156">
        <f>'[1]6014'!$E$32</f>
        <v>601413</v>
      </c>
      <c r="AC2141" s="156" t="str">
        <f>'[1]6014'!$N$32</f>
        <v>Mazijk de Petanque 2</v>
      </c>
      <c r="AD2141" s="156" t="str">
        <f>'[1]6014'!$Y$32</f>
        <v>PVN 7</v>
      </c>
      <c r="AE2141" s="156">
        <f>'[1]6014'!$A$32</f>
        <v>4</v>
      </c>
      <c r="AF2141" s="157">
        <f>'[1]6014'!$B$32</f>
        <v>45962</v>
      </c>
      <c r="AG2141" s="158" t="s">
        <v>53</v>
      </c>
    </row>
    <row r="2142" spans="28:33" x14ac:dyDescent="0.15">
      <c r="AB2142" s="156">
        <f>'[1]6014'!$E$33</f>
        <v>601414</v>
      </c>
      <c r="AC2142" s="156" t="str">
        <f>'[1]6014'!$N$33</f>
        <v>Maboul 3</v>
      </c>
      <c r="AD2142" s="156" t="str">
        <f>'[1]6014'!$Y$33</f>
        <v>PVN 5</v>
      </c>
      <c r="AE2142" s="156">
        <f>'[1]6014'!$A$33</f>
        <v>4</v>
      </c>
      <c r="AF2142" s="157">
        <f>'[1]6014'!$B$33</f>
        <v>45962</v>
      </c>
      <c r="AG2142" s="158" t="s">
        <v>53</v>
      </c>
    </row>
    <row r="2143" spans="28:33" x14ac:dyDescent="0.15">
      <c r="AB2143" s="156">
        <f>'[1]6014'!$E$34</f>
        <v>601415</v>
      </c>
      <c r="AC2143" s="156" t="str">
        <f>'[1]6014'!$N$34</f>
        <v>Amicale de Pétanque 3</v>
      </c>
      <c r="AD2143" s="156" t="str">
        <f>'[1]6014'!$Y$34</f>
        <v>De Nijeboulers 1</v>
      </c>
      <c r="AE2143" s="156">
        <f>'[1]6014'!$A$34</f>
        <v>4</v>
      </c>
      <c r="AF2143" s="157">
        <f>'[1]6014'!$B$34</f>
        <v>45962</v>
      </c>
      <c r="AG2143" s="158" t="s">
        <v>53</v>
      </c>
    </row>
    <row r="2144" spans="28:33" x14ac:dyDescent="0.15">
      <c r="AB2144" s="156">
        <f>'[1]6014'!$E$35</f>
        <v>601416</v>
      </c>
      <c r="AC2144" s="156" t="str">
        <f>'[1]6014'!$N$35</f>
        <v>De Gemshoorn 2</v>
      </c>
      <c r="AD2144" s="156" t="str">
        <f>'[1]6014'!$Y$35</f>
        <v>JBC De Hakhorst 5</v>
      </c>
      <c r="AE2144" s="156">
        <f>'[1]6014'!$A$35</f>
        <v>4</v>
      </c>
      <c r="AF2144" s="157">
        <f>'[1]6014'!$B$35</f>
        <v>45962</v>
      </c>
      <c r="AG2144" s="158" t="s">
        <v>53</v>
      </c>
    </row>
    <row r="2145" spans="28:33" x14ac:dyDescent="0.15">
      <c r="AB2145" s="156">
        <f>'[1]6014'!$E$36</f>
        <v>601417</v>
      </c>
      <c r="AC2145" s="156" t="str">
        <f>'[1]6014'!$N$36</f>
        <v>Amicale de Pétanque 3</v>
      </c>
      <c r="AD2145" s="156" t="str">
        <f>'[1]6014'!$Y$36</f>
        <v>Maboul 3</v>
      </c>
      <c r="AE2145" s="156">
        <f>'[1]6014'!$A$36</f>
        <v>5</v>
      </c>
      <c r="AF2145" s="157">
        <f>'[1]6014'!$B$36</f>
        <v>45976</v>
      </c>
      <c r="AG2145" s="158" t="s">
        <v>53</v>
      </c>
    </row>
    <row r="2146" spans="28:33" x14ac:dyDescent="0.15">
      <c r="AB2146" s="156">
        <f>'[1]6014'!$E$37</f>
        <v>601418</v>
      </c>
      <c r="AC2146" s="156" t="str">
        <f>'[1]6014'!$N$37</f>
        <v>PVN 5</v>
      </c>
      <c r="AD2146" s="156" t="str">
        <f>'[1]6014'!$Y$37</f>
        <v>Mazijk de Petanque 2</v>
      </c>
      <c r="AE2146" s="156">
        <f>'[1]6014'!$A$37</f>
        <v>5</v>
      </c>
      <c r="AF2146" s="157">
        <f>'[1]6014'!$B$37</f>
        <v>45976</v>
      </c>
      <c r="AG2146" s="158" t="s">
        <v>53</v>
      </c>
    </row>
    <row r="2147" spans="28:33" x14ac:dyDescent="0.15">
      <c r="AB2147" s="156">
        <f>'[1]6014'!$E$38</f>
        <v>601419</v>
      </c>
      <c r="AC2147" s="156" t="str">
        <f>'[1]6014'!$N$38</f>
        <v>De Gemshoorn 2</v>
      </c>
      <c r="AD2147" s="156" t="str">
        <f>'[1]6014'!$Y$38</f>
        <v>PVN 7</v>
      </c>
      <c r="AE2147" s="156">
        <f>'[1]6014'!$A$38</f>
        <v>5</v>
      </c>
      <c r="AF2147" s="157">
        <f>'[1]6014'!$B$38</f>
        <v>45976</v>
      </c>
      <c r="AG2147" s="158" t="s">
        <v>53</v>
      </c>
    </row>
    <row r="2148" spans="28:33" x14ac:dyDescent="0.15">
      <c r="AB2148" s="156">
        <f>'[1]6014'!$E$39</f>
        <v>601420</v>
      </c>
      <c r="AC2148" s="156" t="str">
        <f>'[1]6014'!$N$39</f>
        <v>JBC De Hakhorst 5</v>
      </c>
      <c r="AD2148" s="156" t="str">
        <f>'[1]6014'!$Y$39</f>
        <v>De Nijeboulers 1</v>
      </c>
      <c r="AE2148" s="156">
        <f>'[1]6014'!$A$39</f>
        <v>5</v>
      </c>
      <c r="AF2148" s="157">
        <f>'[1]6014'!$B$39</f>
        <v>45976</v>
      </c>
      <c r="AG2148" s="158" t="s">
        <v>53</v>
      </c>
    </row>
    <row r="2149" spans="28:33" x14ac:dyDescent="0.15">
      <c r="AB2149" s="156">
        <f>'[1]6014'!$E$40</f>
        <v>601421</v>
      </c>
      <c r="AC2149" s="156" t="str">
        <f>'[1]6014'!$N$40</f>
        <v>Mazijk de Petanque 2</v>
      </c>
      <c r="AD2149" s="156" t="str">
        <f>'[1]6014'!$Y$40</f>
        <v>Amicale de Pétanque 3</v>
      </c>
      <c r="AE2149" s="156">
        <f>'[1]6014'!$A$40</f>
        <v>6</v>
      </c>
      <c r="AF2149" s="157">
        <f>'[1]6014'!$B$40</f>
        <v>45990</v>
      </c>
      <c r="AG2149" s="158" t="s">
        <v>53</v>
      </c>
    </row>
    <row r="2150" spans="28:33" x14ac:dyDescent="0.15">
      <c r="AB2150" s="156">
        <f>'[1]6014'!$E$41</f>
        <v>601422</v>
      </c>
      <c r="AC2150" s="156" t="str">
        <f>'[1]6014'!$N$41</f>
        <v>PVN 7</v>
      </c>
      <c r="AD2150" s="156" t="str">
        <f>'[1]6014'!$Y$41</f>
        <v>JBC De Hakhorst 5</v>
      </c>
      <c r="AE2150" s="156">
        <f>'[1]6014'!$A$41</f>
        <v>6</v>
      </c>
      <c r="AF2150" s="157">
        <f>'[1]6014'!$B$41</f>
        <v>45990</v>
      </c>
      <c r="AG2150" s="158" t="s">
        <v>53</v>
      </c>
    </row>
    <row r="2151" spans="28:33" x14ac:dyDescent="0.15">
      <c r="AB2151" s="156">
        <f>'[1]6014'!$E$42</f>
        <v>601423</v>
      </c>
      <c r="AC2151" s="156" t="str">
        <f>'[1]6014'!$N$42</f>
        <v>De Gemshoorn 2</v>
      </c>
      <c r="AD2151" s="156" t="str">
        <f>'[1]6014'!$Y$42</f>
        <v>PVN 5</v>
      </c>
      <c r="AE2151" s="156">
        <f>'[1]6014'!$A$42</f>
        <v>6</v>
      </c>
      <c r="AF2151" s="157">
        <f>'[1]6014'!$B$42</f>
        <v>45990</v>
      </c>
      <c r="AG2151" s="158" t="s">
        <v>53</v>
      </c>
    </row>
    <row r="2152" spans="28:33" x14ac:dyDescent="0.15">
      <c r="AB2152" s="156">
        <f>'[1]6014'!$E$43</f>
        <v>601424</v>
      </c>
      <c r="AC2152" s="156" t="str">
        <f>'[1]6014'!$N$43</f>
        <v>De Nijeboulers 1</v>
      </c>
      <c r="AD2152" s="156" t="str">
        <f>'[1]6014'!$Y$43</f>
        <v>Maboul 3</v>
      </c>
      <c r="AE2152" s="156">
        <f>'[1]6014'!$A$43</f>
        <v>6</v>
      </c>
      <c r="AF2152" s="157">
        <f>'[1]6014'!$B$43</f>
        <v>45990</v>
      </c>
      <c r="AG2152" s="158" t="s">
        <v>53</v>
      </c>
    </row>
    <row r="2153" spans="28:33" x14ac:dyDescent="0.15">
      <c r="AB2153" s="156">
        <f>'[1]6014'!$E$44</f>
        <v>601425</v>
      </c>
      <c r="AC2153" s="156" t="str">
        <f>'[1]6014'!$N$44</f>
        <v>Mazijk de Petanque 2</v>
      </c>
      <c r="AD2153" s="156" t="str">
        <f>'[1]6014'!$Y$44</f>
        <v>Maboul 3</v>
      </c>
      <c r="AE2153" s="156">
        <f>'[1]6014'!$A$44</f>
        <v>7</v>
      </c>
      <c r="AF2153" s="157">
        <f>'[1]6014'!$B$44</f>
        <v>45997</v>
      </c>
      <c r="AG2153" s="158" t="s">
        <v>53</v>
      </c>
    </row>
    <row r="2154" spans="28:33" x14ac:dyDescent="0.15">
      <c r="AB2154" s="156">
        <f>'[1]6014'!$E$45</f>
        <v>601426</v>
      </c>
      <c r="AC2154" s="156" t="str">
        <f>'[1]6014'!$N$45</f>
        <v>Amicale de Pétanque 3</v>
      </c>
      <c r="AD2154" s="156" t="str">
        <f>'[1]6014'!$Y$45</f>
        <v>De Gemshoorn 2</v>
      </c>
      <c r="AE2154" s="156">
        <f>'[1]6014'!$A$45</f>
        <v>7</v>
      </c>
      <c r="AF2154" s="157">
        <f>'[1]6014'!$B$45</f>
        <v>45997</v>
      </c>
      <c r="AG2154" s="158" t="s">
        <v>53</v>
      </c>
    </row>
    <row r="2155" spans="28:33" x14ac:dyDescent="0.15">
      <c r="AB2155" s="156">
        <f>'[1]6014'!$E$46</f>
        <v>601427</v>
      </c>
      <c r="AC2155" s="156" t="str">
        <f>'[1]6014'!$N$46</f>
        <v>JBC De Hakhorst 5</v>
      </c>
      <c r="AD2155" s="156" t="str">
        <f>'[1]6014'!$Y$46</f>
        <v>PVN 5</v>
      </c>
      <c r="AE2155" s="156">
        <f>'[1]6014'!$A$46</f>
        <v>7</v>
      </c>
      <c r="AF2155" s="157">
        <f>'[1]6014'!$B$46</f>
        <v>45997</v>
      </c>
      <c r="AG2155" s="158" t="s">
        <v>53</v>
      </c>
    </row>
    <row r="2156" spans="28:33" x14ac:dyDescent="0.15">
      <c r="AB2156" s="156">
        <f>'[1]6014'!$E$47</f>
        <v>601428</v>
      </c>
      <c r="AC2156" s="156" t="str">
        <f>'[1]6014'!$N$47</f>
        <v>PVN 7</v>
      </c>
      <c r="AD2156" s="156" t="str">
        <f>'[1]6014'!$Y$47</f>
        <v>De Nijeboulers 1</v>
      </c>
      <c r="AE2156" s="156">
        <f>'[1]6014'!$A$47</f>
        <v>7</v>
      </c>
      <c r="AF2156" s="157">
        <f>'[1]6014'!$B$47</f>
        <v>45997</v>
      </c>
      <c r="AG2156" s="158" t="s">
        <v>53</v>
      </c>
    </row>
    <row r="2157" spans="28:33" x14ac:dyDescent="0.15">
      <c r="AB2157" s="156">
        <f>'[1]6014'!$E$48</f>
        <v>601429</v>
      </c>
      <c r="AC2157" s="156" t="str">
        <f>'[1]6014'!$N$48</f>
        <v>PVN 7</v>
      </c>
      <c r="AD2157" s="156" t="str">
        <f>'[1]6014'!$Y$48</f>
        <v>PVN 5</v>
      </c>
      <c r="AE2157" s="156">
        <f>'[1]6014'!$A$48</f>
        <v>8</v>
      </c>
      <c r="AF2157" s="157">
        <f>'[1]6014'!$B$48</f>
        <v>46032</v>
      </c>
      <c r="AG2157" s="158" t="s">
        <v>53</v>
      </c>
    </row>
    <row r="2158" spans="28:33" x14ac:dyDescent="0.15">
      <c r="AB2158" s="156">
        <f>'[1]6014'!$E$49</f>
        <v>601430</v>
      </c>
      <c r="AC2158" s="156" t="str">
        <f>'[1]6014'!$N$49</f>
        <v>JBC De Hakhorst 5</v>
      </c>
      <c r="AD2158" s="156" t="str">
        <f>'[1]6014'!$Y$49</f>
        <v>Amicale de Pétanque 3</v>
      </c>
      <c r="AE2158" s="156">
        <f>'[1]6014'!$A$49</f>
        <v>8</v>
      </c>
      <c r="AF2158" s="157">
        <f>'[1]6014'!$B$49</f>
        <v>46032</v>
      </c>
      <c r="AG2158" s="158" t="s">
        <v>53</v>
      </c>
    </row>
    <row r="2159" spans="28:33" x14ac:dyDescent="0.15">
      <c r="AB2159" s="156">
        <f>'[1]6014'!$E$50</f>
        <v>601431</v>
      </c>
      <c r="AC2159" s="156" t="str">
        <f>'[1]6014'!$N$50</f>
        <v>De Gemshoorn 2</v>
      </c>
      <c r="AD2159" s="156" t="str">
        <f>'[1]6014'!$Y$50</f>
        <v>Maboul 3</v>
      </c>
      <c r="AE2159" s="156">
        <f>'[1]6014'!$A$50</f>
        <v>8</v>
      </c>
      <c r="AF2159" s="157">
        <f>'[1]6014'!$B$50</f>
        <v>46032</v>
      </c>
      <c r="AG2159" s="158" t="s">
        <v>53</v>
      </c>
    </row>
    <row r="2160" spans="28:33" x14ac:dyDescent="0.15">
      <c r="AB2160" s="156">
        <f>'[1]6014'!$E$51</f>
        <v>601432</v>
      </c>
      <c r="AC2160" s="156" t="str">
        <f>'[1]6014'!$N$51</f>
        <v>Mazijk de Petanque 2</v>
      </c>
      <c r="AD2160" s="156" t="str">
        <f>'[1]6014'!$Y$51</f>
        <v>De Nijeboulers 1</v>
      </c>
      <c r="AE2160" s="156">
        <f>'[1]6014'!$A$51</f>
        <v>8</v>
      </c>
      <c r="AF2160" s="157">
        <f>'[1]6014'!$B$51</f>
        <v>46032</v>
      </c>
      <c r="AG2160" s="158" t="s">
        <v>53</v>
      </c>
    </row>
    <row r="2161" spans="28:33" x14ac:dyDescent="0.15">
      <c r="AB2161" s="156">
        <f>'[1]6014'!$E$52</f>
        <v>601433</v>
      </c>
      <c r="AC2161" s="156" t="str">
        <f>'[1]6014'!$N$52</f>
        <v>Mazijk de Petanque 2</v>
      </c>
      <c r="AD2161" s="156" t="str">
        <f>'[1]6014'!$Y$52</f>
        <v>De Gemshoorn 2</v>
      </c>
      <c r="AE2161" s="156">
        <f>'[1]6014'!$A$52</f>
        <v>9</v>
      </c>
      <c r="AF2161" s="157">
        <f>'[1]6014'!$B$52</f>
        <v>46046</v>
      </c>
      <c r="AG2161" s="158" t="s">
        <v>53</v>
      </c>
    </row>
    <row r="2162" spans="28:33" x14ac:dyDescent="0.15">
      <c r="AB2162" s="156">
        <f>'[1]6014'!$E$53</f>
        <v>601434</v>
      </c>
      <c r="AC2162" s="156" t="str">
        <f>'[1]6014'!$N$53</f>
        <v>Maboul 3</v>
      </c>
      <c r="AD2162" s="156" t="str">
        <f>'[1]6014'!$Y$53</f>
        <v>JBC De Hakhorst 5</v>
      </c>
      <c r="AE2162" s="156">
        <f>'[1]6014'!$A$53</f>
        <v>9</v>
      </c>
      <c r="AF2162" s="157">
        <f>'[1]6014'!$B$53</f>
        <v>46046</v>
      </c>
      <c r="AG2162" s="158" t="s">
        <v>53</v>
      </c>
    </row>
    <row r="2163" spans="28:33" x14ac:dyDescent="0.15">
      <c r="AB2163" s="156">
        <f>'[1]6014'!$E$54</f>
        <v>601435</v>
      </c>
      <c r="AC2163" s="156" t="str">
        <f>'[1]6014'!$N$54</f>
        <v>Amicale de Pétanque 3</v>
      </c>
      <c r="AD2163" s="156" t="str">
        <f>'[1]6014'!$Y$54</f>
        <v>PVN 7</v>
      </c>
      <c r="AE2163" s="156">
        <f>'[1]6014'!$A$54</f>
        <v>9</v>
      </c>
      <c r="AF2163" s="157">
        <f>'[1]6014'!$B$54</f>
        <v>46046</v>
      </c>
      <c r="AG2163" s="158" t="s">
        <v>53</v>
      </c>
    </row>
    <row r="2164" spans="28:33" x14ac:dyDescent="0.15">
      <c r="AB2164" s="156">
        <f>'[1]6014'!$E$55</f>
        <v>601436</v>
      </c>
      <c r="AC2164" s="156" t="str">
        <f>'[1]6014'!$N$55</f>
        <v>PVN 5</v>
      </c>
      <c r="AD2164" s="156" t="str">
        <f>'[1]6014'!$Y$55</f>
        <v>De Nijeboulers 1</v>
      </c>
      <c r="AE2164" s="156">
        <f>'[1]6014'!$A$55</f>
        <v>9</v>
      </c>
      <c r="AF2164" s="157">
        <f>'[1]6014'!$B$55</f>
        <v>46046</v>
      </c>
      <c r="AG2164" s="158" t="s">
        <v>53</v>
      </c>
    </row>
    <row r="2165" spans="28:33" x14ac:dyDescent="0.15">
      <c r="AB2165" s="156">
        <f>'[1]6014'!$E$56</f>
        <v>601437</v>
      </c>
      <c r="AC2165" s="156" t="str">
        <f>'[1]6014'!$N$56</f>
        <v>Mazijk de Petanque 2</v>
      </c>
      <c r="AD2165" s="156" t="str">
        <f>'[1]6014'!$Y$56</f>
        <v>JBC De Hakhorst 5</v>
      </c>
      <c r="AE2165" s="156">
        <f>'[1]6014'!$A$56</f>
        <v>10</v>
      </c>
      <c r="AF2165" s="157">
        <f>'[1]6014'!$B$56</f>
        <v>46060</v>
      </c>
      <c r="AG2165" s="158" t="s">
        <v>53</v>
      </c>
    </row>
    <row r="2166" spans="28:33" x14ac:dyDescent="0.15">
      <c r="AB2166" s="156">
        <f>'[1]6014'!$E$57</f>
        <v>601438</v>
      </c>
      <c r="AC2166" s="156" t="str">
        <f>'[1]6014'!$N$57</f>
        <v>PVN 7</v>
      </c>
      <c r="AD2166" s="156" t="str">
        <f>'[1]6014'!$Y$57</f>
        <v>Maboul 3</v>
      </c>
      <c r="AE2166" s="156">
        <f>'[1]6014'!$A$57</f>
        <v>10</v>
      </c>
      <c r="AF2166" s="157">
        <f>'[1]6014'!$B$57</f>
        <v>46060</v>
      </c>
      <c r="AG2166" s="158" t="s">
        <v>53</v>
      </c>
    </row>
    <row r="2167" spans="28:33" x14ac:dyDescent="0.15">
      <c r="AB2167" s="156">
        <f>'[1]6014'!$E$58</f>
        <v>601439</v>
      </c>
      <c r="AC2167" s="156" t="str">
        <f>'[1]6014'!$N$58</f>
        <v>Amicale de Pétanque 3</v>
      </c>
      <c r="AD2167" s="156" t="str">
        <f>'[1]6014'!$Y$58</f>
        <v>PVN 5</v>
      </c>
      <c r="AE2167" s="156">
        <f>'[1]6014'!$A$58</f>
        <v>10</v>
      </c>
      <c r="AF2167" s="157">
        <f>'[1]6014'!$B$58</f>
        <v>46060</v>
      </c>
      <c r="AG2167" s="158" t="s">
        <v>53</v>
      </c>
    </row>
    <row r="2168" spans="28:33" x14ac:dyDescent="0.15">
      <c r="AB2168" s="156">
        <f>'[1]6014'!$E$59</f>
        <v>601440</v>
      </c>
      <c r="AC2168" s="156" t="str">
        <f>'[1]6014'!$N$59</f>
        <v>De Gemshoorn 2</v>
      </c>
      <c r="AD2168" s="156" t="str">
        <f>'[1]6014'!$Y$59</f>
        <v>De Nijeboulers 1</v>
      </c>
      <c r="AE2168" s="156">
        <f>'[1]6014'!$A$59</f>
        <v>10</v>
      </c>
      <c r="AF2168" s="157">
        <f>'[1]6014'!$B$59</f>
        <v>46060</v>
      </c>
      <c r="AG2168" s="158" t="s">
        <v>53</v>
      </c>
    </row>
    <row r="2169" spans="28:33" x14ac:dyDescent="0.15">
      <c r="AB2169" s="156">
        <f>'[1]6014'!$E$60</f>
        <v>601441</v>
      </c>
      <c r="AC2169" s="156" t="str">
        <f>'[1]6014'!$N$60</f>
        <v>PVN 5</v>
      </c>
      <c r="AD2169" s="156" t="str">
        <f>'[1]6014'!$Y$60</f>
        <v>Maboul 3</v>
      </c>
      <c r="AE2169" s="156">
        <f>'[1]6014'!$A$60</f>
        <v>11</v>
      </c>
      <c r="AF2169" s="157">
        <f>'[1]6014'!$B$60</f>
        <v>46074</v>
      </c>
      <c r="AG2169" s="158" t="s">
        <v>53</v>
      </c>
    </row>
    <row r="2170" spans="28:33" x14ac:dyDescent="0.15">
      <c r="AB2170" s="156">
        <f>'[1]6014'!$E$61</f>
        <v>601442</v>
      </c>
      <c r="AC2170" s="156" t="str">
        <f>'[1]6014'!$N$61</f>
        <v>PVN 7</v>
      </c>
      <c r="AD2170" s="156" t="str">
        <f>'[1]6014'!$Y$61</f>
        <v>Mazijk de Petanque 2</v>
      </c>
      <c r="AE2170" s="156">
        <f>'[1]6014'!$A$61</f>
        <v>11</v>
      </c>
      <c r="AF2170" s="157">
        <f>'[1]6014'!$B$61</f>
        <v>46074</v>
      </c>
      <c r="AG2170" s="158" t="s">
        <v>53</v>
      </c>
    </row>
    <row r="2171" spans="28:33" x14ac:dyDescent="0.15">
      <c r="AB2171" s="156">
        <f>'[1]6014'!$E$62</f>
        <v>601443</v>
      </c>
      <c r="AC2171" s="156" t="str">
        <f>'[1]6014'!$N$62</f>
        <v>JBC De Hakhorst 5</v>
      </c>
      <c r="AD2171" s="156" t="str">
        <f>'[1]6014'!$Y$62</f>
        <v>De Gemshoorn 2</v>
      </c>
      <c r="AE2171" s="156">
        <f>'[1]6014'!$A$62</f>
        <v>11</v>
      </c>
      <c r="AF2171" s="157">
        <f>'[1]6014'!$B$62</f>
        <v>46074</v>
      </c>
      <c r="AG2171" s="158" t="s">
        <v>53</v>
      </c>
    </row>
    <row r="2172" spans="28:33" x14ac:dyDescent="0.15">
      <c r="AB2172" s="156">
        <f>'[1]6014'!$E$63</f>
        <v>601444</v>
      </c>
      <c r="AC2172" s="156" t="str">
        <f>'[1]6014'!$N$63</f>
        <v>De Nijeboulers 1</v>
      </c>
      <c r="AD2172" s="156" t="str">
        <f>'[1]6014'!$Y$63</f>
        <v>Amicale de Pétanque 3</v>
      </c>
      <c r="AE2172" s="156">
        <f>'[1]6014'!$A$63</f>
        <v>11</v>
      </c>
      <c r="AF2172" s="157">
        <f>'[1]6014'!$B$63</f>
        <v>46074</v>
      </c>
      <c r="AG2172" s="158" t="s">
        <v>53</v>
      </c>
    </row>
    <row r="2173" spans="28:33" x14ac:dyDescent="0.15">
      <c r="AB2173" s="156">
        <f>'[1]6014'!$E$64</f>
        <v>601445</v>
      </c>
      <c r="AC2173" s="156" t="str">
        <f>'[1]6014'!$N$64</f>
        <v>Mazijk de Petanque 2</v>
      </c>
      <c r="AD2173" s="156" t="str">
        <f>'[1]6014'!$Y$64</f>
        <v>PVN 5</v>
      </c>
      <c r="AE2173" s="156">
        <f>'[1]6014'!$A$64</f>
        <v>12</v>
      </c>
      <c r="AF2173" s="157">
        <f>'[1]6014'!$B$64</f>
        <v>46088</v>
      </c>
      <c r="AG2173" s="158" t="s">
        <v>53</v>
      </c>
    </row>
    <row r="2174" spans="28:33" x14ac:dyDescent="0.15">
      <c r="AB2174" s="156">
        <f>'[1]6014'!$E$65</f>
        <v>601446</v>
      </c>
      <c r="AC2174" s="156" t="str">
        <f>'[1]6014'!$N$65</f>
        <v>Maboul 3</v>
      </c>
      <c r="AD2174" s="156" t="str">
        <f>'[1]6014'!$Y$65</f>
        <v>Amicale de Pétanque 3</v>
      </c>
      <c r="AE2174" s="156">
        <f>'[1]6014'!$A$65</f>
        <v>12</v>
      </c>
      <c r="AF2174" s="157">
        <f>'[1]6014'!$B$65</f>
        <v>46088</v>
      </c>
      <c r="AG2174" s="158" t="s">
        <v>53</v>
      </c>
    </row>
    <row r="2175" spans="28:33" x14ac:dyDescent="0.15">
      <c r="AB2175" s="156">
        <f>'[1]6014'!$E$66</f>
        <v>601447</v>
      </c>
      <c r="AC2175" s="156" t="str">
        <f>'[1]6014'!$N$66</f>
        <v>PVN 7</v>
      </c>
      <c r="AD2175" s="156" t="str">
        <f>'[1]6014'!$Y$66</f>
        <v>De Gemshoorn 2</v>
      </c>
      <c r="AE2175" s="156">
        <f>'[1]6014'!$A$66</f>
        <v>12</v>
      </c>
      <c r="AF2175" s="157">
        <f>'[1]6014'!$B$66</f>
        <v>46088</v>
      </c>
      <c r="AG2175" s="158" t="s">
        <v>53</v>
      </c>
    </row>
    <row r="2176" spans="28:33" x14ac:dyDescent="0.15">
      <c r="AB2176" s="156">
        <f>'[1]6014'!$E$67</f>
        <v>601448</v>
      </c>
      <c r="AC2176" s="156" t="str">
        <f>'[1]6014'!$N$67</f>
        <v>De Nijeboulers 1</v>
      </c>
      <c r="AD2176" s="156" t="str">
        <f>'[1]6014'!$Y$67</f>
        <v>JBC De Hakhorst 5</v>
      </c>
      <c r="AE2176" s="156">
        <f>'[1]6014'!$A$67</f>
        <v>12</v>
      </c>
      <c r="AF2176" s="157">
        <f>'[1]6014'!$B$67</f>
        <v>46088</v>
      </c>
      <c r="AG2176" s="158" t="s">
        <v>53</v>
      </c>
    </row>
    <row r="2177" spans="28:33" x14ac:dyDescent="0.15">
      <c r="AB2177" s="156">
        <f>'[1]6014'!$E$68</f>
        <v>601449</v>
      </c>
      <c r="AC2177" s="156" t="str">
        <f>'[1]6014'!$N$68</f>
        <v>Maboul 3</v>
      </c>
      <c r="AD2177" s="156" t="str">
        <f>'[1]6014'!$Y$68</f>
        <v>De Nijeboulers 1</v>
      </c>
      <c r="AE2177" s="156">
        <f>'[1]6014'!$A$68</f>
        <v>13</v>
      </c>
      <c r="AF2177" s="157">
        <f>'[1]6014'!$B$68</f>
        <v>46102</v>
      </c>
      <c r="AG2177" s="158" t="s">
        <v>53</v>
      </c>
    </row>
    <row r="2178" spans="28:33" x14ac:dyDescent="0.15">
      <c r="AB2178" s="156">
        <f>'[1]6014'!$E$69</f>
        <v>601450</v>
      </c>
      <c r="AC2178" s="156" t="str">
        <f>'[1]6014'!$N$69</f>
        <v>Amicale de Pétanque 3</v>
      </c>
      <c r="AD2178" s="156" t="str">
        <f>'[1]6014'!$Y$69</f>
        <v>Mazijk de Petanque 2</v>
      </c>
      <c r="AE2178" s="156">
        <f>'[1]6014'!$A$69</f>
        <v>13</v>
      </c>
      <c r="AF2178" s="157">
        <f>'[1]6014'!$B$69</f>
        <v>46102</v>
      </c>
      <c r="AG2178" s="158" t="s">
        <v>53</v>
      </c>
    </row>
    <row r="2179" spans="28:33" x14ac:dyDescent="0.15">
      <c r="AB2179" s="156">
        <f>'[1]6014'!$E$70</f>
        <v>601451</v>
      </c>
      <c r="AC2179" s="156" t="str">
        <f>'[1]6014'!$N$70</f>
        <v>PVN 5</v>
      </c>
      <c r="AD2179" s="156" t="str">
        <f>'[1]6014'!$Y$70</f>
        <v>De Gemshoorn 2</v>
      </c>
      <c r="AE2179" s="156">
        <f>'[1]6014'!$A$70</f>
        <v>13</v>
      </c>
      <c r="AF2179" s="157">
        <f>'[1]6014'!$B$70</f>
        <v>46102</v>
      </c>
      <c r="AG2179" s="158" t="s">
        <v>53</v>
      </c>
    </row>
    <row r="2180" spans="28:33" x14ac:dyDescent="0.15">
      <c r="AB2180" s="156">
        <f>'[1]6014'!$E$71</f>
        <v>601452</v>
      </c>
      <c r="AC2180" s="156" t="str">
        <f>'[1]6014'!$N$71</f>
        <v>JBC De Hakhorst 5</v>
      </c>
      <c r="AD2180" s="156" t="str">
        <f>'[1]6014'!$Y$71</f>
        <v>PVN 7</v>
      </c>
      <c r="AE2180" s="156">
        <f>'[1]6014'!$A$71</f>
        <v>13</v>
      </c>
      <c r="AF2180" s="157">
        <f>'[1]6014'!$B$71</f>
        <v>46102</v>
      </c>
      <c r="AG2180" s="158" t="s">
        <v>53</v>
      </c>
    </row>
    <row r="2181" spans="28:33" x14ac:dyDescent="0.15">
      <c r="AB2181" s="156">
        <f>'[1]6014'!$E$72</f>
        <v>601453</v>
      </c>
      <c r="AC2181" s="156" t="str">
        <f>'[1]6014'!$N$72</f>
        <v>Maboul 3</v>
      </c>
      <c r="AD2181" s="156" t="str">
        <f>'[1]6014'!$Y$72</f>
        <v>Mazijk de Petanque 2</v>
      </c>
      <c r="AE2181" s="156">
        <f>'[1]6014'!$A$72</f>
        <v>14</v>
      </c>
      <c r="AF2181" s="157">
        <f>'[1]6014'!$B$72</f>
        <v>46109</v>
      </c>
      <c r="AG2181" s="158" t="s">
        <v>53</v>
      </c>
    </row>
    <row r="2182" spans="28:33" x14ac:dyDescent="0.15">
      <c r="AB2182" s="156">
        <f>'[1]6014'!$E$73</f>
        <v>601454</v>
      </c>
      <c r="AC2182" s="156" t="str">
        <f>'[1]6014'!$N$73</f>
        <v>PVN 5</v>
      </c>
      <c r="AD2182" s="156" t="str">
        <f>'[1]6014'!$Y$73</f>
        <v>JBC De Hakhorst 5</v>
      </c>
      <c r="AE2182" s="156">
        <f>'[1]6014'!$A$73</f>
        <v>14</v>
      </c>
      <c r="AF2182" s="157">
        <f>'[1]6014'!$B$73</f>
        <v>46109</v>
      </c>
      <c r="AG2182" s="158" t="s">
        <v>53</v>
      </c>
    </row>
    <row r="2183" spans="28:33" x14ac:dyDescent="0.15">
      <c r="AB2183" s="156">
        <f>'[1]6014'!$E$74</f>
        <v>601455</v>
      </c>
      <c r="AC2183" s="156" t="str">
        <f>'[1]6014'!$N$74</f>
        <v>De Gemshoorn 2</v>
      </c>
      <c r="AD2183" s="156" t="str">
        <f>'[1]6014'!$Y$74</f>
        <v>Amicale de Pétanque 3</v>
      </c>
      <c r="AE2183" s="156">
        <f>'[1]6014'!$A$74</f>
        <v>14</v>
      </c>
      <c r="AF2183" s="157">
        <f>'[1]6014'!$B$74</f>
        <v>46109</v>
      </c>
      <c r="AG2183" s="158" t="s">
        <v>53</v>
      </c>
    </row>
    <row r="2184" spans="28:33" x14ac:dyDescent="0.15">
      <c r="AB2184" s="156">
        <f>'[1]6014'!$E$75</f>
        <v>601456</v>
      </c>
      <c r="AC2184" s="156" t="str">
        <f>'[1]6014'!$N$75</f>
        <v>De Nijeboulers 1</v>
      </c>
      <c r="AD2184" s="156" t="str">
        <f>'[1]6014'!$Y$75</f>
        <v>PVN 7</v>
      </c>
      <c r="AE2184" s="156">
        <f>'[1]6014'!$A$75</f>
        <v>14</v>
      </c>
      <c r="AF2184" s="157">
        <f>'[1]6014'!$B$75</f>
        <v>46109</v>
      </c>
      <c r="AG2184" s="158" t="s">
        <v>53</v>
      </c>
    </row>
    <row r="2185" spans="28:33" x14ac:dyDescent="0.15">
      <c r="AB2185" s="156">
        <f>'[1]6015'!$E$20</f>
        <v>601501</v>
      </c>
      <c r="AC2185" s="156" t="str">
        <f>'[1]6015'!$N$20</f>
        <v>ETJBV de Teerling 2</v>
      </c>
      <c r="AD2185" s="156" t="str">
        <f>'[1]6015'!$Y$20</f>
        <v>ETJBV de Teerling 3</v>
      </c>
      <c r="AE2185" s="156">
        <f>'[1]6015'!$A$20</f>
        <v>1</v>
      </c>
      <c r="AF2185" s="157">
        <f>'[1]6015'!$B$20</f>
        <v>45920</v>
      </c>
      <c r="AG2185" s="158" t="s">
        <v>53</v>
      </c>
    </row>
    <row r="2186" spans="28:33" x14ac:dyDescent="0.15">
      <c r="AB2186" s="156">
        <f>'[1]6015'!$E$21</f>
        <v>601502</v>
      </c>
      <c r="AC2186" s="156" t="str">
        <f>'[1]6015'!$N$21</f>
        <v>Mazijk de Petanque 3</v>
      </c>
      <c r="AD2186" s="156" t="str">
        <f>'[1]6015'!$Y$21</f>
        <v>PVN 8</v>
      </c>
      <c r="AE2186" s="156">
        <f>'[1]6015'!$A$21</f>
        <v>1</v>
      </c>
      <c r="AF2186" s="157">
        <f>'[1]6015'!$B$21</f>
        <v>45920</v>
      </c>
      <c r="AG2186" s="158" t="s">
        <v>53</v>
      </c>
    </row>
    <row r="2187" spans="28:33" x14ac:dyDescent="0.15">
      <c r="AB2187" s="156">
        <f>'[1]6015'!$E$22</f>
        <v>601503</v>
      </c>
      <c r="AC2187" s="156" t="str">
        <f>'[1]6015'!$N$22</f>
        <v>CdP Les Cailloux 5</v>
      </c>
      <c r="AD2187" s="156" t="str">
        <f>'[1]6015'!$Y$22</f>
        <v>Cercle de Petanque 2</v>
      </c>
      <c r="AE2187" s="156">
        <f>'[1]6015'!$A$22</f>
        <v>1</v>
      </c>
      <c r="AF2187" s="157">
        <f>'[1]6015'!$B$22</f>
        <v>45920</v>
      </c>
      <c r="AG2187" s="158" t="s">
        <v>53</v>
      </c>
    </row>
    <row r="2188" spans="28:33" x14ac:dyDescent="0.15">
      <c r="AB2188" s="156">
        <f>'[1]6015'!$E$23</f>
        <v>601504</v>
      </c>
      <c r="AC2188" s="156" t="str">
        <f>'[1]6015'!$N$23</f>
        <v>Mazijk de Petanque 1</v>
      </c>
      <c r="AD2188" s="156" t="str">
        <f>'[1]6015'!$Y$23</f>
        <v>PVN 6</v>
      </c>
      <c r="AE2188" s="156">
        <f>'[1]6015'!$A$23</f>
        <v>1</v>
      </c>
      <c r="AF2188" s="157">
        <f>'[1]6015'!$B$23</f>
        <v>45920</v>
      </c>
      <c r="AG2188" s="158" t="s">
        <v>53</v>
      </c>
    </row>
    <row r="2189" spans="28:33" x14ac:dyDescent="0.15">
      <c r="AB2189" s="156">
        <f>'[1]6015'!$E$24</f>
        <v>601505</v>
      </c>
      <c r="AC2189" s="156" t="str">
        <f>'[1]6015'!$N$24</f>
        <v>PVN 6</v>
      </c>
      <c r="AD2189" s="156" t="str">
        <f>'[1]6015'!$Y$24</f>
        <v>Cercle de Petanque 2</v>
      </c>
      <c r="AE2189" s="156">
        <f>'[1]6015'!$A$24</f>
        <v>2</v>
      </c>
      <c r="AF2189" s="157">
        <f>'[1]6015'!$B$24</f>
        <v>45934</v>
      </c>
      <c r="AG2189" s="158" t="s">
        <v>53</v>
      </c>
    </row>
    <row r="2190" spans="28:33" x14ac:dyDescent="0.15">
      <c r="AB2190" s="156">
        <f>'[1]6015'!$E$25</f>
        <v>601506</v>
      </c>
      <c r="AC2190" s="156" t="str">
        <f>'[1]6015'!$N$25</f>
        <v>CdP Les Cailloux 5</v>
      </c>
      <c r="AD2190" s="156" t="str">
        <f>'[1]6015'!$Y$25</f>
        <v>Mazijk de Petanque 3</v>
      </c>
      <c r="AE2190" s="156">
        <f>'[1]6015'!$A$25</f>
        <v>2</v>
      </c>
      <c r="AF2190" s="157">
        <f>'[1]6015'!$B$25</f>
        <v>45934</v>
      </c>
      <c r="AG2190" s="158" t="s">
        <v>53</v>
      </c>
    </row>
    <row r="2191" spans="28:33" x14ac:dyDescent="0.15">
      <c r="AB2191" s="156">
        <f>'[1]6015'!$E$26</f>
        <v>601507</v>
      </c>
      <c r="AC2191" s="156" t="str">
        <f>'[1]6015'!$N$26</f>
        <v>PVN 8</v>
      </c>
      <c r="AD2191" s="156" t="str">
        <f>'[1]6015'!$Y$26</f>
        <v>ETJBV de Teerling 2</v>
      </c>
      <c r="AE2191" s="156">
        <f>'[1]6015'!$A$26</f>
        <v>2</v>
      </c>
      <c r="AF2191" s="157">
        <f>'[1]6015'!$B$26</f>
        <v>45934</v>
      </c>
      <c r="AG2191" s="158" t="s">
        <v>53</v>
      </c>
    </row>
    <row r="2192" spans="28:33" x14ac:dyDescent="0.15">
      <c r="AB2192" s="156">
        <f>'[1]6015'!$E$27</f>
        <v>601508</v>
      </c>
      <c r="AC2192" s="156" t="str">
        <f>'[1]6015'!$N$27</f>
        <v>Mazijk de Petanque 1</v>
      </c>
      <c r="AD2192" s="156" t="str">
        <f>'[1]6015'!$Y$27</f>
        <v>ETJBV de Teerling 3</v>
      </c>
      <c r="AE2192" s="156">
        <f>'[1]6015'!$A$27</f>
        <v>2</v>
      </c>
      <c r="AF2192" s="157">
        <f>'[1]6015'!$B$27</f>
        <v>45934</v>
      </c>
      <c r="AG2192" s="158" t="s">
        <v>53</v>
      </c>
    </row>
    <row r="2193" spans="28:33" x14ac:dyDescent="0.15">
      <c r="AB2193" s="156">
        <f>'[1]6015'!$E$28</f>
        <v>601509</v>
      </c>
      <c r="AC2193" s="156" t="str">
        <f>'[1]6015'!$N$28</f>
        <v>Mazijk de Petanque 1</v>
      </c>
      <c r="AD2193" s="156" t="str">
        <f>'[1]6015'!$Y$28</f>
        <v>Cercle de Petanque 2</v>
      </c>
      <c r="AE2193" s="156">
        <f>'[1]6015'!$A$28</f>
        <v>3</v>
      </c>
      <c r="AF2193" s="157">
        <f>'[1]6015'!$B$28</f>
        <v>45948</v>
      </c>
      <c r="AG2193" s="158" t="s">
        <v>53</v>
      </c>
    </row>
    <row r="2194" spans="28:33" x14ac:dyDescent="0.15">
      <c r="AB2194" s="156">
        <f>'[1]6015'!$E$29</f>
        <v>601510</v>
      </c>
      <c r="AC2194" s="156" t="str">
        <f>'[1]6015'!$N$29</f>
        <v>Mazijk de Petanque 3</v>
      </c>
      <c r="AD2194" s="156" t="str">
        <f>'[1]6015'!$Y$29</f>
        <v>PVN 6</v>
      </c>
      <c r="AE2194" s="156">
        <f>'[1]6015'!$A$29</f>
        <v>3</v>
      </c>
      <c r="AF2194" s="157">
        <f>'[1]6015'!$B$29</f>
        <v>45948</v>
      </c>
      <c r="AG2194" s="158" t="s">
        <v>53</v>
      </c>
    </row>
    <row r="2195" spans="28:33" x14ac:dyDescent="0.15">
      <c r="AB2195" s="156">
        <f>'[1]6015'!$E$30</f>
        <v>601511</v>
      </c>
      <c r="AC2195" s="156" t="str">
        <f>'[1]6015'!$N$30</f>
        <v>CdP Les Cailloux 5</v>
      </c>
      <c r="AD2195" s="156" t="str">
        <f>'[1]6015'!$Y$30</f>
        <v>ETJBV de Teerling 2</v>
      </c>
      <c r="AE2195" s="156">
        <f>'[1]6015'!$A$30</f>
        <v>3</v>
      </c>
      <c r="AF2195" s="157">
        <f>'[1]6015'!$B$30</f>
        <v>45948</v>
      </c>
      <c r="AG2195" s="158" t="s">
        <v>53</v>
      </c>
    </row>
    <row r="2196" spans="28:33" x14ac:dyDescent="0.15">
      <c r="AB2196" s="156">
        <f>'[1]6015'!$E$31</f>
        <v>601512</v>
      </c>
      <c r="AC2196" s="156" t="str">
        <f>'[1]6015'!$N$31</f>
        <v>ETJBV de Teerling 3</v>
      </c>
      <c r="AD2196" s="156" t="str">
        <f>'[1]6015'!$Y$31</f>
        <v>PVN 8</v>
      </c>
      <c r="AE2196" s="156">
        <f>'[1]6015'!$A$31</f>
        <v>3</v>
      </c>
      <c r="AF2196" s="157">
        <f>'[1]6015'!$B$31</f>
        <v>45948</v>
      </c>
      <c r="AG2196" s="158" t="s">
        <v>53</v>
      </c>
    </row>
    <row r="2197" spans="28:33" x14ac:dyDescent="0.15">
      <c r="AB2197" s="156">
        <f>'[1]6015'!$E$32</f>
        <v>601513</v>
      </c>
      <c r="AC2197" s="156" t="str">
        <f>'[1]6015'!$N$32</f>
        <v>ETJBV de Teerling 2</v>
      </c>
      <c r="AD2197" s="156" t="str">
        <f>'[1]6015'!$Y$32</f>
        <v>PVN 6</v>
      </c>
      <c r="AE2197" s="156">
        <f>'[1]6015'!$A$32</f>
        <v>4</v>
      </c>
      <c r="AF2197" s="157">
        <f>'[1]6015'!$B$32</f>
        <v>45962</v>
      </c>
      <c r="AG2197" s="158" t="s">
        <v>53</v>
      </c>
    </row>
    <row r="2198" spans="28:33" x14ac:dyDescent="0.15">
      <c r="AB2198" s="156">
        <f>'[1]6015'!$E$33</f>
        <v>601514</v>
      </c>
      <c r="AC2198" s="156" t="str">
        <f>'[1]6015'!$N$33</f>
        <v>Mazijk de Petanque 3</v>
      </c>
      <c r="AD2198" s="156" t="str">
        <f>'[1]6015'!$Y$33</f>
        <v>Mazijk de Petanque 1</v>
      </c>
      <c r="AE2198" s="156">
        <f>'[1]6015'!$A$33</f>
        <v>4</v>
      </c>
      <c r="AF2198" s="157">
        <f>'[1]6015'!$B$33</f>
        <v>45962</v>
      </c>
      <c r="AG2198" s="158" t="s">
        <v>53</v>
      </c>
    </row>
    <row r="2199" spans="28:33" x14ac:dyDescent="0.15">
      <c r="AB2199" s="156">
        <f>'[1]6015'!$E$34</f>
        <v>601515</v>
      </c>
      <c r="AC2199" s="156" t="str">
        <f>'[1]6015'!$N$34</f>
        <v>Cercle de Petanque 2</v>
      </c>
      <c r="AD2199" s="156" t="str">
        <f>'[1]6015'!$Y$34</f>
        <v>ETJBV de Teerling 3</v>
      </c>
      <c r="AE2199" s="156">
        <f>'[1]6015'!$A$34</f>
        <v>4</v>
      </c>
      <c r="AF2199" s="157">
        <f>'[1]6015'!$B$34</f>
        <v>45962</v>
      </c>
      <c r="AG2199" s="158" t="s">
        <v>53</v>
      </c>
    </row>
    <row r="2200" spans="28:33" x14ac:dyDescent="0.15">
      <c r="AB2200" s="156">
        <f>'[1]6015'!$E$35</f>
        <v>601516</v>
      </c>
      <c r="AC2200" s="156" t="str">
        <f>'[1]6015'!$N$35</f>
        <v>PVN 8</v>
      </c>
      <c r="AD2200" s="156" t="str">
        <f>'[1]6015'!$Y$35</f>
        <v>CdP Les Cailloux 5</v>
      </c>
      <c r="AE2200" s="156">
        <f>'[1]6015'!$A$35</f>
        <v>4</v>
      </c>
      <c r="AF2200" s="157">
        <f>'[1]6015'!$B$35</f>
        <v>45962</v>
      </c>
      <c r="AG2200" s="158" t="s">
        <v>53</v>
      </c>
    </row>
    <row r="2201" spans="28:33" x14ac:dyDescent="0.15">
      <c r="AB2201" s="156">
        <f>'[1]6015'!$E$36</f>
        <v>601517</v>
      </c>
      <c r="AC2201" s="156" t="str">
        <f>'[1]6015'!$N$36</f>
        <v>Cercle de Petanque 2</v>
      </c>
      <c r="AD2201" s="156" t="str">
        <f>'[1]6015'!$Y$36</f>
        <v>Mazijk de Petanque 3</v>
      </c>
      <c r="AE2201" s="156">
        <f>'[1]6015'!$A$36</f>
        <v>5</v>
      </c>
      <c r="AF2201" s="157">
        <f>'[1]6015'!$B$36</f>
        <v>45976</v>
      </c>
      <c r="AG2201" s="158" t="s">
        <v>53</v>
      </c>
    </row>
    <row r="2202" spans="28:33" x14ac:dyDescent="0.15">
      <c r="AB2202" s="156">
        <f>'[1]6015'!$E$37</f>
        <v>601518</v>
      </c>
      <c r="AC2202" s="156" t="str">
        <f>'[1]6015'!$N$37</f>
        <v>Mazijk de Petanque 1</v>
      </c>
      <c r="AD2202" s="156" t="str">
        <f>'[1]6015'!$Y$37</f>
        <v>ETJBV de Teerling 2</v>
      </c>
      <c r="AE2202" s="156">
        <f>'[1]6015'!$A$37</f>
        <v>5</v>
      </c>
      <c r="AF2202" s="157">
        <f>'[1]6015'!$B$37</f>
        <v>45976</v>
      </c>
      <c r="AG2202" s="158" t="s">
        <v>53</v>
      </c>
    </row>
    <row r="2203" spans="28:33" x14ac:dyDescent="0.15">
      <c r="AB2203" s="156">
        <f>'[1]6015'!$E$38</f>
        <v>601519</v>
      </c>
      <c r="AC2203" s="156" t="str">
        <f>'[1]6015'!$N$38</f>
        <v>PVN 8</v>
      </c>
      <c r="AD2203" s="156" t="str">
        <f>'[1]6015'!$Y$38</f>
        <v>PVN 6</v>
      </c>
      <c r="AE2203" s="156">
        <f>'[1]6015'!$A$38</f>
        <v>5</v>
      </c>
      <c r="AF2203" s="157">
        <f>'[1]6015'!$B$38</f>
        <v>45976</v>
      </c>
      <c r="AG2203" s="158" t="s">
        <v>53</v>
      </c>
    </row>
    <row r="2204" spans="28:33" x14ac:dyDescent="0.15">
      <c r="AB2204" s="156">
        <f>'[1]6015'!$E$39</f>
        <v>601520</v>
      </c>
      <c r="AC2204" s="156" t="str">
        <f>'[1]6015'!$N$39</f>
        <v>CdP Les Cailloux 5</v>
      </c>
      <c r="AD2204" s="156" t="str">
        <f>'[1]6015'!$Y$39</f>
        <v>ETJBV de Teerling 3</v>
      </c>
      <c r="AE2204" s="156">
        <f>'[1]6015'!$A$39</f>
        <v>5</v>
      </c>
      <c r="AF2204" s="157">
        <f>'[1]6015'!$B$39</f>
        <v>45976</v>
      </c>
      <c r="AG2204" s="158" t="s">
        <v>53</v>
      </c>
    </row>
    <row r="2205" spans="28:33" x14ac:dyDescent="0.15">
      <c r="AB2205" s="156">
        <f>'[1]6015'!$E$40</f>
        <v>601521</v>
      </c>
      <c r="AC2205" s="156" t="str">
        <f>'[1]6015'!$N$40</f>
        <v>ETJBV de Teerling 2</v>
      </c>
      <c r="AD2205" s="156" t="str">
        <f>'[1]6015'!$Y$40</f>
        <v>Cercle de Petanque 2</v>
      </c>
      <c r="AE2205" s="156">
        <f>'[1]6015'!$A$40</f>
        <v>6</v>
      </c>
      <c r="AF2205" s="157">
        <f>'[1]6015'!$B$40</f>
        <v>45990</v>
      </c>
      <c r="AG2205" s="158" t="s">
        <v>53</v>
      </c>
    </row>
    <row r="2206" spans="28:33" x14ac:dyDescent="0.15">
      <c r="AB2206" s="156">
        <f>'[1]6015'!$E$41</f>
        <v>601522</v>
      </c>
      <c r="AC2206" s="156" t="str">
        <f>'[1]6015'!$N$41</f>
        <v>PVN 6</v>
      </c>
      <c r="AD2206" s="156" t="str">
        <f>'[1]6015'!$Y$41</f>
        <v>CdP Les Cailloux 5</v>
      </c>
      <c r="AE2206" s="156">
        <f>'[1]6015'!$A$41</f>
        <v>6</v>
      </c>
      <c r="AF2206" s="157">
        <f>'[1]6015'!$B$41</f>
        <v>45990</v>
      </c>
      <c r="AG2206" s="158" t="s">
        <v>53</v>
      </c>
    </row>
    <row r="2207" spans="28:33" x14ac:dyDescent="0.15">
      <c r="AB2207" s="156">
        <f>'[1]6015'!$E$42</f>
        <v>601523</v>
      </c>
      <c r="AC2207" s="156" t="str">
        <f>'[1]6015'!$N$42</f>
        <v>PVN 8</v>
      </c>
      <c r="AD2207" s="156" t="str">
        <f>'[1]6015'!$Y$42</f>
        <v>Mazijk de Petanque 1</v>
      </c>
      <c r="AE2207" s="156">
        <f>'[1]6015'!$A$42</f>
        <v>6</v>
      </c>
      <c r="AF2207" s="157">
        <f>'[1]6015'!$B$42</f>
        <v>45990</v>
      </c>
      <c r="AG2207" s="158" t="s">
        <v>53</v>
      </c>
    </row>
    <row r="2208" spans="28:33" x14ac:dyDescent="0.15">
      <c r="AB2208" s="156">
        <f>'[1]6015'!$E$43</f>
        <v>601524</v>
      </c>
      <c r="AC2208" s="156" t="str">
        <f>'[1]6015'!$N$43</f>
        <v>ETJBV de Teerling 3</v>
      </c>
      <c r="AD2208" s="156" t="str">
        <f>'[1]6015'!$Y$43</f>
        <v>Mazijk de Petanque 3</v>
      </c>
      <c r="AE2208" s="156">
        <f>'[1]6015'!$A$43</f>
        <v>6</v>
      </c>
      <c r="AF2208" s="157">
        <f>'[1]6015'!$B$43</f>
        <v>45990</v>
      </c>
      <c r="AG2208" s="158" t="s">
        <v>53</v>
      </c>
    </row>
    <row r="2209" spans="28:33" x14ac:dyDescent="0.15">
      <c r="AB2209" s="156">
        <f>'[1]6015'!$E$44</f>
        <v>601525</v>
      </c>
      <c r="AC2209" s="156" t="str">
        <f>'[1]6015'!$N$44</f>
        <v>ETJBV de Teerling 2</v>
      </c>
      <c r="AD2209" s="156" t="str">
        <f>'[1]6015'!$Y$44</f>
        <v>Mazijk de Petanque 3</v>
      </c>
      <c r="AE2209" s="156">
        <f>'[1]6015'!$A$44</f>
        <v>7</v>
      </c>
      <c r="AF2209" s="157">
        <f>'[1]6015'!$B$44</f>
        <v>45997</v>
      </c>
      <c r="AG2209" s="158" t="s">
        <v>53</v>
      </c>
    </row>
    <row r="2210" spans="28:33" x14ac:dyDescent="0.15">
      <c r="AB2210" s="156">
        <f>'[1]6015'!$E$45</f>
        <v>601526</v>
      </c>
      <c r="AC2210" s="156" t="str">
        <f>'[1]6015'!$N$45</f>
        <v>Cercle de Petanque 2</v>
      </c>
      <c r="AD2210" s="156" t="str">
        <f>'[1]6015'!$Y$45</f>
        <v>PVN 8</v>
      </c>
      <c r="AE2210" s="156">
        <f>'[1]6015'!$A$45</f>
        <v>7</v>
      </c>
      <c r="AF2210" s="157">
        <f>'[1]6015'!$B$45</f>
        <v>45997</v>
      </c>
      <c r="AG2210" s="158" t="s">
        <v>53</v>
      </c>
    </row>
    <row r="2211" spans="28:33" x14ac:dyDescent="0.15">
      <c r="AB2211" s="156">
        <f>'[1]6015'!$E$46</f>
        <v>601527</v>
      </c>
      <c r="AC2211" s="156" t="str">
        <f>'[1]6015'!$N$46</f>
        <v>CdP Les Cailloux 5</v>
      </c>
      <c r="AD2211" s="156" t="str">
        <f>'[1]6015'!$Y$46</f>
        <v>Mazijk de Petanque 1</v>
      </c>
      <c r="AE2211" s="156">
        <f>'[1]6015'!$A$46</f>
        <v>7</v>
      </c>
      <c r="AF2211" s="157">
        <f>'[1]6015'!$B$46</f>
        <v>45997</v>
      </c>
      <c r="AG2211" s="158" t="s">
        <v>53</v>
      </c>
    </row>
    <row r="2212" spans="28:33" x14ac:dyDescent="0.15">
      <c r="AB2212" s="156">
        <f>'[1]6015'!$E$47</f>
        <v>601528</v>
      </c>
      <c r="AC2212" s="156" t="str">
        <f>'[1]6015'!$N$47</f>
        <v>PVN 6</v>
      </c>
      <c r="AD2212" s="156" t="str">
        <f>'[1]6015'!$Y$47</f>
        <v>ETJBV de Teerling 3</v>
      </c>
      <c r="AE2212" s="156">
        <f>'[1]6015'!$A$47</f>
        <v>7</v>
      </c>
      <c r="AF2212" s="157">
        <f>'[1]6015'!$B$47</f>
        <v>45997</v>
      </c>
      <c r="AG2212" s="158" t="s">
        <v>53</v>
      </c>
    </row>
    <row r="2213" spans="28:33" x14ac:dyDescent="0.15">
      <c r="AB2213" s="156">
        <f>'[1]6015'!$E$48</f>
        <v>601529</v>
      </c>
      <c r="AC2213" s="156" t="str">
        <f>'[1]6015'!$N$48</f>
        <v>PVN 6</v>
      </c>
      <c r="AD2213" s="156" t="str">
        <f>'[1]6015'!$Y$48</f>
        <v>Mazijk de Petanque 1</v>
      </c>
      <c r="AE2213" s="156">
        <f>'[1]6015'!$A$48</f>
        <v>8</v>
      </c>
      <c r="AF2213" s="157">
        <f>'[1]6015'!$B$48</f>
        <v>46032</v>
      </c>
      <c r="AG2213" s="158" t="s">
        <v>53</v>
      </c>
    </row>
    <row r="2214" spans="28:33" x14ac:dyDescent="0.15">
      <c r="AB2214" s="156">
        <f>'[1]6015'!$E$49</f>
        <v>601530</v>
      </c>
      <c r="AC2214" s="156" t="str">
        <f>'[1]6015'!$N$49</f>
        <v>Cercle de Petanque 2</v>
      </c>
      <c r="AD2214" s="156" t="str">
        <f>'[1]6015'!$Y$49</f>
        <v>CdP Les Cailloux 5</v>
      </c>
      <c r="AE2214" s="156">
        <f>'[1]6015'!$A$49</f>
        <v>8</v>
      </c>
      <c r="AF2214" s="157">
        <f>'[1]6015'!$B$49</f>
        <v>46032</v>
      </c>
      <c r="AG2214" s="158" t="s">
        <v>53</v>
      </c>
    </row>
    <row r="2215" spans="28:33" x14ac:dyDescent="0.15">
      <c r="AB2215" s="156">
        <f>'[1]6015'!$E$50</f>
        <v>601531</v>
      </c>
      <c r="AC2215" s="156" t="str">
        <f>'[1]6015'!$N$50</f>
        <v>PVN 8</v>
      </c>
      <c r="AD2215" s="156" t="str">
        <f>'[1]6015'!$Y$50</f>
        <v>Mazijk de Petanque 3</v>
      </c>
      <c r="AE2215" s="156">
        <f>'[1]6015'!$A$50</f>
        <v>8</v>
      </c>
      <c r="AF2215" s="157">
        <f>'[1]6015'!$B$50</f>
        <v>46032</v>
      </c>
      <c r="AG2215" s="158" t="s">
        <v>53</v>
      </c>
    </row>
    <row r="2216" spans="28:33" x14ac:dyDescent="0.15">
      <c r="AB2216" s="156">
        <f>'[1]6015'!$E$51</f>
        <v>601532</v>
      </c>
      <c r="AC2216" s="156" t="str">
        <f>'[1]6015'!$N$51</f>
        <v>ETJBV de Teerling 3</v>
      </c>
      <c r="AD2216" s="156" t="str">
        <f>'[1]6015'!$Y$51</f>
        <v>ETJBV de Teerling 2</v>
      </c>
      <c r="AE2216" s="156">
        <f>'[1]6015'!$A$51</f>
        <v>8</v>
      </c>
      <c r="AF2216" s="157">
        <f>'[1]6015'!$B$51</f>
        <v>46032</v>
      </c>
      <c r="AG2216" s="158" t="s">
        <v>53</v>
      </c>
    </row>
    <row r="2217" spans="28:33" x14ac:dyDescent="0.15">
      <c r="AB2217" s="156">
        <f>'[1]6015'!$E$52</f>
        <v>601533</v>
      </c>
      <c r="AC2217" s="156" t="str">
        <f>'[1]6015'!$N$52</f>
        <v>ETJBV de Teerling 2</v>
      </c>
      <c r="AD2217" s="156" t="str">
        <f>'[1]6015'!$Y$52</f>
        <v>PVN 8</v>
      </c>
      <c r="AE2217" s="156">
        <f>'[1]6015'!$A$52</f>
        <v>9</v>
      </c>
      <c r="AF2217" s="157">
        <f>'[1]6015'!$B$52</f>
        <v>46046</v>
      </c>
      <c r="AG2217" s="158" t="s">
        <v>53</v>
      </c>
    </row>
    <row r="2218" spans="28:33" x14ac:dyDescent="0.15">
      <c r="AB2218" s="156">
        <f>'[1]6015'!$E$53</f>
        <v>601534</v>
      </c>
      <c r="AC2218" s="156" t="str">
        <f>'[1]6015'!$N$53</f>
        <v>Mazijk de Petanque 3</v>
      </c>
      <c r="AD2218" s="156" t="str">
        <f>'[1]6015'!$Y$53</f>
        <v>CdP Les Cailloux 5</v>
      </c>
      <c r="AE2218" s="156">
        <f>'[1]6015'!$A$53</f>
        <v>9</v>
      </c>
      <c r="AF2218" s="157">
        <f>'[1]6015'!$B$53</f>
        <v>46046</v>
      </c>
      <c r="AG2218" s="158" t="s">
        <v>53</v>
      </c>
    </row>
    <row r="2219" spans="28:33" x14ac:dyDescent="0.15">
      <c r="AB2219" s="156">
        <f>'[1]6015'!$E$54</f>
        <v>601535</v>
      </c>
      <c r="AC2219" s="156" t="str">
        <f>'[1]6015'!$N$54</f>
        <v>Cercle de Petanque 2</v>
      </c>
      <c r="AD2219" s="156" t="str">
        <f>'[1]6015'!$Y$54</f>
        <v>PVN 6</v>
      </c>
      <c r="AE2219" s="156">
        <f>'[1]6015'!$A$54</f>
        <v>9</v>
      </c>
      <c r="AF2219" s="157">
        <f>'[1]6015'!$B$54</f>
        <v>46046</v>
      </c>
      <c r="AG2219" s="158" t="s">
        <v>53</v>
      </c>
    </row>
    <row r="2220" spans="28:33" x14ac:dyDescent="0.15">
      <c r="AB2220" s="156">
        <f>'[1]6015'!$E$55</f>
        <v>601536</v>
      </c>
      <c r="AC2220" s="156" t="str">
        <f>'[1]6015'!$N$55</f>
        <v>ETJBV de Teerling 3</v>
      </c>
      <c r="AD2220" s="156" t="str">
        <f>'[1]6015'!$Y$55</f>
        <v>Mazijk de Petanque 1</v>
      </c>
      <c r="AE2220" s="156">
        <f>'[1]6015'!$A$55</f>
        <v>9</v>
      </c>
      <c r="AF2220" s="157">
        <f>'[1]6015'!$B$55</f>
        <v>46046</v>
      </c>
      <c r="AG2220" s="158" t="s">
        <v>53</v>
      </c>
    </row>
    <row r="2221" spans="28:33" x14ac:dyDescent="0.15">
      <c r="AB2221" s="156">
        <f>'[1]6015'!$E$56</f>
        <v>601537</v>
      </c>
      <c r="AC2221" s="156" t="str">
        <f>'[1]6015'!$N$56</f>
        <v>ETJBV de Teerling 2</v>
      </c>
      <c r="AD2221" s="156" t="str">
        <f>'[1]6015'!$Y$56</f>
        <v>CdP Les Cailloux 5</v>
      </c>
      <c r="AE2221" s="156">
        <f>'[1]6015'!$A$56</f>
        <v>10</v>
      </c>
      <c r="AF2221" s="157">
        <f>'[1]6015'!$B$56</f>
        <v>46060</v>
      </c>
      <c r="AG2221" s="158" t="s">
        <v>53</v>
      </c>
    </row>
    <row r="2222" spans="28:33" x14ac:dyDescent="0.15">
      <c r="AB2222" s="156">
        <f>'[1]6015'!$E$57</f>
        <v>601538</v>
      </c>
      <c r="AC2222" s="156" t="str">
        <f>'[1]6015'!$N$57</f>
        <v>PVN 6</v>
      </c>
      <c r="AD2222" s="156" t="str">
        <f>'[1]6015'!$Y$57</f>
        <v>Mazijk de Petanque 3</v>
      </c>
      <c r="AE2222" s="156">
        <f>'[1]6015'!$A$57</f>
        <v>10</v>
      </c>
      <c r="AF2222" s="157">
        <f>'[1]6015'!$B$57</f>
        <v>46060</v>
      </c>
      <c r="AG2222" s="158" t="s">
        <v>53</v>
      </c>
    </row>
    <row r="2223" spans="28:33" x14ac:dyDescent="0.15">
      <c r="AB2223" s="156">
        <f>'[1]6015'!$E$58</f>
        <v>601539</v>
      </c>
      <c r="AC2223" s="156" t="str">
        <f>'[1]6015'!$N$58</f>
        <v>Cercle de Petanque 2</v>
      </c>
      <c r="AD2223" s="156" t="str">
        <f>'[1]6015'!$Y$58</f>
        <v>Mazijk de Petanque 1</v>
      </c>
      <c r="AE2223" s="156">
        <f>'[1]6015'!$A$58</f>
        <v>10</v>
      </c>
      <c r="AF2223" s="157">
        <f>'[1]6015'!$B$58</f>
        <v>46060</v>
      </c>
      <c r="AG2223" s="158" t="s">
        <v>53</v>
      </c>
    </row>
    <row r="2224" spans="28:33" x14ac:dyDescent="0.15">
      <c r="AB2224" s="156">
        <f>'[1]6015'!$E$59</f>
        <v>601540</v>
      </c>
      <c r="AC2224" s="156" t="str">
        <f>'[1]6015'!$N$59</f>
        <v>PVN 8</v>
      </c>
      <c r="AD2224" s="156" t="str">
        <f>'[1]6015'!$Y$59</f>
        <v>ETJBV de Teerling 3</v>
      </c>
      <c r="AE2224" s="156">
        <f>'[1]6015'!$A$59</f>
        <v>10</v>
      </c>
      <c r="AF2224" s="157">
        <f>'[1]6015'!$B$59</f>
        <v>46060</v>
      </c>
      <c r="AG2224" s="158" t="s">
        <v>53</v>
      </c>
    </row>
    <row r="2225" spans="28:33" x14ac:dyDescent="0.15">
      <c r="AB2225" s="156">
        <f>'[1]6015'!$E$60</f>
        <v>601541</v>
      </c>
      <c r="AC2225" s="156" t="str">
        <f>'[1]6015'!$N$60</f>
        <v>Mazijk de Petanque 1</v>
      </c>
      <c r="AD2225" s="156" t="str">
        <f>'[1]6015'!$Y$60</f>
        <v>Mazijk de Petanque 3</v>
      </c>
      <c r="AE2225" s="156">
        <f>'[1]6015'!$A$60</f>
        <v>11</v>
      </c>
      <c r="AF2225" s="157">
        <f>'[1]6015'!$B$60</f>
        <v>46074</v>
      </c>
      <c r="AG2225" s="158" t="s">
        <v>53</v>
      </c>
    </row>
    <row r="2226" spans="28:33" x14ac:dyDescent="0.15">
      <c r="AB2226" s="156">
        <f>'[1]6015'!$E$61</f>
        <v>601542</v>
      </c>
      <c r="AC2226" s="156" t="str">
        <f>'[1]6015'!$N$61</f>
        <v>PVN 6</v>
      </c>
      <c r="AD2226" s="156" t="str">
        <f>'[1]6015'!$Y$61</f>
        <v>ETJBV de Teerling 2</v>
      </c>
      <c r="AE2226" s="156">
        <f>'[1]6015'!$A$61</f>
        <v>11</v>
      </c>
      <c r="AF2226" s="157">
        <f>'[1]6015'!$B$61</f>
        <v>46074</v>
      </c>
      <c r="AG2226" s="158" t="s">
        <v>53</v>
      </c>
    </row>
    <row r="2227" spans="28:33" x14ac:dyDescent="0.15">
      <c r="AB2227" s="156">
        <f>'[1]6015'!$E$62</f>
        <v>601543</v>
      </c>
      <c r="AC2227" s="156" t="str">
        <f>'[1]6015'!$N$62</f>
        <v>CdP Les Cailloux 5</v>
      </c>
      <c r="AD2227" s="156" t="str">
        <f>'[1]6015'!$Y$62</f>
        <v>PVN 8</v>
      </c>
      <c r="AE2227" s="156">
        <f>'[1]6015'!$A$62</f>
        <v>11</v>
      </c>
      <c r="AF2227" s="157">
        <f>'[1]6015'!$B$62</f>
        <v>46074</v>
      </c>
      <c r="AG2227" s="158" t="s">
        <v>53</v>
      </c>
    </row>
    <row r="2228" spans="28:33" x14ac:dyDescent="0.15">
      <c r="AB2228" s="156">
        <f>'[1]6015'!$E$63</f>
        <v>601544</v>
      </c>
      <c r="AC2228" s="156" t="str">
        <f>'[1]6015'!$N$63</f>
        <v>ETJBV de Teerling 3</v>
      </c>
      <c r="AD2228" s="156" t="str">
        <f>'[1]6015'!$Y$63</f>
        <v>Cercle de Petanque 2</v>
      </c>
      <c r="AE2228" s="156">
        <f>'[1]6015'!$A$63</f>
        <v>11</v>
      </c>
      <c r="AF2228" s="157">
        <f>'[1]6015'!$B$63</f>
        <v>46074</v>
      </c>
      <c r="AG2228" s="158" t="s">
        <v>53</v>
      </c>
    </row>
    <row r="2229" spans="28:33" x14ac:dyDescent="0.15">
      <c r="AB2229" s="156">
        <f>'[1]6015'!$E$64</f>
        <v>601545</v>
      </c>
      <c r="AC2229" s="156" t="str">
        <f>'[1]6015'!$N$64</f>
        <v>ETJBV de Teerling 2</v>
      </c>
      <c r="AD2229" s="156" t="str">
        <f>'[1]6015'!$Y$64</f>
        <v>Mazijk de Petanque 1</v>
      </c>
      <c r="AE2229" s="156">
        <f>'[1]6015'!$A$64</f>
        <v>12</v>
      </c>
      <c r="AF2229" s="157">
        <f>'[1]6015'!$B$64</f>
        <v>46088</v>
      </c>
      <c r="AG2229" s="158" t="s">
        <v>53</v>
      </c>
    </row>
    <row r="2230" spans="28:33" x14ac:dyDescent="0.15">
      <c r="AB2230" s="156">
        <f>'[1]6015'!$E$65</f>
        <v>601546</v>
      </c>
      <c r="AC2230" s="156" t="str">
        <f>'[1]6015'!$N$65</f>
        <v>Mazijk de Petanque 3</v>
      </c>
      <c r="AD2230" s="156" t="str">
        <f>'[1]6015'!$Y$65</f>
        <v>Cercle de Petanque 2</v>
      </c>
      <c r="AE2230" s="156">
        <f>'[1]6015'!$A$65</f>
        <v>12</v>
      </c>
      <c r="AF2230" s="157">
        <f>'[1]6015'!$B$65</f>
        <v>46088</v>
      </c>
      <c r="AG2230" s="158" t="s">
        <v>53</v>
      </c>
    </row>
    <row r="2231" spans="28:33" x14ac:dyDescent="0.15">
      <c r="AB2231" s="156">
        <f>'[1]6015'!$E$66</f>
        <v>601547</v>
      </c>
      <c r="AC2231" s="156" t="str">
        <f>'[1]6015'!$N$66</f>
        <v>PVN 6</v>
      </c>
      <c r="AD2231" s="156" t="str">
        <f>'[1]6015'!$Y$66</f>
        <v>PVN 8</v>
      </c>
      <c r="AE2231" s="156">
        <f>'[1]6015'!$A$66</f>
        <v>12</v>
      </c>
      <c r="AF2231" s="157">
        <f>'[1]6015'!$B$66</f>
        <v>46088</v>
      </c>
      <c r="AG2231" s="158" t="s">
        <v>53</v>
      </c>
    </row>
    <row r="2232" spans="28:33" x14ac:dyDescent="0.15">
      <c r="AB2232" s="156">
        <f>'[1]6015'!$E$67</f>
        <v>601548</v>
      </c>
      <c r="AC2232" s="156" t="str">
        <f>'[1]6015'!$N$67</f>
        <v>ETJBV de Teerling 3</v>
      </c>
      <c r="AD2232" s="156" t="str">
        <f>'[1]6015'!$Y$67</f>
        <v>CdP Les Cailloux 5</v>
      </c>
      <c r="AE2232" s="156">
        <f>'[1]6015'!$A$67</f>
        <v>12</v>
      </c>
      <c r="AF2232" s="157">
        <f>'[1]6015'!$B$67</f>
        <v>46088</v>
      </c>
      <c r="AG2232" s="158" t="s">
        <v>53</v>
      </c>
    </row>
    <row r="2233" spans="28:33" x14ac:dyDescent="0.15">
      <c r="AB2233" s="156">
        <f>'[1]6015'!$E$68</f>
        <v>601549</v>
      </c>
      <c r="AC2233" s="156" t="str">
        <f>'[1]6015'!$N$68</f>
        <v>Mazijk de Petanque 3</v>
      </c>
      <c r="AD2233" s="156" t="str">
        <f>'[1]6015'!$Y$68</f>
        <v>ETJBV de Teerling 3</v>
      </c>
      <c r="AE2233" s="156">
        <f>'[1]6015'!$A$68</f>
        <v>13</v>
      </c>
      <c r="AF2233" s="157">
        <f>'[1]6015'!$B$68</f>
        <v>46102</v>
      </c>
      <c r="AG2233" s="158" t="s">
        <v>53</v>
      </c>
    </row>
    <row r="2234" spans="28:33" x14ac:dyDescent="0.15">
      <c r="AB2234" s="156">
        <f>'[1]6015'!$E$69</f>
        <v>601550</v>
      </c>
      <c r="AC2234" s="156" t="str">
        <f>'[1]6015'!$N$69</f>
        <v>Cercle de Petanque 2</v>
      </c>
      <c r="AD2234" s="156" t="str">
        <f>'[1]6015'!$Y$69</f>
        <v>ETJBV de Teerling 2</v>
      </c>
      <c r="AE2234" s="156">
        <f>'[1]6015'!$A$69</f>
        <v>13</v>
      </c>
      <c r="AF2234" s="157">
        <f>'[1]6015'!$B$69</f>
        <v>46102</v>
      </c>
      <c r="AG2234" s="158" t="s">
        <v>53</v>
      </c>
    </row>
    <row r="2235" spans="28:33" x14ac:dyDescent="0.15">
      <c r="AB2235" s="156">
        <f>'[1]6015'!$E$70</f>
        <v>601551</v>
      </c>
      <c r="AC2235" s="156" t="str">
        <f>'[1]6015'!$N$70</f>
        <v>Mazijk de Petanque 1</v>
      </c>
      <c r="AD2235" s="156" t="str">
        <f>'[1]6015'!$Y$70</f>
        <v>PVN 8</v>
      </c>
      <c r="AE2235" s="156">
        <f>'[1]6015'!$A$70</f>
        <v>13</v>
      </c>
      <c r="AF2235" s="157">
        <f>'[1]6015'!$B$70</f>
        <v>46102</v>
      </c>
      <c r="AG2235" s="158" t="s">
        <v>53</v>
      </c>
    </row>
    <row r="2236" spans="28:33" x14ac:dyDescent="0.15">
      <c r="AB2236" s="156">
        <f>'[1]6015'!$E$71</f>
        <v>601552</v>
      </c>
      <c r="AC2236" s="156" t="str">
        <f>'[1]6015'!$N$71</f>
        <v>CdP Les Cailloux 5</v>
      </c>
      <c r="AD2236" s="156" t="str">
        <f>'[1]6015'!$Y$71</f>
        <v>PVN 6</v>
      </c>
      <c r="AE2236" s="156">
        <f>'[1]6015'!$A$71</f>
        <v>13</v>
      </c>
      <c r="AF2236" s="157">
        <f>'[1]6015'!$B$71</f>
        <v>46102</v>
      </c>
      <c r="AG2236" s="158" t="s">
        <v>53</v>
      </c>
    </row>
    <row r="2237" spans="28:33" x14ac:dyDescent="0.15">
      <c r="AB2237" s="156">
        <f>'[1]6015'!$E$72</f>
        <v>601553</v>
      </c>
      <c r="AC2237" s="156" t="str">
        <f>'[1]6015'!$N$72</f>
        <v>Mazijk de Petanque 3</v>
      </c>
      <c r="AD2237" s="156" t="str">
        <f>'[1]6015'!$Y$72</f>
        <v>ETJBV de Teerling 2</v>
      </c>
      <c r="AE2237" s="156">
        <f>'[1]6015'!$A$72</f>
        <v>14</v>
      </c>
      <c r="AF2237" s="157">
        <f>'[1]6015'!$B$72</f>
        <v>46109</v>
      </c>
      <c r="AG2237" s="158" t="s">
        <v>53</v>
      </c>
    </row>
    <row r="2238" spans="28:33" x14ac:dyDescent="0.15">
      <c r="AB2238" s="156">
        <f>'[1]6015'!$E$73</f>
        <v>601554</v>
      </c>
      <c r="AC2238" s="156" t="str">
        <f>'[1]6015'!$N$73</f>
        <v>Mazijk de Petanque 1</v>
      </c>
      <c r="AD2238" s="156" t="str">
        <f>'[1]6015'!$Y$73</f>
        <v>CdP Les Cailloux 5</v>
      </c>
      <c r="AE2238" s="156">
        <f>'[1]6015'!$A$73</f>
        <v>14</v>
      </c>
      <c r="AF2238" s="157">
        <f>'[1]6015'!$B$73</f>
        <v>46109</v>
      </c>
      <c r="AG2238" s="158" t="s">
        <v>53</v>
      </c>
    </row>
    <row r="2239" spans="28:33" x14ac:dyDescent="0.15">
      <c r="AB2239" s="156">
        <f>'[1]6015'!$E$74</f>
        <v>601555</v>
      </c>
      <c r="AC2239" s="156" t="str">
        <f>'[1]6015'!$N$74</f>
        <v>PVN 8</v>
      </c>
      <c r="AD2239" s="156" t="str">
        <f>'[1]6015'!$Y$74</f>
        <v>Cercle de Petanque 2</v>
      </c>
      <c r="AE2239" s="156">
        <f>'[1]6015'!$A$74</f>
        <v>14</v>
      </c>
      <c r="AF2239" s="157">
        <f>'[1]6015'!$B$74</f>
        <v>46109</v>
      </c>
      <c r="AG2239" s="158" t="s">
        <v>53</v>
      </c>
    </row>
    <row r="2240" spans="28:33" x14ac:dyDescent="0.15">
      <c r="AB2240" s="156">
        <f>'[1]6015'!$E$75</f>
        <v>601556</v>
      </c>
      <c r="AC2240" s="156" t="str">
        <f>'[1]6015'!$N$75</f>
        <v>ETJBV de Teerling 3</v>
      </c>
      <c r="AD2240" s="156" t="str">
        <f>'[1]6015'!$Y$75</f>
        <v>PVN 6</v>
      </c>
      <c r="AE2240" s="156">
        <f>'[1]6015'!$A$75</f>
        <v>14</v>
      </c>
      <c r="AF2240" s="157">
        <f>'[1]6015'!$B$75</f>
        <v>46109</v>
      </c>
      <c r="AG2240" s="158" t="s">
        <v>53</v>
      </c>
    </row>
  </sheetData>
  <sheetProtection algorithmName="SHA-512" hashValue="r4jSjd2BfN351Rrw8l3Le6gscE/PJdIlf1ZgXaiPyBNV/K+Ebl2Bjs2LZpfJWIGGWU7MetB+4/L38XyYUzNDyQ==" saltValue="UzZA4m/Od14n9XOYx5qGLQ==" spinCount="100000" sheet="1" selectLockedCells="1"/>
  <mergeCells count="18">
    <mergeCell ref="D8:E8"/>
    <mergeCell ref="D10:E10"/>
    <mergeCell ref="N1:Q1"/>
    <mergeCell ref="H13:J13"/>
    <mergeCell ref="O13:Q13"/>
    <mergeCell ref="I4:J4"/>
    <mergeCell ref="I5:J5"/>
    <mergeCell ref="K5:M5"/>
    <mergeCell ref="N4:Q5"/>
    <mergeCell ref="M3:Q3"/>
    <mergeCell ref="D4:E4"/>
    <mergeCell ref="D5:E5"/>
    <mergeCell ref="D7:E7"/>
    <mergeCell ref="AI10:AJ10"/>
    <mergeCell ref="AI8:AJ8"/>
    <mergeCell ref="H12:J12"/>
    <mergeCell ref="L12:M12"/>
    <mergeCell ref="O12:Q12"/>
  </mergeCells>
  <phoneticPr fontId="53" type="noConversion"/>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P69"/>
  <sheetViews>
    <sheetView showGridLines="0" zoomScaleNormal="100" workbookViewId="0"/>
  </sheetViews>
  <sheetFormatPr baseColWidth="10" defaultColWidth="9.1640625" defaultRowHeight="13" x14ac:dyDescent="0.15"/>
  <cols>
    <col min="1" max="1" width="3.5" style="15" customWidth="1"/>
    <col min="2" max="2" width="10.6640625" style="15" customWidth="1"/>
    <col min="3" max="3" width="8.6640625" style="15" customWidth="1"/>
    <col min="4" max="4" width="12.5" style="15" bestFit="1" customWidth="1"/>
    <col min="5" max="5" width="35.6640625" style="16" customWidth="1"/>
    <col min="6" max="6" width="13.33203125" style="16" customWidth="1"/>
    <col min="7" max="7" width="5.1640625" style="66" customWidth="1"/>
    <col min="8" max="8" width="2.6640625" style="66" customWidth="1"/>
    <col min="9" max="9" width="1.83203125" style="66" customWidth="1"/>
    <col min="10" max="10" width="1.1640625" style="66" customWidth="1"/>
    <col min="11" max="11" width="13.83203125" style="15" hidden="1" customWidth="1"/>
    <col min="12" max="15" width="0" style="15" hidden="1" customWidth="1"/>
    <col min="16" max="16384" width="9.1640625" style="15"/>
  </cols>
  <sheetData>
    <row r="1" spans="1:16" ht="14" x14ac:dyDescent="0.15">
      <c r="A1" s="7" t="s">
        <v>11210</v>
      </c>
      <c r="H1" s="134"/>
      <c r="I1" s="134"/>
      <c r="J1" s="134"/>
      <c r="K1" s="134"/>
      <c r="L1" s="134"/>
      <c r="M1" s="134"/>
      <c r="N1" s="134"/>
      <c r="O1" s="134"/>
      <c r="P1" s="134"/>
    </row>
    <row r="2" spans="1:16" x14ac:dyDescent="0.15">
      <c r="A2" s="89" t="s">
        <v>71</v>
      </c>
      <c r="B2" s="90"/>
    </row>
    <row r="3" spans="1:16" x14ac:dyDescent="0.15">
      <c r="A3" s="91" t="s">
        <v>72</v>
      </c>
      <c r="B3" s="90"/>
    </row>
    <row r="4" spans="1:16" x14ac:dyDescent="0.15">
      <c r="E4" s="135" t="s">
        <v>127</v>
      </c>
      <c r="F4" s="134">
        <f>'3. Digitaal wedstrijdformulier'!G1</f>
        <v>45909</v>
      </c>
    </row>
    <row r="5" spans="1:16" x14ac:dyDescent="0.15">
      <c r="A5" s="22" t="s">
        <v>26</v>
      </c>
      <c r="B5" s="22"/>
      <c r="C5" s="22"/>
      <c r="D5" s="49" t="str">
        <f>IF(OR('1a. Teamformulier  Thuis'!$D$4="",'1a. Teamformulier  Thuis'!$D$5=""),"",'1a. Teamformulier  Thuis'!$AH$2)</f>
        <v>JB Almere 1 - JBV Bulderbaan 2</v>
      </c>
      <c r="E5" s="49"/>
      <c r="G5" s="190"/>
      <c r="H5" s="190"/>
      <c r="I5" s="190" t="str">
        <f>CONCATENATE(I1,"-",J1)</f>
        <v>-</v>
      </c>
      <c r="J5" s="190"/>
    </row>
    <row r="6" spans="1:16" x14ac:dyDescent="0.15">
      <c r="A6" s="49" t="s">
        <v>5</v>
      </c>
      <c r="C6" s="101"/>
      <c r="D6" s="49">
        <f>IF('1a. Teamformulier  Thuis'!$D$10="","",'1a. Teamformulier  Thuis'!$D$10)</f>
        <v>601102</v>
      </c>
      <c r="E6" s="48" t="s">
        <v>13</v>
      </c>
      <c r="F6" s="51">
        <f>IF('1a. Teamformulier  Thuis'!$D$8="","",'1a. Teamformulier  Thuis'!$D$8)</f>
        <v>45920</v>
      </c>
      <c r="O6" s="84"/>
      <c r="P6" s="84"/>
    </row>
    <row r="7" spans="1:16" x14ac:dyDescent="0.15">
      <c r="A7" s="49"/>
      <c r="C7" s="101"/>
      <c r="D7" s="20"/>
      <c r="F7" s="50"/>
      <c r="H7" s="81"/>
      <c r="I7" s="81"/>
    </row>
    <row r="8" spans="1:16" x14ac:dyDescent="0.15">
      <c r="A8" s="34" t="str">
        <f>IF(OR('1a. Teamformulier  Thuis'!$I$8="x",'1a. Teamformulier  Thuis'!$M$8="x",'1a. Teamformulier  Thuis'!$P$8="x"),"Gemengd doubletten (partij 1)",IF(OR('1a. Teamformulier  Thuis'!$I$10="x",'1a. Teamformulier  Thuis'!$M$10="x",'1a. Teamformulier  Thuis'!$P$10="x"),"Vrij doubletten (partij 1)","Gemengd of vrij doubletten (partij 1)"))</f>
        <v>Gemengd of vrij doubletten (partij 1)</v>
      </c>
      <c r="B8" s="20"/>
      <c r="C8" s="20"/>
      <c r="D8" s="20"/>
      <c r="F8" s="15"/>
    </row>
    <row r="9" spans="1:16" x14ac:dyDescent="0.15">
      <c r="A9" s="35" t="s">
        <v>12</v>
      </c>
      <c r="B9" s="35" t="s">
        <v>14</v>
      </c>
      <c r="C9" s="35" t="s">
        <v>37</v>
      </c>
      <c r="D9" s="35" t="s">
        <v>15</v>
      </c>
      <c r="E9" s="36" t="s">
        <v>3</v>
      </c>
      <c r="F9" s="35" t="s">
        <v>4</v>
      </c>
    </row>
    <row r="10" spans="1:16" ht="20.25" customHeight="1" x14ac:dyDescent="0.15">
      <c r="A10" s="40">
        <f>IF('1a. Teamformulier  Thuis'!T16&gt;0,SMALL('Berekening Opstelling Thuis'!B4:B12,1),"")</f>
        <v>1</v>
      </c>
      <c r="B10" s="41">
        <f>IF(A10="","",VLOOKUP(A10,'1a. Teamformulier  Thuis'!$A$17:$F$25,2,FALSE))</f>
        <v>1438</v>
      </c>
      <c r="C10" s="41">
        <f>IF(F10="","",VLOOKUP(B10,'1a. Teamformulier  Thuis'!$B$17:$C$25,2,FALSE))</f>
        <v>8017</v>
      </c>
      <c r="D10" s="41" t="str">
        <f>IF(B10="","",VLOOKUP(A10,'1a. Teamformulier  Thuis'!$A$17:$F$25,4,FALSE))</f>
        <v>J.F.</v>
      </c>
      <c r="E10" s="41" t="str">
        <f>IF(D10="","",VLOOKUP(A10,'1a. Teamformulier  Thuis'!$A$17:$F$25,5,FALSE))</f>
        <v>Brinks-de Vroom</v>
      </c>
      <c r="F10" s="41" t="str">
        <f>IF(E10="","",VLOOKUP(A10,'1a. Teamformulier  Thuis'!$A$17:$F$25,6,FALSE))</f>
        <v>V</v>
      </c>
      <c r="I10" s="83"/>
    </row>
    <row r="11" spans="1:16" ht="20.25" customHeight="1" x14ac:dyDescent="0.15">
      <c r="A11" s="40">
        <f>IF('1a. Teamformulier  Thuis'!T16&gt;1,LARGE('Berekening Opstelling Thuis'!B4:B12,1),"")</f>
        <v>2</v>
      </c>
      <c r="B11" s="41">
        <f>IF(A11="","",VLOOKUP(A11,'1a. Teamformulier  Thuis'!$A$17:$F$25,2,FALSE))</f>
        <v>71966</v>
      </c>
      <c r="C11" s="41">
        <f>IF(F11="","",VLOOKUP(B11,'1a. Teamformulier  Thuis'!$B$17:$C$25,2,FALSE))</f>
        <v>8017</v>
      </c>
      <c r="D11" s="41" t="str">
        <f>IF(B11="","",VLOOKUP(A11,'1a. Teamformulier  Thuis'!$A$17:$F$25,4,FALSE))</f>
        <v>J.H.</v>
      </c>
      <c r="E11" s="41" t="str">
        <f>IF(D11="","",VLOOKUP(A11,'1a. Teamformulier  Thuis'!$A$17:$F$25,5,FALSE))</f>
        <v>Lippens</v>
      </c>
      <c r="F11" s="41" t="str">
        <f>IF(E11="","",VLOOKUP(A11,'1a. Teamformulier  Thuis'!$A$17:$F$25,6,FALSE))</f>
        <v>V</v>
      </c>
      <c r="I11" s="83"/>
    </row>
    <row r="12" spans="1:16" x14ac:dyDescent="0.15">
      <c r="A12" s="37" t="s">
        <v>118</v>
      </c>
      <c r="B12" s="20"/>
      <c r="C12" s="20"/>
      <c r="D12" s="20"/>
      <c r="E12" s="15"/>
    </row>
    <row r="13" spans="1:16" ht="20.25" customHeight="1" x14ac:dyDescent="0.15">
      <c r="A13" s="40">
        <f>IF('1a. Teamformulier  Thuis'!U16&gt;0,SMALL('Berekening Opstelling Thuis'!C4:C12,1),"")</f>
        <v>3</v>
      </c>
      <c r="B13" s="41">
        <f>IF(A13="","",VLOOKUP(A13,'1a. Teamformulier  Thuis'!$A$17:$F$25,2,FALSE))</f>
        <v>5456</v>
      </c>
      <c r="C13" s="41">
        <f>IF(F13="","",VLOOKUP(B13,'1a. Teamformulier  Thuis'!$B$17:$C$25,2,FALSE))</f>
        <v>8017</v>
      </c>
      <c r="D13" s="41" t="str">
        <f>IF(B13="","",VLOOKUP(A13,'1a. Teamformulier  Thuis'!$A$17:$F$25,4,FALSE))</f>
        <v>C.A.</v>
      </c>
      <c r="E13" s="41" t="str">
        <f>IF(D13="","",VLOOKUP(A13,'1a. Teamformulier  Thuis'!$A$17:$F$25,5,FALSE))</f>
        <v>Muts</v>
      </c>
      <c r="F13" s="41" t="str">
        <f>IF(E13="","",VLOOKUP(A13,'1a. Teamformulier  Thuis'!$A$17:$F$25,6,FALSE))</f>
        <v>M</v>
      </c>
    </row>
    <row r="14" spans="1:16" ht="20.25" customHeight="1" x14ac:dyDescent="0.15">
      <c r="A14" s="40">
        <f>IF('1a. Teamformulier  Thuis'!U16&gt;1,LARGE('Berekening Opstelling Thuis'!C4:C12,1),"")</f>
        <v>7</v>
      </c>
      <c r="B14" s="41">
        <f>IF(A14="","",VLOOKUP(A14,'1a. Teamformulier  Thuis'!$A$17:$F$25,2,FALSE))</f>
        <v>75441</v>
      </c>
      <c r="C14" s="41">
        <f>IF(F14="","",VLOOKUP(B14,'1a. Teamformulier  Thuis'!$B$17:$C$25,2,FALSE))</f>
        <v>8017</v>
      </c>
      <c r="D14" s="41" t="str">
        <f>IF(B14="","",VLOOKUP(A14,'1a. Teamformulier  Thuis'!$A$17:$F$25,4,FALSE))</f>
        <v>A.J.</v>
      </c>
      <c r="E14" s="41" t="str">
        <f>IF(D14="","",VLOOKUP(A14,'1a. Teamformulier  Thuis'!$A$17:$F$25,5,FALSE))</f>
        <v>Woortman</v>
      </c>
      <c r="F14" s="41" t="str">
        <f>IF(E14="","",VLOOKUP(A14,'1a. Teamformulier  Thuis'!$A$17:$F$25,6,FALSE))</f>
        <v>M</v>
      </c>
    </row>
    <row r="15" spans="1:16" x14ac:dyDescent="0.15">
      <c r="A15" s="37" t="s">
        <v>119</v>
      </c>
      <c r="B15" s="20"/>
      <c r="C15" s="20"/>
      <c r="D15" s="20"/>
      <c r="E15" s="15"/>
    </row>
    <row r="16" spans="1:16" ht="20.25" customHeight="1" x14ac:dyDescent="0.15">
      <c r="A16" s="40">
        <f>IF('1a. Teamformulier  Thuis'!V16&gt;0,SMALL('Berekening Opstelling Thuis'!D4:D12,1),"")</f>
        <v>5</v>
      </c>
      <c r="B16" s="41">
        <f>IF(A16="","",VLOOKUP(A16,'1a. Teamformulier  Thuis'!$A$17:$F$25,2,FALSE))</f>
        <v>71570</v>
      </c>
      <c r="C16" s="41">
        <f>IF(F16="","",VLOOKUP(B16,'1a. Teamformulier  Thuis'!$B$17:$C$25,2,FALSE))</f>
        <v>8017</v>
      </c>
      <c r="D16" s="41" t="str">
        <f>IF(B16="","",VLOOKUP(A16,'1a. Teamformulier  Thuis'!$A$17:$F$25,4,FALSE))</f>
        <v>H.</v>
      </c>
      <c r="E16" s="41" t="str">
        <f>IF(D16="","",VLOOKUP(A16,'1a. Teamformulier  Thuis'!$A$17:$F$25,5,FALSE))</f>
        <v>Raco</v>
      </c>
      <c r="F16" s="41" t="str">
        <f>IF(E16="","",VLOOKUP(A16,'1a. Teamformulier  Thuis'!$A$17:$F$25,6,FALSE))</f>
        <v>M</v>
      </c>
    </row>
    <row r="17" spans="1:7" ht="20.25" customHeight="1" x14ac:dyDescent="0.15">
      <c r="A17" s="40">
        <f>IF('1a. Teamformulier  Thuis'!V16&gt;1,LARGE('Berekening Opstelling Thuis'!D4:D12,1),"")</f>
        <v>6</v>
      </c>
      <c r="B17" s="41">
        <f>IF(A17="","",VLOOKUP(A17,'1a. Teamformulier  Thuis'!$A$17:$F$25,2,FALSE))</f>
        <v>73035</v>
      </c>
      <c r="C17" s="41">
        <f>IF(F17="","",VLOOKUP(B17,'1a. Teamformulier  Thuis'!$B$17:$C$25,2,FALSE))</f>
        <v>8017</v>
      </c>
      <c r="D17" s="41" t="str">
        <f>IF(B17="","",VLOOKUP(A17,'1a. Teamformulier  Thuis'!$A$17:$F$25,4,FALSE))</f>
        <v>L.T.A.</v>
      </c>
      <c r="E17" s="41" t="str">
        <f>IF(D17="","",VLOOKUP(A17,'1a. Teamformulier  Thuis'!$A$17:$F$25,5,FALSE))</f>
        <v>Ozil</v>
      </c>
      <c r="F17" s="41" t="str">
        <f>IF(E17="","",VLOOKUP(A17,'1a. Teamformulier  Thuis'!$A$17:$F$25,6,FALSE))</f>
        <v>M</v>
      </c>
    </row>
    <row r="18" spans="1:7" ht="15" customHeight="1" x14ac:dyDescent="0.15">
      <c r="A18" s="42"/>
      <c r="B18" s="42"/>
      <c r="C18" s="42"/>
      <c r="D18" s="42"/>
      <c r="E18" s="32"/>
      <c r="F18" s="33"/>
      <c r="G18" s="82"/>
    </row>
    <row r="19" spans="1:7" ht="15" customHeight="1" x14ac:dyDescent="0.15">
      <c r="A19" s="43"/>
      <c r="B19" s="43"/>
      <c r="C19" s="43"/>
      <c r="D19" s="43"/>
      <c r="E19" s="19"/>
    </row>
    <row r="20" spans="1:7" x14ac:dyDescent="0.15">
      <c r="A20" s="22" t="s">
        <v>27</v>
      </c>
      <c r="B20" s="22"/>
      <c r="C20" s="22"/>
      <c r="D20" s="49" t="str">
        <f>IF(OR('1a. Teamformulier  Thuis'!$D$4="",'1a. Teamformulier  Thuis'!$D$5=""),"",'1a. Teamformulier  Thuis'!$AH$2)</f>
        <v>JB Almere 1 - JBV Bulderbaan 2</v>
      </c>
      <c r="E20" s="60"/>
      <c r="F20" s="60"/>
      <c r="G20" s="80"/>
    </row>
    <row r="21" spans="1:7" x14ac:dyDescent="0.15">
      <c r="A21" s="49" t="s">
        <v>5</v>
      </c>
      <c r="C21" s="101"/>
      <c r="D21" s="49">
        <f>IF('1a. Teamformulier  Thuis'!$D$10="","",'1a. Teamformulier  Thuis'!$D$10)</f>
        <v>601102</v>
      </c>
      <c r="E21" s="48" t="s">
        <v>13</v>
      </c>
      <c r="F21" s="51">
        <f>IF('1a. Teamformulier  Thuis'!$D$8="","",'1a. Teamformulier  Thuis'!$D$8)</f>
        <v>45920</v>
      </c>
      <c r="G21" s="80"/>
    </row>
    <row r="22" spans="1:7" x14ac:dyDescent="0.15">
      <c r="A22" s="191"/>
      <c r="B22" s="191"/>
      <c r="C22" s="101"/>
      <c r="D22" s="22"/>
    </row>
    <row r="23" spans="1:7" x14ac:dyDescent="0.15">
      <c r="A23" s="34" t="str">
        <f>IF(OR('1a. Teamformulier  Thuis'!$I$8="x",'1a. Teamformulier  Thuis'!$M$8="x",'1a. Teamformulier  Thuis'!$P$8="x"),"Gemengd tripletten (partij 4)",IF(OR('1a. Teamformulier  Thuis'!$I$10="x",'1a. Teamformulier  Thuis'!$M$10="x",'1a. Teamformulier  Thuis'!$P$10="x"),"Vrij tripletten (partij 4)","Gemengd of vrij tripletten (partij 4)"))</f>
        <v>Gemengd of vrij tripletten (partij 4)</v>
      </c>
      <c r="B23" s="20"/>
      <c r="C23" s="20"/>
      <c r="D23" s="20"/>
      <c r="E23" s="21"/>
      <c r="F23" s="15"/>
    </row>
    <row r="24" spans="1:7" x14ac:dyDescent="0.15">
      <c r="A24" s="35" t="s">
        <v>12</v>
      </c>
      <c r="B24" s="35" t="s">
        <v>14</v>
      </c>
      <c r="C24" s="35" t="s">
        <v>37</v>
      </c>
      <c r="D24" s="35" t="s">
        <v>15</v>
      </c>
      <c r="E24" s="36" t="s">
        <v>3</v>
      </c>
      <c r="F24" s="35" t="s">
        <v>4</v>
      </c>
    </row>
    <row r="25" spans="1:7" ht="20.25" customHeight="1" x14ac:dyDescent="0.15">
      <c r="A25" s="40">
        <f>IF('1a. Teamformulier  Thuis'!$W$16&gt;0,SMALL('Berekening Opstelling Thuis'!$F$4:$F$12,1),"")</f>
        <v>3</v>
      </c>
      <c r="B25" s="41">
        <f>IF(A25="","",VLOOKUP(A25,'1a. Teamformulier  Thuis'!$A$17:$F$25,2,FALSE))</f>
        <v>5456</v>
      </c>
      <c r="C25" s="41">
        <f>IF(F25="","",VLOOKUP(B25,'1a. Teamformulier  Thuis'!$B$17:$C$25,2,FALSE))</f>
        <v>8017</v>
      </c>
      <c r="D25" s="41" t="str">
        <f>IF(B25="","",VLOOKUP(A25,'1a. Teamformulier  Thuis'!$A$17:$F$25,4,FALSE))</f>
        <v>C.A.</v>
      </c>
      <c r="E25" s="41" t="str">
        <f>IF(D25="","",VLOOKUP(A25,'1a. Teamformulier  Thuis'!$A$17:$F$25,5,FALSE))</f>
        <v>Muts</v>
      </c>
      <c r="F25" s="41" t="str">
        <f>IF(E25="","",VLOOKUP(A25,'1a. Teamformulier  Thuis'!$A$17:$F$25,6,FALSE))</f>
        <v>M</v>
      </c>
    </row>
    <row r="26" spans="1:7" ht="20.25" customHeight="1" x14ac:dyDescent="0.15">
      <c r="A26" s="40">
        <f>IF('1a. Teamformulier  Thuis'!$W$16&gt;1,SMALL('Berekening Opstelling Thuis'!$F$4:$F$12,2),"")</f>
        <v>5</v>
      </c>
      <c r="B26" s="41">
        <f>IF(A26="","",VLOOKUP(A26,'1a. Teamformulier  Thuis'!$A$17:$F$25,2,FALSE))</f>
        <v>71570</v>
      </c>
      <c r="C26" s="41">
        <f>IF(F26="","",VLOOKUP(B26,'1a. Teamformulier  Thuis'!$B$17:$C$25,2,FALSE))</f>
        <v>8017</v>
      </c>
      <c r="D26" s="41" t="str">
        <f>IF(B26="","",VLOOKUP(A26,'1a. Teamformulier  Thuis'!$A$17:$F$25,4,FALSE))</f>
        <v>H.</v>
      </c>
      <c r="E26" s="41" t="str">
        <f>IF(D26="","",VLOOKUP(A26,'1a. Teamformulier  Thuis'!$A$17:$F$25,5,FALSE))</f>
        <v>Raco</v>
      </c>
      <c r="F26" s="41" t="str">
        <f>IF(E26="","",VLOOKUP(A26,'1a. Teamformulier  Thuis'!$A$17:$F$25,6,FALSE))</f>
        <v>M</v>
      </c>
    </row>
    <row r="27" spans="1:7" ht="20.25" customHeight="1" x14ac:dyDescent="0.15">
      <c r="A27" s="40">
        <f>IF('1a. Teamformulier  Thuis'!$W$16&gt;2,LARGE('Berekening Opstelling Thuis'!$F$4:$F$12,1),"")</f>
        <v>7</v>
      </c>
      <c r="B27" s="41">
        <f>IF(A27="","",VLOOKUP(A27,'1a. Teamformulier  Thuis'!$A$17:$F$25,2,FALSE))</f>
        <v>75441</v>
      </c>
      <c r="C27" s="41">
        <f>IF(F27="","",VLOOKUP(B27,'1a. Teamformulier  Thuis'!$B$17:$C$25,2,FALSE))</f>
        <v>8017</v>
      </c>
      <c r="D27" s="41" t="str">
        <f>IF(B27="","",VLOOKUP(A27,'1a. Teamformulier  Thuis'!$A$17:$F$25,4,FALSE))</f>
        <v>A.J.</v>
      </c>
      <c r="E27" s="41" t="str">
        <f>IF(D27="","",VLOOKUP(A27,'1a. Teamformulier  Thuis'!$A$17:$F$25,5,FALSE))</f>
        <v>Woortman</v>
      </c>
      <c r="F27" s="41" t="str">
        <f>IF(E27="","",VLOOKUP(A27,'1a. Teamformulier  Thuis'!$A$17:$F$25,6,FALSE))</f>
        <v>M</v>
      </c>
    </row>
    <row r="28" spans="1:7" x14ac:dyDescent="0.15">
      <c r="A28" s="34" t="s">
        <v>120</v>
      </c>
      <c r="B28" s="20"/>
      <c r="C28" s="20"/>
      <c r="D28" s="20"/>
      <c r="E28" s="15"/>
      <c r="F28" s="15"/>
    </row>
    <row r="29" spans="1:7" ht="20.25" customHeight="1" x14ac:dyDescent="0.15">
      <c r="A29" s="40">
        <f>IF('1a. Teamformulier  Thuis'!$X$16&gt;0,SMALL('Berekening Opstelling Thuis'!$G$4:$G$12,1),"")</f>
        <v>1</v>
      </c>
      <c r="B29" s="41">
        <f>IF(A29="","",VLOOKUP(A29,'1a. Teamformulier  Thuis'!$A$17:$F$25,2,FALSE))</f>
        <v>1438</v>
      </c>
      <c r="C29" s="41">
        <f>IF(F29="","",VLOOKUP(B29,'1a. Teamformulier  Thuis'!$B$17:$C$25,2,FALSE))</f>
        <v>8017</v>
      </c>
      <c r="D29" s="41" t="str">
        <f>IF(B29="","",VLOOKUP(A29,'1a. Teamformulier  Thuis'!$A$17:$F$25,4,FALSE))</f>
        <v>J.F.</v>
      </c>
      <c r="E29" s="41" t="str">
        <f>IF(D29="","",VLOOKUP(A29,'1a. Teamformulier  Thuis'!$A$17:$F$25,5,FALSE))</f>
        <v>Brinks-de Vroom</v>
      </c>
      <c r="F29" s="41" t="str">
        <f>IF(E29="","",VLOOKUP(A29,'1a. Teamformulier  Thuis'!$A$17:$F$25,6,FALSE))</f>
        <v>V</v>
      </c>
    </row>
    <row r="30" spans="1:7" ht="20.25" customHeight="1" x14ac:dyDescent="0.15">
      <c r="A30" s="40">
        <f>IF('1a. Teamformulier  Thuis'!$X$16&gt;1,SMALL('Berekening Opstelling Thuis'!$G$4:$G$12,2),"")</f>
        <v>2</v>
      </c>
      <c r="B30" s="41">
        <f>IF(A30="","",VLOOKUP(A30,'1a. Teamformulier  Thuis'!$A$17:$F$25,2,FALSE))</f>
        <v>71966</v>
      </c>
      <c r="C30" s="41">
        <f>IF(F30="","",VLOOKUP(B30,'1a. Teamformulier  Thuis'!$B$17:$C$25,2,FALSE))</f>
        <v>8017</v>
      </c>
      <c r="D30" s="41" t="str">
        <f>IF(B30="","",VLOOKUP(A30,'1a. Teamformulier  Thuis'!$A$17:$F$25,4,FALSE))</f>
        <v>J.H.</v>
      </c>
      <c r="E30" s="41" t="str">
        <f>IF(D30="","",VLOOKUP(A30,'1a. Teamformulier  Thuis'!$A$17:$F$25,5,FALSE))</f>
        <v>Lippens</v>
      </c>
      <c r="F30" s="41" t="str">
        <f>IF(E30="","",VLOOKUP(A30,'1a. Teamformulier  Thuis'!$A$17:$F$25,6,FALSE))</f>
        <v>V</v>
      </c>
    </row>
    <row r="31" spans="1:7" ht="20.25" customHeight="1" x14ac:dyDescent="0.15">
      <c r="A31" s="40">
        <f>IF('1a. Teamformulier  Thuis'!$X$16&gt;2,LARGE('Berekening Opstelling Thuis'!$G$4:$G$12,1),"")</f>
        <v>6</v>
      </c>
      <c r="B31" s="41">
        <f>IF(A31="","",VLOOKUP(A31,'1a. Teamformulier  Thuis'!$A$17:$F$25,2,FALSE))</f>
        <v>73035</v>
      </c>
      <c r="C31" s="41">
        <f>IF(F31="","",VLOOKUP(B31,'1a. Teamformulier  Thuis'!$B$17:$C$25,2,FALSE))</f>
        <v>8017</v>
      </c>
      <c r="D31" s="41" t="str">
        <f>IF(B31="","",VLOOKUP(A31,'1a. Teamformulier  Thuis'!$A$17:$F$25,4,FALSE))</f>
        <v>L.T.A.</v>
      </c>
      <c r="E31" s="41" t="str">
        <f>IF(D31="","",VLOOKUP(A31,'1a. Teamformulier  Thuis'!$A$17:$F$25,5,FALSE))</f>
        <v>Ozil</v>
      </c>
      <c r="F31" s="41" t="str">
        <f>IF(E31="","",VLOOKUP(A31,'1a. Teamformulier  Thuis'!$A$17:$F$25,6,FALSE))</f>
        <v>M</v>
      </c>
    </row>
    <row r="32" spans="1:7" ht="15" customHeight="1" x14ac:dyDescent="0.15">
      <c r="A32" s="42"/>
      <c r="B32" s="42"/>
      <c r="C32" s="42"/>
      <c r="D32" s="42"/>
      <c r="E32" s="32"/>
      <c r="F32" s="33"/>
      <c r="G32" s="82"/>
    </row>
    <row r="33" spans="1:7" ht="15" customHeight="1" x14ac:dyDescent="0.15">
      <c r="A33" s="43"/>
      <c r="B33" s="43"/>
      <c r="C33" s="43"/>
      <c r="D33" s="43"/>
      <c r="E33" s="19"/>
      <c r="F33" s="15"/>
    </row>
    <row r="34" spans="1:7" x14ac:dyDescent="0.15">
      <c r="A34" s="22" t="s">
        <v>28</v>
      </c>
      <c r="B34" s="22"/>
      <c r="C34" s="22"/>
      <c r="D34" s="49" t="str">
        <f>IF(OR('1a. Teamformulier  Thuis'!$D$4="",'1a. Teamformulier  Thuis'!$D$5=""),"",'1a. Teamformulier  Thuis'!$AH$2)</f>
        <v>JB Almere 1 - JBV Bulderbaan 2</v>
      </c>
      <c r="E34" s="60"/>
      <c r="F34" s="60"/>
      <c r="G34" s="80"/>
    </row>
    <row r="35" spans="1:7" x14ac:dyDescent="0.15">
      <c r="A35" s="49" t="s">
        <v>5</v>
      </c>
      <c r="C35" s="101"/>
      <c r="D35" s="49">
        <f>IF('1a. Teamformulier  Thuis'!$D$10="","",'1a. Teamformulier  Thuis'!$D$10)</f>
        <v>601102</v>
      </c>
      <c r="E35" s="48" t="s">
        <v>13</v>
      </c>
      <c r="F35" s="51">
        <f>IF('1a. Teamformulier  Thuis'!$D$8="","",'1a. Teamformulier  Thuis'!$D$8)</f>
        <v>45920</v>
      </c>
      <c r="G35" s="80"/>
    </row>
    <row r="36" spans="1:7" x14ac:dyDescent="0.15">
      <c r="A36" s="191"/>
      <c r="B36" s="191"/>
      <c r="C36" s="101"/>
      <c r="D36" s="22"/>
    </row>
    <row r="37" spans="1:7" x14ac:dyDescent="0.15">
      <c r="A37" s="34" t="str">
        <f>IF(OR('1a. Teamformulier  Thuis'!$I$8="x",'1a. Teamformulier  Thuis'!$M$8="x",'1a. Teamformulier  Thuis'!$P$8="x"),"Gemengd doubletten (partij 6)",IF(OR('1a. Teamformulier  Thuis'!$I$10="x",'1a. Teamformulier  Thuis'!$M$10="x",'1a. Teamformulier  Thuis'!$P$10="x"),"Vrij doubletten (partij 6)","Gemengd of vrij doubletten (partij 6)"))</f>
        <v>Gemengd of vrij doubletten (partij 6)</v>
      </c>
      <c r="B37" s="20"/>
      <c r="C37" s="20"/>
      <c r="D37" s="20"/>
      <c r="E37" s="21"/>
    </row>
    <row r="38" spans="1:7" x14ac:dyDescent="0.15">
      <c r="A38" s="35" t="s">
        <v>12</v>
      </c>
      <c r="B38" s="35" t="s">
        <v>14</v>
      </c>
      <c r="C38" s="35" t="s">
        <v>37</v>
      </c>
      <c r="D38" s="35" t="s">
        <v>15</v>
      </c>
      <c r="E38" s="36" t="s">
        <v>3</v>
      </c>
      <c r="F38" s="35" t="s">
        <v>4</v>
      </c>
    </row>
    <row r="39" spans="1:7" ht="20.25" customHeight="1" x14ac:dyDescent="0.15">
      <c r="A39" s="40">
        <f>IF('1a. Teamformulier  Thuis'!Y16&gt;0,SMALL('Berekening Opstelling Thuis'!I4:I12,1),"")</f>
        <v>1</v>
      </c>
      <c r="B39" s="41">
        <f>IF(A39="","",VLOOKUP(A39,'1a. Teamformulier  Thuis'!$A$17:$F$25,2,FALSE))</f>
        <v>1438</v>
      </c>
      <c r="C39" s="41">
        <f>IF(F39="","",VLOOKUP(B39,'1a. Teamformulier  Thuis'!$B$17:$C$25,2,FALSE))</f>
        <v>8017</v>
      </c>
      <c r="D39" s="41" t="str">
        <f>IF(B39="","",VLOOKUP(A39,'1a. Teamformulier  Thuis'!$A$17:$F$25,4,FALSE))</f>
        <v>J.F.</v>
      </c>
      <c r="E39" s="41" t="str">
        <f>IF(D39="","",VLOOKUP(A39,'1a. Teamformulier  Thuis'!$A$17:$F$25,5,FALSE))</f>
        <v>Brinks-de Vroom</v>
      </c>
      <c r="F39" s="41" t="str">
        <f>IF(E39="","",VLOOKUP(A39,'1a. Teamformulier  Thuis'!$A$17:$F$25,6,FALSE))</f>
        <v>V</v>
      </c>
    </row>
    <row r="40" spans="1:7" ht="20.25" customHeight="1" x14ac:dyDescent="0.15">
      <c r="A40" s="40">
        <f>IF('1a. Teamformulier  Thuis'!Y16&gt;1,LARGE('Berekening Opstelling Thuis'!I4:I12,1),"")</f>
        <v>2</v>
      </c>
      <c r="B40" s="41">
        <f>IF(A40="","",VLOOKUP(A40,'1a. Teamformulier  Thuis'!$A$17:$F$25,2,FALSE))</f>
        <v>71966</v>
      </c>
      <c r="C40" s="41">
        <f>IF(F40="","",VLOOKUP(B40,'1a. Teamformulier  Thuis'!$B$17:$C$25,2,FALSE))</f>
        <v>8017</v>
      </c>
      <c r="D40" s="41" t="str">
        <f>IF(B40="","",VLOOKUP(A40,'1a. Teamformulier  Thuis'!$A$17:$F$25,4,FALSE))</f>
        <v>J.H.</v>
      </c>
      <c r="E40" s="41" t="str">
        <f>IF(D40="","",VLOOKUP(A40,'1a. Teamformulier  Thuis'!$A$17:$F$25,5,FALSE))</f>
        <v>Lippens</v>
      </c>
      <c r="F40" s="41" t="str">
        <f>IF(E40="","",VLOOKUP(A40,'1a. Teamformulier  Thuis'!$A$17:$F$25,6,FALSE))</f>
        <v>V</v>
      </c>
    </row>
    <row r="41" spans="1:7" x14ac:dyDescent="0.15">
      <c r="A41" s="34" t="s">
        <v>121</v>
      </c>
      <c r="B41" s="20"/>
      <c r="C41" s="20"/>
      <c r="D41" s="20"/>
      <c r="E41" s="15"/>
    </row>
    <row r="42" spans="1:7" ht="20.25" customHeight="1" x14ac:dyDescent="0.15">
      <c r="A42" s="40">
        <f>IF('1a. Teamformulier  Thuis'!Z16&gt;0,SMALL('Berekening Opstelling Thuis'!J4:J12,1),"")</f>
        <v>3</v>
      </c>
      <c r="B42" s="41">
        <f>IF(A42="","",VLOOKUP(A42,'1a. Teamformulier  Thuis'!$A$17:$F$25,2,FALSE))</f>
        <v>5456</v>
      </c>
      <c r="C42" s="41">
        <f>IF(F42="","",VLOOKUP(B42,'1a. Teamformulier  Thuis'!$B$17:$C$25,2,FALSE))</f>
        <v>8017</v>
      </c>
      <c r="D42" s="41" t="str">
        <f>IF(B42="","",VLOOKUP(A42,'1a. Teamformulier  Thuis'!$A$17:$F$25,4,FALSE))</f>
        <v>C.A.</v>
      </c>
      <c r="E42" s="41" t="str">
        <f>IF(D42="","",VLOOKUP(A42,'1a. Teamformulier  Thuis'!$A$17:$F$25,5,FALSE))</f>
        <v>Muts</v>
      </c>
      <c r="F42" s="41" t="str">
        <f>IF(E42="","",VLOOKUP(A42,'1a. Teamformulier  Thuis'!$A$17:$F$25,6,FALSE))</f>
        <v>M</v>
      </c>
    </row>
    <row r="43" spans="1:7" ht="20.25" customHeight="1" x14ac:dyDescent="0.15">
      <c r="A43" s="40">
        <f>IF('1a. Teamformulier  Thuis'!Z16&gt;1,LARGE('Berekening Opstelling Thuis'!J4:J12,1),"")</f>
        <v>7</v>
      </c>
      <c r="B43" s="41">
        <f>IF(A43="","",VLOOKUP(A43,'1a. Teamformulier  Thuis'!$A$17:$F$25,2,FALSE))</f>
        <v>75441</v>
      </c>
      <c r="C43" s="41">
        <f>IF(F43="","",VLOOKUP(B43,'1a. Teamformulier  Thuis'!$B$17:$C$25,2,FALSE))</f>
        <v>8017</v>
      </c>
      <c r="D43" s="41" t="str">
        <f>IF(B43="","",VLOOKUP(A43,'1a. Teamformulier  Thuis'!$A$17:$F$25,4,FALSE))</f>
        <v>A.J.</v>
      </c>
      <c r="E43" s="41" t="str">
        <f>IF(D43="","",VLOOKUP(A43,'1a. Teamformulier  Thuis'!$A$17:$F$25,5,FALSE))</f>
        <v>Woortman</v>
      </c>
      <c r="F43" s="41" t="str">
        <f>IF(E43="","",VLOOKUP(A43,'1a. Teamformulier  Thuis'!$A$17:$F$25,6,FALSE))</f>
        <v>M</v>
      </c>
    </row>
    <row r="44" spans="1:7" x14ac:dyDescent="0.15">
      <c r="A44" s="34" t="s">
        <v>122</v>
      </c>
      <c r="B44" s="20"/>
      <c r="C44" s="20"/>
      <c r="D44" s="20"/>
      <c r="E44" s="15"/>
    </row>
    <row r="45" spans="1:7" ht="20.25" customHeight="1" x14ac:dyDescent="0.15">
      <c r="A45" s="40">
        <f>IF('1a. Teamformulier  Thuis'!AA16&gt;0,SMALL('Berekening Opstelling Thuis'!K4:K12,1),"")</f>
        <v>5</v>
      </c>
      <c r="B45" s="41">
        <f>IF(A45="","",VLOOKUP(A45,'1a. Teamformulier  Thuis'!$A$17:$F$25,2,FALSE))</f>
        <v>71570</v>
      </c>
      <c r="C45" s="41">
        <f>IF(F45="","",VLOOKUP(B45,'1a. Teamformulier  Thuis'!$B$17:$C$25,2,FALSE))</f>
        <v>8017</v>
      </c>
      <c r="D45" s="41" t="str">
        <f>IF(B45="","",VLOOKUP(A45,'1a. Teamformulier  Thuis'!$A$17:$F$25,4,FALSE))</f>
        <v>H.</v>
      </c>
      <c r="E45" s="41" t="str">
        <f>IF(D45="","",VLOOKUP(A45,'1a. Teamformulier  Thuis'!$A$17:$F$25,5,FALSE))</f>
        <v>Raco</v>
      </c>
      <c r="F45" s="41" t="str">
        <f>IF(E45="","",VLOOKUP(A45,'1a. Teamformulier  Thuis'!$A$17:$F$25,6,FALSE))</f>
        <v>M</v>
      </c>
    </row>
    <row r="46" spans="1:7" ht="20.25" customHeight="1" x14ac:dyDescent="0.15">
      <c r="A46" s="40">
        <f>IF('1a. Teamformulier  Thuis'!AA16&gt;1,LARGE('Berekening Opstelling Thuis'!K4:K12,1),"")</f>
        <v>6</v>
      </c>
      <c r="B46" s="41">
        <f>IF(A46="","",VLOOKUP(A46,'1a. Teamformulier  Thuis'!$A$17:$F$25,2,FALSE))</f>
        <v>73035</v>
      </c>
      <c r="C46" s="41">
        <f>IF(F46="","",VLOOKUP(B46,'1a. Teamformulier  Thuis'!$B$17:$C$25,2,FALSE))</f>
        <v>8017</v>
      </c>
      <c r="D46" s="41" t="str">
        <f>IF(B46="","",VLOOKUP(A46,'1a. Teamformulier  Thuis'!$A$17:$F$25,4,FALSE))</f>
        <v>L.T.A.</v>
      </c>
      <c r="E46" s="41" t="str">
        <f>IF(D46="","",VLOOKUP(A46,'1a. Teamformulier  Thuis'!$A$17:$F$25,5,FALSE))</f>
        <v>Ozil</v>
      </c>
      <c r="F46" s="41" t="str">
        <f>IF(E46="","",VLOOKUP(A46,'1a. Teamformulier  Thuis'!$A$17:$F$25,6,FALSE))</f>
        <v>M</v>
      </c>
    </row>
    <row r="47" spans="1:7" ht="15" customHeight="1" x14ac:dyDescent="0.15">
      <c r="A47" s="18"/>
      <c r="B47" s="18"/>
      <c r="C47" s="18"/>
      <c r="D47" s="18"/>
      <c r="E47" s="15"/>
    </row>
    <row r="48" spans="1:7" ht="15" customHeight="1" x14ac:dyDescent="0.15">
      <c r="A48" s="18"/>
      <c r="B48" s="18"/>
      <c r="C48" s="18"/>
      <c r="D48" s="18"/>
      <c r="E48" s="15"/>
    </row>
    <row r="49" spans="1:5" ht="15" customHeight="1" x14ac:dyDescent="0.15">
      <c r="A49" s="18"/>
      <c r="B49" s="18"/>
      <c r="C49" s="18"/>
      <c r="D49" s="18"/>
      <c r="E49" s="15"/>
    </row>
    <row r="50" spans="1:5" ht="15" customHeight="1" x14ac:dyDescent="0.15">
      <c r="A50" s="18"/>
      <c r="B50" s="18"/>
      <c r="C50" s="18"/>
      <c r="D50" s="18"/>
      <c r="E50" s="15"/>
    </row>
    <row r="51" spans="1:5" ht="15" customHeight="1" x14ac:dyDescent="0.15">
      <c r="A51" s="18"/>
      <c r="B51" s="18"/>
      <c r="C51" s="18"/>
      <c r="D51" s="18"/>
      <c r="E51" s="15"/>
    </row>
    <row r="52" spans="1:5" ht="15" customHeight="1" x14ac:dyDescent="0.15">
      <c r="A52" s="18"/>
      <c r="B52" s="18"/>
      <c r="C52" s="18"/>
      <c r="D52" s="18"/>
      <c r="E52" s="15"/>
    </row>
    <row r="53" spans="1:5" ht="15" customHeight="1" x14ac:dyDescent="0.15">
      <c r="A53" s="18"/>
      <c r="B53" s="18"/>
      <c r="C53" s="18"/>
      <c r="D53" s="18"/>
      <c r="E53" s="15"/>
    </row>
    <row r="54" spans="1:5" ht="15" customHeight="1" x14ac:dyDescent="0.15">
      <c r="A54" s="18"/>
      <c r="B54" s="18"/>
      <c r="C54" s="18"/>
      <c r="D54" s="18"/>
      <c r="E54" s="15"/>
    </row>
    <row r="55" spans="1:5" x14ac:dyDescent="0.15">
      <c r="E55" s="15"/>
    </row>
    <row r="56" spans="1:5" x14ac:dyDescent="0.15">
      <c r="A56" s="18"/>
      <c r="B56" s="18"/>
      <c r="C56" s="18"/>
      <c r="D56" s="18"/>
      <c r="E56" s="15"/>
    </row>
    <row r="57" spans="1:5" x14ac:dyDescent="0.15">
      <c r="A57" s="18"/>
      <c r="B57" s="18"/>
      <c r="C57" s="18"/>
      <c r="D57" s="18"/>
      <c r="E57" s="15"/>
    </row>
    <row r="58" spans="1:5" x14ac:dyDescent="0.15">
      <c r="A58" s="18"/>
      <c r="B58" s="18"/>
      <c r="C58" s="18"/>
      <c r="D58" s="18"/>
      <c r="E58" s="15"/>
    </row>
    <row r="59" spans="1:5" x14ac:dyDescent="0.15">
      <c r="A59" s="18"/>
      <c r="B59" s="18"/>
      <c r="C59" s="18"/>
      <c r="D59" s="18"/>
      <c r="E59" s="15"/>
    </row>
    <row r="60" spans="1:5" x14ac:dyDescent="0.15">
      <c r="A60" s="18"/>
      <c r="B60" s="18"/>
      <c r="C60" s="18"/>
      <c r="D60" s="18"/>
      <c r="E60" s="15"/>
    </row>
    <row r="61" spans="1:5" x14ac:dyDescent="0.15">
      <c r="A61" s="18"/>
      <c r="B61" s="18"/>
      <c r="C61" s="18"/>
      <c r="D61" s="18"/>
      <c r="E61" s="15"/>
    </row>
    <row r="62" spans="1:5" x14ac:dyDescent="0.15">
      <c r="A62" s="18"/>
      <c r="B62" s="18"/>
      <c r="C62" s="18"/>
      <c r="D62" s="18"/>
      <c r="E62" s="15"/>
    </row>
    <row r="63" spans="1:5" x14ac:dyDescent="0.15">
      <c r="A63" s="18"/>
      <c r="B63" s="18"/>
      <c r="C63" s="18"/>
      <c r="D63" s="18"/>
      <c r="E63" s="15"/>
    </row>
    <row r="64" spans="1:5" x14ac:dyDescent="0.15">
      <c r="A64" s="18"/>
      <c r="B64" s="18"/>
      <c r="C64" s="18"/>
      <c r="D64" s="18"/>
      <c r="E64" s="15"/>
    </row>
    <row r="65" spans="1:5" x14ac:dyDescent="0.15">
      <c r="A65" s="18"/>
      <c r="B65" s="18"/>
      <c r="C65" s="18"/>
      <c r="D65" s="18"/>
      <c r="E65" s="15"/>
    </row>
    <row r="66" spans="1:5" x14ac:dyDescent="0.15">
      <c r="A66" s="18"/>
      <c r="B66" s="18"/>
      <c r="C66" s="18"/>
      <c r="D66" s="18"/>
      <c r="E66" s="15"/>
    </row>
    <row r="67" spans="1:5" x14ac:dyDescent="0.15">
      <c r="A67" s="17"/>
      <c r="B67" s="17"/>
      <c r="C67" s="17"/>
      <c r="D67" s="17"/>
      <c r="E67" s="15"/>
    </row>
    <row r="68" spans="1:5" x14ac:dyDescent="0.15">
      <c r="A68" s="17"/>
      <c r="B68" s="17"/>
      <c r="C68" s="17"/>
      <c r="D68" s="17"/>
      <c r="E68" s="15"/>
    </row>
    <row r="69" spans="1:5" x14ac:dyDescent="0.15">
      <c r="A69" s="17"/>
      <c r="B69" s="17"/>
      <c r="C69" s="17"/>
      <c r="D69" s="17"/>
      <c r="E69" s="15"/>
    </row>
  </sheetData>
  <sheetProtection algorithmName="SHA-512" hashValue="TKbaezSjHj/x7kCvauZSsUmnQjZ4VuqqAB6cvXnQE56fC5GqSRDSH9sYQRyn00h1/DjdwzjJOHiTNnktiCdbow==" saltValue="NpxkDKILDz0MmoWGCBtdLg==" spinCount="100000" sheet="1" selectLockedCells="1" selectUnlockedCells="1"/>
  <mergeCells count="4">
    <mergeCell ref="I5:J5"/>
    <mergeCell ref="G5:H5"/>
    <mergeCell ref="A36:B36"/>
    <mergeCell ref="A22:B22"/>
  </mergeCells>
  <conditionalFormatting sqref="B10:B11">
    <cfRule type="expression" dxfId="15" priority="13">
      <formula>B10=0</formula>
    </cfRule>
  </conditionalFormatting>
  <conditionalFormatting sqref="B13:B14">
    <cfRule type="expression" dxfId="14" priority="11">
      <formula>B13=0</formula>
    </cfRule>
  </conditionalFormatting>
  <conditionalFormatting sqref="B16:B17">
    <cfRule type="expression" dxfId="13" priority="9">
      <formula>B16=0</formula>
    </cfRule>
  </conditionalFormatting>
  <conditionalFormatting sqref="B25:B27">
    <cfRule type="expression" dxfId="12" priority="6">
      <formula>B25=0</formula>
    </cfRule>
  </conditionalFormatting>
  <conditionalFormatting sqref="B29:B31">
    <cfRule type="expression" dxfId="11" priority="1">
      <formula>B29=0</formula>
    </cfRule>
  </conditionalFormatting>
  <conditionalFormatting sqref="E1:E4">
    <cfRule type="expression" dxfId="10" priority="15">
      <formula>B7=0</formula>
    </cfRule>
  </conditionalFormatting>
  <conditionalFormatting sqref="G5:J5">
    <cfRule type="expression" dxfId="9" priority="16">
      <formula>$N$1&lt;=0</formula>
    </cfRule>
  </conditionalFormatting>
  <pageMargins left="0.78740157480314965" right="0" top="1.5748031496062993" bottom="0" header="0.59055118110236227" footer="0"/>
  <pageSetup paperSize="9" orientation="portrait" r:id="rId1"/>
  <headerFooter alignWithMargins="0">
    <oddHeader xml:space="preserve">&amp;L&amp;G&amp;R&amp;"Arial,Vet"&amp;12
</oddHead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BB3E-7652-40DB-BECF-A74118BE21DE}">
  <sheetPr codeName="Blad4">
    <pageSetUpPr fitToPage="1"/>
  </sheetPr>
  <dimension ref="A1:AR43"/>
  <sheetViews>
    <sheetView showGridLines="0" topLeftCell="A12" zoomScaleNormal="100" workbookViewId="0">
      <selection activeCell="Q23" sqref="Q23"/>
    </sheetView>
  </sheetViews>
  <sheetFormatPr baseColWidth="10" defaultColWidth="9.1640625" defaultRowHeight="13" x14ac:dyDescent="0.15"/>
  <cols>
    <col min="1" max="1" width="3.83203125" style="4" customWidth="1"/>
    <col min="2" max="2" width="9.6640625" style="6" customWidth="1"/>
    <col min="3" max="4" width="8.6640625" style="1" customWidth="1"/>
    <col min="5" max="5" width="42.6640625" style="1" customWidth="1"/>
    <col min="6" max="6" width="10.5" style="1" customWidth="1"/>
    <col min="7" max="7" width="1.6640625" style="1" customWidth="1"/>
    <col min="8" max="10" width="5.1640625" style="4" customWidth="1"/>
    <col min="11" max="11" width="3.33203125" style="1" customWidth="1"/>
    <col min="12" max="13" width="5.1640625" style="1" customWidth="1"/>
    <col min="14" max="14" width="3.33203125" style="1" customWidth="1"/>
    <col min="15" max="17" width="5.1640625" style="1" customWidth="1"/>
    <col min="18" max="18" width="2.6640625" style="1" customWidth="1"/>
    <col min="19" max="19" width="5" style="1" hidden="1" customWidth="1"/>
    <col min="20" max="27" width="3.33203125" style="4" hidden="1" customWidth="1"/>
    <col min="28" max="30" width="1.6640625" style="1" hidden="1" customWidth="1"/>
    <col min="31" max="31" width="2.5" style="1" hidden="1" customWidth="1"/>
    <col min="32" max="35" width="1.6640625" style="1" hidden="1" customWidth="1"/>
    <col min="36" max="36" width="13.83203125" style="1" hidden="1" customWidth="1"/>
    <col min="37" max="41" width="9.1640625" style="1" hidden="1" customWidth="1"/>
    <col min="42" max="42" width="9.1640625" style="6" hidden="1" customWidth="1"/>
    <col min="43" max="44" width="9.1640625" style="1" hidden="1" customWidth="1"/>
    <col min="45" max="47" width="9.1640625" style="1" customWidth="1"/>
    <col min="48" max="16384" width="9.1640625" style="1"/>
  </cols>
  <sheetData>
    <row r="1" spans="1:43" ht="14" x14ac:dyDescent="0.15">
      <c r="A1" s="7" t="s">
        <v>11211</v>
      </c>
      <c r="J1" s="52"/>
      <c r="M1" s="123" t="s">
        <v>127</v>
      </c>
      <c r="N1" s="194">
        <f>'3. Digitaal wedstrijdformulier'!G1</f>
        <v>45909</v>
      </c>
      <c r="O1" s="194"/>
      <c r="P1" s="194"/>
      <c r="Q1" s="194"/>
      <c r="R1" s="194"/>
      <c r="S1" s="194"/>
      <c r="T1" s="194"/>
      <c r="U1" s="194"/>
      <c r="V1" s="194"/>
      <c r="W1" s="194"/>
      <c r="X1" s="98"/>
      <c r="Y1" s="98"/>
      <c r="Z1" s="98"/>
      <c r="AA1" s="98"/>
      <c r="AJ1" s="2" t="str">
        <f>D4</f>
        <v>JB Almere 1</v>
      </c>
      <c r="AK1" s="2" t="s">
        <v>36</v>
      </c>
      <c r="AL1" s="2" t="str">
        <f>D5</f>
        <v>JBV Bulderbaan 2</v>
      </c>
      <c r="AP1" s="6" t="s">
        <v>42</v>
      </c>
      <c r="AQ1" s="1" t="s">
        <v>42</v>
      </c>
    </row>
    <row r="2" spans="1:43" s="2" customFormat="1" ht="17.5" customHeight="1" x14ac:dyDescent="0.15">
      <c r="A2" s="3" t="s">
        <v>30</v>
      </c>
      <c r="B2" s="3"/>
      <c r="H2" s="5"/>
      <c r="I2" s="5"/>
      <c r="J2" s="5"/>
      <c r="R2" s="106"/>
      <c r="S2" s="106"/>
      <c r="T2" s="106"/>
      <c r="U2" s="106"/>
      <c r="V2" s="106"/>
      <c r="W2" s="106"/>
      <c r="X2" s="106"/>
      <c r="Y2" s="106"/>
      <c r="Z2" s="106"/>
      <c r="AA2" s="106"/>
      <c r="AB2" s="106"/>
      <c r="AJ2" s="2" t="str">
        <f>CONCATENATE(AJ1," ",AK1," ",AL1)</f>
        <v>JB Almere 1 - JBV Bulderbaan 2</v>
      </c>
      <c r="AP2" s="3">
        <v>1</v>
      </c>
      <c r="AQ2" s="2" t="s">
        <v>62</v>
      </c>
    </row>
    <row r="3" spans="1:43" ht="19.5" customHeight="1" thickBot="1" x14ac:dyDescent="0.2">
      <c r="K3" s="126"/>
      <c r="L3" s="2"/>
      <c r="M3" s="185"/>
      <c r="N3" s="185"/>
      <c r="O3" s="185"/>
      <c r="P3" s="185"/>
      <c r="Q3" s="185"/>
      <c r="R3" s="4"/>
      <c r="S3" s="4"/>
      <c r="X3" s="1"/>
      <c r="Y3" s="1"/>
      <c r="Z3" s="1"/>
      <c r="AA3" s="1"/>
      <c r="AL3" s="2"/>
      <c r="AP3" s="6">
        <v>2</v>
      </c>
      <c r="AQ3" s="1" t="s">
        <v>59</v>
      </c>
    </row>
    <row r="4" spans="1:43" s="2" customFormat="1" ht="19.5" customHeight="1" x14ac:dyDescent="0.15">
      <c r="A4" s="9" t="s">
        <v>63</v>
      </c>
      <c r="B4" s="10"/>
      <c r="C4" s="12"/>
      <c r="D4" s="186" t="str">
        <f>IF('1a. Teamformulier  Thuis'!D4="","",'1a. Teamformulier  Thuis'!D4)</f>
        <v>JB Almere 1</v>
      </c>
      <c r="E4" s="187"/>
      <c r="F4" s="31"/>
      <c r="H4" s="97">
        <f>IF('3. Digitaal wedstrijdformulier'!$P$60="","",'3. Digitaal wedstrijdformulier'!$P$13)</f>
        <v>7</v>
      </c>
      <c r="I4" s="182">
        <f>IF('3. Digitaal wedstrijdformulier'!$M$60="","",'3. Digitaal wedstrijdformulier'!$M$13)</f>
        <v>102</v>
      </c>
      <c r="J4" s="182"/>
      <c r="K4" s="126"/>
      <c r="M4" s="127"/>
      <c r="N4" s="184"/>
      <c r="O4" s="184"/>
      <c r="P4" s="184"/>
      <c r="Q4" s="184"/>
      <c r="T4" s="53"/>
      <c r="U4" s="53"/>
      <c r="V4" s="53"/>
      <c r="W4" s="53"/>
      <c r="X4" s="53"/>
      <c r="Y4" s="53"/>
      <c r="Z4" s="54"/>
      <c r="AP4" s="3">
        <v>3</v>
      </c>
      <c r="AQ4" s="1" t="s">
        <v>58</v>
      </c>
    </row>
    <row r="5" spans="1:43" s="2" customFormat="1" ht="19.5" customHeight="1" thickBot="1" x14ac:dyDescent="0.2">
      <c r="A5" s="9" t="s">
        <v>64</v>
      </c>
      <c r="B5" s="9"/>
      <c r="C5" s="12"/>
      <c r="D5" s="186" t="str">
        <f>IF('1a. Teamformulier  Thuis'!D5="","",'1a. Teamformulier  Thuis'!D5)</f>
        <v>JBV Bulderbaan 2</v>
      </c>
      <c r="E5" s="187"/>
      <c r="F5" s="31"/>
      <c r="H5" s="97">
        <f>IF('3. Digitaal wedstrijdformulier'!$Q$60="","",'3. Digitaal wedstrijdformulier'!$Q$13)</f>
        <v>1</v>
      </c>
      <c r="I5" s="182">
        <f>IF('3. Digitaal wedstrijdformulier'!$N$60="","",'3. Digitaal wedstrijdformulier'!$N$13)</f>
        <v>66</v>
      </c>
      <c r="J5" s="182"/>
      <c r="K5" s="183"/>
      <c r="L5" s="183"/>
      <c r="M5" s="183"/>
      <c r="N5" s="184"/>
      <c r="O5" s="184"/>
      <c r="P5" s="184"/>
      <c r="Q5" s="184"/>
      <c r="T5" s="55"/>
      <c r="U5" s="55"/>
      <c r="V5" s="55"/>
      <c r="W5" s="55"/>
      <c r="X5" s="55"/>
      <c r="Y5" s="55"/>
      <c r="Z5" s="56"/>
      <c r="AP5" s="3">
        <v>4</v>
      </c>
      <c r="AQ5" s="1" t="s">
        <v>55</v>
      </c>
    </row>
    <row r="6" spans="1:43" s="2" customFormat="1" ht="6" customHeight="1" x14ac:dyDescent="0.15">
      <c r="A6" s="3"/>
      <c r="B6" s="3"/>
      <c r="F6" s="3"/>
      <c r="G6" s="3"/>
      <c r="H6" s="3"/>
      <c r="I6" s="3"/>
      <c r="J6" s="3"/>
      <c r="K6" s="3"/>
      <c r="L6" s="3"/>
      <c r="M6" s="3"/>
      <c r="N6" s="3"/>
      <c r="O6" s="3"/>
      <c r="P6" s="3"/>
      <c r="T6" s="5"/>
      <c r="U6" s="5"/>
      <c r="V6" s="5"/>
      <c r="W6" s="5"/>
      <c r="X6" s="5"/>
      <c r="Y6" s="5"/>
      <c r="Z6" s="5"/>
      <c r="AA6" s="5"/>
      <c r="AP6" s="3">
        <v>5</v>
      </c>
      <c r="AQ6" s="1" t="s">
        <v>54</v>
      </c>
    </row>
    <row r="7" spans="1:43" s="2" customFormat="1" ht="19.5" customHeight="1" x14ac:dyDescent="0.15">
      <c r="A7" s="9" t="s">
        <v>56</v>
      </c>
      <c r="B7" s="47"/>
      <c r="C7" s="12"/>
      <c r="D7" s="188">
        <f>IF('1a. Teamformulier  Thuis'!D7="","",'1a. Teamformulier  Thuis'!D7)</f>
        <v>1</v>
      </c>
      <c r="E7" s="189"/>
      <c r="F7" s="31"/>
      <c r="H7" s="152"/>
      <c r="I7" s="3"/>
      <c r="L7" s="3"/>
      <c r="M7" s="3"/>
      <c r="N7" s="3"/>
      <c r="W7" s="5"/>
      <c r="X7" s="5"/>
      <c r="Y7" s="5"/>
      <c r="Z7" s="5"/>
      <c r="AA7" s="5"/>
      <c r="AP7" s="3">
        <v>6</v>
      </c>
      <c r="AQ7" s="1" t="s">
        <v>53</v>
      </c>
    </row>
    <row r="8" spans="1:43" s="2" customFormat="1" ht="19.5" customHeight="1" x14ac:dyDescent="0.15">
      <c r="A8" s="9" t="s">
        <v>13</v>
      </c>
      <c r="B8" s="47"/>
      <c r="C8" s="57"/>
      <c r="D8" s="176">
        <f>IF('1a. Teamformulier  Thuis'!D8="","",'1a. Teamformulier  Thuis'!D8)</f>
        <v>45920</v>
      </c>
      <c r="E8" s="177"/>
      <c r="F8" s="31"/>
      <c r="H8" s="153"/>
      <c r="I8" s="154"/>
      <c r="L8" s="30"/>
      <c r="M8" s="154"/>
      <c r="O8" s="30"/>
      <c r="P8" s="154"/>
      <c r="T8" s="5"/>
      <c r="U8" s="5"/>
      <c r="V8" s="5"/>
      <c r="W8" s="5"/>
      <c r="X8" s="5"/>
      <c r="Y8" s="5"/>
      <c r="Z8" s="5"/>
      <c r="AA8" s="5"/>
      <c r="AJ8" s="59" t="s">
        <v>23</v>
      </c>
      <c r="AK8" s="173"/>
      <c r="AL8" s="174"/>
      <c r="AP8" s="3">
        <v>7</v>
      </c>
    </row>
    <row r="9" spans="1:43" s="2" customFormat="1" ht="19.5" customHeight="1" x14ac:dyDescent="0.15">
      <c r="A9" s="155" t="s">
        <v>57</v>
      </c>
      <c r="B9" s="47"/>
      <c r="C9" s="57"/>
      <c r="D9" s="176" t="str">
        <f>IF('1a. Teamformulier  Thuis'!D9="","",'1a. Teamformulier  Thuis'!D9)</f>
        <v>6e divisie</v>
      </c>
      <c r="E9" s="177"/>
      <c r="F9" s="31"/>
      <c r="H9" s="153"/>
      <c r="I9" s="154"/>
      <c r="L9" s="30"/>
      <c r="M9" s="154"/>
      <c r="O9" s="30"/>
      <c r="P9" s="154"/>
      <c r="T9" s="5"/>
      <c r="U9" s="5"/>
      <c r="V9" s="5"/>
      <c r="W9" s="5"/>
      <c r="X9" s="5"/>
      <c r="Y9" s="5"/>
      <c r="Z9" s="5"/>
      <c r="AA9" s="5"/>
      <c r="AJ9" s="59"/>
      <c r="AK9" s="150"/>
      <c r="AL9" s="151"/>
      <c r="AP9" s="3"/>
    </row>
    <row r="10" spans="1:43" s="2" customFormat="1" ht="19.5" customHeight="1" x14ac:dyDescent="0.15">
      <c r="A10" s="46" t="s">
        <v>5</v>
      </c>
      <c r="B10" s="14"/>
      <c r="C10" s="12"/>
      <c r="D10" s="192">
        <f>IF('1a. Teamformulier  Thuis'!D10="","",'1a. Teamformulier  Thuis'!D10)</f>
        <v>601102</v>
      </c>
      <c r="E10" s="193"/>
      <c r="F10" s="31"/>
      <c r="H10" s="30"/>
      <c r="I10" s="154"/>
      <c r="L10" s="30"/>
      <c r="M10" s="154"/>
      <c r="O10" s="30"/>
      <c r="P10" s="154"/>
      <c r="T10" s="5"/>
      <c r="U10" s="5"/>
      <c r="V10" s="5"/>
      <c r="W10" s="5"/>
      <c r="X10" s="5"/>
      <c r="Y10" s="5"/>
      <c r="Z10" s="5"/>
      <c r="AA10" s="5"/>
      <c r="AJ10" s="26" t="s">
        <v>24</v>
      </c>
      <c r="AK10" s="171"/>
      <c r="AL10" s="172"/>
      <c r="AP10" s="3">
        <v>8</v>
      </c>
    </row>
    <row r="11" spans="1:43" s="2" customFormat="1" x14ac:dyDescent="0.15">
      <c r="A11" s="3"/>
      <c r="B11" s="3"/>
      <c r="F11" s="3"/>
      <c r="G11" s="3"/>
      <c r="H11" s="3"/>
      <c r="I11" s="3"/>
      <c r="J11" s="3"/>
      <c r="K11" s="3"/>
      <c r="L11" s="3"/>
      <c r="M11" s="3"/>
      <c r="N11" s="3"/>
      <c r="O11" s="3"/>
      <c r="P11" s="3"/>
      <c r="T11" s="5"/>
      <c r="U11" s="5"/>
      <c r="V11" s="5"/>
      <c r="W11" s="5"/>
      <c r="X11" s="5"/>
      <c r="Y11" s="5"/>
      <c r="Z11" s="5"/>
      <c r="AA11" s="5"/>
      <c r="AK11" s="5"/>
      <c r="AL11" s="5"/>
      <c r="AP11" s="3">
        <v>9</v>
      </c>
    </row>
    <row r="12" spans="1:43" s="2" customFormat="1" ht="24.75" customHeight="1" x14ac:dyDescent="0.15">
      <c r="A12" s="14" t="s">
        <v>70</v>
      </c>
      <c r="B12" s="11"/>
      <c r="C12" s="11"/>
      <c r="D12" s="12"/>
      <c r="E12" s="117" t="s">
        <v>11647</v>
      </c>
      <c r="F12" s="5"/>
      <c r="H12" s="175" t="s">
        <v>116</v>
      </c>
      <c r="I12" s="175"/>
      <c r="J12" s="175"/>
      <c r="L12" s="175" t="s">
        <v>117</v>
      </c>
      <c r="M12" s="175"/>
      <c r="O12" s="175" t="s">
        <v>116</v>
      </c>
      <c r="P12" s="175"/>
      <c r="Q12" s="175"/>
      <c r="T12" s="5"/>
      <c r="U12" s="5"/>
      <c r="V12" s="5"/>
      <c r="W12" s="5"/>
      <c r="X12" s="5"/>
      <c r="Y12" s="5"/>
      <c r="Z12" s="5"/>
      <c r="AA12" s="5"/>
      <c r="AP12" s="3">
        <v>10</v>
      </c>
    </row>
    <row r="13" spans="1:43" x14ac:dyDescent="0.15">
      <c r="H13" s="181" t="s">
        <v>6</v>
      </c>
      <c r="I13" s="181"/>
      <c r="J13" s="181"/>
      <c r="K13" s="8"/>
      <c r="L13" s="13" t="s">
        <v>10</v>
      </c>
      <c r="M13" s="8"/>
      <c r="N13" s="8"/>
      <c r="O13" s="181" t="s">
        <v>11</v>
      </c>
      <c r="P13" s="181"/>
      <c r="Q13" s="181"/>
      <c r="AP13" s="6">
        <v>11</v>
      </c>
    </row>
    <row r="14" spans="1:43" s="2" customFormat="1" ht="15" customHeight="1" x14ac:dyDescent="0.15">
      <c r="A14" s="26" t="s">
        <v>0</v>
      </c>
      <c r="B14" s="26" t="s">
        <v>1</v>
      </c>
      <c r="C14" s="27" t="s">
        <v>37</v>
      </c>
      <c r="D14" s="27" t="s">
        <v>2</v>
      </c>
      <c r="E14" s="27" t="s">
        <v>3</v>
      </c>
      <c r="F14" s="27" t="s">
        <v>4</v>
      </c>
      <c r="H14" s="29" t="s">
        <v>7</v>
      </c>
      <c r="I14" s="29" t="s">
        <v>8</v>
      </c>
      <c r="J14" s="29" t="s">
        <v>9</v>
      </c>
      <c r="L14" s="29" t="s">
        <v>17</v>
      </c>
      <c r="M14" s="29" t="s">
        <v>18</v>
      </c>
      <c r="O14" s="29" t="s">
        <v>20</v>
      </c>
      <c r="P14" s="29" t="s">
        <v>21</v>
      </c>
      <c r="Q14" s="29" t="s">
        <v>22</v>
      </c>
      <c r="T14" s="5" t="s">
        <v>7</v>
      </c>
      <c r="U14" s="5" t="s">
        <v>8</v>
      </c>
      <c r="V14" s="5" t="s">
        <v>9</v>
      </c>
      <c r="W14" s="5" t="s">
        <v>17</v>
      </c>
      <c r="X14" s="5" t="s">
        <v>18</v>
      </c>
      <c r="Y14" s="5" t="s">
        <v>20</v>
      </c>
      <c r="Z14" s="5" t="s">
        <v>21</v>
      </c>
      <c r="AA14" s="5" t="s">
        <v>22</v>
      </c>
      <c r="AP14" s="3">
        <v>12</v>
      </c>
    </row>
    <row r="15" spans="1:43" s="2" customFormat="1" ht="15" customHeight="1" x14ac:dyDescent="0.15">
      <c r="A15" s="30"/>
      <c r="B15" s="30"/>
      <c r="C15" s="28"/>
      <c r="D15" s="28"/>
      <c r="E15" s="28"/>
      <c r="F15" s="28"/>
      <c r="H15" s="31" t="s">
        <v>25</v>
      </c>
      <c r="I15" s="5"/>
      <c r="J15" s="5"/>
      <c r="L15" s="5"/>
      <c r="M15" s="5"/>
      <c r="O15" s="5"/>
      <c r="P15" s="5"/>
      <c r="Q15" s="5"/>
      <c r="T15" s="5"/>
      <c r="U15" s="5"/>
      <c r="V15" s="5"/>
      <c r="W15" s="5"/>
      <c r="X15" s="5"/>
      <c r="Y15" s="5"/>
      <c r="Z15" s="5"/>
      <c r="AA15" s="5"/>
      <c r="AP15" s="3">
        <v>13</v>
      </c>
    </row>
    <row r="16" spans="1:43" s="2" customFormat="1" x14ac:dyDescent="0.15">
      <c r="A16" s="3"/>
      <c r="B16" s="3"/>
      <c r="H16" s="38"/>
      <c r="I16" s="38"/>
      <c r="J16" s="38"/>
      <c r="K16" s="38"/>
      <c r="L16" s="38"/>
      <c r="M16" s="38"/>
      <c r="N16" s="38"/>
      <c r="O16" s="38"/>
      <c r="P16" s="38"/>
      <c r="Q16" s="38"/>
      <c r="T16" s="99">
        <f>SUM(T17:T25)</f>
        <v>2</v>
      </c>
      <c r="U16" s="44">
        <f t="shared" ref="U16:AA16" si="0">SUM(U17:U25)</f>
        <v>2</v>
      </c>
      <c r="V16" s="44">
        <f t="shared" si="0"/>
        <v>2</v>
      </c>
      <c r="W16" s="44">
        <f t="shared" si="0"/>
        <v>3</v>
      </c>
      <c r="X16" s="44">
        <f t="shared" si="0"/>
        <v>3</v>
      </c>
      <c r="Y16" s="44">
        <f t="shared" si="0"/>
        <v>2</v>
      </c>
      <c r="Z16" s="44">
        <f t="shared" si="0"/>
        <v>2</v>
      </c>
      <c r="AA16" s="100">
        <f t="shared" si="0"/>
        <v>2</v>
      </c>
      <c r="AP16" s="3">
        <v>14</v>
      </c>
    </row>
    <row r="17" spans="1:42" s="2" customFormat="1" ht="25" customHeight="1" x14ac:dyDescent="0.15">
      <c r="A17" s="9">
        <v>1</v>
      </c>
      <c r="B17" s="87">
        <v>58788</v>
      </c>
      <c r="C17" s="58">
        <f>IF(B17="","",VLOOKUP(B17,Spelers!$A$1:$E$16764,2,FALSE))</f>
        <v>6004</v>
      </c>
      <c r="D17" s="58" t="str">
        <f>IF(B17="","",VLOOKUP(B17,Spelers!$A$1:$E$16764,3,FALSE))</f>
        <v>D.</v>
      </c>
      <c r="E17" s="58" t="str">
        <f>IF(B17="","",VLOOKUP(B17,Spelers!$A$1:$E$16764,4,FALSE))</f>
        <v>van Essen</v>
      </c>
      <c r="F17" s="58" t="str">
        <f>IF(B17="","",VLOOKUP(B17,Spelers!$A$1:$E$16764,5,FALSE))</f>
        <v>M</v>
      </c>
      <c r="H17" s="88" t="s">
        <v>11646</v>
      </c>
      <c r="I17" s="88"/>
      <c r="J17" s="88"/>
      <c r="K17" s="39"/>
      <c r="L17" s="88" t="s">
        <v>11646</v>
      </c>
      <c r="M17" s="88"/>
      <c r="N17" s="39"/>
      <c r="O17" s="88" t="s">
        <v>11646</v>
      </c>
      <c r="P17" s="88"/>
      <c r="Q17" s="88"/>
      <c r="T17" s="5">
        <f>IF(H17="x",1,0)</f>
        <v>1</v>
      </c>
      <c r="U17" s="5">
        <f>IF(I17="x",1,0)</f>
        <v>0</v>
      </c>
      <c r="V17" s="5">
        <f>IF(J17="x",1,0)</f>
        <v>0</v>
      </c>
      <c r="W17" s="5">
        <f t="shared" ref="W17:X25" si="1">IF(L17="x",1,0)</f>
        <v>1</v>
      </c>
      <c r="X17" s="5">
        <f t="shared" si="1"/>
        <v>0</v>
      </c>
      <c r="Y17" s="5">
        <f>IF(O17="x",1,0)</f>
        <v>1</v>
      </c>
      <c r="Z17" s="5">
        <f>IF(P17="x",1,0)</f>
        <v>0</v>
      </c>
      <c r="AA17" s="5">
        <f>IF(Q17="x",1,0)</f>
        <v>0</v>
      </c>
      <c r="AP17" s="3"/>
    </row>
    <row r="18" spans="1:42" s="2" customFormat="1" ht="25" customHeight="1" x14ac:dyDescent="0.15">
      <c r="A18" s="9">
        <v>2</v>
      </c>
      <c r="B18" s="87">
        <v>66638</v>
      </c>
      <c r="C18" s="58">
        <f>IF(B18="","",VLOOKUP(B18,Spelers!$A$1:$E$16764,2,FALSE))</f>
        <v>6004</v>
      </c>
      <c r="D18" s="58" t="str">
        <f>IF(B18="","",VLOOKUP(B18,Spelers!$A$1:$E$16764,3,FALSE))</f>
        <v>M.A.</v>
      </c>
      <c r="E18" s="58" t="str">
        <f>IF(B18="","",VLOOKUP(B18,Spelers!$A$1:$E$16764,4,FALSE))</f>
        <v>Kunst</v>
      </c>
      <c r="F18" s="58" t="str">
        <f>IF(B18="","",VLOOKUP(B18,Spelers!$A$1:$E$16764,5,FALSE))</f>
        <v>V</v>
      </c>
      <c r="H18" s="88" t="s">
        <v>11646</v>
      </c>
      <c r="I18" s="88"/>
      <c r="J18" s="88"/>
      <c r="K18" s="39"/>
      <c r="L18" s="88" t="s">
        <v>11646</v>
      </c>
      <c r="M18" s="88"/>
      <c r="N18" s="39"/>
      <c r="O18" s="88" t="s">
        <v>11646</v>
      </c>
      <c r="P18" s="88"/>
      <c r="Q18" s="88"/>
      <c r="T18" s="5">
        <f t="shared" ref="T18:V25" si="2">IF(H18="x",1,0)</f>
        <v>1</v>
      </c>
      <c r="U18" s="5">
        <f t="shared" si="2"/>
        <v>0</v>
      </c>
      <c r="V18" s="5">
        <f t="shared" si="2"/>
        <v>0</v>
      </c>
      <c r="W18" s="5">
        <f t="shared" si="1"/>
        <v>1</v>
      </c>
      <c r="X18" s="5">
        <f t="shared" si="1"/>
        <v>0</v>
      </c>
      <c r="Y18" s="5">
        <f t="shared" ref="Y18:AA25" si="3">IF(O18="x",1,0)</f>
        <v>1</v>
      </c>
      <c r="Z18" s="5">
        <f t="shared" si="3"/>
        <v>0</v>
      </c>
      <c r="AA18" s="5">
        <f t="shared" si="3"/>
        <v>0</v>
      </c>
      <c r="AP18" s="3"/>
    </row>
    <row r="19" spans="1:42" s="2" customFormat="1" ht="25" customHeight="1" x14ac:dyDescent="0.15">
      <c r="A19" s="9">
        <v>3</v>
      </c>
      <c r="B19" s="87">
        <v>20747</v>
      </c>
      <c r="C19" s="58">
        <f>IF(B19="","",VLOOKUP(B19,Spelers!$A$1:$E$16764,2,FALSE))</f>
        <v>6004</v>
      </c>
      <c r="D19" s="58" t="str">
        <f>IF(B19="","",VLOOKUP(B19,Spelers!$A$1:$E$16764,3,FALSE))</f>
        <v>A.</v>
      </c>
      <c r="E19" s="58" t="str">
        <f>IF(B19="","",VLOOKUP(B19,Spelers!$A$1:$E$16764,4,FALSE))</f>
        <v>Otte</v>
      </c>
      <c r="F19" s="58" t="str">
        <f>IF(B19="","",VLOOKUP(B19,Spelers!$A$1:$E$16764,5,FALSE))</f>
        <v>M</v>
      </c>
      <c r="H19" s="88"/>
      <c r="I19" s="88" t="s">
        <v>11646</v>
      </c>
      <c r="J19" s="88"/>
      <c r="K19" s="39"/>
      <c r="L19" s="88"/>
      <c r="M19" s="88" t="s">
        <v>11646</v>
      </c>
      <c r="N19" s="39"/>
      <c r="O19" s="88"/>
      <c r="P19" s="88" t="s">
        <v>11646</v>
      </c>
      <c r="Q19" s="88"/>
      <c r="T19" s="5">
        <f t="shared" si="2"/>
        <v>0</v>
      </c>
      <c r="U19" s="5">
        <f t="shared" si="2"/>
        <v>1</v>
      </c>
      <c r="V19" s="5">
        <f t="shared" si="2"/>
        <v>0</v>
      </c>
      <c r="W19" s="5">
        <f t="shared" si="1"/>
        <v>0</v>
      </c>
      <c r="X19" s="5">
        <f t="shared" si="1"/>
        <v>1</v>
      </c>
      <c r="Y19" s="5">
        <f t="shared" si="3"/>
        <v>0</v>
      </c>
      <c r="Z19" s="5">
        <f t="shared" si="3"/>
        <v>1</v>
      </c>
      <c r="AA19" s="5">
        <f t="shared" si="3"/>
        <v>0</v>
      </c>
      <c r="AP19" s="3"/>
    </row>
    <row r="20" spans="1:42" s="2" customFormat="1" ht="25" customHeight="1" x14ac:dyDescent="0.15">
      <c r="A20" s="9">
        <v>4</v>
      </c>
      <c r="B20" s="87">
        <v>62933</v>
      </c>
      <c r="C20" s="58">
        <f>IF(B20="","",VLOOKUP(B20,Spelers!$A$1:$E$16764,2,FALSE))</f>
        <v>6004</v>
      </c>
      <c r="D20" s="58" t="str">
        <f>IF(B20="","",VLOOKUP(B20,Spelers!$A$1:$E$16764,3,FALSE))</f>
        <v>A.</v>
      </c>
      <c r="E20" s="58" t="str">
        <f>IF(B20="","",VLOOKUP(B20,Spelers!$A$1:$E$16764,4,FALSE))</f>
        <v>van Raalte-de Boer</v>
      </c>
      <c r="F20" s="58" t="str">
        <f>IF(B20="","",VLOOKUP(B20,Spelers!$A$1:$E$16764,5,FALSE))</f>
        <v>V</v>
      </c>
      <c r="H20" s="88"/>
      <c r="I20" s="88"/>
      <c r="J20" s="88" t="s">
        <v>11646</v>
      </c>
      <c r="K20" s="39"/>
      <c r="L20" s="88" t="s">
        <v>11646</v>
      </c>
      <c r="M20" s="88"/>
      <c r="N20" s="39"/>
      <c r="O20" s="88"/>
      <c r="P20" s="88" t="s">
        <v>11646</v>
      </c>
      <c r="Q20" s="88"/>
      <c r="T20" s="5">
        <f t="shared" si="2"/>
        <v>0</v>
      </c>
      <c r="U20" s="5">
        <f t="shared" si="2"/>
        <v>0</v>
      </c>
      <c r="V20" s="5">
        <f t="shared" si="2"/>
        <v>1</v>
      </c>
      <c r="W20" s="5">
        <f t="shared" si="1"/>
        <v>1</v>
      </c>
      <c r="X20" s="5">
        <f t="shared" si="1"/>
        <v>0</v>
      </c>
      <c r="Y20" s="5">
        <f t="shared" si="3"/>
        <v>0</v>
      </c>
      <c r="Z20" s="5">
        <f t="shared" si="3"/>
        <v>1</v>
      </c>
      <c r="AA20" s="5">
        <f t="shared" si="3"/>
        <v>0</v>
      </c>
      <c r="AP20" s="3"/>
    </row>
    <row r="21" spans="1:42" s="2" customFormat="1" ht="25" customHeight="1" x14ac:dyDescent="0.15">
      <c r="A21" s="9">
        <v>5</v>
      </c>
      <c r="B21" s="87">
        <v>61149</v>
      </c>
      <c r="C21" s="58">
        <f>IF(B21="","",VLOOKUP(B21,Spelers!$A$1:$E$16764,2,FALSE))</f>
        <v>6004</v>
      </c>
      <c r="D21" s="58" t="str">
        <f>IF(B21="","",VLOOKUP(B21,Spelers!$A$1:$E$16764,3,FALSE))</f>
        <v>T.E.M.</v>
      </c>
      <c r="E21" s="58" t="str">
        <f>IF(B21="","",VLOOKUP(B21,Spelers!$A$1:$E$16764,4,FALSE))</f>
        <v>Henricks</v>
      </c>
      <c r="F21" s="58" t="str">
        <f>IF(B21="","",VLOOKUP(B21,Spelers!$A$1:$E$16764,5,FALSE))</f>
        <v>V</v>
      </c>
      <c r="H21" s="88"/>
      <c r="I21" s="88"/>
      <c r="J21" s="88"/>
      <c r="K21" s="39"/>
      <c r="L21" s="88"/>
      <c r="M21" s="88" t="s">
        <v>11646</v>
      </c>
      <c r="N21" s="39"/>
      <c r="O21" s="88"/>
      <c r="P21" s="88"/>
      <c r="Q21" s="88" t="s">
        <v>11646</v>
      </c>
      <c r="T21" s="5">
        <f t="shared" si="2"/>
        <v>0</v>
      </c>
      <c r="U21" s="5">
        <f t="shared" si="2"/>
        <v>0</v>
      </c>
      <c r="V21" s="5">
        <f t="shared" si="2"/>
        <v>0</v>
      </c>
      <c r="W21" s="5">
        <f t="shared" si="1"/>
        <v>0</v>
      </c>
      <c r="X21" s="5">
        <f t="shared" si="1"/>
        <v>1</v>
      </c>
      <c r="Y21" s="5">
        <f t="shared" si="3"/>
        <v>0</v>
      </c>
      <c r="Z21" s="5">
        <f t="shared" si="3"/>
        <v>0</v>
      </c>
      <c r="AA21" s="5">
        <f t="shared" si="3"/>
        <v>1</v>
      </c>
      <c r="AP21" s="3"/>
    </row>
    <row r="22" spans="1:42" s="2" customFormat="1" ht="25" customHeight="1" x14ac:dyDescent="0.15">
      <c r="A22" s="9">
        <v>6</v>
      </c>
      <c r="B22" s="87">
        <v>69904</v>
      </c>
      <c r="C22" s="58">
        <f>IF(B22="","",VLOOKUP(B22,Spelers!$A$1:$E$16764,2,FALSE))</f>
        <v>6004</v>
      </c>
      <c r="D22" s="58" t="str">
        <f>IF(B22="","",VLOOKUP(B22,Spelers!$A$1:$E$16764,3,FALSE))</f>
        <v>M.</v>
      </c>
      <c r="E22" s="58" t="str">
        <f>IF(B22="","",VLOOKUP(B22,Spelers!$A$1:$E$16764,4,FALSE))</f>
        <v>Weij</v>
      </c>
      <c r="F22" s="58" t="str">
        <f>IF(B22="","",VLOOKUP(B22,Spelers!$A$1:$E$16764,5,FALSE))</f>
        <v>M</v>
      </c>
      <c r="H22" s="88"/>
      <c r="I22" s="88"/>
      <c r="J22" s="88" t="s">
        <v>11646</v>
      </c>
      <c r="K22" s="39"/>
      <c r="L22" s="88"/>
      <c r="M22" s="88" t="s">
        <v>11646</v>
      </c>
      <c r="N22" s="39"/>
      <c r="O22" s="88"/>
      <c r="P22" s="88"/>
      <c r="Q22" s="88"/>
      <c r="T22" s="5">
        <f t="shared" si="2"/>
        <v>0</v>
      </c>
      <c r="U22" s="5">
        <f t="shared" si="2"/>
        <v>0</v>
      </c>
      <c r="V22" s="5">
        <f t="shared" si="2"/>
        <v>1</v>
      </c>
      <c r="W22" s="5">
        <f t="shared" si="1"/>
        <v>0</v>
      </c>
      <c r="X22" s="5">
        <f t="shared" si="1"/>
        <v>1</v>
      </c>
      <c r="Y22" s="5">
        <f t="shared" si="3"/>
        <v>0</v>
      </c>
      <c r="Z22" s="5">
        <f t="shared" si="3"/>
        <v>0</v>
      </c>
      <c r="AA22" s="5">
        <f t="shared" si="3"/>
        <v>0</v>
      </c>
      <c r="AP22" s="3"/>
    </row>
    <row r="23" spans="1:42" s="2" customFormat="1" ht="25" customHeight="1" x14ac:dyDescent="0.15">
      <c r="A23" s="9">
        <v>7</v>
      </c>
      <c r="B23" s="87">
        <v>75819</v>
      </c>
      <c r="C23" s="58">
        <f>IF(B23="","",VLOOKUP(B23,Spelers!$A$1:$E$16764,2,FALSE))</f>
        <v>6004</v>
      </c>
      <c r="D23" s="58" t="str">
        <f>IF(B23="","",VLOOKUP(B23,Spelers!$A$1:$E$16764,3,FALSE))</f>
        <v>E.H.</v>
      </c>
      <c r="E23" s="58" t="str">
        <f>IF(B23="","",VLOOKUP(B23,Spelers!$A$1:$E$16764,4,FALSE))</f>
        <v>te Pas</v>
      </c>
      <c r="F23" s="58" t="str">
        <f>IF(B23="","",VLOOKUP(B23,Spelers!$A$1:$E$16764,5,FALSE))</f>
        <v>V</v>
      </c>
      <c r="H23" s="88"/>
      <c r="I23" s="88" t="s">
        <v>11646</v>
      </c>
      <c r="J23" s="88"/>
      <c r="K23" s="39"/>
      <c r="L23" s="88"/>
      <c r="M23" s="88"/>
      <c r="N23" s="39"/>
      <c r="O23" s="88"/>
      <c r="P23" s="88"/>
      <c r="Q23" s="88" t="s">
        <v>11646</v>
      </c>
      <c r="T23" s="5">
        <f t="shared" si="2"/>
        <v>0</v>
      </c>
      <c r="U23" s="5">
        <f t="shared" si="2"/>
        <v>1</v>
      </c>
      <c r="V23" s="5">
        <f t="shared" si="2"/>
        <v>0</v>
      </c>
      <c r="W23" s="5">
        <f t="shared" si="1"/>
        <v>0</v>
      </c>
      <c r="X23" s="5">
        <f t="shared" si="1"/>
        <v>0</v>
      </c>
      <c r="Y23" s="5">
        <f t="shared" si="3"/>
        <v>0</v>
      </c>
      <c r="Z23" s="5">
        <f t="shared" si="3"/>
        <v>0</v>
      </c>
      <c r="AA23" s="5">
        <f t="shared" si="3"/>
        <v>1</v>
      </c>
      <c r="AP23" s="3"/>
    </row>
    <row r="24" spans="1:42" s="2" customFormat="1" ht="25" customHeight="1" x14ac:dyDescent="0.15">
      <c r="A24" s="9">
        <v>8</v>
      </c>
      <c r="B24" s="87"/>
      <c r="C24" s="58" t="str">
        <f>IF(B24="","",VLOOKUP(B24,Spelers!$A$1:$E$16764,2,FALSE))</f>
        <v/>
      </c>
      <c r="D24" s="58" t="str">
        <f>IF(B24="","",VLOOKUP(B24,Spelers!$A$1:$E$16764,3,FALSE))</f>
        <v/>
      </c>
      <c r="E24" s="58" t="str">
        <f>IF(B24="","",VLOOKUP(B24,Spelers!$A$1:$E$16764,4,FALSE))</f>
        <v/>
      </c>
      <c r="F24" s="58" t="str">
        <f>IF(B24="","",VLOOKUP(B24,Spelers!$A$1:$E$16764,5,FALSE))</f>
        <v/>
      </c>
      <c r="H24" s="88"/>
      <c r="I24" s="88"/>
      <c r="J24" s="88"/>
      <c r="K24" s="39"/>
      <c r="L24" s="88"/>
      <c r="M24" s="88"/>
      <c r="N24" s="39"/>
      <c r="O24" s="88"/>
      <c r="P24" s="88"/>
      <c r="Q24" s="88"/>
      <c r="T24" s="5">
        <f t="shared" si="2"/>
        <v>0</v>
      </c>
      <c r="U24" s="5">
        <f t="shared" si="2"/>
        <v>0</v>
      </c>
      <c r="V24" s="5">
        <f t="shared" si="2"/>
        <v>0</v>
      </c>
      <c r="W24" s="5">
        <f t="shared" si="1"/>
        <v>0</v>
      </c>
      <c r="X24" s="5">
        <f t="shared" si="1"/>
        <v>0</v>
      </c>
      <c r="Y24" s="5">
        <f t="shared" si="3"/>
        <v>0</v>
      </c>
      <c r="Z24" s="5">
        <f t="shared" si="3"/>
        <v>0</v>
      </c>
      <c r="AA24" s="5">
        <f t="shared" si="3"/>
        <v>0</v>
      </c>
      <c r="AP24" s="3"/>
    </row>
    <row r="25" spans="1:42" s="2" customFormat="1" ht="25" customHeight="1" x14ac:dyDescent="0.15">
      <c r="A25" s="9">
        <v>9</v>
      </c>
      <c r="B25" s="87"/>
      <c r="C25" s="58" t="str">
        <f>IF(B25="","",VLOOKUP(B25,Spelers!$A$1:$E$16764,2,FALSE))</f>
        <v/>
      </c>
      <c r="D25" s="58" t="str">
        <f>IF(B25="","",VLOOKUP(B25,Spelers!$A$1:$E$16764,3,FALSE))</f>
        <v/>
      </c>
      <c r="E25" s="58" t="str">
        <f>IF(B25="","",VLOOKUP(B25,Spelers!$A$1:$E$16764,4,FALSE))</f>
        <v/>
      </c>
      <c r="F25" s="58" t="str">
        <f>IF(B25="","",VLOOKUP(B25,Spelers!$A$1:$E$16764,5,FALSE))</f>
        <v/>
      </c>
      <c r="H25" s="88"/>
      <c r="I25" s="88"/>
      <c r="J25" s="88"/>
      <c r="K25" s="39"/>
      <c r="L25" s="88"/>
      <c r="M25" s="88"/>
      <c r="N25" s="39"/>
      <c r="O25" s="88"/>
      <c r="P25" s="88"/>
      <c r="Q25" s="88"/>
      <c r="T25" s="5">
        <f t="shared" si="2"/>
        <v>0</v>
      </c>
      <c r="U25" s="5">
        <f t="shared" si="2"/>
        <v>0</v>
      </c>
      <c r="V25" s="5">
        <f t="shared" si="2"/>
        <v>0</v>
      </c>
      <c r="W25" s="5">
        <f t="shared" si="1"/>
        <v>0</v>
      </c>
      <c r="X25" s="5">
        <f t="shared" si="1"/>
        <v>0</v>
      </c>
      <c r="Y25" s="5">
        <f t="shared" si="3"/>
        <v>0</v>
      </c>
      <c r="Z25" s="5">
        <f t="shared" si="3"/>
        <v>0</v>
      </c>
      <c r="AA25" s="5">
        <f t="shared" si="3"/>
        <v>0</v>
      </c>
      <c r="AP25" s="3"/>
    </row>
    <row r="26" spans="1:42" s="109" customFormat="1" ht="12" customHeight="1" x14ac:dyDescent="0.15">
      <c r="A26" s="107"/>
      <c r="B26" s="108"/>
      <c r="H26" s="107"/>
      <c r="I26" s="107"/>
      <c r="J26" s="107"/>
      <c r="T26" s="107"/>
      <c r="U26" s="107"/>
      <c r="V26" s="107"/>
      <c r="W26" s="107"/>
      <c r="X26" s="107"/>
      <c r="Y26" s="107"/>
      <c r="Z26" s="107"/>
      <c r="AA26" s="107"/>
      <c r="AP26" s="108"/>
    </row>
    <row r="27" spans="1:42" s="109" customFormat="1" x14ac:dyDescent="0.15">
      <c r="A27" s="107"/>
      <c r="B27" s="108"/>
      <c r="H27" s="107"/>
      <c r="I27" s="107"/>
      <c r="J27" s="107"/>
      <c r="T27" s="107"/>
      <c r="U27" s="107"/>
      <c r="V27" s="107"/>
      <c r="W27" s="107"/>
      <c r="X27" s="107"/>
      <c r="Y27" s="107"/>
      <c r="Z27" s="107"/>
      <c r="AA27" s="107"/>
      <c r="AP27" s="108"/>
    </row>
    <row r="28" spans="1:42" s="109" customFormat="1" ht="12" customHeight="1" x14ac:dyDescent="0.15">
      <c r="A28" s="107"/>
      <c r="B28" s="108"/>
      <c r="H28" s="107"/>
      <c r="I28" s="107"/>
      <c r="J28" s="107"/>
      <c r="R28" s="110"/>
      <c r="S28" s="110"/>
      <c r="T28" s="107"/>
      <c r="U28" s="107"/>
      <c r="V28" s="107"/>
      <c r="W28" s="107"/>
      <c r="X28" s="107"/>
      <c r="Y28" s="107"/>
      <c r="Z28" s="107"/>
      <c r="AA28" s="107"/>
      <c r="AP28" s="108"/>
    </row>
    <row r="29" spans="1:42" s="109" customFormat="1" x14ac:dyDescent="0.15">
      <c r="A29" s="107"/>
      <c r="B29" s="108"/>
      <c r="H29" s="107"/>
      <c r="I29" s="107"/>
      <c r="J29" s="107"/>
      <c r="R29" s="110"/>
      <c r="S29" s="110"/>
      <c r="T29" s="107"/>
      <c r="U29" s="107"/>
      <c r="V29" s="107"/>
      <c r="W29" s="107"/>
      <c r="X29" s="107"/>
      <c r="Y29" s="107"/>
      <c r="Z29" s="107"/>
      <c r="AA29" s="107"/>
      <c r="AP29" s="108"/>
    </row>
    <row r="30" spans="1:42" s="109" customFormat="1" x14ac:dyDescent="0.15">
      <c r="A30" s="107"/>
      <c r="B30" s="108"/>
      <c r="H30" s="107"/>
      <c r="I30" s="107"/>
      <c r="J30" s="107"/>
      <c r="R30" s="110"/>
      <c r="S30" s="110"/>
      <c r="T30" s="107"/>
      <c r="U30" s="107"/>
      <c r="V30" s="107"/>
      <c r="W30" s="107"/>
      <c r="X30" s="107"/>
      <c r="Y30" s="107"/>
      <c r="Z30" s="107"/>
      <c r="AA30" s="107"/>
      <c r="AP30" s="108"/>
    </row>
    <row r="31" spans="1:42" s="109" customFormat="1" ht="12" customHeight="1" x14ac:dyDescent="0.15">
      <c r="A31" s="107"/>
      <c r="B31" s="108"/>
      <c r="H31" s="107"/>
      <c r="I31" s="107"/>
      <c r="J31" s="107"/>
      <c r="R31" s="110"/>
      <c r="S31" s="110"/>
      <c r="T31" s="107"/>
      <c r="U31" s="107"/>
      <c r="V31" s="107"/>
      <c r="W31" s="107"/>
      <c r="X31" s="107"/>
      <c r="Y31" s="107"/>
      <c r="Z31" s="107"/>
      <c r="AA31" s="107"/>
      <c r="AP31" s="108"/>
    </row>
    <row r="32" spans="1:42" s="113" customFormat="1" ht="15" customHeight="1" x14ac:dyDescent="0.15">
      <c r="A32" s="111"/>
      <c r="B32" s="112"/>
      <c r="H32" s="111"/>
      <c r="I32" s="111"/>
      <c r="J32" s="114"/>
      <c r="R32" s="110"/>
      <c r="S32" s="110"/>
      <c r="T32" s="111"/>
      <c r="U32" s="111"/>
      <c r="V32" s="111"/>
      <c r="W32" s="111"/>
      <c r="X32" s="111"/>
      <c r="Y32" s="111"/>
      <c r="Z32" s="111"/>
      <c r="AA32" s="111"/>
      <c r="AP32" s="112"/>
    </row>
    <row r="33" spans="1:42" s="113" customFormat="1" ht="15" customHeight="1" x14ac:dyDescent="0.15">
      <c r="A33" s="115"/>
      <c r="B33" s="116"/>
      <c r="H33" s="111"/>
      <c r="I33" s="111"/>
      <c r="J33" s="111"/>
      <c r="R33" s="110"/>
      <c r="S33" s="110"/>
      <c r="T33" s="111"/>
      <c r="U33" s="111"/>
      <c r="V33" s="111"/>
      <c r="W33" s="111"/>
      <c r="X33" s="111"/>
      <c r="Y33" s="111"/>
      <c r="Z33" s="111"/>
      <c r="AA33" s="111"/>
      <c r="AP33" s="112"/>
    </row>
    <row r="34" spans="1:42" s="113" customFormat="1" ht="15" customHeight="1" x14ac:dyDescent="0.15">
      <c r="A34" s="115"/>
      <c r="B34" s="116"/>
      <c r="H34" s="111"/>
      <c r="I34" s="111"/>
      <c r="J34" s="111"/>
      <c r="R34" s="110"/>
      <c r="S34" s="110"/>
      <c r="T34" s="111"/>
      <c r="U34" s="111"/>
      <c r="V34" s="111"/>
      <c r="W34" s="111"/>
      <c r="X34" s="111"/>
      <c r="Y34" s="111"/>
      <c r="Z34" s="111"/>
      <c r="AA34" s="111"/>
      <c r="AP34" s="112"/>
    </row>
    <row r="35" spans="1:42" s="113" customFormat="1" ht="15" customHeight="1" x14ac:dyDescent="0.15">
      <c r="A35" s="111"/>
      <c r="B35" s="116"/>
      <c r="H35" s="111"/>
      <c r="I35" s="111"/>
      <c r="J35" s="111"/>
      <c r="R35" s="110"/>
      <c r="S35" s="110"/>
      <c r="T35" s="111"/>
      <c r="U35" s="111"/>
      <c r="V35" s="111"/>
      <c r="W35" s="111"/>
      <c r="X35" s="111"/>
      <c r="Y35" s="111"/>
      <c r="Z35" s="111"/>
      <c r="AA35" s="111"/>
      <c r="AP35" s="112"/>
    </row>
    <row r="36" spans="1:42" s="113" customFormat="1" ht="15" customHeight="1" x14ac:dyDescent="0.15">
      <c r="A36" s="111"/>
      <c r="B36" s="116"/>
      <c r="H36" s="111"/>
      <c r="I36" s="111"/>
      <c r="J36" s="111"/>
      <c r="T36" s="111"/>
      <c r="U36" s="111"/>
      <c r="V36" s="111"/>
      <c r="W36" s="111"/>
      <c r="X36" s="111"/>
      <c r="Y36" s="111"/>
      <c r="Z36" s="111"/>
      <c r="AA36" s="111"/>
      <c r="AP36" s="112"/>
    </row>
    <row r="37" spans="1:42" s="113" customFormat="1" ht="15" customHeight="1" x14ac:dyDescent="0.15">
      <c r="A37" s="111"/>
      <c r="B37" s="112"/>
      <c r="H37" s="111"/>
      <c r="I37" s="111"/>
      <c r="J37" s="111"/>
      <c r="T37" s="111"/>
      <c r="U37" s="111"/>
      <c r="V37" s="111"/>
      <c r="W37" s="111"/>
      <c r="X37" s="111"/>
      <c r="Y37" s="111"/>
      <c r="Z37" s="111"/>
      <c r="AA37" s="111"/>
      <c r="AP37" s="112"/>
    </row>
    <row r="38" spans="1:42" s="113" customFormat="1" ht="15" customHeight="1" x14ac:dyDescent="0.15">
      <c r="A38" s="111"/>
      <c r="B38" s="112"/>
      <c r="H38" s="111"/>
      <c r="I38" s="111"/>
      <c r="J38" s="111"/>
      <c r="T38" s="111"/>
      <c r="U38" s="111"/>
      <c r="V38" s="111"/>
      <c r="W38" s="111"/>
      <c r="X38" s="111"/>
      <c r="Y38" s="111"/>
      <c r="Z38" s="111"/>
      <c r="AA38" s="111"/>
      <c r="AP38" s="112"/>
    </row>
    <row r="39" spans="1:42" s="113" customFormat="1" ht="15" customHeight="1" x14ac:dyDescent="0.15">
      <c r="A39" s="111"/>
      <c r="B39" s="112"/>
      <c r="H39" s="111"/>
      <c r="I39" s="111"/>
      <c r="J39" s="111"/>
      <c r="T39" s="111"/>
      <c r="U39" s="111"/>
      <c r="V39" s="111"/>
      <c r="W39" s="111"/>
      <c r="X39" s="111"/>
      <c r="Y39" s="111"/>
      <c r="Z39" s="111"/>
      <c r="AA39" s="111"/>
      <c r="AP39" s="112"/>
    </row>
    <row r="40" spans="1:42" s="2" customFormat="1" ht="15" customHeight="1" x14ac:dyDescent="0.15">
      <c r="A40" s="5"/>
      <c r="B40" s="3"/>
      <c r="H40" s="5"/>
      <c r="I40" s="5"/>
      <c r="J40" s="5"/>
      <c r="T40" s="5"/>
      <c r="U40" s="5"/>
      <c r="V40" s="5"/>
      <c r="W40" s="5"/>
      <c r="X40" s="5"/>
      <c r="Y40" s="5"/>
      <c r="Z40" s="5"/>
      <c r="AA40" s="5"/>
      <c r="AP40" s="3"/>
    </row>
    <row r="41" spans="1:42" s="2" customFormat="1" ht="15" customHeight="1" x14ac:dyDescent="0.15">
      <c r="A41" s="5"/>
      <c r="B41" s="3"/>
      <c r="H41" s="5"/>
      <c r="I41" s="5"/>
      <c r="J41" s="5"/>
      <c r="T41" s="5"/>
      <c r="U41" s="5"/>
      <c r="V41" s="5"/>
      <c r="W41" s="5"/>
      <c r="X41" s="5"/>
      <c r="Y41" s="5"/>
      <c r="Z41" s="5"/>
      <c r="AA41" s="5"/>
      <c r="AP41" s="3"/>
    </row>
    <row r="42" spans="1:42" s="2" customFormat="1" ht="15" customHeight="1" x14ac:dyDescent="0.15">
      <c r="A42" s="5"/>
      <c r="B42" s="3"/>
      <c r="H42" s="5"/>
      <c r="I42" s="5"/>
      <c r="J42" s="5"/>
      <c r="T42" s="5"/>
      <c r="U42" s="5"/>
      <c r="V42" s="5"/>
      <c r="W42" s="5"/>
      <c r="X42" s="5"/>
      <c r="Y42" s="5"/>
      <c r="Z42" s="5"/>
      <c r="AA42" s="5"/>
      <c r="AP42" s="3"/>
    </row>
    <row r="43" spans="1:42" s="2" customFormat="1" ht="15" customHeight="1" x14ac:dyDescent="0.15">
      <c r="A43" s="5"/>
      <c r="B43" s="3"/>
      <c r="H43" s="5"/>
      <c r="I43" s="5"/>
      <c r="J43" s="5"/>
      <c r="T43" s="5"/>
      <c r="U43" s="5"/>
      <c r="V43" s="5"/>
      <c r="W43" s="5"/>
      <c r="X43" s="5"/>
      <c r="Y43" s="5"/>
      <c r="Z43" s="5"/>
      <c r="AA43" s="5"/>
      <c r="AP43" s="3"/>
    </row>
  </sheetData>
  <sheetProtection algorithmName="SHA-512" hashValue="UF01sgqk35QijnY1BUkyKuiC2khRZ8Rzdw/9KCyE27rqWXej0mejHHj4hgBbz4wPsJ1NtQFfffRJaIAyOPGxVA==" saltValue="adIQq7wAUrKM/tgXaIyVXg==" spinCount="100000" sheet="1" selectLockedCells="1"/>
  <mergeCells count="19">
    <mergeCell ref="N1:W1"/>
    <mergeCell ref="AK8:AL8"/>
    <mergeCell ref="H12:J12"/>
    <mergeCell ref="L12:M12"/>
    <mergeCell ref="O12:Q12"/>
    <mergeCell ref="AK10:AL10"/>
    <mergeCell ref="M3:Q3"/>
    <mergeCell ref="H13:J13"/>
    <mergeCell ref="O13:Q13"/>
    <mergeCell ref="D10:E10"/>
    <mergeCell ref="D7:E7"/>
    <mergeCell ref="D8:E8"/>
    <mergeCell ref="D9:E9"/>
    <mergeCell ref="D4:E4"/>
    <mergeCell ref="I4:J4"/>
    <mergeCell ref="N4:Q5"/>
    <mergeCell ref="D5:E5"/>
    <mergeCell ref="I5:J5"/>
    <mergeCell ref="K5:M5"/>
  </mergeCells>
  <dataValidations count="1">
    <dataValidation type="list" allowBlank="1" showInputMessage="1" showErrorMessage="1" sqref="D7:E7" xr:uid="{425A5AAB-993A-440B-9B42-9B63E23CC536}">
      <formula1>$AP$1:$AP$16</formula1>
    </dataValidation>
  </dataValidations>
  <pageMargins left="0.78740157480314965" right="0" top="1.5748031496062993" bottom="0" header="0.59055118110236227" footer="0.59055118110236227"/>
  <pageSetup paperSize="9" orientation="landscape" r:id="rId1"/>
  <headerFooter alignWithMargins="0">
    <oddHeader xml:space="preserve">&amp;L&amp;G&amp;C&amp;"Verdana,Vet"&amp;12
&amp;R&amp;"Arial,Vet"&amp;12
</oddHeader>
  </headerFooter>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23E72-C914-4ED4-A96E-B15B461556F7}">
  <sheetPr codeName="Blad5">
    <pageSetUpPr fitToPage="1"/>
  </sheetPr>
  <dimension ref="A1:P69"/>
  <sheetViews>
    <sheetView showGridLines="0" zoomScaleNormal="100" workbookViewId="0"/>
  </sheetViews>
  <sheetFormatPr baseColWidth="10" defaultColWidth="9.1640625" defaultRowHeight="13" x14ac:dyDescent="0.15"/>
  <cols>
    <col min="1" max="1" width="3.5" style="15" customWidth="1"/>
    <col min="2" max="2" width="10.6640625" style="15" customWidth="1"/>
    <col min="3" max="3" width="8.6640625" style="15" customWidth="1"/>
    <col min="4" max="4" width="12.5" style="15" bestFit="1" customWidth="1"/>
    <col min="5" max="5" width="35.6640625" style="16" customWidth="1"/>
    <col min="6" max="6" width="13.1640625" style="16" customWidth="1"/>
    <col min="7" max="7" width="5.83203125" style="66" customWidth="1"/>
    <col min="8" max="8" width="2.6640625" style="66" customWidth="1"/>
    <col min="9" max="10" width="2.5" style="66" customWidth="1"/>
    <col min="11" max="15" width="9.1640625" style="15" customWidth="1"/>
    <col min="16" max="16384" width="9.1640625" style="15"/>
  </cols>
  <sheetData>
    <row r="1" spans="1:16" ht="14" x14ac:dyDescent="0.15">
      <c r="A1" s="7" t="s">
        <v>11212</v>
      </c>
      <c r="H1" s="134"/>
      <c r="I1" s="134"/>
      <c r="J1" s="134"/>
      <c r="K1" s="128"/>
      <c r="L1" s="128"/>
      <c r="M1" s="128"/>
      <c r="N1" s="128"/>
      <c r="O1" s="128"/>
      <c r="P1" s="128"/>
    </row>
    <row r="2" spans="1:16" x14ac:dyDescent="0.15">
      <c r="A2" s="89" t="s">
        <v>71</v>
      </c>
      <c r="B2" s="90"/>
    </row>
    <row r="3" spans="1:16" x14ac:dyDescent="0.15">
      <c r="A3" s="91" t="s">
        <v>72</v>
      </c>
      <c r="B3" s="90"/>
    </row>
    <row r="4" spans="1:16" x14ac:dyDescent="0.15">
      <c r="E4" s="135" t="s">
        <v>127</v>
      </c>
      <c r="F4" s="134">
        <f>'3. Digitaal wedstrijdformulier'!G1</f>
        <v>45909</v>
      </c>
    </row>
    <row r="5" spans="1:16" x14ac:dyDescent="0.15">
      <c r="A5" s="22" t="s">
        <v>26</v>
      </c>
      <c r="B5" s="22"/>
      <c r="C5" s="22"/>
      <c r="D5" s="49" t="str">
        <f>IF(OR('2a. Teamformulier  Uit'!$D$4="",'2a. Teamformulier  Uit'!$D$5=""),"",'2a. Teamformulier  Uit'!$AJ$2)</f>
        <v>JB Almere 1 - JBV Bulderbaan 2</v>
      </c>
      <c r="E5" s="49"/>
      <c r="G5" s="190" t="str">
        <f>CONCATENATE(G1,"-",H1)</f>
        <v>-</v>
      </c>
      <c r="H5" s="190"/>
      <c r="I5" s="190" t="str">
        <f>CONCATENATE(I1,"-",J1)</f>
        <v>-</v>
      </c>
      <c r="J5" s="190"/>
    </row>
    <row r="6" spans="1:16" x14ac:dyDescent="0.15">
      <c r="A6" s="49" t="s">
        <v>5</v>
      </c>
      <c r="C6" s="101"/>
      <c r="D6" s="49">
        <f>IF('2a. Teamformulier  Uit'!$D$10="","",'2a. Teamformulier  Uit'!$D$10)</f>
        <v>601102</v>
      </c>
      <c r="E6" s="48" t="s">
        <v>13</v>
      </c>
      <c r="F6" s="51">
        <f>IF('2a. Teamformulier  Uit'!$D$8="","",'2a. Teamformulier  Uit'!$D$8)</f>
        <v>45920</v>
      </c>
      <c r="O6" s="84"/>
      <c r="P6" s="84"/>
    </row>
    <row r="7" spans="1:16" x14ac:dyDescent="0.15">
      <c r="A7" s="49"/>
      <c r="C7" s="101"/>
      <c r="D7" s="20"/>
      <c r="F7" s="50"/>
      <c r="H7" s="81"/>
      <c r="I7" s="81"/>
    </row>
    <row r="8" spans="1:16" x14ac:dyDescent="0.15">
      <c r="A8" s="34" t="str">
        <f>IF(OR('2a. Teamformulier  Uit'!$I$8="x",'2a. Teamformulier  Uit'!$M$8="x",'2a. Teamformulier  Uit'!$P$8="x"),"Gemengd doubletten (partij 1)",IF(OR('2a. Teamformulier  Uit'!$I$10="x",'2a. Teamformulier  Uit'!$M$10="x",'2a. Teamformulier  Uit'!$P$10="x"),"Vrij doubletten (partij 1)","Gemengd of vrij doubletten (partij 1)"))</f>
        <v>Gemengd of vrij doubletten (partij 1)</v>
      </c>
      <c r="B8" s="20"/>
      <c r="C8" s="20"/>
      <c r="D8" s="20"/>
      <c r="F8" s="15"/>
    </row>
    <row r="9" spans="1:16" x14ac:dyDescent="0.15">
      <c r="A9" s="35" t="s">
        <v>12</v>
      </c>
      <c r="B9" s="35" t="s">
        <v>14</v>
      </c>
      <c r="C9" s="35" t="s">
        <v>37</v>
      </c>
      <c r="D9" s="35" t="s">
        <v>15</v>
      </c>
      <c r="E9" s="36" t="s">
        <v>3</v>
      </c>
      <c r="F9" s="35" t="s">
        <v>4</v>
      </c>
    </row>
    <row r="10" spans="1:16" ht="20.25" customHeight="1" x14ac:dyDescent="0.15">
      <c r="A10" s="40">
        <f>IF('2a. Teamformulier  Uit'!T16&gt;0,SMALL('Berekening Opstelling Uit'!B4:B12,1),"")</f>
        <v>1</v>
      </c>
      <c r="B10" s="41">
        <f>IF(A10="","",VLOOKUP(A10,'2a. Teamformulier  Uit'!$A$17:$F$25,2,FALSE))</f>
        <v>58788</v>
      </c>
      <c r="C10" s="41">
        <f>IF(F10="","",VLOOKUP(B10,'2a. Teamformulier  Uit'!$B$17:$C$25,2,FALSE))</f>
        <v>6004</v>
      </c>
      <c r="D10" s="41" t="str">
        <f>IF(B10="","",VLOOKUP(A10,'2a. Teamformulier  Uit'!$A$17:$F$25,4,FALSE))</f>
        <v>D.</v>
      </c>
      <c r="E10" s="41" t="str">
        <f>IF(D10="","",VLOOKUP(A10,'2a. Teamformulier  Uit'!$A$17:$F$25,5,FALSE))</f>
        <v>van Essen</v>
      </c>
      <c r="F10" s="41" t="str">
        <f>IF(E10="","",VLOOKUP(A10,'2a. Teamformulier  Uit'!$A$17:$F$25,6,FALSE))</f>
        <v>M</v>
      </c>
      <c r="I10" s="83"/>
    </row>
    <row r="11" spans="1:16" ht="20.25" customHeight="1" x14ac:dyDescent="0.15">
      <c r="A11" s="40">
        <f>IF('2a. Teamformulier  Uit'!T16&gt;1,LARGE('Berekening Opstelling Uit'!B4:B12,1),"")</f>
        <v>2</v>
      </c>
      <c r="B11" s="41">
        <f>IF(A11="","",VLOOKUP(A11,'2a. Teamformulier  Uit'!$A$17:$F$25,2,FALSE))</f>
        <v>66638</v>
      </c>
      <c r="C11" s="41">
        <f>IF(F11="","",VLOOKUP(B11,'2a. Teamformulier  Uit'!$B$17:$C$25,2,FALSE))</f>
        <v>6004</v>
      </c>
      <c r="D11" s="41" t="str">
        <f>IF(B11="","",VLOOKUP(A11,'2a. Teamformulier  Uit'!$A$17:$F$25,4,FALSE))</f>
        <v>M.A.</v>
      </c>
      <c r="E11" s="41" t="str">
        <f>IF(D11="","",VLOOKUP(A11,'2a. Teamformulier  Uit'!$A$17:$F$25,5,FALSE))</f>
        <v>Kunst</v>
      </c>
      <c r="F11" s="41" t="str">
        <f>IF(E11="","",VLOOKUP(A11,'2a. Teamformulier  Uit'!$A$17:$F$25,6,FALSE))</f>
        <v>V</v>
      </c>
      <c r="I11" s="83"/>
    </row>
    <row r="12" spans="1:16" x14ac:dyDescent="0.15">
      <c r="A12" s="37" t="s">
        <v>118</v>
      </c>
      <c r="B12" s="20"/>
      <c r="C12" s="20"/>
      <c r="D12" s="20"/>
      <c r="E12" s="15"/>
    </row>
    <row r="13" spans="1:16" ht="20.25" customHeight="1" x14ac:dyDescent="0.15">
      <c r="A13" s="40">
        <f>IF('2a. Teamformulier  Uit'!U16&gt;0,SMALL('Berekening Opstelling Uit'!C4:C12,1),"")</f>
        <v>3</v>
      </c>
      <c r="B13" s="41">
        <f>IF(A13="","",VLOOKUP(A13,'2a. Teamformulier  Uit'!$A$17:$F$25,2,FALSE))</f>
        <v>20747</v>
      </c>
      <c r="C13" s="41">
        <f>IF(F13="","",VLOOKUP(B13,'2a. Teamformulier  Uit'!$B$17:$C$25,2,FALSE))</f>
        <v>6004</v>
      </c>
      <c r="D13" s="41" t="str">
        <f>IF(B13="","",VLOOKUP(A13,'2a. Teamformulier  Uit'!$A$17:$F$25,4,FALSE))</f>
        <v>A.</v>
      </c>
      <c r="E13" s="41" t="str">
        <f>IF(D13="","",VLOOKUP(A13,'2a. Teamformulier  Uit'!$A$17:$F$25,5,FALSE))</f>
        <v>Otte</v>
      </c>
      <c r="F13" s="41" t="str">
        <f>IF(E13="","",VLOOKUP(A13,'2a. Teamformulier  Uit'!$A$17:$F$25,6,FALSE))</f>
        <v>M</v>
      </c>
    </row>
    <row r="14" spans="1:16" ht="20.25" customHeight="1" x14ac:dyDescent="0.15">
      <c r="A14" s="40">
        <f>IF('2a. Teamformulier  Uit'!U16&gt;1,LARGE('Berekening Opstelling Uit'!C4:C12,1),"")</f>
        <v>7</v>
      </c>
      <c r="B14" s="41">
        <f>IF(A14="","",VLOOKUP(A14,'2a. Teamformulier  Uit'!$A$17:$F$25,2,FALSE))</f>
        <v>75819</v>
      </c>
      <c r="C14" s="41">
        <f>IF(F14="","",VLOOKUP(B14,'2a. Teamformulier  Uit'!$B$17:$C$25,2,FALSE))</f>
        <v>6004</v>
      </c>
      <c r="D14" s="41" t="str">
        <f>IF(B14="","",VLOOKUP(A14,'2a. Teamformulier  Uit'!$A$17:$F$25,4,FALSE))</f>
        <v>E.H.</v>
      </c>
      <c r="E14" s="41" t="str">
        <f>IF(D14="","",VLOOKUP(A14,'2a. Teamformulier  Uit'!$A$17:$F$25,5,FALSE))</f>
        <v>te Pas</v>
      </c>
      <c r="F14" s="41" t="str">
        <f>IF(E14="","",VLOOKUP(A14,'2a. Teamformulier  Uit'!$A$17:$F$25,6,FALSE))</f>
        <v>V</v>
      </c>
    </row>
    <row r="15" spans="1:16" x14ac:dyDescent="0.15">
      <c r="A15" s="37" t="s">
        <v>119</v>
      </c>
      <c r="B15" s="20"/>
      <c r="C15" s="20"/>
      <c r="D15" s="20"/>
      <c r="E15" s="15"/>
    </row>
    <row r="16" spans="1:16" ht="20.25" customHeight="1" x14ac:dyDescent="0.15">
      <c r="A16" s="40">
        <f>IF('2a. Teamformulier  Uit'!V16&gt;0,SMALL('Berekening Opstelling Uit'!D4:D12,1),"")</f>
        <v>4</v>
      </c>
      <c r="B16" s="41">
        <f>IF(A16="","",VLOOKUP(A16,'2a. Teamformulier  Uit'!$A$17:$F$25,2,FALSE))</f>
        <v>62933</v>
      </c>
      <c r="C16" s="41">
        <f>IF(F16="","",VLOOKUP(B16,'2a. Teamformulier  Uit'!$B$17:$C$25,2,FALSE))</f>
        <v>6004</v>
      </c>
      <c r="D16" s="41" t="str">
        <f>IF(B16="","",VLOOKUP(A16,'2a. Teamformulier  Uit'!$A$17:$F$25,4,FALSE))</f>
        <v>A.</v>
      </c>
      <c r="E16" s="41" t="str">
        <f>IF(D16="","",VLOOKUP(A16,'2a. Teamformulier  Uit'!$A$17:$F$25,5,FALSE))</f>
        <v>van Raalte-de Boer</v>
      </c>
      <c r="F16" s="41" t="str">
        <f>IF(E16="","",VLOOKUP(A16,'2a. Teamformulier  Uit'!$A$17:$F$25,6,FALSE))</f>
        <v>V</v>
      </c>
    </row>
    <row r="17" spans="1:7" ht="20.25" customHeight="1" x14ac:dyDescent="0.15">
      <c r="A17" s="40">
        <f>IF('2a. Teamformulier  Uit'!V16&gt;1,LARGE('Berekening Opstelling Uit'!D4:D12,1),"")</f>
        <v>6</v>
      </c>
      <c r="B17" s="41">
        <f>IF(A17="","",VLOOKUP(A17,'2a. Teamformulier  Uit'!$A$17:$F$25,2,FALSE))</f>
        <v>69904</v>
      </c>
      <c r="C17" s="41">
        <f>IF(F17="","",VLOOKUP(B17,'2a. Teamformulier  Uit'!$B$17:$C$25,2,FALSE))</f>
        <v>6004</v>
      </c>
      <c r="D17" s="41" t="str">
        <f>IF(B17="","",VLOOKUP(A17,'2a. Teamformulier  Uit'!$A$17:$F$25,4,FALSE))</f>
        <v>M.</v>
      </c>
      <c r="E17" s="41" t="str">
        <f>IF(D17="","",VLOOKUP(A17,'2a. Teamformulier  Uit'!$A$17:$F$25,5,FALSE))</f>
        <v>Weij</v>
      </c>
      <c r="F17" s="41" t="str">
        <f>IF(E17="","",VLOOKUP(A17,'2a. Teamformulier  Uit'!$A$17:$F$25,6,FALSE))</f>
        <v>M</v>
      </c>
    </row>
    <row r="18" spans="1:7" ht="15" customHeight="1" x14ac:dyDescent="0.15">
      <c r="A18" s="42"/>
      <c r="B18" s="42"/>
      <c r="C18" s="42"/>
      <c r="D18" s="42"/>
      <c r="E18" s="32"/>
      <c r="F18" s="33"/>
      <c r="G18" s="82"/>
    </row>
    <row r="19" spans="1:7" ht="15" customHeight="1" x14ac:dyDescent="0.15">
      <c r="A19" s="43"/>
      <c r="B19" s="43"/>
      <c r="C19" s="43"/>
      <c r="D19" s="43"/>
      <c r="E19" s="19"/>
    </row>
    <row r="20" spans="1:7" x14ac:dyDescent="0.15">
      <c r="A20" s="22" t="s">
        <v>27</v>
      </c>
      <c r="B20" s="22"/>
      <c r="C20" s="22"/>
      <c r="D20" s="49" t="str">
        <f>IF(OR('2a. Teamformulier  Uit'!$D$4="",'2a. Teamformulier  Uit'!$D$5=""),"",'2a. Teamformulier  Uit'!$AJ$2)</f>
        <v>JB Almere 1 - JBV Bulderbaan 2</v>
      </c>
      <c r="E20" s="60"/>
      <c r="F20" s="60"/>
      <c r="G20" s="80"/>
    </row>
    <row r="21" spans="1:7" x14ac:dyDescent="0.15">
      <c r="A21" s="49" t="s">
        <v>5</v>
      </c>
      <c r="C21" s="101"/>
      <c r="D21" s="49">
        <f>IF('2a. Teamformulier  Uit'!$D$10="","",'2a. Teamformulier  Uit'!$D$10)</f>
        <v>601102</v>
      </c>
      <c r="E21" s="48" t="s">
        <v>13</v>
      </c>
      <c r="F21" s="51">
        <f>IF('2a. Teamformulier  Uit'!$D$8="","",'2a. Teamformulier  Uit'!$D$8)</f>
        <v>45920</v>
      </c>
      <c r="G21" s="80"/>
    </row>
    <row r="22" spans="1:7" x14ac:dyDescent="0.15">
      <c r="A22" s="191"/>
      <c r="B22" s="191"/>
      <c r="C22" s="101"/>
      <c r="D22" s="22"/>
    </row>
    <row r="23" spans="1:7" x14ac:dyDescent="0.15">
      <c r="A23" s="34" t="str">
        <f>IF(OR('2a. Teamformulier  Uit'!$I$8="x",'2a. Teamformulier  Uit'!$M$8="x",'2a. Teamformulier  Uit'!$P$8="x"),"Gemengd tripletten (partij 4)",IF(OR('2a. Teamformulier  Uit'!$I$10="x",'2a. Teamformulier  Uit'!$M$10="x",'2a. Teamformulier  Uit'!$P$10="x"),"Vrij tripletten (partij 4)","Gemengd of vrij tripletten (partij 4)"))</f>
        <v>Gemengd of vrij tripletten (partij 4)</v>
      </c>
      <c r="B23" s="20"/>
      <c r="C23" s="20"/>
      <c r="D23" s="20"/>
      <c r="E23" s="21"/>
      <c r="F23" s="15"/>
    </row>
    <row r="24" spans="1:7" x14ac:dyDescent="0.15">
      <c r="A24" s="35" t="s">
        <v>12</v>
      </c>
      <c r="B24" s="35" t="s">
        <v>14</v>
      </c>
      <c r="C24" s="35" t="s">
        <v>37</v>
      </c>
      <c r="D24" s="35" t="s">
        <v>15</v>
      </c>
      <c r="E24" s="36" t="s">
        <v>3</v>
      </c>
      <c r="F24" s="35" t="s">
        <v>4</v>
      </c>
    </row>
    <row r="25" spans="1:7" ht="20.25" customHeight="1" x14ac:dyDescent="0.15">
      <c r="A25" s="40">
        <f>IF('2a. Teamformulier  Uit'!$W$16&gt;0,SMALL('Berekening Opstelling Uit'!$F$4:$F$12,1),"")</f>
        <v>1</v>
      </c>
      <c r="B25" s="41">
        <f>IF(A25="","",VLOOKUP(A25,'2a. Teamformulier  Uit'!$A$17:$F$25,2,FALSE))</f>
        <v>58788</v>
      </c>
      <c r="C25" s="41">
        <f>IF(F25="","",VLOOKUP(B25,'2a. Teamformulier  Uit'!$B$17:$C$25,2,FALSE))</f>
        <v>6004</v>
      </c>
      <c r="D25" s="41" t="str">
        <f>IF(B25="","",VLOOKUP(A25,'2a. Teamformulier  Uit'!$A$17:$F$25,4,FALSE))</f>
        <v>D.</v>
      </c>
      <c r="E25" s="41" t="str">
        <f>IF(D25="","",VLOOKUP(A25,'2a. Teamformulier  Uit'!$A$17:$F$25,5,FALSE))</f>
        <v>van Essen</v>
      </c>
      <c r="F25" s="41" t="str">
        <f>IF(E25="","",VLOOKUP(A25,'2a. Teamformulier  Uit'!$A$17:$F$25,6,FALSE))</f>
        <v>M</v>
      </c>
    </row>
    <row r="26" spans="1:7" ht="20.25" customHeight="1" x14ac:dyDescent="0.15">
      <c r="A26" s="40">
        <f>IF('2a. Teamformulier  Uit'!$W$16&gt;1,SMALL('Berekening Opstelling Uit'!$F$4:$F$12,2),"")</f>
        <v>2</v>
      </c>
      <c r="B26" s="41">
        <f>IF(A26="","",VLOOKUP(A26,'2a. Teamformulier  Uit'!$A$17:$F$25,2,FALSE))</f>
        <v>66638</v>
      </c>
      <c r="C26" s="41">
        <f>IF(F26="","",VLOOKUP(B26,'2a. Teamformulier  Uit'!$B$17:$C$25,2,FALSE))</f>
        <v>6004</v>
      </c>
      <c r="D26" s="41" t="str">
        <f>IF(B26="","",VLOOKUP(A26,'2a. Teamformulier  Uit'!$A$17:$F$25,4,FALSE))</f>
        <v>M.A.</v>
      </c>
      <c r="E26" s="41" t="str">
        <f>IF(D26="","",VLOOKUP(A26,'2a. Teamformulier  Uit'!$A$17:$F$25,5,FALSE))</f>
        <v>Kunst</v>
      </c>
      <c r="F26" s="41" t="str">
        <f>IF(E26="","",VLOOKUP(A26,'2a. Teamformulier  Uit'!$A$17:$F$25,6,FALSE))</f>
        <v>V</v>
      </c>
    </row>
    <row r="27" spans="1:7" ht="20.25" customHeight="1" x14ac:dyDescent="0.15">
      <c r="A27" s="40">
        <f>IF('2a. Teamformulier  Uit'!$W$16&gt;2,LARGE('Berekening Opstelling Uit'!$F$4:$F$12,1),"")</f>
        <v>4</v>
      </c>
      <c r="B27" s="41">
        <f>IF(A27="","",VLOOKUP(A27,'2a. Teamformulier  Uit'!$A$17:$F$25,2,FALSE))</f>
        <v>62933</v>
      </c>
      <c r="C27" s="41">
        <f>IF(F27="","",VLOOKUP(B27,'2a. Teamformulier  Uit'!$B$17:$C$25,2,FALSE))</f>
        <v>6004</v>
      </c>
      <c r="D27" s="41" t="str">
        <f>IF(B27="","",VLOOKUP(A27,'2a. Teamformulier  Uit'!$A$17:$F$25,4,FALSE))</f>
        <v>A.</v>
      </c>
      <c r="E27" s="41" t="str">
        <f>IF(D27="","",VLOOKUP(A27,'2a. Teamformulier  Uit'!$A$17:$F$25,5,FALSE))</f>
        <v>van Raalte-de Boer</v>
      </c>
      <c r="F27" s="41" t="str">
        <f>IF(E27="","",VLOOKUP(A27,'2a. Teamformulier  Uit'!$A$17:$F$25,6,FALSE))</f>
        <v>V</v>
      </c>
    </row>
    <row r="28" spans="1:7" x14ac:dyDescent="0.15">
      <c r="A28" s="34" t="s">
        <v>120</v>
      </c>
      <c r="B28" s="20"/>
      <c r="C28" s="20"/>
      <c r="D28" s="20"/>
      <c r="E28" s="15"/>
      <c r="F28" s="15"/>
    </row>
    <row r="29" spans="1:7" ht="20.25" customHeight="1" x14ac:dyDescent="0.15">
      <c r="A29" s="40">
        <f>IF('2a. Teamformulier  Uit'!$X$16&gt;0,SMALL('Berekening Opstelling Uit'!$G$4:$G$12,1),"")</f>
        <v>3</v>
      </c>
      <c r="B29" s="41">
        <f>IF(A29="","",VLOOKUP(A29,'2a. Teamformulier  Uit'!$A$17:$F$25,2,FALSE))</f>
        <v>20747</v>
      </c>
      <c r="C29" s="41">
        <f>IF(F29="","",VLOOKUP(B29,'2a. Teamformulier  Uit'!$B$17:$C$25,2,FALSE))</f>
        <v>6004</v>
      </c>
      <c r="D29" s="41" t="str">
        <f>IF(B29="","",VLOOKUP(A29,'2a. Teamformulier  Uit'!$A$17:$F$25,4,FALSE))</f>
        <v>A.</v>
      </c>
      <c r="E29" s="41" t="str">
        <f>IF(D29="","",VLOOKUP(A29,'2a. Teamformulier  Uit'!$A$17:$F$25,5,FALSE))</f>
        <v>Otte</v>
      </c>
      <c r="F29" s="41" t="str">
        <f>IF(E29="","",VLOOKUP(A29,'2a. Teamformulier  Uit'!$A$17:$F$25,6,FALSE))</f>
        <v>M</v>
      </c>
    </row>
    <row r="30" spans="1:7" ht="20.25" customHeight="1" x14ac:dyDescent="0.15">
      <c r="A30" s="40">
        <f>IF('2a. Teamformulier  Uit'!$X$16&gt;1,SMALL('Berekening Opstelling Uit'!$G$4:$G$12,2),"")</f>
        <v>5</v>
      </c>
      <c r="B30" s="41">
        <f>IF(A30="","",VLOOKUP(A30,'2a. Teamformulier  Uit'!$A$17:$F$25,2,FALSE))</f>
        <v>61149</v>
      </c>
      <c r="C30" s="41">
        <f>IF(F30="","",VLOOKUP(B30,'2a. Teamformulier  Uit'!$B$17:$C$25,2,FALSE))</f>
        <v>6004</v>
      </c>
      <c r="D30" s="41" t="str">
        <f>IF(B30="","",VLOOKUP(A30,'2a. Teamformulier  Uit'!$A$17:$F$25,4,FALSE))</f>
        <v>T.E.M.</v>
      </c>
      <c r="E30" s="41" t="str">
        <f>IF(D30="","",VLOOKUP(A30,'2a. Teamformulier  Uit'!$A$17:$F$25,5,FALSE))</f>
        <v>Henricks</v>
      </c>
      <c r="F30" s="41" t="str">
        <f>IF(E30="","",VLOOKUP(A30,'2a. Teamformulier  Uit'!$A$17:$F$25,6,FALSE))</f>
        <v>V</v>
      </c>
    </row>
    <row r="31" spans="1:7" ht="20.25" customHeight="1" x14ac:dyDescent="0.15">
      <c r="A31" s="40">
        <f>IF('2a. Teamformulier  Uit'!$X$16&gt;2,LARGE('Berekening Opstelling Uit'!$G$4:$G$12,1),"")</f>
        <v>6</v>
      </c>
      <c r="B31" s="41">
        <f>IF(A31="","",VLOOKUP(A31,'2a. Teamformulier  Uit'!$A$17:$F$25,2,FALSE))</f>
        <v>69904</v>
      </c>
      <c r="C31" s="41">
        <f>IF(F31="","",VLOOKUP(B31,'2a. Teamformulier  Uit'!$B$17:$C$25,2,FALSE))</f>
        <v>6004</v>
      </c>
      <c r="D31" s="41" t="str">
        <f>IF(B31="","",VLOOKUP(A31,'2a. Teamformulier  Uit'!$A$17:$F$25,4,FALSE))</f>
        <v>M.</v>
      </c>
      <c r="E31" s="41" t="str">
        <f>IF(D31="","",VLOOKUP(A31,'2a. Teamformulier  Uit'!$A$17:$F$25,5,FALSE))</f>
        <v>Weij</v>
      </c>
      <c r="F31" s="41" t="str">
        <f>IF(E31="","",VLOOKUP(A31,'2a. Teamformulier  Uit'!$A$17:$F$25,6,FALSE))</f>
        <v>M</v>
      </c>
    </row>
    <row r="32" spans="1:7" ht="15" customHeight="1" x14ac:dyDescent="0.15">
      <c r="A32" s="42"/>
      <c r="B32" s="42"/>
      <c r="C32" s="42"/>
      <c r="D32" s="42"/>
      <c r="E32" s="32"/>
      <c r="F32" s="33"/>
      <c r="G32" s="82"/>
    </row>
    <row r="33" spans="1:7" ht="15" customHeight="1" x14ac:dyDescent="0.15">
      <c r="A33" s="43"/>
      <c r="B33" s="43"/>
      <c r="C33" s="43"/>
      <c r="D33" s="43"/>
      <c r="E33" s="19"/>
      <c r="F33" s="15"/>
    </row>
    <row r="34" spans="1:7" x14ac:dyDescent="0.15">
      <c r="A34" s="22" t="s">
        <v>28</v>
      </c>
      <c r="B34" s="22"/>
      <c r="C34" s="22"/>
      <c r="D34" s="49" t="str">
        <f>IF(OR('2a. Teamformulier  Uit'!$D$4="",'2a. Teamformulier  Uit'!$D$5=""),"",'2a. Teamformulier  Uit'!$AJ$2)</f>
        <v>JB Almere 1 - JBV Bulderbaan 2</v>
      </c>
      <c r="E34" s="60"/>
      <c r="F34" s="60"/>
      <c r="G34" s="80"/>
    </row>
    <row r="35" spans="1:7" x14ac:dyDescent="0.15">
      <c r="A35" s="49" t="s">
        <v>5</v>
      </c>
      <c r="C35" s="101"/>
      <c r="D35" s="49">
        <f>IF('2a. Teamformulier  Uit'!$D$10="","",'2a. Teamformulier  Uit'!$D$10)</f>
        <v>601102</v>
      </c>
      <c r="E35" s="48" t="s">
        <v>13</v>
      </c>
      <c r="F35" s="51">
        <f>IF('2a. Teamformulier  Uit'!$D$8="","",'2a. Teamformulier  Uit'!$D$8)</f>
        <v>45920</v>
      </c>
      <c r="G35" s="80"/>
    </row>
    <row r="36" spans="1:7" x14ac:dyDescent="0.15">
      <c r="A36" s="191"/>
      <c r="B36" s="191"/>
      <c r="C36" s="101"/>
      <c r="D36" s="22"/>
    </row>
    <row r="37" spans="1:7" x14ac:dyDescent="0.15">
      <c r="A37" s="34" t="str">
        <f>IF(OR('2a. Teamformulier  Uit'!$I$8="x",'2a. Teamformulier  Uit'!$M$8="x",'2a. Teamformulier  Uit'!$P$8="x"),"Gemengd doubletten (partij 6)",IF(OR('2a. Teamformulier  Uit'!$I$10="x",'2a. Teamformulier  Uit'!$M$10="x",'2a. Teamformulier  Uit'!$P$10="x"),"Vrij doubletten (partij 6)","Gemengd of vrij doubletten (partij 6)"))</f>
        <v>Gemengd of vrij doubletten (partij 6)</v>
      </c>
      <c r="B37" s="20"/>
      <c r="C37" s="20"/>
      <c r="D37" s="20"/>
      <c r="E37" s="21"/>
    </row>
    <row r="38" spans="1:7" x14ac:dyDescent="0.15">
      <c r="A38" s="35" t="s">
        <v>12</v>
      </c>
      <c r="B38" s="35" t="s">
        <v>14</v>
      </c>
      <c r="C38" s="35" t="s">
        <v>37</v>
      </c>
      <c r="D38" s="35" t="s">
        <v>15</v>
      </c>
      <c r="E38" s="36" t="s">
        <v>3</v>
      </c>
      <c r="F38" s="35" t="s">
        <v>4</v>
      </c>
    </row>
    <row r="39" spans="1:7" ht="20.25" customHeight="1" x14ac:dyDescent="0.15">
      <c r="A39" s="40">
        <f>IF('2a. Teamformulier  Uit'!Y16&gt;0,SMALL('Berekening Opstelling Uit'!I4:I12,1),"")</f>
        <v>1</v>
      </c>
      <c r="B39" s="41">
        <f>IF(A39="","",VLOOKUP(A39,'2a. Teamformulier  Uit'!$A$17:$F$25,2,FALSE))</f>
        <v>58788</v>
      </c>
      <c r="C39" s="41">
        <f>IF(F39="","",VLOOKUP(B39,'2a. Teamformulier  Uit'!$B$17:$C$25,2,FALSE))</f>
        <v>6004</v>
      </c>
      <c r="D39" s="41" t="str">
        <f>IF(B39="","",VLOOKUP(A39,'2a. Teamformulier  Uit'!$A$17:$F$25,4,FALSE))</f>
        <v>D.</v>
      </c>
      <c r="E39" s="41" t="str">
        <f>IF(D39="","",VLOOKUP(A39,'2a. Teamformulier  Uit'!$A$17:$F$25,5,FALSE))</f>
        <v>van Essen</v>
      </c>
      <c r="F39" s="41" t="str">
        <f>IF(E39="","",VLOOKUP(A39,'2a. Teamformulier  Uit'!$A$17:$F$25,6,FALSE))</f>
        <v>M</v>
      </c>
    </row>
    <row r="40" spans="1:7" ht="20.25" customHeight="1" x14ac:dyDescent="0.15">
      <c r="A40" s="40">
        <f>IF('2a. Teamformulier  Uit'!Y16&gt;1,LARGE('Berekening Opstelling Uit'!I4:I12,1),"")</f>
        <v>2</v>
      </c>
      <c r="B40" s="41">
        <f>IF(A40="","",VLOOKUP(A40,'2a. Teamformulier  Uit'!$A$17:$F$25,2,FALSE))</f>
        <v>66638</v>
      </c>
      <c r="C40" s="41">
        <f>IF(F40="","",VLOOKUP(B40,'2a. Teamformulier  Uit'!$B$17:$C$25,2,FALSE))</f>
        <v>6004</v>
      </c>
      <c r="D40" s="41" t="str">
        <f>IF(B40="","",VLOOKUP(A40,'2a. Teamformulier  Uit'!$A$17:$F$25,4,FALSE))</f>
        <v>M.A.</v>
      </c>
      <c r="E40" s="41" t="str">
        <f>IF(D40="","",VLOOKUP(A40,'2a. Teamformulier  Uit'!$A$17:$F$25,5,FALSE))</f>
        <v>Kunst</v>
      </c>
      <c r="F40" s="41" t="str">
        <f>IF(E40="","",VLOOKUP(A40,'2a. Teamformulier  Uit'!$A$17:$F$25,6,FALSE))</f>
        <v>V</v>
      </c>
    </row>
    <row r="41" spans="1:7" x14ac:dyDescent="0.15">
      <c r="A41" s="34" t="s">
        <v>121</v>
      </c>
      <c r="B41" s="20"/>
      <c r="C41" s="20"/>
      <c r="D41" s="20"/>
      <c r="E41" s="15"/>
    </row>
    <row r="42" spans="1:7" ht="20.25" customHeight="1" x14ac:dyDescent="0.15">
      <c r="A42" s="40">
        <f>IF('2a. Teamformulier  Uit'!Z16&gt;0,SMALL('Berekening Opstelling Uit'!J4:J12,1),"")</f>
        <v>3</v>
      </c>
      <c r="B42" s="41">
        <f>IF(A42="","",VLOOKUP(A42,'2a. Teamformulier  Uit'!$A$17:$F$25,2,FALSE))</f>
        <v>20747</v>
      </c>
      <c r="C42" s="41">
        <f>IF(F42="","",VLOOKUP(B42,'2a. Teamformulier  Uit'!$B$17:$C$25,2,FALSE))</f>
        <v>6004</v>
      </c>
      <c r="D42" s="41" t="str">
        <f>IF(B42="","",VLOOKUP(A42,'2a. Teamformulier  Uit'!$A$17:$F$25,4,FALSE))</f>
        <v>A.</v>
      </c>
      <c r="E42" s="41" t="str">
        <f>IF(D42="","",VLOOKUP(A42,'2a. Teamformulier  Uit'!$A$17:$F$25,5,FALSE))</f>
        <v>Otte</v>
      </c>
      <c r="F42" s="41" t="str">
        <f>IF(E42="","",VLOOKUP(A42,'2a. Teamformulier  Uit'!$A$17:$F$25,6,FALSE))</f>
        <v>M</v>
      </c>
    </row>
    <row r="43" spans="1:7" ht="20.25" customHeight="1" x14ac:dyDescent="0.15">
      <c r="A43" s="40">
        <f>IF('2a. Teamformulier  Uit'!Z16&gt;1,LARGE('Berekening Opstelling Uit'!J4:J12,1),"")</f>
        <v>4</v>
      </c>
      <c r="B43" s="41">
        <f>IF(A43="","",VLOOKUP(A43,'2a. Teamformulier  Uit'!$A$17:$F$25,2,FALSE))</f>
        <v>62933</v>
      </c>
      <c r="C43" s="41">
        <f>IF(F43="","",VLOOKUP(B43,'2a. Teamformulier  Uit'!$B$17:$C$25,2,FALSE))</f>
        <v>6004</v>
      </c>
      <c r="D43" s="41" t="str">
        <f>IF(B43="","",VLOOKUP(A43,'2a. Teamformulier  Uit'!$A$17:$F$25,4,FALSE))</f>
        <v>A.</v>
      </c>
      <c r="E43" s="41" t="str">
        <f>IF(D43="","",VLOOKUP(A43,'2a. Teamformulier  Uit'!$A$17:$F$25,5,FALSE))</f>
        <v>van Raalte-de Boer</v>
      </c>
      <c r="F43" s="41" t="str">
        <f>IF(E43="","",VLOOKUP(A43,'2a. Teamformulier  Uit'!$A$17:$F$25,6,FALSE))</f>
        <v>V</v>
      </c>
    </row>
    <row r="44" spans="1:7" x14ac:dyDescent="0.15">
      <c r="A44" s="34" t="s">
        <v>122</v>
      </c>
      <c r="B44" s="20"/>
      <c r="C44" s="20"/>
      <c r="D44" s="20"/>
      <c r="E44" s="15"/>
    </row>
    <row r="45" spans="1:7" ht="20.25" customHeight="1" x14ac:dyDescent="0.15">
      <c r="A45" s="40">
        <f>IF('2a. Teamformulier  Uit'!AA16&gt;0,SMALL('Berekening Opstelling Uit'!K4:K12,1),"")</f>
        <v>5</v>
      </c>
      <c r="B45" s="41">
        <f>IF(A45="","",VLOOKUP(A45,'2a. Teamformulier  Uit'!$A$17:$F$25,2,FALSE))</f>
        <v>61149</v>
      </c>
      <c r="C45" s="41">
        <f>IF(F45="","",VLOOKUP(B45,'2a. Teamformulier  Uit'!$B$17:$C$25,2,FALSE))</f>
        <v>6004</v>
      </c>
      <c r="D45" s="41" t="str">
        <f>IF(B45="","",VLOOKUP(A45,'2a. Teamformulier  Uit'!$A$17:$F$25,4,FALSE))</f>
        <v>T.E.M.</v>
      </c>
      <c r="E45" s="41" t="str">
        <f>IF(D45="","",VLOOKUP(A45,'2a. Teamformulier  Uit'!$A$17:$F$25,5,FALSE))</f>
        <v>Henricks</v>
      </c>
      <c r="F45" s="41" t="str">
        <f>IF(E45="","",VLOOKUP(A45,'2a. Teamformulier  Uit'!$A$17:$F$25,6,FALSE))</f>
        <v>V</v>
      </c>
    </row>
    <row r="46" spans="1:7" ht="20.25" customHeight="1" x14ac:dyDescent="0.15">
      <c r="A46" s="40">
        <f>IF('2a. Teamformulier  Uit'!AA16&gt;1,LARGE('Berekening Opstelling Uit'!K4:K12,1),"")</f>
        <v>7</v>
      </c>
      <c r="B46" s="41">
        <f>IF(A46="","",VLOOKUP(A46,'2a. Teamformulier  Uit'!$A$17:$F$25,2,FALSE))</f>
        <v>75819</v>
      </c>
      <c r="C46" s="41">
        <f>IF(F46="","",VLOOKUP(B46,'2a. Teamformulier  Uit'!$B$17:$C$25,2,FALSE))</f>
        <v>6004</v>
      </c>
      <c r="D46" s="41" t="str">
        <f>IF(B46="","",VLOOKUP(A46,'2a. Teamformulier  Uit'!$A$17:$F$25,4,FALSE))</f>
        <v>E.H.</v>
      </c>
      <c r="E46" s="41" t="str">
        <f>IF(D46="","",VLOOKUP(A46,'2a. Teamformulier  Uit'!$A$17:$F$25,5,FALSE))</f>
        <v>te Pas</v>
      </c>
      <c r="F46" s="41" t="str">
        <f>IF(E46="","",VLOOKUP(A46,'2a. Teamformulier  Uit'!$A$17:$F$25,6,FALSE))</f>
        <v>V</v>
      </c>
    </row>
    <row r="47" spans="1:7" ht="15" customHeight="1" x14ac:dyDescent="0.15">
      <c r="A47" s="18"/>
      <c r="B47" s="18"/>
      <c r="C47" s="18"/>
      <c r="D47" s="18"/>
      <c r="E47" s="15"/>
    </row>
    <row r="48" spans="1:7" ht="15" customHeight="1" x14ac:dyDescent="0.15">
      <c r="A48" s="18"/>
      <c r="B48" s="18"/>
      <c r="C48" s="18"/>
      <c r="D48" s="18"/>
      <c r="E48" s="15"/>
    </row>
    <row r="49" spans="1:5" ht="15" customHeight="1" x14ac:dyDescent="0.15">
      <c r="A49" s="18"/>
      <c r="B49" s="18"/>
      <c r="C49" s="18"/>
      <c r="D49" s="18"/>
      <c r="E49" s="15"/>
    </row>
    <row r="50" spans="1:5" ht="15" customHeight="1" x14ac:dyDescent="0.15">
      <c r="A50" s="18"/>
      <c r="B50" s="18"/>
      <c r="C50" s="18"/>
      <c r="D50" s="18"/>
      <c r="E50" s="15"/>
    </row>
    <row r="51" spans="1:5" ht="15" customHeight="1" x14ac:dyDescent="0.15">
      <c r="A51" s="18"/>
      <c r="B51" s="18"/>
      <c r="C51" s="18"/>
      <c r="D51" s="18"/>
      <c r="E51" s="15"/>
    </row>
    <row r="52" spans="1:5" ht="15" customHeight="1" x14ac:dyDescent="0.15">
      <c r="A52" s="18"/>
      <c r="B52" s="18"/>
      <c r="C52" s="18"/>
      <c r="D52" s="18"/>
      <c r="E52" s="15"/>
    </row>
    <row r="53" spans="1:5" ht="15" customHeight="1" x14ac:dyDescent="0.15">
      <c r="A53" s="18"/>
      <c r="B53" s="18"/>
      <c r="C53" s="18"/>
      <c r="D53" s="18"/>
      <c r="E53" s="15"/>
    </row>
    <row r="54" spans="1:5" ht="15" customHeight="1" x14ac:dyDescent="0.15">
      <c r="A54" s="18"/>
      <c r="B54" s="18"/>
      <c r="C54" s="18"/>
      <c r="D54" s="18"/>
      <c r="E54" s="15"/>
    </row>
    <row r="55" spans="1:5" x14ac:dyDescent="0.15">
      <c r="E55" s="15"/>
    </row>
    <row r="56" spans="1:5" x14ac:dyDescent="0.15">
      <c r="A56" s="18"/>
      <c r="B56" s="18"/>
      <c r="C56" s="18"/>
      <c r="D56" s="18"/>
      <c r="E56" s="15"/>
    </row>
    <row r="57" spans="1:5" x14ac:dyDescent="0.15">
      <c r="A57" s="18"/>
      <c r="B57" s="18"/>
      <c r="C57" s="18"/>
      <c r="D57" s="18"/>
      <c r="E57" s="15"/>
    </row>
    <row r="58" spans="1:5" x14ac:dyDescent="0.15">
      <c r="A58" s="18"/>
      <c r="B58" s="18"/>
      <c r="C58" s="18"/>
      <c r="D58" s="18"/>
      <c r="E58" s="15"/>
    </row>
    <row r="59" spans="1:5" x14ac:dyDescent="0.15">
      <c r="A59" s="18"/>
      <c r="B59" s="18"/>
      <c r="C59" s="18"/>
      <c r="D59" s="18"/>
      <c r="E59" s="15"/>
    </row>
    <row r="60" spans="1:5" x14ac:dyDescent="0.15">
      <c r="A60" s="18"/>
      <c r="B60" s="18"/>
      <c r="C60" s="18"/>
      <c r="D60" s="18"/>
      <c r="E60" s="15"/>
    </row>
    <row r="61" spans="1:5" x14ac:dyDescent="0.15">
      <c r="A61" s="18"/>
      <c r="B61" s="18"/>
      <c r="C61" s="18"/>
      <c r="D61" s="18"/>
      <c r="E61" s="15"/>
    </row>
    <row r="62" spans="1:5" x14ac:dyDescent="0.15">
      <c r="A62" s="18"/>
      <c r="B62" s="18"/>
      <c r="C62" s="18"/>
      <c r="D62" s="18"/>
      <c r="E62" s="15"/>
    </row>
    <row r="63" spans="1:5" x14ac:dyDescent="0.15">
      <c r="A63" s="18"/>
      <c r="B63" s="18"/>
      <c r="C63" s="18"/>
      <c r="D63" s="18"/>
      <c r="E63" s="15"/>
    </row>
    <row r="64" spans="1:5" x14ac:dyDescent="0.15">
      <c r="A64" s="18"/>
      <c r="B64" s="18"/>
      <c r="C64" s="18"/>
      <c r="D64" s="18"/>
      <c r="E64" s="15"/>
    </row>
    <row r="65" spans="1:5" x14ac:dyDescent="0.15">
      <c r="A65" s="18"/>
      <c r="B65" s="18"/>
      <c r="C65" s="18"/>
      <c r="D65" s="18"/>
      <c r="E65" s="15"/>
    </row>
    <row r="66" spans="1:5" x14ac:dyDescent="0.15">
      <c r="A66" s="18"/>
      <c r="B66" s="18"/>
      <c r="C66" s="18"/>
      <c r="D66" s="18"/>
      <c r="E66" s="15"/>
    </row>
    <row r="67" spans="1:5" x14ac:dyDescent="0.15">
      <c r="A67" s="17"/>
      <c r="B67" s="17"/>
      <c r="C67" s="17"/>
      <c r="D67" s="17"/>
      <c r="E67" s="15"/>
    </row>
    <row r="68" spans="1:5" x14ac:dyDescent="0.15">
      <c r="A68" s="17"/>
      <c r="B68" s="17"/>
      <c r="C68" s="17"/>
      <c r="D68" s="17"/>
      <c r="E68" s="15"/>
    </row>
    <row r="69" spans="1:5" x14ac:dyDescent="0.15">
      <c r="A69" s="17"/>
      <c r="B69" s="17"/>
      <c r="C69" s="17"/>
      <c r="D69" s="17"/>
      <c r="E69" s="15"/>
    </row>
  </sheetData>
  <sheetProtection algorithmName="SHA-512" hashValue="KlH3SQacgplRoPb0G3d5qD1DzgMsBzlToVhihqqFbklO6j6u5DaBlLVMclFubBjqPJx38wKLl82bBbt8DnOgAw==" saltValue="mYsOslPRUQkOCYW+dV4s3g==" spinCount="100000" sheet="1" selectLockedCells="1" selectUnlockedCells="1"/>
  <mergeCells count="4">
    <mergeCell ref="G5:H5"/>
    <mergeCell ref="I5:J5"/>
    <mergeCell ref="A22:B22"/>
    <mergeCell ref="A36:B36"/>
  </mergeCells>
  <conditionalFormatting sqref="B10:B11 B13:B14 B16:B17 B25:B27 B29:B31 B39:B40 B42:B43 B45:B46">
    <cfRule type="expression" dxfId="8" priority="1">
      <formula>B10=0</formula>
    </cfRule>
  </conditionalFormatting>
  <conditionalFormatting sqref="G5:J5">
    <cfRule type="expression" dxfId="7" priority="3">
      <formula>$N$1&lt;=0</formula>
    </cfRule>
  </conditionalFormatting>
  <pageMargins left="0.78740157480314965" right="0" top="1.5748031496062993" bottom="0" header="0.59055118110236227" footer="0"/>
  <pageSetup paperSize="9" scale="98" orientation="portrait" r:id="rId1"/>
  <headerFooter alignWithMargins="0">
    <oddHeader xml:space="preserve">&amp;L&amp;G&amp;R&amp;"Arial,Vet"&amp;12
</oddHead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pageSetUpPr fitToPage="1"/>
  </sheetPr>
  <dimension ref="A1:Y87"/>
  <sheetViews>
    <sheetView showGridLines="0" tabSelected="1" topLeftCell="A6" zoomScaleNormal="100" workbookViewId="0">
      <selection activeCell="T57" sqref="T57"/>
    </sheetView>
  </sheetViews>
  <sheetFormatPr baseColWidth="10" defaultColWidth="9.1640625" defaultRowHeight="13" x14ac:dyDescent="0.15"/>
  <cols>
    <col min="1" max="2" width="6.6640625" style="16" customWidth="1"/>
    <col min="3" max="3" width="7.33203125" style="16" customWidth="1"/>
    <col min="4" max="4" width="24.6640625" style="16" customWidth="1"/>
    <col min="5" max="5" width="5.1640625" style="16" customWidth="1"/>
    <col min="6" max="6" width="2.6640625" style="16" customWidth="1"/>
    <col min="7" max="8" width="6.6640625" style="16" customWidth="1"/>
    <col min="9" max="9" width="7.33203125" style="16" customWidth="1"/>
    <col min="10" max="10" width="32" style="16" bestFit="1" customWidth="1"/>
    <col min="11" max="11" width="6.1640625" style="16" customWidth="1"/>
    <col min="12" max="12" width="1.6640625" style="16" customWidth="1"/>
    <col min="13" max="14" width="5.6640625" style="16" customWidth="1"/>
    <col min="15" max="15" width="0.6640625" style="16" customWidth="1"/>
    <col min="16" max="17" width="5.6640625" style="16" customWidth="1"/>
    <col min="18" max="18" width="9.1640625" style="16" customWidth="1"/>
    <col min="19" max="19" width="11.33203125" style="61" customWidth="1"/>
    <col min="20" max="20" width="11.33203125" style="62" customWidth="1"/>
    <col min="21" max="22" width="9.1640625" style="61" customWidth="1"/>
    <col min="23" max="24" width="9.1640625" style="61"/>
    <col min="25" max="25" width="9.1640625" style="61" hidden="1" customWidth="1"/>
    <col min="26" max="16384" width="9.1640625" style="16"/>
  </cols>
  <sheetData>
    <row r="1" spans="1:25" ht="14" x14ac:dyDescent="0.15">
      <c r="A1" s="85" t="s">
        <v>139</v>
      </c>
      <c r="B1" s="85"/>
      <c r="E1" s="132" t="s">
        <v>127</v>
      </c>
      <c r="F1" s="102"/>
      <c r="G1" s="210">
        <f>Spelers!H2</f>
        <v>45909</v>
      </c>
      <c r="H1" s="211"/>
      <c r="I1" s="130"/>
      <c r="R1" s="61"/>
      <c r="T1" s="50"/>
    </row>
    <row r="2" spans="1:25" x14ac:dyDescent="0.15">
      <c r="A2" s="78" t="s">
        <v>67</v>
      </c>
      <c r="B2" s="78"/>
      <c r="L2" s="195"/>
      <c r="M2" s="195"/>
      <c r="N2" s="195"/>
      <c r="R2" s="61"/>
      <c r="S2" s="62"/>
      <c r="Y2" s="61">
        <v>0</v>
      </c>
    </row>
    <row r="3" spans="1:25" x14ac:dyDescent="0.15">
      <c r="A3" s="78" t="s">
        <v>60</v>
      </c>
      <c r="B3" s="78"/>
      <c r="R3" s="61"/>
      <c r="S3" s="62"/>
      <c r="Y3" s="61">
        <v>1</v>
      </c>
    </row>
    <row r="4" spans="1:25" x14ac:dyDescent="0.15">
      <c r="A4" s="49">
        <f>P13</f>
        <v>7</v>
      </c>
      <c r="B4" s="49">
        <f>Q13</f>
        <v>1</v>
      </c>
      <c r="C4" s="61">
        <f>M13</f>
        <v>102</v>
      </c>
      <c r="D4" s="61">
        <f>N13</f>
        <v>66</v>
      </c>
      <c r="R4" s="61"/>
      <c r="S4" s="62"/>
      <c r="Y4" s="61">
        <v>2</v>
      </c>
    </row>
    <row r="5" spans="1:25" x14ac:dyDescent="0.15">
      <c r="A5" s="121" t="s">
        <v>57</v>
      </c>
      <c r="B5" s="122"/>
      <c r="C5" s="103"/>
      <c r="D5" s="169" t="str">
        <f>IF('1a. Teamformulier  Thuis'!D9="","",'1a. Teamformulier  Thuis'!D9)</f>
        <v>6e divisie</v>
      </c>
      <c r="E5" s="15"/>
      <c r="G5" s="79" t="s">
        <v>56</v>
      </c>
      <c r="H5" s="79"/>
      <c r="J5" s="162" cm="1">
        <f t="array" ref="J5:K5">IF('1a. Teamformulier  Thuis'!D7:E7="","",'1a. Teamformulier  Thuis'!D7:E7)</f>
        <v>1</v>
      </c>
      <c r="K5" s="16" t="str">
        <v/>
      </c>
      <c r="R5" s="61"/>
      <c r="S5" s="62"/>
      <c r="Y5" s="61">
        <v>3</v>
      </c>
    </row>
    <row r="6" spans="1:25" x14ac:dyDescent="0.15">
      <c r="A6" s="78"/>
      <c r="B6" s="78"/>
      <c r="R6" s="61"/>
      <c r="S6" s="62"/>
      <c r="Y6" s="61">
        <v>4</v>
      </c>
    </row>
    <row r="7" spans="1:25" x14ac:dyDescent="0.15">
      <c r="A7" s="121" t="s">
        <v>52</v>
      </c>
      <c r="B7" s="122"/>
      <c r="C7" s="103"/>
      <c r="D7" s="164">
        <f>IF('1a. Teamformulier  Thuis'!D10="","",'1a. Teamformulier  Thuis'!D10)</f>
        <v>601102</v>
      </c>
      <c r="G7" s="79" t="s">
        <v>13</v>
      </c>
      <c r="H7" s="79"/>
      <c r="J7" s="165" cm="1">
        <f t="array" ref="J7:K7">IF('1a. Teamformulier  Thuis'!D8:E8="","",'1a. Teamformulier  Thuis'!D8:E8)</f>
        <v>45920</v>
      </c>
      <c r="K7" s="166" t="str">
        <v/>
      </c>
      <c r="L7" s="168"/>
      <c r="M7" s="167"/>
      <c r="N7" s="78"/>
      <c r="R7" s="61"/>
      <c r="S7" s="62"/>
      <c r="Y7" s="61">
        <v>5</v>
      </c>
    </row>
    <row r="8" spans="1:25" x14ac:dyDescent="0.15">
      <c r="A8" s="78"/>
      <c r="B8" s="78"/>
      <c r="G8" s="78"/>
      <c r="H8" s="78"/>
      <c r="S8" s="62"/>
      <c r="Y8" s="61">
        <v>6</v>
      </c>
    </row>
    <row r="9" spans="1:25" x14ac:dyDescent="0.15">
      <c r="D9" s="129">
        <f>+(B18*18)-B18-B19-B22-B23-B26-B27-B36-B37-B38-B41-B42-B43-B52-B53-B56-B57-B60-B61</f>
        <v>0</v>
      </c>
      <c r="E9" s="129"/>
      <c r="F9" s="129"/>
      <c r="G9" s="129">
        <f>+(H18*18)-H18-H19-H22-H23-H26-H27-H36-H37-H38-H41-H42-H43-H52-H53-H56-H57-H60-H61</f>
        <v>0</v>
      </c>
      <c r="R9" s="61"/>
      <c r="S9" s="62"/>
      <c r="Y9" s="61">
        <v>7</v>
      </c>
    </row>
    <row r="10" spans="1:25" x14ac:dyDescent="0.15">
      <c r="A10" s="121" t="s">
        <v>65</v>
      </c>
      <c r="B10" s="122"/>
      <c r="C10" s="102"/>
      <c r="D10" s="102"/>
      <c r="E10" s="103"/>
      <c r="G10" s="196" t="s">
        <v>66</v>
      </c>
      <c r="H10" s="197"/>
      <c r="I10" s="197"/>
      <c r="J10" s="197"/>
      <c r="K10" s="198"/>
      <c r="M10" s="204" t="s">
        <v>51</v>
      </c>
      <c r="N10" s="205"/>
      <c r="O10" s="76"/>
      <c r="P10" s="204" t="s">
        <v>50</v>
      </c>
      <c r="Q10" s="205"/>
      <c r="R10" s="61"/>
      <c r="S10" s="62"/>
      <c r="Y10" s="61">
        <v>8</v>
      </c>
    </row>
    <row r="11" spans="1:25" ht="15" customHeight="1" x14ac:dyDescent="0.15">
      <c r="A11" s="201" t="str">
        <f>IF('1a. Teamformulier  Thuis'!D4="","",'1a. Teamformulier  Thuis'!D4)</f>
        <v>JB Almere 1</v>
      </c>
      <c r="B11" s="202"/>
      <c r="C11" s="202"/>
      <c r="D11" s="202"/>
      <c r="E11" s="203"/>
      <c r="G11" s="201" t="str">
        <f>IF('1a. Teamformulier  Thuis'!D5="","",'1a. Teamformulier  Thuis'!D5)</f>
        <v>JBV Bulderbaan 2</v>
      </c>
      <c r="H11" s="202"/>
      <c r="I11" s="202"/>
      <c r="J11" s="202"/>
      <c r="K11" s="203"/>
      <c r="M11" s="206"/>
      <c r="N11" s="207"/>
      <c r="O11" s="76"/>
      <c r="P11" s="206"/>
      <c r="Q11" s="207"/>
      <c r="R11" s="61"/>
      <c r="S11" s="62"/>
      <c r="Y11" s="61">
        <v>9</v>
      </c>
    </row>
    <row r="12" spans="1:25" x14ac:dyDescent="0.15">
      <c r="B12" s="218" t="str">
        <f>IF(A18="","",IF(D9&lt;&gt;0,"Check T.",""))</f>
        <v/>
      </c>
      <c r="C12" s="218"/>
      <c r="H12" s="218" t="str">
        <f>IF(G18="","",IF(G9&lt;&gt;0,"Check U.",""))</f>
        <v/>
      </c>
      <c r="I12" s="218"/>
      <c r="M12" s="77" t="s">
        <v>34</v>
      </c>
      <c r="N12" s="75" t="s">
        <v>35</v>
      </c>
      <c r="O12" s="76"/>
      <c r="P12" s="75" t="s">
        <v>34</v>
      </c>
      <c r="Q12" s="75" t="s">
        <v>35</v>
      </c>
      <c r="R12" s="61"/>
      <c r="S12" s="62"/>
      <c r="Y12" s="61">
        <v>10</v>
      </c>
    </row>
    <row r="13" spans="1:25" x14ac:dyDescent="0.15">
      <c r="C13" s="72"/>
      <c r="D13" s="123"/>
      <c r="E13" s="170"/>
      <c r="F13" s="180"/>
      <c r="G13" s="180"/>
      <c r="H13" s="180"/>
      <c r="M13" s="74">
        <f>IF(M18="","",M20+M24+M28+M39+M44+M54+M58+M62)</f>
        <v>102</v>
      </c>
      <c r="N13" s="74">
        <f>IF(N18="","",N20+N24+N28+N39+N44+N54+N58+N62)</f>
        <v>66</v>
      </c>
      <c r="O13" s="73"/>
      <c r="P13" s="74">
        <f>IF(P18="","",+P20+P24+P28+P39+P44+P54+P58+P5+P62)</f>
        <v>7</v>
      </c>
      <c r="Q13" s="74">
        <f>IF(Q18="","",+Q20+Q24+Q28+Q39+Q44+Q54+Q58+Q5+Q62)</f>
        <v>1</v>
      </c>
      <c r="R13" s="161"/>
      <c r="Y13" s="61">
        <v>11</v>
      </c>
    </row>
    <row r="14" spans="1:25" ht="15" x14ac:dyDescent="0.15">
      <c r="A14" s="70" t="s">
        <v>49</v>
      </c>
      <c r="B14" s="70"/>
      <c r="C14" s="72"/>
      <c r="D14" s="72"/>
      <c r="E14" s="72"/>
      <c r="M14" s="93">
        <f>IF(M60="","",+M13-N13)</f>
        <v>36</v>
      </c>
      <c r="N14" s="94" t="str">
        <f>IF(M60="","","Saldo")</f>
        <v>Saldo</v>
      </c>
      <c r="O14" s="92">
        <f>IF(M60="","",+P13-Q13)</f>
        <v>6</v>
      </c>
      <c r="P14" s="93">
        <f>IF(P60="","",+P13-Q13)</f>
        <v>6</v>
      </c>
      <c r="Q14" s="94" t="str">
        <f>IF(P60="","","SP")</f>
        <v>SP</v>
      </c>
      <c r="R14" s="91"/>
      <c r="Y14" s="61">
        <v>12</v>
      </c>
    </row>
    <row r="15" spans="1:25" ht="6" customHeight="1" x14ac:dyDescent="0.15">
      <c r="C15" s="72"/>
      <c r="D15" s="72"/>
      <c r="E15" s="72"/>
      <c r="Y15" s="61">
        <v>13</v>
      </c>
    </row>
    <row r="16" spans="1:25" x14ac:dyDescent="0.15">
      <c r="A16" s="69" t="str">
        <f>IF(OR('1a. Teamformulier  Thuis'!$I$8="x",'1a. Teamformulier  Thuis'!$M$8="x",'1a. Teamformulier  Thuis'!$P$8="x"),"Gemengd doubletten (partij 1)",IF(OR('1a. Teamformulier  Thuis'!$I$10="x",'1a. Teamformulier  Thuis'!$M$10="x",'1a. Teamformulier  Thuis'!$P$10="x"),"Vrij doubletten (partij 1)","Gemengd of vrij doubletten (partij 1)"))</f>
        <v>Gemengd of vrij doubletten (partij 1)</v>
      </c>
      <c r="B16" s="69"/>
      <c r="E16" s="105">
        <v>1</v>
      </c>
      <c r="G16" s="69"/>
      <c r="H16" s="69"/>
    </row>
    <row r="17" spans="1:17" x14ac:dyDescent="0.15">
      <c r="A17" s="71" t="s">
        <v>48</v>
      </c>
      <c r="B17" s="71"/>
      <c r="C17" s="71" t="s">
        <v>2</v>
      </c>
      <c r="D17" s="71" t="s">
        <v>32</v>
      </c>
      <c r="E17" s="71" t="s">
        <v>47</v>
      </c>
      <c r="G17" s="71" t="s">
        <v>1</v>
      </c>
      <c r="H17" s="71"/>
      <c r="I17" s="71" t="s">
        <v>2</v>
      </c>
      <c r="J17" s="71" t="s">
        <v>32</v>
      </c>
      <c r="K17" s="71" t="s">
        <v>47</v>
      </c>
      <c r="L17" s="71"/>
      <c r="M17" s="208" t="s">
        <v>46</v>
      </c>
      <c r="N17" s="209"/>
      <c r="O17" s="66"/>
      <c r="P17" s="208" t="s">
        <v>45</v>
      </c>
      <c r="Q17" s="209"/>
    </row>
    <row r="18" spans="1:17" x14ac:dyDescent="0.15">
      <c r="A18" s="163">
        <f>IF('1b. Opstelling Thuis'!$B$10="","",'1b. Opstelling Thuis'!$B$10)</f>
        <v>1438</v>
      </c>
      <c r="B18" s="67">
        <f>IF(A18="","",VLOOKUP(A18,Spelers!$A$2:$B$60240,2,FALSE))</f>
        <v>8017</v>
      </c>
      <c r="C18" s="67" t="str">
        <f>IF(A18="","",VLOOKUP(A18,Spelers!$A$2:$E$17264,3,FALSE))</f>
        <v>J.F.</v>
      </c>
      <c r="D18" s="67" t="str">
        <f>IF(A18="","",VLOOKUP(A18,Spelers!$A$2:$E$17264,4,FALSE))</f>
        <v>Brinks-de Vroom</v>
      </c>
      <c r="E18" s="67" t="str">
        <f>IF(A18="","",VLOOKUP(A18,Spelers!$A$2:$E$17264,5,FALSE))</f>
        <v>V</v>
      </c>
      <c r="G18" s="163">
        <f>IF('2b. Opstelling Uit'!$B$10="","",'2b. Opstelling Uit'!$B$10)</f>
        <v>58788</v>
      </c>
      <c r="H18" s="67">
        <f>IF(G18="","",VLOOKUP(G18,Spelers!$A$2:$B$18464,2,FALSE))</f>
        <v>6004</v>
      </c>
      <c r="I18" s="67" t="str">
        <f>IF(G18="","",VLOOKUP(G18,Spelers!$A$2:$E$18464,3,FALSE))</f>
        <v>D.</v>
      </c>
      <c r="J18" s="67" t="str">
        <f>IF(G18="","",VLOOKUP(G18,Spelers!$A$2:$E$18464,4,FALSE))</f>
        <v>van Essen</v>
      </c>
      <c r="K18" s="67" t="str">
        <f>IF(G18="","",VLOOKUP(G18,Spelers!$A$2:$E$18464,5,FALSE))</f>
        <v>M</v>
      </c>
      <c r="L18" s="61"/>
      <c r="M18" s="215">
        <v>13</v>
      </c>
      <c r="N18" s="199">
        <v>10</v>
      </c>
      <c r="O18" s="66"/>
      <c r="P18" s="212">
        <f>IF(M18="","",IF(M18&gt;N18,1,0))</f>
        <v>1</v>
      </c>
      <c r="Q18" s="212">
        <f>IF(N18="","",IF(N18&lt;M18,0,1))</f>
        <v>0</v>
      </c>
    </row>
    <row r="19" spans="1:17" x14ac:dyDescent="0.15">
      <c r="A19" s="163">
        <f>IF('1b. Opstelling Thuis'!$B$11="","",'1b. Opstelling Thuis'!$B$11)</f>
        <v>71966</v>
      </c>
      <c r="B19" s="67">
        <f>IF(A19="","",VLOOKUP(A19,Spelers!$A$2:$B$60240,2,FALSE))</f>
        <v>8017</v>
      </c>
      <c r="C19" s="67" t="str">
        <f>IF(A19="","",VLOOKUP(A19,Spelers!$A$2:$E$17264,3,FALSE))</f>
        <v>J.H.</v>
      </c>
      <c r="D19" s="67" t="str">
        <f>IF(A19="","",VLOOKUP(A19,Spelers!$A$2:$E$17264,4,FALSE))</f>
        <v>Lippens</v>
      </c>
      <c r="E19" s="67" t="str">
        <f>IF(A19="","",VLOOKUP(A19,Spelers!$A$2:$E$17264,5,FALSE))</f>
        <v>V</v>
      </c>
      <c r="G19" s="163">
        <f>IF('2b. Opstelling Uit'!$B$11="","",'2b. Opstelling Uit'!$B$11)</f>
        <v>66638</v>
      </c>
      <c r="H19" s="67">
        <f>IF(G19="","",VLOOKUP(G19,Spelers!$A$2:$B$18464,2,FALSE))</f>
        <v>6004</v>
      </c>
      <c r="I19" s="67" t="str">
        <f>IF(G19="","",VLOOKUP(G19,Spelers!$A$2:$E$18464,3,FALSE))</f>
        <v>M.A.</v>
      </c>
      <c r="J19" s="67" t="str">
        <f>IF(G19="","",VLOOKUP(G19,Spelers!$A$2:$E$18464,4,FALSE))</f>
        <v>Kunst</v>
      </c>
      <c r="K19" s="67" t="str">
        <f>IF(G19="","",VLOOKUP(G19,Spelers!$A$2:$E$18464,5,FALSE))</f>
        <v>V</v>
      </c>
      <c r="L19" s="61"/>
      <c r="M19" s="217"/>
      <c r="N19" s="200"/>
      <c r="O19" s="66"/>
      <c r="P19" s="213"/>
      <c r="Q19" s="213"/>
    </row>
    <row r="20" spans="1:17" x14ac:dyDescent="0.15">
      <c r="M20" s="64">
        <f>IF(M18="",0,M18)</f>
        <v>13</v>
      </c>
      <c r="N20" s="64">
        <f>IF(N18="",0,N18)</f>
        <v>10</v>
      </c>
      <c r="O20" s="65"/>
      <c r="P20" s="64">
        <f>IF(P18="",0,P18)</f>
        <v>1</v>
      </c>
      <c r="Q20" s="64">
        <f>IF(Q18="",0,Q18)</f>
        <v>0</v>
      </c>
    </row>
    <row r="21" spans="1:17" x14ac:dyDescent="0.15">
      <c r="A21" s="69" t="s">
        <v>118</v>
      </c>
      <c r="B21" s="69"/>
      <c r="E21" s="105">
        <v>2</v>
      </c>
    </row>
    <row r="22" spans="1:17" x14ac:dyDescent="0.15">
      <c r="A22" s="163">
        <f>IF('1b. Opstelling Thuis'!$B$13="","",'1b. Opstelling Thuis'!$B$13)</f>
        <v>5456</v>
      </c>
      <c r="B22" s="67">
        <f>IF(A22="","",VLOOKUP(A22,Spelers!$A$2:$B$60240,2,FALSE))</f>
        <v>8017</v>
      </c>
      <c r="C22" s="67" t="str">
        <f>IF(A22="","",VLOOKUP(A22,Spelers!$A$2:$E$17264,3,FALSE))</f>
        <v>C.A.</v>
      </c>
      <c r="D22" s="67" t="str">
        <f>IF(A22="","",VLOOKUP(A22,Spelers!$A$2:$E$17264,4,FALSE))</f>
        <v>Muts</v>
      </c>
      <c r="E22" s="67" t="str">
        <f>IF(A22="","",VLOOKUP(A22,Spelers!$A$2:$E$17264,5,FALSE))</f>
        <v>M</v>
      </c>
      <c r="G22" s="163">
        <f>IF('2b. Opstelling Uit'!$B$13="","",'2b. Opstelling Uit'!$B$13)</f>
        <v>20747</v>
      </c>
      <c r="H22" s="67">
        <f>IF(G22="","",VLOOKUP(G22,Spelers!$A$2:$B$18464,2,FALSE))</f>
        <v>6004</v>
      </c>
      <c r="I22" s="67" t="str">
        <f>IF(G22="","",VLOOKUP(G22,Spelers!$A$2:$E$18464,3,FALSE))</f>
        <v>A.</v>
      </c>
      <c r="J22" s="67" t="str">
        <f>IF(G22="","",VLOOKUP(G22,Spelers!$A$2:$E$18464,4,FALSE))</f>
        <v>Otte</v>
      </c>
      <c r="K22" s="67" t="str">
        <f>IF(G22="","",VLOOKUP(G22,Spelers!$A$2:$E$18464,5,FALSE))</f>
        <v>M</v>
      </c>
      <c r="L22" s="61"/>
      <c r="M22" s="215">
        <v>13</v>
      </c>
      <c r="N22" s="199">
        <v>10</v>
      </c>
      <c r="O22" s="66"/>
      <c r="P22" s="212">
        <f>IF(M22="","",IF(M22&gt;N22,1,0))</f>
        <v>1</v>
      </c>
      <c r="Q22" s="212">
        <f>IF(N22="","",IF(N22&lt;M22,0,1))</f>
        <v>0</v>
      </c>
    </row>
    <row r="23" spans="1:17" x14ac:dyDescent="0.15">
      <c r="A23" s="163">
        <f>IF('1b. Opstelling Thuis'!$B$14="","",'1b. Opstelling Thuis'!$B$14)</f>
        <v>75441</v>
      </c>
      <c r="B23" s="67">
        <f>IF(A23="","",VLOOKUP(A23,Spelers!$A$2:$B$60240,2,FALSE))</f>
        <v>8017</v>
      </c>
      <c r="C23" s="67" t="str">
        <f>IF(A23="","",VLOOKUP(A23,Spelers!$A$2:$E$17264,3,FALSE))</f>
        <v>A.J.</v>
      </c>
      <c r="D23" s="67" t="str">
        <f>IF(A23="","",VLOOKUP(A23,Spelers!$A$2:$E$17264,4,FALSE))</f>
        <v>Woortman</v>
      </c>
      <c r="E23" s="67" t="str">
        <f>IF(A23="","",VLOOKUP(A23,Spelers!$A$2:$E$17264,5,FALSE))</f>
        <v>M</v>
      </c>
      <c r="G23" s="163">
        <f>IF('2b. Opstelling Uit'!$B$14="","",'2b. Opstelling Uit'!$B$14)</f>
        <v>75819</v>
      </c>
      <c r="H23" s="67">
        <f>IF(G23="","",VLOOKUP(G23,Spelers!$A$2:$B$18464,2,FALSE))</f>
        <v>6004</v>
      </c>
      <c r="I23" s="67" t="str">
        <f>IF(G23="","",VLOOKUP(G23,Spelers!$A$2:$E$18464,3,FALSE))</f>
        <v>E.H.</v>
      </c>
      <c r="J23" s="67" t="str">
        <f>IF(G23="","",VLOOKUP(G23,Spelers!$A$2:$E$18464,4,FALSE))</f>
        <v>te Pas</v>
      </c>
      <c r="K23" s="67" t="str">
        <f>IF(G23="","",VLOOKUP(G23,Spelers!$A$2:$E$18464,5,FALSE))</f>
        <v>V</v>
      </c>
      <c r="L23" s="61"/>
      <c r="M23" s="217"/>
      <c r="N23" s="200"/>
      <c r="O23" s="66"/>
      <c r="P23" s="213"/>
      <c r="Q23" s="213"/>
    </row>
    <row r="24" spans="1:17" x14ac:dyDescent="0.15">
      <c r="M24" s="64">
        <f>IF(M22="",0,M22)</f>
        <v>13</v>
      </c>
      <c r="N24" s="64">
        <f>IF(N22="",0,N22)</f>
        <v>10</v>
      </c>
      <c r="O24" s="65"/>
      <c r="P24" s="64">
        <f>IF(P22="",0,P22)</f>
        <v>1</v>
      </c>
      <c r="Q24" s="64">
        <f>IF(Q22="",0,Q22)</f>
        <v>0</v>
      </c>
    </row>
    <row r="25" spans="1:17" x14ac:dyDescent="0.15">
      <c r="A25" s="69" t="s">
        <v>119</v>
      </c>
      <c r="B25" s="69"/>
      <c r="E25" s="104">
        <v>3</v>
      </c>
    </row>
    <row r="26" spans="1:17" x14ac:dyDescent="0.15">
      <c r="A26" s="163">
        <f>IF('1b. Opstelling Thuis'!$B$16="","",'1b. Opstelling Thuis'!$B$16)</f>
        <v>71570</v>
      </c>
      <c r="B26" s="67">
        <f>IF(A26="","",VLOOKUP(A26,Spelers!$A$2:$B$17264,2,FALSE))</f>
        <v>8017</v>
      </c>
      <c r="C26" s="67" t="str">
        <f>IF(A26="","",VLOOKUP(A26,Spelers!$A$2:$E$17264,3,FALSE))</f>
        <v>H.</v>
      </c>
      <c r="D26" s="67" t="str">
        <f>IF(A26="","",VLOOKUP(A26,Spelers!$A$2:$E$17264,4,FALSE))</f>
        <v>Raco</v>
      </c>
      <c r="E26" s="67" t="str">
        <f>IF(A26="","",VLOOKUP(A26,Spelers!$A$2:$E$17264,5,FALSE))</f>
        <v>M</v>
      </c>
      <c r="G26" s="163">
        <f>IF('2b. Opstelling Uit'!$B$16="","",'2b. Opstelling Uit'!$B$16)</f>
        <v>62933</v>
      </c>
      <c r="H26" s="67">
        <f>IF(G26="","",VLOOKUP(G26,Spelers!$A$2:$B$18464,2,FALSE))</f>
        <v>6004</v>
      </c>
      <c r="I26" s="67" t="str">
        <f>IF(G26="","",VLOOKUP(G26,Spelers!$A$2:$E$18464,3,FALSE))</f>
        <v>A.</v>
      </c>
      <c r="J26" s="67" t="str">
        <f>IF(G26="","",VLOOKUP(G26,Spelers!$A$2:$E$18464,4,FALSE))</f>
        <v>van Raalte-de Boer</v>
      </c>
      <c r="K26" s="67" t="str">
        <f>IF(G26="","",VLOOKUP(G26,Spelers!$A$2:$E$18464,5,FALSE))</f>
        <v>V</v>
      </c>
      <c r="L26" s="61"/>
      <c r="M26" s="215">
        <v>13</v>
      </c>
      <c r="N26" s="199">
        <v>6</v>
      </c>
      <c r="O26" s="66"/>
      <c r="P26" s="212">
        <f>IF(M26="","",IF(M26&gt;N26,1,0))</f>
        <v>1</v>
      </c>
      <c r="Q26" s="212">
        <f>IF(N26="","",IF(N26&lt;M26,0,1))</f>
        <v>0</v>
      </c>
    </row>
    <row r="27" spans="1:17" x14ac:dyDescent="0.15">
      <c r="A27" s="163">
        <f>IF('1b. Opstelling Thuis'!$B$17="","",'1b. Opstelling Thuis'!$B$17)</f>
        <v>73035</v>
      </c>
      <c r="B27" s="67">
        <f>IF(A27="","",VLOOKUP(A27,Spelers!$A$2:$B$17264,2,FALSE))</f>
        <v>8017</v>
      </c>
      <c r="C27" s="67" t="str">
        <f>IF(A27="","",VLOOKUP(A27,Spelers!$A$2:$E$17264,3,FALSE))</f>
        <v>L.T.A.</v>
      </c>
      <c r="D27" s="67" t="str">
        <f>IF(A27="","",VLOOKUP(A27,Spelers!$A$2:$E$17264,4,FALSE))</f>
        <v>Ozil</v>
      </c>
      <c r="E27" s="67" t="str">
        <f>IF(A27="","",VLOOKUP(A27,Spelers!$A$2:$E$17264,5,FALSE))</f>
        <v>M</v>
      </c>
      <c r="G27" s="163">
        <f>IF('2b. Opstelling Uit'!$B$17="","",'2b. Opstelling Uit'!$B$17)</f>
        <v>69904</v>
      </c>
      <c r="H27" s="67">
        <f>IF(G27="","",VLOOKUP(G27,Spelers!$A$2:$B$18464,2,FALSE))</f>
        <v>6004</v>
      </c>
      <c r="I27" s="67" t="str">
        <f>IF(G27="","",VLOOKUP(G27,Spelers!$A$2:$E$18464,3,FALSE))</f>
        <v>M.</v>
      </c>
      <c r="J27" s="67" t="str">
        <f>IF(G27="","",VLOOKUP(G27,Spelers!$A$2:$E$18464,4,FALSE))</f>
        <v>Weij</v>
      </c>
      <c r="K27" s="67" t="str">
        <f>IF(G27="","",VLOOKUP(G27,Spelers!$A$2:$E$18464,5,FALSE))</f>
        <v>M</v>
      </c>
      <c r="L27" s="61"/>
      <c r="M27" s="217"/>
      <c r="N27" s="200"/>
      <c r="O27" s="66"/>
      <c r="P27" s="213"/>
      <c r="Q27" s="213"/>
    </row>
    <row r="28" spans="1:17" x14ac:dyDescent="0.15">
      <c r="A28" s="61"/>
      <c r="B28" s="61"/>
      <c r="C28" s="61"/>
      <c r="D28" s="61"/>
      <c r="E28" s="61"/>
      <c r="G28" s="61"/>
      <c r="H28" s="61"/>
      <c r="I28" s="61"/>
      <c r="J28" s="61"/>
      <c r="K28" s="61"/>
      <c r="L28" s="61"/>
      <c r="M28" s="64">
        <f>IF(M26="",0,M26)</f>
        <v>13</v>
      </c>
      <c r="N28" s="64">
        <f>IF(N26="",0,N26)</f>
        <v>6</v>
      </c>
      <c r="O28" s="66"/>
      <c r="P28" s="64">
        <f>IF(P26="",0,P26)</f>
        <v>1</v>
      </c>
      <c r="Q28" s="64">
        <f>IF(Q26="",0,Q26)</f>
        <v>0</v>
      </c>
    </row>
    <row r="29" spans="1:17" x14ac:dyDescent="0.15">
      <c r="A29" s="49" t="s">
        <v>130</v>
      </c>
      <c r="B29" s="61"/>
      <c r="C29" s="61"/>
      <c r="D29" s="61"/>
      <c r="E29" s="61"/>
      <c r="G29" s="49" t="s">
        <v>130</v>
      </c>
      <c r="H29" s="61"/>
      <c r="I29" s="61"/>
      <c r="J29" s="61"/>
      <c r="K29" s="61"/>
      <c r="L29" s="61"/>
      <c r="M29" s="124"/>
      <c r="N29" s="124"/>
      <c r="O29" s="66"/>
      <c r="P29" s="124"/>
      <c r="Q29" s="124"/>
    </row>
    <row r="30" spans="1:17" x14ac:dyDescent="0.15">
      <c r="A30" s="125" t="s">
        <v>128</v>
      </c>
      <c r="B30" s="86"/>
      <c r="C30" s="67" t="str">
        <f>IF(B30="","",VLOOKUP(B30,Spelers!$A$2:$E$17264,3,FALSE))</f>
        <v/>
      </c>
      <c r="D30" s="67" t="str">
        <f>IF(B30="","",VLOOKUP(B30,Spelers!$A$2:$E$17264,4,FALSE))</f>
        <v/>
      </c>
      <c r="E30" s="61"/>
      <c r="G30" s="125" t="s">
        <v>128</v>
      </c>
      <c r="H30" s="86"/>
      <c r="I30" s="67" t="str">
        <f>IF(H30="","",VLOOKUP(H30,Spelers!$A$2:$E$17264,3,FALSE))</f>
        <v/>
      </c>
      <c r="J30" s="67" t="str">
        <f>IF(H30="","",VLOOKUP(H30,Spelers!$A$2:$E$17264,4,FALSE))</f>
        <v/>
      </c>
      <c r="K30" s="61"/>
      <c r="L30" s="61"/>
      <c r="M30" s="124"/>
      <c r="N30" s="124"/>
      <c r="O30" s="66"/>
      <c r="P30" s="124"/>
      <c r="Q30" s="124"/>
    </row>
    <row r="31" spans="1:17" x14ac:dyDescent="0.15">
      <c r="A31" s="125" t="s">
        <v>129</v>
      </c>
      <c r="B31" s="86"/>
      <c r="C31" s="67" t="str">
        <f>IF(B31="","",VLOOKUP(B31,Spelers!$A$2:$E$17264,3,FALSE))</f>
        <v/>
      </c>
      <c r="D31" s="67" t="str">
        <f>IF(B31="","",VLOOKUP(B31,Spelers!$A$2:$E$17264,4,FALSE))</f>
        <v/>
      </c>
      <c r="E31" s="61"/>
      <c r="G31" s="125" t="s">
        <v>129</v>
      </c>
      <c r="H31" s="86"/>
      <c r="I31" s="67" t="str">
        <f>IF(H31="","",VLOOKUP(H31,Spelers!$A$2:$E$17264,3,FALSE))</f>
        <v/>
      </c>
      <c r="J31" s="67" t="str">
        <f>IF(H31="","",VLOOKUP(H31,Spelers!$A$2:$E$17264,4,FALSE))</f>
        <v/>
      </c>
      <c r="K31" s="61"/>
      <c r="L31" s="61"/>
      <c r="M31" s="124"/>
      <c r="N31" s="124"/>
      <c r="O31" s="66"/>
      <c r="P31" s="124"/>
      <c r="Q31" s="124"/>
    </row>
    <row r="32" spans="1:17" x14ac:dyDescent="0.15">
      <c r="A32" s="61"/>
      <c r="B32" s="61"/>
      <c r="C32" s="61"/>
      <c r="D32" s="61"/>
      <c r="E32" s="61"/>
      <c r="G32" s="61"/>
      <c r="H32" s="61"/>
      <c r="I32" s="61"/>
      <c r="J32" s="61"/>
      <c r="K32" s="61"/>
      <c r="L32" s="61"/>
      <c r="M32" s="124"/>
      <c r="N32" s="124"/>
      <c r="O32" s="66"/>
      <c r="P32" s="124"/>
      <c r="Q32" s="124"/>
    </row>
    <row r="33" spans="1:17" ht="15" x14ac:dyDescent="0.15">
      <c r="A33" s="70" t="s">
        <v>44</v>
      </c>
      <c r="B33" s="70"/>
    </row>
    <row r="34" spans="1:17" ht="6" customHeight="1" x14ac:dyDescent="0.15"/>
    <row r="35" spans="1:17" x14ac:dyDescent="0.15">
      <c r="A35" s="69" t="str">
        <f>IF(OR('1a. Teamformulier  Thuis'!$I$8="x",'1a. Teamformulier  Thuis'!$M$8="x",'1a. Teamformulier  Thuis'!$P$8="x"),"Gemengd tripletten (partij 4)",IF(OR('1a. Teamformulier  Thuis'!$I$10="x",'1a. Teamformulier  Thuis'!$M$10="x",'1a. Teamformulier  Thuis'!$P$10="x"),"Vrij tripletten (partij 4)","Gemengd of vrij tripletten (partij 4)"))</f>
        <v>Gemengd of vrij tripletten (partij 4)</v>
      </c>
      <c r="B35" s="69"/>
      <c r="E35" s="104">
        <v>4</v>
      </c>
    </row>
    <row r="36" spans="1:17" x14ac:dyDescent="0.15">
      <c r="A36" s="163">
        <f>IF('1b. Opstelling Thuis'!$B$25="","",'1b. Opstelling Thuis'!$B$25)</f>
        <v>5456</v>
      </c>
      <c r="B36" s="67">
        <f>IF(A36="","",VLOOKUP(A36,Spelers!$A$2:$B$17264,2,FALSE))</f>
        <v>8017</v>
      </c>
      <c r="C36" s="67" t="str">
        <f>IF(A36="","",VLOOKUP(A36,Spelers!$A$2:$E$17264,3,FALSE))</f>
        <v>C.A.</v>
      </c>
      <c r="D36" s="67" t="str">
        <f>IF(A36="","",VLOOKUP(A36,Spelers!$A$2:$E$17264,4,FALSE))</f>
        <v>Muts</v>
      </c>
      <c r="E36" s="67" t="str">
        <f>IF(A36="","",VLOOKUP(A36,Spelers!$A$2:$E$17264,5,FALSE))</f>
        <v>M</v>
      </c>
      <c r="G36" s="163">
        <f>IF('2b. Opstelling Uit'!$B$25="","",'2b. Opstelling Uit'!$B$25)</f>
        <v>58788</v>
      </c>
      <c r="H36" s="67">
        <f>IF(G36="","",VLOOKUP(G36,Spelers!$A$2:$B$18464,2,FALSE))</f>
        <v>6004</v>
      </c>
      <c r="I36" s="67" t="str">
        <f>IF(G36="","",VLOOKUP(G36,Spelers!$A$2:$E$18464,3,FALSE))</f>
        <v>D.</v>
      </c>
      <c r="J36" s="67" t="str">
        <f>IF(G36="","",VLOOKUP(G36,Spelers!$A$2:$E$18464,4,FALSE))</f>
        <v>van Essen</v>
      </c>
      <c r="K36" s="67" t="str">
        <f>IF(G36="","",VLOOKUP(G36,Spelers!$A$2:$E$18464,5,FALSE))</f>
        <v>M</v>
      </c>
      <c r="L36" s="61"/>
      <c r="M36" s="215">
        <v>13</v>
      </c>
      <c r="N36" s="215">
        <v>0</v>
      </c>
      <c r="O36" s="66"/>
      <c r="P36" s="212">
        <f>IF(M36="","",IF(M36&gt;N36,1,0))</f>
        <v>1</v>
      </c>
      <c r="Q36" s="212">
        <f>IF(N36="","",IF(N36&lt;M36,0,1))</f>
        <v>0</v>
      </c>
    </row>
    <row r="37" spans="1:17" x14ac:dyDescent="0.15">
      <c r="A37" s="163">
        <f>IF('1b. Opstelling Thuis'!$B$26="","",'1b. Opstelling Thuis'!$B$26)</f>
        <v>71570</v>
      </c>
      <c r="B37" s="67">
        <f>IF(A37="","",VLOOKUP(A37,Spelers!$A$2:$B$17264,2,FALSE))</f>
        <v>8017</v>
      </c>
      <c r="C37" s="67" t="str">
        <f>IF(A37="","",VLOOKUP(A37,Spelers!$A$2:$E$17264,3,FALSE))</f>
        <v>H.</v>
      </c>
      <c r="D37" s="67" t="str">
        <f>IF(A37="","",VLOOKUP(A37,Spelers!$A$2:$E$17264,4,FALSE))</f>
        <v>Raco</v>
      </c>
      <c r="E37" s="67" t="str">
        <f>IF(A37="","",VLOOKUP(A37,Spelers!$A$2:$E$17264,5,FALSE))</f>
        <v>M</v>
      </c>
      <c r="G37" s="163">
        <f>IF('2b. Opstelling Uit'!$B$26="","",'2b. Opstelling Uit'!$B$26)</f>
        <v>66638</v>
      </c>
      <c r="H37" s="67">
        <f>IF(G37="","",VLOOKUP(G37,Spelers!$A$2:$B$18464,2,FALSE))</f>
        <v>6004</v>
      </c>
      <c r="I37" s="67" t="str">
        <f>IF(G37="","",VLOOKUP(G37,Spelers!$A$2:$E$18464,3,FALSE))</f>
        <v>M.A.</v>
      </c>
      <c r="J37" s="67" t="str">
        <f>IF(G37="","",VLOOKUP(G37,Spelers!$A$2:$E$18464,4,FALSE))</f>
        <v>Kunst</v>
      </c>
      <c r="K37" s="67" t="str">
        <f>IF(G37="","",VLOOKUP(G37,Spelers!$A$2:$E$18464,5,FALSE))</f>
        <v>V</v>
      </c>
      <c r="L37" s="61"/>
      <c r="M37" s="216"/>
      <c r="N37" s="216"/>
      <c r="O37" s="66"/>
      <c r="P37" s="214"/>
      <c r="Q37" s="214"/>
    </row>
    <row r="38" spans="1:17" x14ac:dyDescent="0.15">
      <c r="A38" s="163">
        <f>IF('1b. Opstelling Thuis'!$B$27="","",'1b. Opstelling Thuis'!$B$27)</f>
        <v>75441</v>
      </c>
      <c r="B38" s="67">
        <f>IF(A38="","",VLOOKUP(A38,Spelers!$A$2:$B$17264,2,FALSE))</f>
        <v>8017</v>
      </c>
      <c r="C38" s="67" t="str">
        <f>IF(A38="","",VLOOKUP(A38,Spelers!$A$2:$E$17264,3,FALSE))</f>
        <v>A.J.</v>
      </c>
      <c r="D38" s="67" t="str">
        <f>IF(A38="","",VLOOKUP(A38,Spelers!$A$2:$E$17264,4,FALSE))</f>
        <v>Woortman</v>
      </c>
      <c r="E38" s="67" t="str">
        <f>IF(A38="","",VLOOKUP(A38,Spelers!$A$2:$E$17264,5,FALSE))</f>
        <v>M</v>
      </c>
      <c r="G38" s="163">
        <f>IF('2b. Opstelling Uit'!$B$27="","",'2b. Opstelling Uit'!$B$27)</f>
        <v>62933</v>
      </c>
      <c r="H38" s="67">
        <f>IF(G38="","",VLOOKUP(G38,Spelers!$A$2:$B$18464,2,FALSE))</f>
        <v>6004</v>
      </c>
      <c r="I38" s="67" t="str">
        <f>IF(G38="","",VLOOKUP(G38,Spelers!$A$2:$E$18464,3,FALSE))</f>
        <v>A.</v>
      </c>
      <c r="J38" s="67" t="str">
        <f>IF(G38="","",VLOOKUP(G38,Spelers!$A$2:$E$18464,4,FALSE))</f>
        <v>van Raalte-de Boer</v>
      </c>
      <c r="K38" s="67" t="str">
        <f>IF(G38="","",VLOOKUP(G38,Spelers!$A$2:$E$18464,5,FALSE))</f>
        <v>V</v>
      </c>
      <c r="L38" s="61"/>
      <c r="M38" s="217"/>
      <c r="N38" s="217"/>
      <c r="O38" s="66"/>
      <c r="P38" s="213"/>
      <c r="Q38" s="213"/>
    </row>
    <row r="39" spans="1:17" x14ac:dyDescent="0.15">
      <c r="M39" s="64">
        <f>IF(M36="",0,M36)</f>
        <v>13</v>
      </c>
      <c r="N39" s="64">
        <f>IF(N36="",0,N36)</f>
        <v>0</v>
      </c>
      <c r="O39" s="64" t="str">
        <f>IF(O36="","",O36)</f>
        <v/>
      </c>
      <c r="P39" s="64">
        <f>IF(P36="",0,P36)</f>
        <v>1</v>
      </c>
      <c r="Q39" s="64">
        <f>IF(Q36="",0,Q36)</f>
        <v>0</v>
      </c>
    </row>
    <row r="40" spans="1:17" x14ac:dyDescent="0.15">
      <c r="A40" s="69" t="s">
        <v>120</v>
      </c>
      <c r="B40" s="69"/>
      <c r="E40" s="104">
        <v>5</v>
      </c>
    </row>
    <row r="41" spans="1:17" x14ac:dyDescent="0.15">
      <c r="A41" s="163">
        <f>IF('1b. Opstelling Thuis'!$B$29="","",'1b. Opstelling Thuis'!$B$29)</f>
        <v>1438</v>
      </c>
      <c r="B41" s="67">
        <f>IF(A41="","",VLOOKUP(A41,Spelers!$A$2:$B$17264,2,FALSE))</f>
        <v>8017</v>
      </c>
      <c r="C41" s="67" t="str">
        <f>IF(A41="","",VLOOKUP(A41,Spelers!$A$2:$E$17264,3,FALSE))</f>
        <v>J.F.</v>
      </c>
      <c r="D41" s="67" t="str">
        <f>IF(A41="","",VLOOKUP(A41,Spelers!$A$2:$E$17264,4,FALSE))</f>
        <v>Brinks-de Vroom</v>
      </c>
      <c r="E41" s="67" t="str">
        <f>IF(A41="","",VLOOKUP(A41,Spelers!$A$2:$E$17264,5,FALSE))</f>
        <v>V</v>
      </c>
      <c r="G41" s="163">
        <f>IF('2b. Opstelling Uit'!$B$29="","",'2b. Opstelling Uit'!$B$29)</f>
        <v>20747</v>
      </c>
      <c r="H41" s="67">
        <f>IF(G41="","",VLOOKUP(G41,Spelers!$A$2:$B$18464,2,FALSE))</f>
        <v>6004</v>
      </c>
      <c r="I41" s="67" t="str">
        <f>IF(G41="","",VLOOKUP(G41,Spelers!$A$2:$E$18464,3,FALSE))</f>
        <v>A.</v>
      </c>
      <c r="J41" s="67" t="str">
        <f>IF(G41="","",VLOOKUP(G41,Spelers!$A$2:$E$18464,4,FALSE))</f>
        <v>Otte</v>
      </c>
      <c r="K41" s="67" t="str">
        <f>IF(G41="","",VLOOKUP(G41,Spelers!$A$2:$E$18464,5,FALSE))</f>
        <v>M</v>
      </c>
      <c r="L41" s="61"/>
      <c r="M41" s="215">
        <v>13</v>
      </c>
      <c r="N41" s="215">
        <v>8</v>
      </c>
      <c r="O41" s="66"/>
      <c r="P41" s="212">
        <f>IF(M41="","",IF(M41&gt;N41,1,0))</f>
        <v>1</v>
      </c>
      <c r="Q41" s="212">
        <f>IF(N41="","",IF(N41&lt;M41,0,1))</f>
        <v>0</v>
      </c>
    </row>
    <row r="42" spans="1:17" x14ac:dyDescent="0.15">
      <c r="A42" s="163">
        <f>IF('1b. Opstelling Thuis'!$B$30="","",'1b. Opstelling Thuis'!$B$30)</f>
        <v>71966</v>
      </c>
      <c r="B42" s="67">
        <f>IF(A42="","",VLOOKUP(A42,Spelers!$A$2:$B$17264,2,FALSE))</f>
        <v>8017</v>
      </c>
      <c r="C42" s="67" t="str">
        <f>IF(A42="","",VLOOKUP(A42,Spelers!$A$2:$E$17264,3,FALSE))</f>
        <v>J.H.</v>
      </c>
      <c r="D42" s="67" t="str">
        <f>IF(A42="","",VLOOKUP(A42,Spelers!$A$2:$E$17264,4,FALSE))</f>
        <v>Lippens</v>
      </c>
      <c r="E42" s="67" t="str">
        <f>IF(A42="","",VLOOKUP(A42,Spelers!$A$2:$E$17264,5,FALSE))</f>
        <v>V</v>
      </c>
      <c r="G42" s="163">
        <f>IF('2b. Opstelling Uit'!$B$30="","",'2b. Opstelling Uit'!$B$30)</f>
        <v>61149</v>
      </c>
      <c r="H42" s="67">
        <f>IF(G42="","",VLOOKUP(G42,Spelers!$A$2:$B$18464,2,FALSE))</f>
        <v>6004</v>
      </c>
      <c r="I42" s="67" t="str">
        <f>IF(G42="","",VLOOKUP(G42,Spelers!$A$2:$E$18464,3,FALSE))</f>
        <v>T.E.M.</v>
      </c>
      <c r="J42" s="67" t="str">
        <f>IF(G42="","",VLOOKUP(G42,Spelers!$A$2:$E$18464,4,FALSE))</f>
        <v>Henricks</v>
      </c>
      <c r="K42" s="67" t="str">
        <f>IF(G42="","",VLOOKUP(G42,Spelers!$A$2:$E$18464,5,FALSE))</f>
        <v>V</v>
      </c>
      <c r="L42" s="61"/>
      <c r="M42" s="216"/>
      <c r="N42" s="216"/>
      <c r="O42" s="66"/>
      <c r="P42" s="214"/>
      <c r="Q42" s="214"/>
    </row>
    <row r="43" spans="1:17" x14ac:dyDescent="0.15">
      <c r="A43" s="163">
        <f>IF('1b. Opstelling Thuis'!$B$31="","",'1b. Opstelling Thuis'!$B$31)</f>
        <v>73035</v>
      </c>
      <c r="B43" s="67">
        <f>IF(A43="","",VLOOKUP(A43,Spelers!$A$2:$B$17264,2,FALSE))</f>
        <v>8017</v>
      </c>
      <c r="C43" s="67" t="str">
        <f>IF(A43="","",VLOOKUP(A43,Spelers!$A$2:$E$17264,3,FALSE))</f>
        <v>L.T.A.</v>
      </c>
      <c r="D43" s="67" t="str">
        <f>IF(A43="","",VLOOKUP(A43,Spelers!$A$2:$E$17264,4,FALSE))</f>
        <v>Ozil</v>
      </c>
      <c r="E43" s="67" t="str">
        <f>IF(A43="","",VLOOKUP(A43,Spelers!$A$2:$E$17264,5,FALSE))</f>
        <v>M</v>
      </c>
      <c r="G43" s="163">
        <f>IF('2b. Opstelling Uit'!$B$31="","",'2b. Opstelling Uit'!$B$31)</f>
        <v>69904</v>
      </c>
      <c r="H43" s="67">
        <f>IF(G43="","",VLOOKUP(G43,Spelers!$A$2:$B$18464,2,FALSE))</f>
        <v>6004</v>
      </c>
      <c r="I43" s="67" t="str">
        <f>IF(G43="","",VLOOKUP(G43,Spelers!$A$2:$E$18464,3,FALSE))</f>
        <v>M.</v>
      </c>
      <c r="J43" s="67" t="str">
        <f>IF(G43="","",VLOOKUP(G43,Spelers!$A$2:$E$18464,4,FALSE))</f>
        <v>Weij</v>
      </c>
      <c r="K43" s="67" t="str">
        <f>IF(G43="","",VLOOKUP(G43,Spelers!$A$2:$E$18464,5,FALSE))</f>
        <v>M</v>
      </c>
      <c r="L43" s="61"/>
      <c r="M43" s="217"/>
      <c r="N43" s="217"/>
      <c r="O43" s="66"/>
      <c r="P43" s="213"/>
      <c r="Q43" s="213"/>
    </row>
    <row r="44" spans="1:17" x14ac:dyDescent="0.15">
      <c r="M44" s="64">
        <f>IF(M41="",0,M41)</f>
        <v>13</v>
      </c>
      <c r="N44" s="64">
        <f>IF(N41="",0,N41)</f>
        <v>8</v>
      </c>
      <c r="O44" s="64" t="str">
        <f>IF(O41="","",O41)</f>
        <v/>
      </c>
      <c r="P44" s="64">
        <f>IF(P41="",0,P41)</f>
        <v>1</v>
      </c>
      <c r="Q44" s="64">
        <f>IF(Q41="",0,Q41)</f>
        <v>0</v>
      </c>
    </row>
    <row r="45" spans="1:17" x14ac:dyDescent="0.15">
      <c r="A45" s="49" t="s">
        <v>130</v>
      </c>
      <c r="B45" s="61"/>
      <c r="C45" s="61"/>
      <c r="D45" s="61"/>
      <c r="E45" s="61"/>
      <c r="G45" s="49" t="s">
        <v>130</v>
      </c>
      <c r="H45" s="61"/>
      <c r="I45" s="61"/>
      <c r="J45" s="61"/>
      <c r="M45" s="64"/>
      <c r="N45" s="64"/>
      <c r="O45" s="64"/>
      <c r="P45" s="64"/>
      <c r="Q45" s="64"/>
    </row>
    <row r="46" spans="1:17" x14ac:dyDescent="0.15">
      <c r="A46" s="125" t="s">
        <v>128</v>
      </c>
      <c r="B46" s="86"/>
      <c r="C46" s="67" t="str">
        <f>IF(B46="","",VLOOKUP(B46,Spelers!$A$2:$E$17264,3,FALSE))</f>
        <v/>
      </c>
      <c r="D46" s="67" t="str">
        <f>IF(B46="","",VLOOKUP(B46,Spelers!$A$2:$E$17264,4,FALSE))</f>
        <v/>
      </c>
      <c r="E46" s="61"/>
      <c r="G46" s="125" t="s">
        <v>128</v>
      </c>
      <c r="H46" s="86"/>
      <c r="I46" s="67" t="str">
        <f>IF(H46="","",VLOOKUP(H46,Spelers!$A$2:$E$17264,3,FALSE))</f>
        <v/>
      </c>
      <c r="J46" s="67" t="str">
        <f>IF(H46="","",VLOOKUP(H46,Spelers!$A$2:$E$17264,4,FALSE))</f>
        <v/>
      </c>
      <c r="M46" s="64"/>
      <c r="N46" s="64"/>
      <c r="O46" s="64"/>
      <c r="P46" s="64"/>
      <c r="Q46" s="64"/>
    </row>
    <row r="47" spans="1:17" x14ac:dyDescent="0.15">
      <c r="A47" s="125" t="s">
        <v>129</v>
      </c>
      <c r="B47" s="86"/>
      <c r="C47" s="67" t="str">
        <f>IF(B47="","",VLOOKUP(B47,Spelers!$A$2:$E$17264,3,FALSE))</f>
        <v/>
      </c>
      <c r="D47" s="67" t="str">
        <f>IF(B47="","",VLOOKUP(B47,Spelers!$A$2:$E$17264,4,FALSE))</f>
        <v/>
      </c>
      <c r="E47" s="61"/>
      <c r="G47" s="125" t="s">
        <v>129</v>
      </c>
      <c r="H47" s="86"/>
      <c r="I47" s="67" t="str">
        <f>IF(H47="","",VLOOKUP(H47,Spelers!$A$2:$E$17264,3,FALSE))</f>
        <v/>
      </c>
      <c r="J47" s="67" t="str">
        <f>IF(H47="","",VLOOKUP(H47,Spelers!$A$2:$E$17264,4,FALSE))</f>
        <v/>
      </c>
      <c r="M47" s="64"/>
      <c r="N47" s="64"/>
      <c r="O47" s="64"/>
      <c r="P47" s="64"/>
      <c r="Q47" s="64"/>
    </row>
    <row r="48" spans="1:17" x14ac:dyDescent="0.15">
      <c r="M48" s="64"/>
      <c r="N48" s="64"/>
      <c r="O48" s="64"/>
      <c r="P48" s="64"/>
      <c r="Q48" s="64"/>
    </row>
    <row r="49" spans="1:17" ht="15" x14ac:dyDescent="0.15">
      <c r="A49" s="70" t="s">
        <v>43</v>
      </c>
      <c r="B49" s="70"/>
    </row>
    <row r="50" spans="1:17" ht="6" customHeight="1" x14ac:dyDescent="0.15"/>
    <row r="51" spans="1:17" x14ac:dyDescent="0.15">
      <c r="A51" s="69" t="str">
        <f>IF(OR('1a. Teamformulier  Thuis'!$I$8="x",'1a. Teamformulier  Thuis'!$M$8="x",'1a. Teamformulier  Thuis'!$P$8="x"),"Gemengd doubletten (partij 6)",IF(OR('1a. Teamformulier  Thuis'!$I$10="x",'1a. Teamformulier  Thuis'!$M$10="x",'1a. Teamformulier  Thuis'!$P$10="x"),"Vrij doubletten (partij 6)","Gemengd of vrij doubletten (partij 6)"))</f>
        <v>Gemengd of vrij doubletten (partij 6)</v>
      </c>
      <c r="B51" s="69"/>
      <c r="E51" s="104">
        <v>6</v>
      </c>
      <c r="G51" s="69"/>
      <c r="H51" s="69"/>
    </row>
    <row r="52" spans="1:17" x14ac:dyDescent="0.15">
      <c r="A52" s="163">
        <f>IF('1b. Opstelling Thuis'!$B$39="","",'1b. Opstelling Thuis'!$B$39)</f>
        <v>1438</v>
      </c>
      <c r="B52" s="67">
        <f>IF(A52="","",VLOOKUP(A52,Spelers!$A$2:$B$17264,2,FALSE))</f>
        <v>8017</v>
      </c>
      <c r="C52" s="67" t="str">
        <f>IF(A52="","",VLOOKUP(A52,Spelers!$A$2:$E$17264,3,FALSE))</f>
        <v>J.F.</v>
      </c>
      <c r="D52" s="67" t="str">
        <f>IF(A52="","",VLOOKUP(A52,Spelers!$A$2:$E$17264,4,FALSE))</f>
        <v>Brinks-de Vroom</v>
      </c>
      <c r="E52" s="67" t="str">
        <f>IF(A52="","",VLOOKUP(A52,Spelers!$A$2:$E$17264,5,FALSE))</f>
        <v>V</v>
      </c>
      <c r="G52" s="163">
        <f>IF('2b. Opstelling Uit'!$B$39="","",'2b. Opstelling Uit'!$B$39)</f>
        <v>58788</v>
      </c>
      <c r="H52" s="67">
        <f>IF(G52="","",VLOOKUP(G52,Spelers!$A$2:$B$18464,2,FALSE))</f>
        <v>6004</v>
      </c>
      <c r="I52" s="67" t="str">
        <f>IF(G52="","",VLOOKUP(G52,Spelers!$A$2:$E$18464,3,FALSE))</f>
        <v>D.</v>
      </c>
      <c r="J52" s="67" t="str">
        <f>IF(G52="","",VLOOKUP(G52,Spelers!$A$2:$E$18464,4,FALSE))</f>
        <v>van Essen</v>
      </c>
      <c r="K52" s="67" t="str">
        <f>IF(G52="","",VLOOKUP(G52,Spelers!$A$2:$E$18464,5,FALSE))</f>
        <v>M</v>
      </c>
      <c r="L52" s="61"/>
      <c r="M52" s="215">
        <v>11</v>
      </c>
      <c r="N52" s="199">
        <v>13</v>
      </c>
      <c r="O52" s="66"/>
      <c r="P52" s="212">
        <f>IF(M52="","",IF(M52&gt;N52,1,0))</f>
        <v>0</v>
      </c>
      <c r="Q52" s="212">
        <f>IF(N52="","",IF(N52&lt;M52,0,1))</f>
        <v>1</v>
      </c>
    </row>
    <row r="53" spans="1:17" x14ac:dyDescent="0.15">
      <c r="A53" s="163">
        <f>IF('1b. Opstelling Thuis'!$B$40="","",'1b. Opstelling Thuis'!$B$40)</f>
        <v>71966</v>
      </c>
      <c r="B53" s="67">
        <f>IF(A53="","",VLOOKUP(A53,Spelers!$A$2:$B$17264,2,FALSE))</f>
        <v>8017</v>
      </c>
      <c r="C53" s="67" t="str">
        <f>IF(A53="","",VLOOKUP(A53,Spelers!$A$2:$E$17264,3,FALSE))</f>
        <v>J.H.</v>
      </c>
      <c r="D53" s="67" t="str">
        <f>IF(A53="","",VLOOKUP(A53,Spelers!$A$2:$E$17264,4,FALSE))</f>
        <v>Lippens</v>
      </c>
      <c r="E53" s="67" t="str">
        <f>IF(A53="","",VLOOKUP(A53,Spelers!$A$2:$E$17264,5,FALSE))</f>
        <v>V</v>
      </c>
      <c r="G53" s="163">
        <f>IF('2b. Opstelling Uit'!$B$40="","",'2b. Opstelling Uit'!$B$40)</f>
        <v>66638</v>
      </c>
      <c r="H53" s="67">
        <f>IF(G53="","",VLOOKUP(G53,Spelers!$A$2:$B$18464,2,FALSE))</f>
        <v>6004</v>
      </c>
      <c r="I53" s="67" t="str">
        <f>IF(G53="","",VLOOKUP(G53,Spelers!$A$2:$E$18464,3,FALSE))</f>
        <v>M.A.</v>
      </c>
      <c r="J53" s="67" t="str">
        <f>IF(G53="","",VLOOKUP(G53,Spelers!$A$2:$E$18464,4,FALSE))</f>
        <v>Kunst</v>
      </c>
      <c r="K53" s="67" t="str">
        <f>IF(G53="","",VLOOKUP(G53,Spelers!$A$2:$E$18464,5,FALSE))</f>
        <v>V</v>
      </c>
      <c r="L53" s="61"/>
      <c r="M53" s="217"/>
      <c r="N53" s="200"/>
      <c r="O53" s="66"/>
      <c r="P53" s="213"/>
      <c r="Q53" s="213"/>
    </row>
    <row r="54" spans="1:17" x14ac:dyDescent="0.15">
      <c r="M54" s="64">
        <f>IF(M52="",0,M52)</f>
        <v>11</v>
      </c>
      <c r="N54" s="64">
        <f>IF(N52="",0,N52)</f>
        <v>13</v>
      </c>
      <c r="O54" s="64"/>
      <c r="P54" s="64">
        <f>IF(P52="",0,P52)</f>
        <v>0</v>
      </c>
      <c r="Q54" s="64">
        <f>IF(Q52="",0,Q52)</f>
        <v>1</v>
      </c>
    </row>
    <row r="55" spans="1:17" x14ac:dyDescent="0.15">
      <c r="A55" s="69" t="s">
        <v>121</v>
      </c>
      <c r="B55" s="69"/>
      <c r="E55" s="104">
        <v>7</v>
      </c>
    </row>
    <row r="56" spans="1:17" x14ac:dyDescent="0.15">
      <c r="A56" s="163">
        <f>IF('1b. Opstelling Thuis'!$B$42="","",'1b. Opstelling Thuis'!$B$42)</f>
        <v>5456</v>
      </c>
      <c r="B56" s="67">
        <f>IF(A56="","",VLOOKUP(A56,Spelers!$A$2:$B$17264,2,FALSE))</f>
        <v>8017</v>
      </c>
      <c r="C56" s="67" t="str">
        <f>IF(A56="","",VLOOKUP(A56,Spelers!$A$2:$E$17264,3,FALSE))</f>
        <v>C.A.</v>
      </c>
      <c r="D56" s="67" t="str">
        <f>IF(A56="","",VLOOKUP(A56,Spelers!$A$2:$E$17264,4,FALSE))</f>
        <v>Muts</v>
      </c>
      <c r="E56" s="67" t="str">
        <f>IF(A56="","",VLOOKUP(A56,Spelers!$A$2:$E$17264,5,FALSE))</f>
        <v>M</v>
      </c>
      <c r="G56" s="163">
        <f>IF('2b. Opstelling Uit'!$B$42="","",'2b. Opstelling Uit'!$B$42)</f>
        <v>20747</v>
      </c>
      <c r="H56" s="67">
        <f>IF(G56="","",VLOOKUP(G56,Spelers!$A$2:$B$18464,2,FALSE))</f>
        <v>6004</v>
      </c>
      <c r="I56" s="67" t="str">
        <f>IF(G56="","",VLOOKUP(G56,Spelers!$A$2:$E$18464,3,FALSE))</f>
        <v>A.</v>
      </c>
      <c r="J56" s="67" t="str">
        <f>IF(G56="","",VLOOKUP(G56,Spelers!$A$2:$E$18464,4,FALSE))</f>
        <v>Otte</v>
      </c>
      <c r="K56" s="67" t="str">
        <f>IF(G56="","",VLOOKUP(G56,Spelers!$A$2:$E$18464,5,FALSE))</f>
        <v>M</v>
      </c>
      <c r="L56" s="61"/>
      <c r="M56" s="215">
        <v>13</v>
      </c>
      <c r="N56" s="199">
        <v>10</v>
      </c>
      <c r="O56" s="66"/>
      <c r="P56" s="212">
        <f>IF(M56="","",IF(M56&gt;N56,1,0))</f>
        <v>1</v>
      </c>
      <c r="Q56" s="212">
        <f>IF(N56="","",IF(N56&lt;M56,0,1))</f>
        <v>0</v>
      </c>
    </row>
    <row r="57" spans="1:17" x14ac:dyDescent="0.15">
      <c r="A57" s="163">
        <f>IF('1b. Opstelling Thuis'!$B$43="","",'1b. Opstelling Thuis'!$B$43)</f>
        <v>75441</v>
      </c>
      <c r="B57" s="67">
        <f>IF(A57="","",VLOOKUP(A57,Spelers!$A$2:$B$17264,2,FALSE))</f>
        <v>8017</v>
      </c>
      <c r="C57" s="67" t="str">
        <f>IF(A57="","",VLOOKUP(A57,Spelers!$A$2:$E$17264,3,FALSE))</f>
        <v>A.J.</v>
      </c>
      <c r="D57" s="67" t="str">
        <f>IF(A57="","",VLOOKUP(A57,Spelers!$A$2:$E$17264,4,FALSE))</f>
        <v>Woortman</v>
      </c>
      <c r="E57" s="67" t="str">
        <f>IF(A57="","",VLOOKUP(A57,Spelers!$A$2:$E$17264,5,FALSE))</f>
        <v>M</v>
      </c>
      <c r="G57" s="163">
        <f>IF('2b. Opstelling Uit'!$B$43="","",'2b. Opstelling Uit'!$B$43)</f>
        <v>62933</v>
      </c>
      <c r="H57" s="67">
        <f>IF(G57="","",VLOOKUP(G57,Spelers!$A$2:$B$18464,2,FALSE))</f>
        <v>6004</v>
      </c>
      <c r="I57" s="67" t="str">
        <f>IF(G57="","",VLOOKUP(G57,Spelers!$A$2:$E$18464,3,FALSE))</f>
        <v>A.</v>
      </c>
      <c r="J57" s="67" t="str">
        <f>IF(G57="","",VLOOKUP(G57,Spelers!$A$2:$E$18464,4,FALSE))</f>
        <v>van Raalte-de Boer</v>
      </c>
      <c r="K57" s="67" t="str">
        <f>IF(G57="","",VLOOKUP(G57,Spelers!$A$2:$E$18464,5,FALSE))</f>
        <v>V</v>
      </c>
      <c r="L57" s="61"/>
      <c r="M57" s="217"/>
      <c r="N57" s="200"/>
      <c r="O57" s="66"/>
      <c r="P57" s="213"/>
      <c r="Q57" s="213"/>
    </row>
    <row r="58" spans="1:17" x14ac:dyDescent="0.15">
      <c r="M58" s="64">
        <f>IF(M56="",0,M56)</f>
        <v>13</v>
      </c>
      <c r="N58" s="64">
        <f>IF(N56="",0,N56)</f>
        <v>10</v>
      </c>
      <c r="O58" s="64">
        <f>IF(O56="",0,O56)</f>
        <v>0</v>
      </c>
      <c r="P58" s="64">
        <f>IF(P56="",0,P56)</f>
        <v>1</v>
      </c>
      <c r="Q58" s="64">
        <f>IF(Q56="",0,Q56)</f>
        <v>0</v>
      </c>
    </row>
    <row r="59" spans="1:17" x14ac:dyDescent="0.15">
      <c r="A59" s="69" t="s">
        <v>122</v>
      </c>
      <c r="B59" s="69"/>
      <c r="E59" s="104">
        <v>8</v>
      </c>
      <c r="M59" s="68"/>
      <c r="N59" s="64">
        <f>IF(N57="",0,N57)</f>
        <v>0</v>
      </c>
      <c r="O59" s="65"/>
      <c r="P59" s="68"/>
      <c r="Q59" s="64">
        <f>IF(Q57="",0,Q57)</f>
        <v>0</v>
      </c>
    </row>
    <row r="60" spans="1:17" x14ac:dyDescent="0.15">
      <c r="A60" s="163">
        <f>IF('1b. Opstelling Thuis'!$B$45="","",'1b. Opstelling Thuis'!$B$45)</f>
        <v>71570</v>
      </c>
      <c r="B60" s="67">
        <f>IF(A60="","",VLOOKUP(A60,Spelers!$A$2:$B$17264,2,FALSE))</f>
        <v>8017</v>
      </c>
      <c r="C60" s="67" t="str">
        <f>IF(A60="","",VLOOKUP(A60,Spelers!$A$2:$E$17264,3,FALSE))</f>
        <v>H.</v>
      </c>
      <c r="D60" s="67" t="str">
        <f>IF(A60="","",VLOOKUP(A60,Spelers!$A$2:$E$17264,4,FALSE))</f>
        <v>Raco</v>
      </c>
      <c r="E60" s="67" t="str">
        <f>IF(A60="","",VLOOKUP(A60,Spelers!$A$2:$E$17264,5,FALSE))</f>
        <v>M</v>
      </c>
      <c r="G60" s="163">
        <f>IF('2b. Opstelling Uit'!$B$45="","",'2b. Opstelling Uit'!$B$45)</f>
        <v>61149</v>
      </c>
      <c r="H60" s="67">
        <f>IF(G60="","",VLOOKUP(G60,Spelers!$A$2:$B$18464,2,FALSE))</f>
        <v>6004</v>
      </c>
      <c r="I60" s="67" t="str">
        <f>IF(G60="","",VLOOKUP(G60,Spelers!$A$2:$E$18464,3,FALSE))</f>
        <v>T.E.M.</v>
      </c>
      <c r="J60" s="67" t="str">
        <f>IF(G60="","",VLOOKUP(G60,Spelers!$A$2:$E$18464,4,FALSE))</f>
        <v>Henricks</v>
      </c>
      <c r="K60" s="67" t="str">
        <f>IF(G60="","",VLOOKUP(G60,Spelers!$A$2:$E$18464,5,FALSE))</f>
        <v>V</v>
      </c>
      <c r="L60" s="61"/>
      <c r="M60" s="215">
        <v>13</v>
      </c>
      <c r="N60" s="199">
        <v>9</v>
      </c>
      <c r="O60" s="66"/>
      <c r="P60" s="212">
        <f>IF(M60="","",IF(M60&gt;N60,1,0))</f>
        <v>1</v>
      </c>
      <c r="Q60" s="212">
        <f>IF(N60="","",IF(N60&lt;M60,0,1))</f>
        <v>0</v>
      </c>
    </row>
    <row r="61" spans="1:17" x14ac:dyDescent="0.15">
      <c r="A61" s="163">
        <f>IF('1b. Opstelling Thuis'!$B$46="","",'1b. Opstelling Thuis'!$B$46)</f>
        <v>73035</v>
      </c>
      <c r="B61" s="67">
        <f>IF(A61="","",VLOOKUP(A61,Spelers!$A$2:$B$17264,2,FALSE))</f>
        <v>8017</v>
      </c>
      <c r="C61" s="67" t="str">
        <f>IF(A61="","",VLOOKUP(A61,Spelers!$A$2:$E$17264,3,FALSE))</f>
        <v>L.T.A.</v>
      </c>
      <c r="D61" s="67" t="str">
        <f>IF(A61="","",VLOOKUP(A61,Spelers!$A$2:$E$17264,4,FALSE))</f>
        <v>Ozil</v>
      </c>
      <c r="E61" s="67" t="str">
        <f>IF(A61="","",VLOOKUP(A61,Spelers!$A$2:$E$17264,5,FALSE))</f>
        <v>M</v>
      </c>
      <c r="G61" s="163">
        <f>IF('2b. Opstelling Uit'!$B$46="","",'2b. Opstelling Uit'!$B$46)</f>
        <v>75819</v>
      </c>
      <c r="H61" s="67">
        <f>IF(G61="","",VLOOKUP(G61,Spelers!$A$2:$B$18464,2,FALSE))</f>
        <v>6004</v>
      </c>
      <c r="I61" s="67" t="str">
        <f>IF(G61="","",VLOOKUP(G61,Spelers!$A$2:$E$18464,3,FALSE))</f>
        <v>E.H.</v>
      </c>
      <c r="J61" s="67" t="str">
        <f>IF(G61="","",VLOOKUP(G61,Spelers!$A$2:$E$18464,4,FALSE))</f>
        <v>te Pas</v>
      </c>
      <c r="K61" s="67" t="str">
        <f>IF(G61="","",VLOOKUP(G61,Spelers!$A$2:$E$18464,5,FALSE))</f>
        <v>V</v>
      </c>
      <c r="L61" s="61"/>
      <c r="M61" s="217"/>
      <c r="N61" s="200"/>
      <c r="O61" s="66"/>
      <c r="P61" s="213"/>
      <c r="Q61" s="213"/>
    </row>
    <row r="62" spans="1:17" x14ac:dyDescent="0.15">
      <c r="M62" s="64">
        <f>IF(M60="",0,M60)</f>
        <v>13</v>
      </c>
      <c r="N62" s="64">
        <f>IF(N60="",0,N60)</f>
        <v>9</v>
      </c>
      <c r="O62" s="65"/>
      <c r="P62" s="64">
        <f>IF(P60="",0,P60)</f>
        <v>1</v>
      </c>
      <c r="Q62" s="64">
        <f>IF(Q60="",0,Q60)</f>
        <v>0</v>
      </c>
    </row>
    <row r="63" spans="1:17" x14ac:dyDescent="0.15">
      <c r="A63" s="49" t="s">
        <v>130</v>
      </c>
      <c r="B63" s="61"/>
      <c r="C63" s="61"/>
      <c r="D63" s="61"/>
      <c r="E63" s="61"/>
      <c r="G63" s="49" t="s">
        <v>130</v>
      </c>
      <c r="H63" s="61"/>
      <c r="I63" s="61"/>
      <c r="J63" s="61"/>
      <c r="M63" s="64"/>
      <c r="N63" s="64"/>
      <c r="O63" s="65"/>
      <c r="P63" s="64"/>
      <c r="Q63" s="64"/>
    </row>
    <row r="64" spans="1:17" x14ac:dyDescent="0.15">
      <c r="A64" s="125" t="s">
        <v>128</v>
      </c>
      <c r="B64" s="86"/>
      <c r="C64" s="67" t="str">
        <f>IF(B64="","",VLOOKUP(B64,Spelers!$A$2:$E$17264,3,FALSE))</f>
        <v/>
      </c>
      <c r="D64" s="67" t="str">
        <f>IF(B64="","",VLOOKUP(B64,Spelers!$A$2:$E$17264,4,FALSE))</f>
        <v/>
      </c>
      <c r="E64" s="61"/>
      <c r="G64" s="125" t="s">
        <v>128</v>
      </c>
      <c r="H64" s="86"/>
      <c r="I64" s="67" t="str">
        <f>IF(H64="","",VLOOKUP(H64,Spelers!$A$2:$E$17264,3,FALSE))</f>
        <v/>
      </c>
      <c r="J64" s="67" t="str">
        <f>IF(H64="","",VLOOKUP(H64,Spelers!$A$2:$E$17264,4,FALSE))</f>
        <v/>
      </c>
      <c r="M64" s="64"/>
      <c r="N64" s="64"/>
      <c r="O64" s="65"/>
      <c r="P64" s="64"/>
      <c r="Q64" s="64"/>
    </row>
    <row r="65" spans="1:20" x14ac:dyDescent="0.15">
      <c r="A65" s="125" t="s">
        <v>129</v>
      </c>
      <c r="B65" s="86"/>
      <c r="C65" s="67" t="str">
        <f>IF(B65="","",VLOOKUP(B65,Spelers!$A$2:$E$17264,3,FALSE))</f>
        <v/>
      </c>
      <c r="D65" s="67" t="str">
        <f>IF(B65="","",VLOOKUP(B65,Spelers!$A$2:$E$17264,4,FALSE))</f>
        <v/>
      </c>
      <c r="E65" s="61"/>
      <c r="G65" s="125" t="s">
        <v>129</v>
      </c>
      <c r="H65" s="86"/>
      <c r="I65" s="67" t="str">
        <f>IF(H65="","",VLOOKUP(H65,Spelers!$A$2:$E$17264,3,FALSE))</f>
        <v/>
      </c>
      <c r="J65" s="67" t="str">
        <f>IF(H65="","",VLOOKUP(H65,Spelers!$A$2:$E$17264,4,FALSE))</f>
        <v/>
      </c>
      <c r="M65" s="64"/>
      <c r="N65" s="64"/>
      <c r="O65" s="65"/>
      <c r="P65" s="64"/>
      <c r="Q65" s="64"/>
    </row>
    <row r="66" spans="1:20" x14ac:dyDescent="0.15">
      <c r="M66" s="64"/>
      <c r="N66" s="64"/>
      <c r="O66" s="65"/>
      <c r="P66" s="64"/>
      <c r="Q66" s="64"/>
    </row>
    <row r="67" spans="1:20" x14ac:dyDescent="0.15">
      <c r="A67" s="120" t="s">
        <v>125</v>
      </c>
      <c r="B67" s="102"/>
      <c r="C67" s="103"/>
      <c r="D67" s="86"/>
      <c r="G67" s="120" t="s">
        <v>126</v>
      </c>
      <c r="H67" s="118"/>
      <c r="I67" s="119"/>
      <c r="J67" s="228"/>
      <c r="K67" s="229"/>
      <c r="L67" s="229"/>
      <c r="M67" s="230"/>
      <c r="N67" s="64"/>
      <c r="O67" s="65"/>
      <c r="P67" s="64"/>
      <c r="Q67" s="64"/>
    </row>
    <row r="68" spans="1:20" x14ac:dyDescent="0.15">
      <c r="M68" s="64"/>
      <c r="N68" s="64"/>
      <c r="O68" s="65"/>
      <c r="P68" s="64"/>
      <c r="Q68" s="64"/>
    </row>
    <row r="69" spans="1:20" hidden="1" x14ac:dyDescent="0.15">
      <c r="A69" s="63"/>
      <c r="B69" s="63"/>
    </row>
    <row r="70" spans="1:20" s="61" customFormat="1" ht="11" hidden="1" x14ac:dyDescent="0.15">
      <c r="T70" s="62"/>
    </row>
    <row r="71" spans="1:20" s="61" customFormat="1" ht="11" hidden="1" x14ac:dyDescent="0.15">
      <c r="T71" s="62"/>
    </row>
    <row r="72" spans="1:20" s="61" customFormat="1" ht="11" x14ac:dyDescent="0.15">
      <c r="A72" s="61" t="s">
        <v>41</v>
      </c>
      <c r="T72" s="62"/>
    </row>
    <row r="73" spans="1:20" s="61" customFormat="1" ht="11" x14ac:dyDescent="0.15">
      <c r="A73" s="61" t="s">
        <v>69</v>
      </c>
      <c r="T73" s="62"/>
    </row>
    <row r="74" spans="1:20" s="61" customFormat="1" ht="11" x14ac:dyDescent="0.15">
      <c r="A74" s="61" t="s">
        <v>68</v>
      </c>
      <c r="T74" s="62"/>
    </row>
    <row r="75" spans="1:20" s="61" customFormat="1" ht="11" x14ac:dyDescent="0.15">
      <c r="T75" s="62"/>
    </row>
    <row r="76" spans="1:20" x14ac:dyDescent="0.15">
      <c r="A76" s="49" t="s">
        <v>40</v>
      </c>
      <c r="B76" s="49"/>
      <c r="G76" s="49" t="s">
        <v>39</v>
      </c>
      <c r="H76" s="49"/>
    </row>
    <row r="77" spans="1:20" x14ac:dyDescent="0.15">
      <c r="A77" s="219"/>
      <c r="B77" s="220"/>
      <c r="C77" s="220"/>
      <c r="D77" s="220"/>
      <c r="E77" s="221"/>
      <c r="G77" s="219"/>
      <c r="H77" s="220"/>
      <c r="I77" s="220"/>
      <c r="J77" s="220"/>
      <c r="K77" s="221"/>
    </row>
    <row r="78" spans="1:20" x14ac:dyDescent="0.15">
      <c r="A78" s="222"/>
      <c r="B78" s="223"/>
      <c r="C78" s="223"/>
      <c r="D78" s="223"/>
      <c r="E78" s="224"/>
      <c r="G78" s="222"/>
      <c r="H78" s="223"/>
      <c r="I78" s="223"/>
      <c r="J78" s="223"/>
      <c r="K78" s="224"/>
    </row>
    <row r="79" spans="1:20" x14ac:dyDescent="0.15">
      <c r="A79" s="222"/>
      <c r="B79" s="223"/>
      <c r="C79" s="223"/>
      <c r="D79" s="223"/>
      <c r="E79" s="224"/>
      <c r="G79" s="222"/>
      <c r="H79" s="223"/>
      <c r="I79" s="223"/>
      <c r="J79" s="223"/>
      <c r="K79" s="224"/>
    </row>
    <row r="80" spans="1:20" x14ac:dyDescent="0.15">
      <c r="A80" s="225"/>
      <c r="B80" s="226"/>
      <c r="C80" s="226"/>
      <c r="D80" s="226"/>
      <c r="E80" s="227"/>
      <c r="G80" s="225"/>
      <c r="H80" s="226"/>
      <c r="I80" s="226"/>
      <c r="J80" s="226"/>
      <c r="K80" s="227"/>
    </row>
    <row r="83" spans="1:1" hidden="1" x14ac:dyDescent="0.15"/>
    <row r="84" spans="1:1" hidden="1" x14ac:dyDescent="0.15">
      <c r="A84" s="16" t="s">
        <v>42</v>
      </c>
    </row>
    <row r="85" spans="1:1" hidden="1" x14ac:dyDescent="0.15">
      <c r="A85" s="16" t="s">
        <v>123</v>
      </c>
    </row>
    <row r="86" spans="1:1" hidden="1" x14ac:dyDescent="0.15">
      <c r="A86" s="16" t="s">
        <v>124</v>
      </c>
    </row>
    <row r="87" spans="1:1" hidden="1" x14ac:dyDescent="0.15"/>
  </sheetData>
  <sheetProtection algorithmName="SHA-512" hashValue="6jZhkuImktMemW1gKTIiR68n8JJ/2Qs+Xj7ksyiiLBNQpvKJPQvOILrbMcZRbg3SVonWIcuYOifFE8KwuUwLIQ==" saltValue="a+gU/rsOfxI5+i5VVCptfw==" spinCount="100000" sheet="1" objects="1" scenarios="1"/>
  <dataConsolidate/>
  <mergeCells count="47">
    <mergeCell ref="B12:C12"/>
    <mergeCell ref="H12:I12"/>
    <mergeCell ref="A77:E80"/>
    <mergeCell ref="G77:K80"/>
    <mergeCell ref="A11:E11"/>
    <mergeCell ref="J67:M67"/>
    <mergeCell ref="M26:M27"/>
    <mergeCell ref="P10:Q11"/>
    <mergeCell ref="Q22:Q23"/>
    <mergeCell ref="P26:P27"/>
    <mergeCell ref="Q26:Q27"/>
    <mergeCell ref="Q18:Q19"/>
    <mergeCell ref="P17:Q17"/>
    <mergeCell ref="N26:N27"/>
    <mergeCell ref="P22:P23"/>
    <mergeCell ref="M18:M19"/>
    <mergeCell ref="N18:N19"/>
    <mergeCell ref="P18:P19"/>
    <mergeCell ref="M22:M23"/>
    <mergeCell ref="Q36:Q38"/>
    <mergeCell ref="Q41:Q43"/>
    <mergeCell ref="M52:M53"/>
    <mergeCell ref="N52:N53"/>
    <mergeCell ref="P52:P53"/>
    <mergeCell ref="G1:H1"/>
    <mergeCell ref="Q60:Q61"/>
    <mergeCell ref="P41:P43"/>
    <mergeCell ref="Q56:Q57"/>
    <mergeCell ref="M36:M38"/>
    <mergeCell ref="N36:N38"/>
    <mergeCell ref="M41:M43"/>
    <mergeCell ref="N41:N43"/>
    <mergeCell ref="N60:N61"/>
    <mergeCell ref="P60:P61"/>
    <mergeCell ref="M60:M61"/>
    <mergeCell ref="M56:M57"/>
    <mergeCell ref="P56:P57"/>
    <mergeCell ref="N56:N57"/>
    <mergeCell ref="Q52:Q53"/>
    <mergeCell ref="P36:P38"/>
    <mergeCell ref="L2:N2"/>
    <mergeCell ref="G10:K10"/>
    <mergeCell ref="N22:N23"/>
    <mergeCell ref="E13:H13"/>
    <mergeCell ref="G11:K11"/>
    <mergeCell ref="M10:N11"/>
    <mergeCell ref="M17:N17"/>
  </mergeCells>
  <conditionalFormatting sqref="A18:A27">
    <cfRule type="duplicateValues" dxfId="6" priority="12"/>
    <cfRule type="containsBlanks" priority="11" stopIfTrue="1">
      <formula>LEN(TRIM(A18))=0</formula>
    </cfRule>
  </conditionalFormatting>
  <conditionalFormatting sqref="A36:A43">
    <cfRule type="duplicateValues" dxfId="5" priority="10"/>
    <cfRule type="containsBlanks" priority="9" stopIfTrue="1">
      <formula>LEN(TRIM(A36))=0</formula>
    </cfRule>
  </conditionalFormatting>
  <conditionalFormatting sqref="A52:A61">
    <cfRule type="duplicateValues" dxfId="4" priority="8"/>
    <cfRule type="containsBlanks" priority="7" stopIfTrue="1">
      <formula>LEN(TRIM(A52))=0</formula>
    </cfRule>
  </conditionalFormatting>
  <conditionalFormatting sqref="G18:G27">
    <cfRule type="containsBlanks" priority="5" stopIfTrue="1">
      <formula>LEN(TRIM(G18))=0</formula>
    </cfRule>
    <cfRule type="duplicateValues" dxfId="3" priority="6"/>
  </conditionalFormatting>
  <conditionalFormatting sqref="G36:G43">
    <cfRule type="duplicateValues" dxfId="2" priority="4"/>
    <cfRule type="containsBlanks" priority="3" stopIfTrue="1">
      <formula>LEN(TRIM(G36))=0</formula>
    </cfRule>
  </conditionalFormatting>
  <conditionalFormatting sqref="G52:G61">
    <cfRule type="containsBlanks" priority="1" stopIfTrue="1">
      <formula>LEN(TRIM(G52))=0</formula>
    </cfRule>
    <cfRule type="duplicateValues" dxfId="1" priority="2"/>
  </conditionalFormatting>
  <conditionalFormatting sqref="G67:I67">
    <cfRule type="expression" dxfId="0" priority="15">
      <formula>#REF!="Ja"</formula>
    </cfRule>
  </conditionalFormatting>
  <conditionalFormatting sqref="M14">
    <cfRule type="expression" priority="13">
      <formula>$M$14&gt;0</formula>
    </cfRule>
  </conditionalFormatting>
  <dataValidations count="4">
    <dataValidation type="list" allowBlank="1" showInputMessage="1" showErrorMessage="1" sqref="WVM98305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D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D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D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D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D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D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D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D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D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D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D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D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D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D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D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xr:uid="{00000000-0002-0000-0400-000000000000}">
      <formula1>$R$1:$R$7</formula1>
    </dataValidation>
    <dataValidation type="list" allowBlank="1" showInputMessage="1" showErrorMessage="1" sqref="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400-000001000000}">
      <formula1>$T$1:$T$3</formula1>
    </dataValidation>
    <dataValidation type="list" allowBlank="1" showInputMessage="1" showErrorMessage="1" sqref="WVR983055 WLV983055 WBZ983055 VSD983055 VIH983055 UYL983055 UOP983055 UET983055 TUX983055 TLB983055 TBF983055 SRJ983055 SHN983055 RXR983055 RNV983055 RDZ983055 QUD983055 QKH983055 QAL983055 PQP983055 PGT983055 OWX983055 ONB983055 ODF983055 NTJ983055 NJN983055 MZR983055 MPV983055 MFZ983055 LWD983055 LMH983055 LCL983055 KSP983055 KIT983055 JYX983055 JPB983055 JFF983055 IVJ983055 ILN983055 IBR983055 HRV983055 HHZ983055 GYD983055 GOH983055 GEL983055 FUP983055 FKT983055 FAX983055 ERB983055 EHF983055 DXJ983055 DNN983055 DDR983055 CTV983055 CJZ983055 CAD983055 BQH983055 BGL983055 AWP983055 AMT983055 ACX983055 TB983055 JF983055 J983055 WVR917519 WLV917519 WBZ917519 VSD917519 VIH917519 UYL917519 UOP917519 UET917519 TUX917519 TLB917519 TBF917519 SRJ917519 SHN917519 RXR917519 RNV917519 RDZ917519 QUD917519 QKH917519 QAL917519 PQP917519 PGT917519 OWX917519 ONB917519 ODF917519 NTJ917519 NJN917519 MZR917519 MPV917519 MFZ917519 LWD917519 LMH917519 LCL917519 KSP917519 KIT917519 JYX917519 JPB917519 JFF917519 IVJ917519 ILN917519 IBR917519 HRV917519 HHZ917519 GYD917519 GOH917519 GEL917519 FUP917519 FKT917519 FAX917519 ERB917519 EHF917519 DXJ917519 DNN917519 DDR917519 CTV917519 CJZ917519 CAD917519 BQH917519 BGL917519 AWP917519 AMT917519 ACX917519 TB917519 JF917519 J917519 WVR851983 WLV851983 WBZ851983 VSD851983 VIH851983 UYL851983 UOP851983 UET851983 TUX851983 TLB851983 TBF851983 SRJ851983 SHN851983 RXR851983 RNV851983 RDZ851983 QUD851983 QKH851983 QAL851983 PQP851983 PGT851983 OWX851983 ONB851983 ODF851983 NTJ851983 NJN851983 MZR851983 MPV851983 MFZ851983 LWD851983 LMH851983 LCL851983 KSP851983 KIT851983 JYX851983 JPB851983 JFF851983 IVJ851983 ILN851983 IBR851983 HRV851983 HHZ851983 GYD851983 GOH851983 GEL851983 FUP851983 FKT851983 FAX851983 ERB851983 EHF851983 DXJ851983 DNN851983 DDR851983 CTV851983 CJZ851983 CAD851983 BQH851983 BGL851983 AWP851983 AMT851983 ACX851983 TB851983 JF851983 J851983 WVR786447 WLV786447 WBZ786447 VSD786447 VIH786447 UYL786447 UOP786447 UET786447 TUX786447 TLB786447 TBF786447 SRJ786447 SHN786447 RXR786447 RNV786447 RDZ786447 QUD786447 QKH786447 QAL786447 PQP786447 PGT786447 OWX786447 ONB786447 ODF786447 NTJ786447 NJN786447 MZR786447 MPV786447 MFZ786447 LWD786447 LMH786447 LCL786447 KSP786447 KIT786447 JYX786447 JPB786447 JFF786447 IVJ786447 ILN786447 IBR786447 HRV786447 HHZ786447 GYD786447 GOH786447 GEL786447 FUP786447 FKT786447 FAX786447 ERB786447 EHF786447 DXJ786447 DNN786447 DDR786447 CTV786447 CJZ786447 CAD786447 BQH786447 BGL786447 AWP786447 AMT786447 ACX786447 TB786447 JF786447 J786447 WVR720911 WLV720911 WBZ720911 VSD720911 VIH720911 UYL720911 UOP720911 UET720911 TUX720911 TLB720911 TBF720911 SRJ720911 SHN720911 RXR720911 RNV720911 RDZ720911 QUD720911 QKH720911 QAL720911 PQP720911 PGT720911 OWX720911 ONB720911 ODF720911 NTJ720911 NJN720911 MZR720911 MPV720911 MFZ720911 LWD720911 LMH720911 LCL720911 KSP720911 KIT720911 JYX720911 JPB720911 JFF720911 IVJ720911 ILN720911 IBR720911 HRV720911 HHZ720911 GYD720911 GOH720911 GEL720911 FUP720911 FKT720911 FAX720911 ERB720911 EHF720911 DXJ720911 DNN720911 DDR720911 CTV720911 CJZ720911 CAD720911 BQH720911 BGL720911 AWP720911 AMT720911 ACX720911 TB720911 JF720911 J720911 WVR655375 WLV655375 WBZ655375 VSD655375 VIH655375 UYL655375 UOP655375 UET655375 TUX655375 TLB655375 TBF655375 SRJ655375 SHN655375 RXR655375 RNV655375 RDZ655375 QUD655375 QKH655375 QAL655375 PQP655375 PGT655375 OWX655375 ONB655375 ODF655375 NTJ655375 NJN655375 MZR655375 MPV655375 MFZ655375 LWD655375 LMH655375 LCL655375 KSP655375 KIT655375 JYX655375 JPB655375 JFF655375 IVJ655375 ILN655375 IBR655375 HRV655375 HHZ655375 GYD655375 GOH655375 GEL655375 FUP655375 FKT655375 FAX655375 ERB655375 EHF655375 DXJ655375 DNN655375 DDR655375 CTV655375 CJZ655375 CAD655375 BQH655375 BGL655375 AWP655375 AMT655375 ACX655375 TB655375 JF655375 J655375 WVR589839 WLV589839 WBZ589839 VSD589839 VIH589839 UYL589839 UOP589839 UET589839 TUX589839 TLB589839 TBF589839 SRJ589839 SHN589839 RXR589839 RNV589839 RDZ589839 QUD589839 QKH589839 QAL589839 PQP589839 PGT589839 OWX589839 ONB589839 ODF589839 NTJ589839 NJN589839 MZR589839 MPV589839 MFZ589839 LWD589839 LMH589839 LCL589839 KSP589839 KIT589839 JYX589839 JPB589839 JFF589839 IVJ589839 ILN589839 IBR589839 HRV589839 HHZ589839 GYD589839 GOH589839 GEL589839 FUP589839 FKT589839 FAX589839 ERB589839 EHF589839 DXJ589839 DNN589839 DDR589839 CTV589839 CJZ589839 CAD589839 BQH589839 BGL589839 AWP589839 AMT589839 ACX589839 TB589839 JF589839 J589839 WVR524303 WLV524303 WBZ524303 VSD524303 VIH524303 UYL524303 UOP524303 UET524303 TUX524303 TLB524303 TBF524303 SRJ524303 SHN524303 RXR524303 RNV524303 RDZ524303 QUD524303 QKH524303 QAL524303 PQP524303 PGT524303 OWX524303 ONB524303 ODF524303 NTJ524303 NJN524303 MZR524303 MPV524303 MFZ524303 LWD524303 LMH524303 LCL524303 KSP524303 KIT524303 JYX524303 JPB524303 JFF524303 IVJ524303 ILN524303 IBR524303 HRV524303 HHZ524303 GYD524303 GOH524303 GEL524303 FUP524303 FKT524303 FAX524303 ERB524303 EHF524303 DXJ524303 DNN524303 DDR524303 CTV524303 CJZ524303 CAD524303 BQH524303 BGL524303 AWP524303 AMT524303 ACX524303 TB524303 JF524303 J524303 WVR458767 WLV458767 WBZ458767 VSD458767 VIH458767 UYL458767 UOP458767 UET458767 TUX458767 TLB458767 TBF458767 SRJ458767 SHN458767 RXR458767 RNV458767 RDZ458767 QUD458767 QKH458767 QAL458767 PQP458767 PGT458767 OWX458767 ONB458767 ODF458767 NTJ458767 NJN458767 MZR458767 MPV458767 MFZ458767 LWD458767 LMH458767 LCL458767 KSP458767 KIT458767 JYX458767 JPB458767 JFF458767 IVJ458767 ILN458767 IBR458767 HRV458767 HHZ458767 GYD458767 GOH458767 GEL458767 FUP458767 FKT458767 FAX458767 ERB458767 EHF458767 DXJ458767 DNN458767 DDR458767 CTV458767 CJZ458767 CAD458767 BQH458767 BGL458767 AWP458767 AMT458767 ACX458767 TB458767 JF458767 J458767 WVR393231 WLV393231 WBZ393231 VSD393231 VIH393231 UYL393231 UOP393231 UET393231 TUX393231 TLB393231 TBF393231 SRJ393231 SHN393231 RXR393231 RNV393231 RDZ393231 QUD393231 QKH393231 QAL393231 PQP393231 PGT393231 OWX393231 ONB393231 ODF393231 NTJ393231 NJN393231 MZR393231 MPV393231 MFZ393231 LWD393231 LMH393231 LCL393231 KSP393231 KIT393231 JYX393231 JPB393231 JFF393231 IVJ393231 ILN393231 IBR393231 HRV393231 HHZ393231 GYD393231 GOH393231 GEL393231 FUP393231 FKT393231 FAX393231 ERB393231 EHF393231 DXJ393231 DNN393231 DDR393231 CTV393231 CJZ393231 CAD393231 BQH393231 BGL393231 AWP393231 AMT393231 ACX393231 TB393231 JF393231 J393231 WVR327695 WLV327695 WBZ327695 VSD327695 VIH327695 UYL327695 UOP327695 UET327695 TUX327695 TLB327695 TBF327695 SRJ327695 SHN327695 RXR327695 RNV327695 RDZ327695 QUD327695 QKH327695 QAL327695 PQP327695 PGT327695 OWX327695 ONB327695 ODF327695 NTJ327695 NJN327695 MZR327695 MPV327695 MFZ327695 LWD327695 LMH327695 LCL327695 KSP327695 KIT327695 JYX327695 JPB327695 JFF327695 IVJ327695 ILN327695 IBR327695 HRV327695 HHZ327695 GYD327695 GOH327695 GEL327695 FUP327695 FKT327695 FAX327695 ERB327695 EHF327695 DXJ327695 DNN327695 DDR327695 CTV327695 CJZ327695 CAD327695 BQH327695 BGL327695 AWP327695 AMT327695 ACX327695 TB327695 JF327695 J327695 WVR262159 WLV262159 WBZ262159 VSD262159 VIH262159 UYL262159 UOP262159 UET262159 TUX262159 TLB262159 TBF262159 SRJ262159 SHN262159 RXR262159 RNV262159 RDZ262159 QUD262159 QKH262159 QAL262159 PQP262159 PGT262159 OWX262159 ONB262159 ODF262159 NTJ262159 NJN262159 MZR262159 MPV262159 MFZ262159 LWD262159 LMH262159 LCL262159 KSP262159 KIT262159 JYX262159 JPB262159 JFF262159 IVJ262159 ILN262159 IBR262159 HRV262159 HHZ262159 GYD262159 GOH262159 GEL262159 FUP262159 FKT262159 FAX262159 ERB262159 EHF262159 DXJ262159 DNN262159 DDR262159 CTV262159 CJZ262159 CAD262159 BQH262159 BGL262159 AWP262159 AMT262159 ACX262159 TB262159 JF262159 J262159 WVR196623 WLV196623 WBZ196623 VSD196623 VIH196623 UYL196623 UOP196623 UET196623 TUX196623 TLB196623 TBF196623 SRJ196623 SHN196623 RXR196623 RNV196623 RDZ196623 QUD196623 QKH196623 QAL196623 PQP196623 PGT196623 OWX196623 ONB196623 ODF196623 NTJ196623 NJN196623 MZR196623 MPV196623 MFZ196623 LWD196623 LMH196623 LCL196623 KSP196623 KIT196623 JYX196623 JPB196623 JFF196623 IVJ196623 ILN196623 IBR196623 HRV196623 HHZ196623 GYD196623 GOH196623 GEL196623 FUP196623 FKT196623 FAX196623 ERB196623 EHF196623 DXJ196623 DNN196623 DDR196623 CTV196623 CJZ196623 CAD196623 BQH196623 BGL196623 AWP196623 AMT196623 ACX196623 TB196623 JF196623 J196623 WVR131087 WLV131087 WBZ131087 VSD131087 VIH131087 UYL131087 UOP131087 UET131087 TUX131087 TLB131087 TBF131087 SRJ131087 SHN131087 RXR131087 RNV131087 RDZ131087 QUD131087 QKH131087 QAL131087 PQP131087 PGT131087 OWX131087 ONB131087 ODF131087 NTJ131087 NJN131087 MZR131087 MPV131087 MFZ131087 LWD131087 LMH131087 LCL131087 KSP131087 KIT131087 JYX131087 JPB131087 JFF131087 IVJ131087 ILN131087 IBR131087 HRV131087 HHZ131087 GYD131087 GOH131087 GEL131087 FUP131087 FKT131087 FAX131087 ERB131087 EHF131087 DXJ131087 DNN131087 DDR131087 CTV131087 CJZ131087 CAD131087 BQH131087 BGL131087 AWP131087 AMT131087 ACX131087 TB131087 JF131087 J131087 WVR65551 WLV65551 WBZ65551 VSD65551 VIH65551 UYL65551 UOP65551 UET65551 TUX65551 TLB65551 TBF65551 SRJ65551 SHN65551 RXR65551 RNV65551 RDZ65551 QUD65551 QKH65551 QAL65551 PQP65551 PGT65551 OWX65551 ONB65551 ODF65551 NTJ65551 NJN65551 MZR65551 MPV65551 MFZ65551 LWD65551 LMH65551 LCL65551 KSP65551 KIT65551 JYX65551 JPB65551 JFF65551 IVJ65551 ILN65551 IBR65551 HRV65551 HHZ65551 GYD65551 GOH65551 GEL65551 FUP65551 FKT65551 FAX65551 ERB65551 EHF65551 DXJ65551 DNN65551 DDR65551 CTV65551 CJZ65551 CAD65551 BQH65551 BGL65551 AWP65551 AMT65551 ACX65551 TB65551 JF65551 J65551 WVR5 WLV5 WBZ5 VSD5 VIH5 UYL5 UOP5 UET5 TUX5 TLB5 TBF5 SRJ5 SHN5 RXR5 RNV5 RDZ5 QUD5 QKH5 QAL5 PQP5 PGT5 OWX5 ONB5 ODF5 NTJ5 NJN5 MZR5 MPV5 MFZ5 LWD5 LMH5 LCL5 KSP5 KIT5 JYX5 JPB5 JFF5 IVJ5 ILN5 IBR5 HRV5 HHZ5 GYD5 GOH5 GEL5 FUP5 FKT5 FAX5 ERB5 EHF5 DXJ5 DNN5 DDR5 CTV5 CJZ5 CAD5 BQH5 BGL5 AWP5 AMT5 ACX5 TB5 JF5" xr:uid="{00000000-0002-0000-0400-000002000000}">
      <formula1>$S$1:$S$12</formula1>
    </dataValidation>
    <dataValidation type="list" allowBlank="1" showInputMessage="1" showErrorMessage="1" sqref="M18:N19 M29:N32 M52:N53 M56:N57 M60:N61 M36:N38 M41:N43 M22:N23 M26:N27" xr:uid="{00000000-0002-0000-0400-000003000000}">
      <formula1>$Y$1:$Y$15</formula1>
    </dataValidation>
  </dataValidations>
  <pageMargins left="0.23622047244094491" right="0.23622047244094491" top="1.3385826771653544" bottom="0.74803149606299213" header="0.31496062992125984" footer="0.31496062992125984"/>
  <pageSetup paperSize="9" scale="68" orientation="portrait" horizontalDpi="300" verticalDpi="300" r:id="rId1"/>
  <headerFooter alignWithMargins="0">
    <oddHeader xml:space="preserve">&amp;L&amp;G&amp;R&amp;"Arial,Vet"&amp;12
</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E43"/>
  <sheetViews>
    <sheetView showGridLines="0" workbookViewId="0">
      <selection activeCell="F45" sqref="F45"/>
    </sheetView>
  </sheetViews>
  <sheetFormatPr baseColWidth="10" defaultColWidth="9.1640625" defaultRowHeight="11" x14ac:dyDescent="0.15"/>
  <cols>
    <col min="1" max="1" width="10.1640625" style="45" bestFit="1" customWidth="1"/>
    <col min="2" max="2" width="9" style="45" bestFit="1" customWidth="1"/>
    <col min="3" max="3" width="15.83203125" style="45" bestFit="1" customWidth="1"/>
    <col min="4" max="4" width="9" style="45" bestFit="1" customWidth="1"/>
    <col min="5" max="7" width="21.5" style="45" bestFit="1" customWidth="1"/>
    <col min="8" max="10" width="19" style="45" bestFit="1" customWidth="1"/>
    <col min="11" max="11" width="20.1640625" style="45" bestFit="1" customWidth="1"/>
    <col min="12" max="12" width="17.6640625" style="45" bestFit="1" customWidth="1"/>
    <col min="13" max="13" width="12.5" style="45" bestFit="1" customWidth="1"/>
    <col min="14" max="14" width="10.83203125" style="45" bestFit="1" customWidth="1"/>
    <col min="15" max="15" width="13.1640625" style="45" bestFit="1" customWidth="1"/>
    <col min="16" max="16" width="10.83203125" style="45" bestFit="1" customWidth="1"/>
    <col min="17" max="17" width="11.83203125" style="45" bestFit="1" customWidth="1"/>
    <col min="18" max="18" width="9.6640625" style="45" bestFit="1" customWidth="1"/>
    <col min="19" max="16384" width="9.1640625" style="45"/>
  </cols>
  <sheetData>
    <row r="1" spans="1:5" x14ac:dyDescent="0.15">
      <c r="A1" s="133" t="s">
        <v>56</v>
      </c>
      <c r="B1" s="133" t="s">
        <v>1</v>
      </c>
      <c r="C1" s="133" t="s">
        <v>109</v>
      </c>
      <c r="D1" s="133" t="s">
        <v>110</v>
      </c>
      <c r="E1" s="133" t="s">
        <v>37</v>
      </c>
    </row>
    <row r="2" spans="1:5" x14ac:dyDescent="0.15">
      <c r="A2" s="45">
        <f>'3. Digitaal wedstrijdformulier'!$J$5</f>
        <v>1</v>
      </c>
      <c r="B2" s="45">
        <f>'3. Digitaal wedstrijdformulier'!$A$18</f>
        <v>1438</v>
      </c>
      <c r="C2" s="45" t="str">
        <f>'3. Digitaal wedstrijdformulier'!$D$18</f>
        <v>Brinks-de Vroom</v>
      </c>
      <c r="D2" s="45" t="str">
        <f>LEFT('3. Digitaal wedstrijdformulier'!$D$7,4)</f>
        <v>6011</v>
      </c>
      <c r="E2" s="45">
        <f>'3. Digitaal wedstrijdformulier'!$B$18</f>
        <v>8017</v>
      </c>
    </row>
    <row r="3" spans="1:5" x14ac:dyDescent="0.15">
      <c r="A3" s="45">
        <f>'3. Digitaal wedstrijdformulier'!$J$5</f>
        <v>1</v>
      </c>
      <c r="B3" s="45">
        <f>'3. Digitaal wedstrijdformulier'!$A$19</f>
        <v>71966</v>
      </c>
      <c r="C3" s="45" t="str">
        <f>'3. Digitaal wedstrijdformulier'!$D$19</f>
        <v>Lippens</v>
      </c>
      <c r="D3" s="45" t="str">
        <f>LEFT('3. Digitaal wedstrijdformulier'!$D$7,4)</f>
        <v>6011</v>
      </c>
      <c r="E3" s="45">
        <f>'3. Digitaal wedstrijdformulier'!$B$19</f>
        <v>8017</v>
      </c>
    </row>
    <row r="4" spans="1:5" x14ac:dyDescent="0.15">
      <c r="A4" s="45">
        <f>'3. Digitaal wedstrijdformulier'!$J$5</f>
        <v>1</v>
      </c>
      <c r="B4" s="45">
        <f>'3. Digitaal wedstrijdformulier'!$A$22</f>
        <v>5456</v>
      </c>
      <c r="C4" s="45" t="str">
        <f>'3. Digitaal wedstrijdformulier'!$D$22</f>
        <v>Muts</v>
      </c>
      <c r="D4" s="45" t="str">
        <f>LEFT('3. Digitaal wedstrijdformulier'!$D$7,4)</f>
        <v>6011</v>
      </c>
      <c r="E4" s="45">
        <f>'3. Digitaal wedstrijdformulier'!$B$22</f>
        <v>8017</v>
      </c>
    </row>
    <row r="5" spans="1:5" x14ac:dyDescent="0.15">
      <c r="A5" s="45">
        <f>'3. Digitaal wedstrijdformulier'!$J$5</f>
        <v>1</v>
      </c>
      <c r="B5" s="45">
        <f>'3. Digitaal wedstrijdformulier'!$A$23</f>
        <v>75441</v>
      </c>
      <c r="C5" s="45" t="str">
        <f>'3. Digitaal wedstrijdformulier'!$D$23</f>
        <v>Woortman</v>
      </c>
      <c r="D5" s="45" t="str">
        <f>LEFT('3. Digitaal wedstrijdformulier'!$D$7,4)</f>
        <v>6011</v>
      </c>
      <c r="E5" s="45">
        <f>'3. Digitaal wedstrijdformulier'!$B$23</f>
        <v>8017</v>
      </c>
    </row>
    <row r="6" spans="1:5" x14ac:dyDescent="0.15">
      <c r="A6" s="45">
        <f>'3. Digitaal wedstrijdformulier'!$J$5</f>
        <v>1</v>
      </c>
      <c r="B6" s="45">
        <f>'3. Digitaal wedstrijdformulier'!$A$26</f>
        <v>71570</v>
      </c>
      <c r="C6" s="45" t="str">
        <f>'3. Digitaal wedstrijdformulier'!$D$26</f>
        <v>Raco</v>
      </c>
      <c r="D6" s="45" t="str">
        <f>LEFT('3. Digitaal wedstrijdformulier'!$D$7,4)</f>
        <v>6011</v>
      </c>
      <c r="E6" s="45">
        <f>'3. Digitaal wedstrijdformulier'!$B$26</f>
        <v>8017</v>
      </c>
    </row>
    <row r="7" spans="1:5" x14ac:dyDescent="0.15">
      <c r="A7" s="45">
        <f>'3. Digitaal wedstrijdformulier'!$J$5</f>
        <v>1</v>
      </c>
      <c r="B7" s="45">
        <f>'3. Digitaal wedstrijdformulier'!$A$27</f>
        <v>73035</v>
      </c>
      <c r="C7" s="45" t="str">
        <f>'3. Digitaal wedstrijdformulier'!$D$27</f>
        <v>Ozil</v>
      </c>
      <c r="D7" s="45" t="str">
        <f>LEFT('3. Digitaal wedstrijdformulier'!$D$7,4)</f>
        <v>6011</v>
      </c>
      <c r="E7" s="45">
        <f>'3. Digitaal wedstrijdformulier'!$B$27</f>
        <v>8017</v>
      </c>
    </row>
    <row r="8" spans="1:5" x14ac:dyDescent="0.15">
      <c r="A8" s="45">
        <f>'3. Digitaal wedstrijdformulier'!$J$5</f>
        <v>1</v>
      </c>
      <c r="B8" s="133" t="str">
        <f>IF('3. Digitaal wedstrijdformulier'!B31="","",'3. Digitaal wedstrijdformulier'!$B$31)</f>
        <v/>
      </c>
      <c r="C8" s="133" t="str">
        <f>'3. Digitaal wedstrijdformulier'!$D$31</f>
        <v/>
      </c>
      <c r="D8" s="133"/>
      <c r="E8" s="133" t="str">
        <f>IF(B8="","",VLOOKUP(B8,Spelers!$A$2:$E$15503,2,FALSE))</f>
        <v/>
      </c>
    </row>
    <row r="9" spans="1:5" x14ac:dyDescent="0.15">
      <c r="A9" s="45">
        <f>'3. Digitaal wedstrijdformulier'!$J$5</f>
        <v>1</v>
      </c>
      <c r="B9" s="45">
        <f>'3. Digitaal wedstrijdformulier'!$A$36</f>
        <v>5456</v>
      </c>
      <c r="C9" s="45" t="str">
        <f>'3. Digitaal wedstrijdformulier'!$D$36</f>
        <v>Muts</v>
      </c>
      <c r="D9" s="45" t="str">
        <f>LEFT('3. Digitaal wedstrijdformulier'!$D$7,4)</f>
        <v>6011</v>
      </c>
      <c r="E9" s="45">
        <f>'3. Digitaal wedstrijdformulier'!$B$36</f>
        <v>8017</v>
      </c>
    </row>
    <row r="10" spans="1:5" x14ac:dyDescent="0.15">
      <c r="A10" s="45">
        <f>'3. Digitaal wedstrijdformulier'!$J$5</f>
        <v>1</v>
      </c>
      <c r="B10" s="45">
        <f>'3. Digitaal wedstrijdformulier'!$A$37</f>
        <v>71570</v>
      </c>
      <c r="C10" s="45" t="str">
        <f>'3. Digitaal wedstrijdformulier'!$D$37</f>
        <v>Raco</v>
      </c>
      <c r="D10" s="45" t="str">
        <f>LEFT('3. Digitaal wedstrijdformulier'!$D$7,4)</f>
        <v>6011</v>
      </c>
      <c r="E10" s="45">
        <f>'3. Digitaal wedstrijdformulier'!$B$37</f>
        <v>8017</v>
      </c>
    </row>
    <row r="11" spans="1:5" x14ac:dyDescent="0.15">
      <c r="A11" s="45">
        <f>'3. Digitaal wedstrijdformulier'!$J$5</f>
        <v>1</v>
      </c>
      <c r="B11" s="45">
        <f>'3. Digitaal wedstrijdformulier'!$A$38</f>
        <v>75441</v>
      </c>
      <c r="C11" s="45" t="str">
        <f>'3. Digitaal wedstrijdformulier'!$D$38</f>
        <v>Woortman</v>
      </c>
      <c r="D11" s="45" t="str">
        <f>LEFT('3. Digitaal wedstrijdformulier'!$D$7,4)</f>
        <v>6011</v>
      </c>
      <c r="E11" s="45">
        <f>'3. Digitaal wedstrijdformulier'!$B$38</f>
        <v>8017</v>
      </c>
    </row>
    <row r="12" spans="1:5" x14ac:dyDescent="0.15">
      <c r="A12" s="45">
        <f>'3. Digitaal wedstrijdformulier'!$J$5</f>
        <v>1</v>
      </c>
      <c r="B12" s="45">
        <f>'3. Digitaal wedstrijdformulier'!$A$41</f>
        <v>1438</v>
      </c>
      <c r="C12" s="45" t="str">
        <f>'3. Digitaal wedstrijdformulier'!$D$41</f>
        <v>Brinks-de Vroom</v>
      </c>
      <c r="D12" s="45" t="str">
        <f>LEFT('3. Digitaal wedstrijdformulier'!$D$7,4)</f>
        <v>6011</v>
      </c>
      <c r="E12" s="45">
        <f>'3. Digitaal wedstrijdformulier'!$B$41</f>
        <v>8017</v>
      </c>
    </row>
    <row r="13" spans="1:5" x14ac:dyDescent="0.15">
      <c r="A13" s="45">
        <f>'3. Digitaal wedstrijdformulier'!$J$5</f>
        <v>1</v>
      </c>
      <c r="B13" s="45">
        <f>'3. Digitaal wedstrijdformulier'!$A$42</f>
        <v>71966</v>
      </c>
      <c r="C13" s="45" t="str">
        <f>'3. Digitaal wedstrijdformulier'!$D$42</f>
        <v>Lippens</v>
      </c>
      <c r="D13" s="45" t="str">
        <f>LEFT('3. Digitaal wedstrijdformulier'!$D$7,4)</f>
        <v>6011</v>
      </c>
      <c r="E13" s="45">
        <f>'3. Digitaal wedstrijdformulier'!$B$42</f>
        <v>8017</v>
      </c>
    </row>
    <row r="14" spans="1:5" x14ac:dyDescent="0.15">
      <c r="A14" s="45">
        <f>'3. Digitaal wedstrijdformulier'!$J$5</f>
        <v>1</v>
      </c>
      <c r="B14" s="45">
        <f>'3. Digitaal wedstrijdformulier'!$A$43</f>
        <v>73035</v>
      </c>
      <c r="C14" s="45" t="str">
        <f>'3. Digitaal wedstrijdformulier'!$D$43</f>
        <v>Ozil</v>
      </c>
      <c r="D14" s="45" t="str">
        <f>LEFT('3. Digitaal wedstrijdformulier'!$D$7,4)</f>
        <v>6011</v>
      </c>
      <c r="E14" s="45">
        <f>'3. Digitaal wedstrijdformulier'!$B$43</f>
        <v>8017</v>
      </c>
    </row>
    <row r="15" spans="1:5" x14ac:dyDescent="0.15">
      <c r="A15" s="45">
        <f>'3. Digitaal wedstrijdformulier'!$J$5</f>
        <v>1</v>
      </c>
      <c r="B15" s="133" t="str">
        <f>IF('3. Digitaal wedstrijdformulier'!B47="","",'3. Digitaal wedstrijdformulier'!$B$47)</f>
        <v/>
      </c>
      <c r="C15" s="133" t="str">
        <f>'3. Digitaal wedstrijdformulier'!$D$47</f>
        <v/>
      </c>
      <c r="D15" s="133"/>
      <c r="E15" s="133" t="str">
        <f>IF(B15="","",VLOOKUP(B15,Spelers!$A$2:$E$15503,2,FALSE))</f>
        <v/>
      </c>
    </row>
    <row r="16" spans="1:5" x14ac:dyDescent="0.15">
      <c r="A16" s="45">
        <f>'3. Digitaal wedstrijdformulier'!$J$5</f>
        <v>1</v>
      </c>
      <c r="B16" s="45">
        <f>'3. Digitaal wedstrijdformulier'!$A$52</f>
        <v>1438</v>
      </c>
      <c r="C16" s="45" t="str">
        <f>'3. Digitaal wedstrijdformulier'!$D$52</f>
        <v>Brinks-de Vroom</v>
      </c>
      <c r="D16" s="45" t="str">
        <f>LEFT('3. Digitaal wedstrijdformulier'!$D$7,4)</f>
        <v>6011</v>
      </c>
      <c r="E16" s="45">
        <f>'3. Digitaal wedstrijdformulier'!$B$52</f>
        <v>8017</v>
      </c>
    </row>
    <row r="17" spans="1:5" x14ac:dyDescent="0.15">
      <c r="A17" s="45">
        <f>'3. Digitaal wedstrijdformulier'!$J$5</f>
        <v>1</v>
      </c>
      <c r="B17" s="45">
        <f>'3. Digitaal wedstrijdformulier'!$A$53</f>
        <v>71966</v>
      </c>
      <c r="C17" s="45" t="str">
        <f>'3. Digitaal wedstrijdformulier'!$D$53</f>
        <v>Lippens</v>
      </c>
      <c r="D17" s="45" t="str">
        <f>LEFT('3. Digitaal wedstrijdformulier'!$D$7,4)</f>
        <v>6011</v>
      </c>
      <c r="E17" s="45">
        <f>'3. Digitaal wedstrijdformulier'!$B$53</f>
        <v>8017</v>
      </c>
    </row>
    <row r="18" spans="1:5" x14ac:dyDescent="0.15">
      <c r="A18" s="45">
        <f>'3. Digitaal wedstrijdformulier'!$J$5</f>
        <v>1</v>
      </c>
      <c r="B18" s="45">
        <f>'3. Digitaal wedstrijdformulier'!$A$56</f>
        <v>5456</v>
      </c>
      <c r="C18" s="45" t="str">
        <f>'3. Digitaal wedstrijdformulier'!$D$56</f>
        <v>Muts</v>
      </c>
      <c r="D18" s="45" t="str">
        <f>LEFT('3. Digitaal wedstrijdformulier'!$D$7,4)</f>
        <v>6011</v>
      </c>
      <c r="E18" s="45">
        <f>'3. Digitaal wedstrijdformulier'!$B$56</f>
        <v>8017</v>
      </c>
    </row>
    <row r="19" spans="1:5" x14ac:dyDescent="0.15">
      <c r="A19" s="45">
        <f>'3. Digitaal wedstrijdformulier'!$J$5</f>
        <v>1</v>
      </c>
      <c r="B19" s="45">
        <f>'3. Digitaal wedstrijdformulier'!$A$57</f>
        <v>75441</v>
      </c>
      <c r="C19" s="45" t="str">
        <f>'3. Digitaal wedstrijdformulier'!$D$57</f>
        <v>Woortman</v>
      </c>
      <c r="D19" s="45" t="str">
        <f>LEFT('3. Digitaal wedstrijdformulier'!$D$7,4)</f>
        <v>6011</v>
      </c>
      <c r="E19" s="45">
        <f>'3. Digitaal wedstrijdformulier'!$B$57</f>
        <v>8017</v>
      </c>
    </row>
    <row r="20" spans="1:5" x14ac:dyDescent="0.15">
      <c r="A20" s="45">
        <f>'3. Digitaal wedstrijdformulier'!$J$5</f>
        <v>1</v>
      </c>
      <c r="B20" s="45">
        <f>'3. Digitaal wedstrijdformulier'!$A$60</f>
        <v>71570</v>
      </c>
      <c r="C20" s="45" t="str">
        <f>'3. Digitaal wedstrijdformulier'!$D$60</f>
        <v>Raco</v>
      </c>
      <c r="D20" s="45" t="str">
        <f>LEFT('3. Digitaal wedstrijdformulier'!$D$7,4)</f>
        <v>6011</v>
      </c>
      <c r="E20" s="45">
        <f>'3. Digitaal wedstrijdformulier'!$B$60</f>
        <v>8017</v>
      </c>
    </row>
    <row r="21" spans="1:5" x14ac:dyDescent="0.15">
      <c r="A21" s="45">
        <f>'3. Digitaal wedstrijdformulier'!$J$5</f>
        <v>1</v>
      </c>
      <c r="B21" s="45">
        <f>'3. Digitaal wedstrijdformulier'!$A$61</f>
        <v>73035</v>
      </c>
      <c r="C21" s="45" t="str">
        <f>'3. Digitaal wedstrijdformulier'!$D$61</f>
        <v>Ozil</v>
      </c>
      <c r="D21" s="45" t="str">
        <f>LEFT('3. Digitaal wedstrijdformulier'!$D$7,4)</f>
        <v>6011</v>
      </c>
      <c r="E21" s="45">
        <f>'3. Digitaal wedstrijdformulier'!$B$61</f>
        <v>8017</v>
      </c>
    </row>
    <row r="22" spans="1:5" x14ac:dyDescent="0.15">
      <c r="A22" s="45">
        <f>'3. Digitaal wedstrijdformulier'!$J$5</f>
        <v>1</v>
      </c>
      <c r="B22" s="133" t="str">
        <f>IF('3. Digitaal wedstrijdformulier'!B65="","",'3. Digitaal wedstrijdformulier'!$B$65)</f>
        <v/>
      </c>
      <c r="C22" s="133" t="str">
        <f>'3. Digitaal wedstrijdformulier'!$D$65</f>
        <v/>
      </c>
      <c r="D22" s="133"/>
      <c r="E22" s="133" t="str">
        <f>IF(B22="","",VLOOKUP(B22,Spelers!$A$2:$E$15503,2,FALSE))</f>
        <v/>
      </c>
    </row>
    <row r="23" spans="1:5" x14ac:dyDescent="0.15">
      <c r="A23" s="45">
        <f>'3. Digitaal wedstrijdformulier'!$J$5</f>
        <v>1</v>
      </c>
      <c r="B23" s="45">
        <f>IF('3. Digitaal wedstrijdformulier'!$G$18="","",'3. Digitaal wedstrijdformulier'!$G$18)</f>
        <v>58788</v>
      </c>
      <c r="C23" s="45" t="str">
        <f>'3. Digitaal wedstrijdformulier'!$J$18</f>
        <v>van Essen</v>
      </c>
      <c r="D23" s="45" t="str">
        <f>LEFT('3. Digitaal wedstrijdformulier'!$D$7,4)</f>
        <v>6011</v>
      </c>
      <c r="E23" s="45">
        <f>'3. Digitaal wedstrijdformulier'!$H$18</f>
        <v>6004</v>
      </c>
    </row>
    <row r="24" spans="1:5" x14ac:dyDescent="0.15">
      <c r="A24" s="45">
        <f>'3. Digitaal wedstrijdformulier'!$J$5</f>
        <v>1</v>
      </c>
      <c r="B24" s="45">
        <f>IF('3. Digitaal wedstrijdformulier'!$G$19="","",'3. Digitaal wedstrijdformulier'!$G$19)</f>
        <v>66638</v>
      </c>
      <c r="C24" s="45" t="str">
        <f>'3. Digitaal wedstrijdformulier'!$J$19</f>
        <v>Kunst</v>
      </c>
      <c r="D24" s="45" t="str">
        <f>LEFT('3. Digitaal wedstrijdformulier'!$D$7,4)</f>
        <v>6011</v>
      </c>
      <c r="E24" s="45">
        <f>'3. Digitaal wedstrijdformulier'!$H$19</f>
        <v>6004</v>
      </c>
    </row>
    <row r="25" spans="1:5" x14ac:dyDescent="0.15">
      <c r="A25" s="45">
        <f>'3. Digitaal wedstrijdformulier'!$J$5</f>
        <v>1</v>
      </c>
      <c r="B25" s="45">
        <f>IF('3. Digitaal wedstrijdformulier'!$G$22="","",'3. Digitaal wedstrijdformulier'!$G$22)</f>
        <v>20747</v>
      </c>
      <c r="C25" s="45" t="str">
        <f>'3. Digitaal wedstrijdformulier'!$J$22</f>
        <v>Otte</v>
      </c>
      <c r="D25" s="45" t="str">
        <f>LEFT('3. Digitaal wedstrijdformulier'!$D$7,4)</f>
        <v>6011</v>
      </c>
      <c r="E25" s="45">
        <f>'3. Digitaal wedstrijdformulier'!$H$22</f>
        <v>6004</v>
      </c>
    </row>
    <row r="26" spans="1:5" x14ac:dyDescent="0.15">
      <c r="A26" s="45">
        <f>'3. Digitaal wedstrijdformulier'!$J$5</f>
        <v>1</v>
      </c>
      <c r="B26" s="45">
        <f>IF('3. Digitaal wedstrijdformulier'!$G$23="","",'3. Digitaal wedstrijdformulier'!$G$23)</f>
        <v>75819</v>
      </c>
      <c r="C26" s="45" t="str">
        <f>'3. Digitaal wedstrijdformulier'!$J$23</f>
        <v>te Pas</v>
      </c>
      <c r="D26" s="45" t="str">
        <f>LEFT('3. Digitaal wedstrijdformulier'!$D$7,4)</f>
        <v>6011</v>
      </c>
      <c r="E26" s="45">
        <f>'3. Digitaal wedstrijdformulier'!$H$23</f>
        <v>6004</v>
      </c>
    </row>
    <row r="27" spans="1:5" x14ac:dyDescent="0.15">
      <c r="A27" s="45">
        <f>'3. Digitaal wedstrijdformulier'!$J$5</f>
        <v>1</v>
      </c>
      <c r="B27" s="45">
        <f>IF('3. Digitaal wedstrijdformulier'!$G$26="","",'3. Digitaal wedstrijdformulier'!$G$26)</f>
        <v>62933</v>
      </c>
      <c r="C27" s="45" t="str">
        <f>'3. Digitaal wedstrijdformulier'!$J$26</f>
        <v>van Raalte-de Boer</v>
      </c>
      <c r="D27" s="45" t="str">
        <f>LEFT('3. Digitaal wedstrijdformulier'!$D$7,4)</f>
        <v>6011</v>
      </c>
      <c r="E27" s="45">
        <f>'3. Digitaal wedstrijdformulier'!$H$26</f>
        <v>6004</v>
      </c>
    </row>
    <row r="28" spans="1:5" x14ac:dyDescent="0.15">
      <c r="A28" s="45">
        <f>'3. Digitaal wedstrijdformulier'!$J$5</f>
        <v>1</v>
      </c>
      <c r="B28" s="133" t="str">
        <f>IF('3. Digitaal wedstrijdformulier'!H31="","",'3. Digitaal wedstrijdformulier'!$H$31)</f>
        <v/>
      </c>
      <c r="C28" s="133" t="str">
        <f>'3. Digitaal wedstrijdformulier'!$J$31</f>
        <v/>
      </c>
      <c r="D28" s="133"/>
      <c r="E28" s="133" t="str">
        <f>IF(B28="","",VLOOKUP(B28,Spelers!$A$2:$E$15503,2,FALSE))</f>
        <v/>
      </c>
    </row>
    <row r="29" spans="1:5" x14ac:dyDescent="0.15">
      <c r="A29" s="45">
        <f>'3. Digitaal wedstrijdformulier'!$J$5</f>
        <v>1</v>
      </c>
      <c r="B29" s="45">
        <f>IF('3. Digitaal wedstrijdformulier'!$G$27="","",'3. Digitaal wedstrijdformulier'!$G$27)</f>
        <v>69904</v>
      </c>
      <c r="C29" s="45" t="str">
        <f>'3. Digitaal wedstrijdformulier'!$J$27</f>
        <v>Weij</v>
      </c>
      <c r="D29" s="45" t="str">
        <f>LEFT('3. Digitaal wedstrijdformulier'!$D$7,4)</f>
        <v>6011</v>
      </c>
      <c r="E29" s="45">
        <f>'3. Digitaal wedstrijdformulier'!$H$27</f>
        <v>6004</v>
      </c>
    </row>
    <row r="30" spans="1:5" x14ac:dyDescent="0.15">
      <c r="A30" s="45">
        <f>'3. Digitaal wedstrijdformulier'!$J$5</f>
        <v>1</v>
      </c>
      <c r="B30" s="45">
        <f>IF('3. Digitaal wedstrijdformulier'!$G$36="","",'3. Digitaal wedstrijdformulier'!$G$36)</f>
        <v>58788</v>
      </c>
      <c r="C30" s="45" t="str">
        <f>'3. Digitaal wedstrijdformulier'!$J$36</f>
        <v>van Essen</v>
      </c>
      <c r="D30" s="45" t="str">
        <f>LEFT('3. Digitaal wedstrijdformulier'!$D$7,4)</f>
        <v>6011</v>
      </c>
      <c r="E30" s="45">
        <f>'3. Digitaal wedstrijdformulier'!$H$36</f>
        <v>6004</v>
      </c>
    </row>
    <row r="31" spans="1:5" x14ac:dyDescent="0.15">
      <c r="A31" s="45">
        <f>'3. Digitaal wedstrijdformulier'!$J$5</f>
        <v>1</v>
      </c>
      <c r="B31" s="45">
        <f>IF('3. Digitaal wedstrijdformulier'!$G$37="","",'3. Digitaal wedstrijdformulier'!$G$37)</f>
        <v>66638</v>
      </c>
      <c r="C31" s="45" t="str">
        <f>'3. Digitaal wedstrijdformulier'!$J$37</f>
        <v>Kunst</v>
      </c>
      <c r="D31" s="45" t="str">
        <f>LEFT('3. Digitaal wedstrijdformulier'!$D$7,4)</f>
        <v>6011</v>
      </c>
      <c r="E31" s="45">
        <f>'3. Digitaal wedstrijdformulier'!$H$37</f>
        <v>6004</v>
      </c>
    </row>
    <row r="32" spans="1:5" x14ac:dyDescent="0.15">
      <c r="A32" s="45">
        <f>'3. Digitaal wedstrijdformulier'!$J$5</f>
        <v>1</v>
      </c>
      <c r="B32" s="45">
        <f>IF('3. Digitaal wedstrijdformulier'!$G$38="","",'3. Digitaal wedstrijdformulier'!$G$38)</f>
        <v>62933</v>
      </c>
      <c r="C32" s="45" t="str">
        <f>'3. Digitaal wedstrijdformulier'!$J$38</f>
        <v>van Raalte-de Boer</v>
      </c>
      <c r="D32" s="45" t="str">
        <f>LEFT('3. Digitaal wedstrijdformulier'!$D$7,4)</f>
        <v>6011</v>
      </c>
      <c r="E32" s="45">
        <f>'3. Digitaal wedstrijdformulier'!$H$38</f>
        <v>6004</v>
      </c>
    </row>
    <row r="33" spans="1:5" x14ac:dyDescent="0.15">
      <c r="A33" s="45">
        <f>'3. Digitaal wedstrijdformulier'!$J$5</f>
        <v>1</v>
      </c>
      <c r="B33" s="45">
        <f>IF('3. Digitaal wedstrijdformulier'!$G$41="","",'3. Digitaal wedstrijdformulier'!$G$41)</f>
        <v>20747</v>
      </c>
      <c r="C33" s="45" t="str">
        <f>'3. Digitaal wedstrijdformulier'!$J$41</f>
        <v>Otte</v>
      </c>
      <c r="D33" s="45" t="str">
        <f>LEFT('3. Digitaal wedstrijdformulier'!$D$7,4)</f>
        <v>6011</v>
      </c>
      <c r="E33" s="45">
        <f>'3. Digitaal wedstrijdformulier'!$H$41</f>
        <v>6004</v>
      </c>
    </row>
    <row r="34" spans="1:5" x14ac:dyDescent="0.15">
      <c r="A34" s="45">
        <f>'3. Digitaal wedstrijdformulier'!$J$5</f>
        <v>1</v>
      </c>
      <c r="B34" s="45">
        <f>IF('3. Digitaal wedstrijdformulier'!$G$42="","",'3. Digitaal wedstrijdformulier'!$G$42)</f>
        <v>61149</v>
      </c>
      <c r="C34" s="45" t="str">
        <f>'3. Digitaal wedstrijdformulier'!$J$42</f>
        <v>Henricks</v>
      </c>
      <c r="D34" s="45" t="str">
        <f>LEFT('3. Digitaal wedstrijdformulier'!$D$7,4)</f>
        <v>6011</v>
      </c>
      <c r="E34" s="45">
        <f>'3. Digitaal wedstrijdformulier'!$H$42</f>
        <v>6004</v>
      </c>
    </row>
    <row r="35" spans="1:5" x14ac:dyDescent="0.15">
      <c r="A35" s="45">
        <f>'3. Digitaal wedstrijdformulier'!$J$5</f>
        <v>1</v>
      </c>
      <c r="B35" s="45">
        <f>IF('3. Digitaal wedstrijdformulier'!$G$43="","",'3. Digitaal wedstrijdformulier'!$G$43)</f>
        <v>69904</v>
      </c>
      <c r="C35" s="45" t="str">
        <f>'3. Digitaal wedstrijdformulier'!$J$43</f>
        <v>Weij</v>
      </c>
      <c r="D35" s="45" t="str">
        <f>LEFT('3. Digitaal wedstrijdformulier'!$D$7,4)</f>
        <v>6011</v>
      </c>
      <c r="E35" s="45">
        <f>'3. Digitaal wedstrijdformulier'!$H$43</f>
        <v>6004</v>
      </c>
    </row>
    <row r="36" spans="1:5" x14ac:dyDescent="0.15">
      <c r="A36" s="45">
        <f>'3. Digitaal wedstrijdformulier'!$J$5</f>
        <v>1</v>
      </c>
      <c r="B36" s="133" t="str">
        <f>IF('3. Digitaal wedstrijdformulier'!H47="","",'3. Digitaal wedstrijdformulier'!$H$47)</f>
        <v/>
      </c>
      <c r="C36" s="133" t="str">
        <f>'3. Digitaal wedstrijdformulier'!$J$47</f>
        <v/>
      </c>
      <c r="D36" s="133"/>
      <c r="E36" s="133" t="str">
        <f>IF(B36="","",VLOOKUP(B36,Spelers!$A$2:$E$15503,2,FALSE))</f>
        <v/>
      </c>
    </row>
    <row r="37" spans="1:5" x14ac:dyDescent="0.15">
      <c r="A37" s="45">
        <f>'3. Digitaal wedstrijdformulier'!$J$5</f>
        <v>1</v>
      </c>
      <c r="B37" s="45">
        <f>IF('3. Digitaal wedstrijdformulier'!$G$52="","",'3. Digitaal wedstrijdformulier'!$G$52)</f>
        <v>58788</v>
      </c>
      <c r="C37" s="45" t="str">
        <f>'3. Digitaal wedstrijdformulier'!$J$52</f>
        <v>van Essen</v>
      </c>
      <c r="D37" s="45" t="str">
        <f>LEFT('3. Digitaal wedstrijdformulier'!$D$7,4)</f>
        <v>6011</v>
      </c>
      <c r="E37" s="45">
        <f>'3. Digitaal wedstrijdformulier'!$H$52</f>
        <v>6004</v>
      </c>
    </row>
    <row r="38" spans="1:5" x14ac:dyDescent="0.15">
      <c r="A38" s="45">
        <f>'3. Digitaal wedstrijdformulier'!$J$5</f>
        <v>1</v>
      </c>
      <c r="B38" s="45">
        <f>IF('3. Digitaal wedstrijdformulier'!$G$53="","",'3. Digitaal wedstrijdformulier'!$G$53)</f>
        <v>66638</v>
      </c>
      <c r="C38" s="45" t="str">
        <f>'3. Digitaal wedstrijdformulier'!$J$53</f>
        <v>Kunst</v>
      </c>
      <c r="D38" s="45" t="str">
        <f>LEFT('3. Digitaal wedstrijdformulier'!$D$7,4)</f>
        <v>6011</v>
      </c>
      <c r="E38" s="45">
        <f>'3. Digitaal wedstrijdformulier'!$H$53</f>
        <v>6004</v>
      </c>
    </row>
    <row r="39" spans="1:5" x14ac:dyDescent="0.15">
      <c r="A39" s="45">
        <f>'3. Digitaal wedstrijdformulier'!$J$5</f>
        <v>1</v>
      </c>
      <c r="B39" s="45">
        <f>IF('3. Digitaal wedstrijdformulier'!$G$56="","",'3. Digitaal wedstrijdformulier'!$G$56)</f>
        <v>20747</v>
      </c>
      <c r="C39" s="45" t="str">
        <f>'3. Digitaal wedstrijdformulier'!$J$56</f>
        <v>Otte</v>
      </c>
      <c r="D39" s="45" t="str">
        <f>LEFT('3. Digitaal wedstrijdformulier'!$D$7,4)</f>
        <v>6011</v>
      </c>
      <c r="E39" s="45">
        <f>'3. Digitaal wedstrijdformulier'!$H$56</f>
        <v>6004</v>
      </c>
    </row>
    <row r="40" spans="1:5" x14ac:dyDescent="0.15">
      <c r="A40" s="45">
        <f>'3. Digitaal wedstrijdformulier'!$J$5</f>
        <v>1</v>
      </c>
      <c r="B40" s="45">
        <f>IF('3. Digitaal wedstrijdformulier'!$G$57="","",'3. Digitaal wedstrijdformulier'!$G$57)</f>
        <v>62933</v>
      </c>
      <c r="C40" s="45" t="str">
        <f>'3. Digitaal wedstrijdformulier'!$J$57</f>
        <v>van Raalte-de Boer</v>
      </c>
      <c r="D40" s="45" t="str">
        <f>LEFT('3. Digitaal wedstrijdformulier'!$D$7,4)</f>
        <v>6011</v>
      </c>
      <c r="E40" s="45">
        <f>'3. Digitaal wedstrijdformulier'!$H$57</f>
        <v>6004</v>
      </c>
    </row>
    <row r="41" spans="1:5" x14ac:dyDescent="0.15">
      <c r="A41" s="45">
        <f>'3. Digitaal wedstrijdformulier'!$J$5</f>
        <v>1</v>
      </c>
      <c r="B41" s="45">
        <f>IF('3. Digitaal wedstrijdformulier'!$G$60="","",'3. Digitaal wedstrijdformulier'!$G$60)</f>
        <v>61149</v>
      </c>
      <c r="C41" s="45" t="str">
        <f>'3. Digitaal wedstrijdformulier'!$J$60</f>
        <v>Henricks</v>
      </c>
      <c r="D41" s="45" t="str">
        <f>LEFT('3. Digitaal wedstrijdformulier'!$D$7,4)</f>
        <v>6011</v>
      </c>
      <c r="E41" s="45">
        <f>'3. Digitaal wedstrijdformulier'!$H$60</f>
        <v>6004</v>
      </c>
    </row>
    <row r="42" spans="1:5" x14ac:dyDescent="0.15">
      <c r="A42" s="45">
        <f>'3. Digitaal wedstrijdformulier'!$J$5</f>
        <v>1</v>
      </c>
      <c r="B42" s="45">
        <f>IF('3. Digitaal wedstrijdformulier'!$G$61="","",'3. Digitaal wedstrijdformulier'!$G$61)</f>
        <v>75819</v>
      </c>
      <c r="C42" s="45" t="str">
        <f>'3. Digitaal wedstrijdformulier'!$J$61</f>
        <v>te Pas</v>
      </c>
      <c r="D42" s="45" t="str">
        <f>LEFT('3. Digitaal wedstrijdformulier'!$D$7,4)</f>
        <v>6011</v>
      </c>
      <c r="E42" s="45">
        <f>'3. Digitaal wedstrijdformulier'!$H$61</f>
        <v>6004</v>
      </c>
    </row>
    <row r="43" spans="1:5" x14ac:dyDescent="0.15">
      <c r="A43" s="45">
        <f>'3. Digitaal wedstrijdformulier'!$J$5</f>
        <v>1</v>
      </c>
      <c r="B43" s="133" t="str">
        <f>IF('3. Digitaal wedstrijdformulier'!H65="","",'3. Digitaal wedstrijdformulier'!$H$65)</f>
        <v/>
      </c>
      <c r="C43" s="133" t="str">
        <f>'3. Digitaal wedstrijdformulier'!$J$65</f>
        <v/>
      </c>
      <c r="D43" s="133"/>
      <c r="E43" s="133" t="str">
        <f>IF(B43="","",VLOOKUP(B43,Spelers!$A$2:$E$15503,2,FALSE))</f>
        <v/>
      </c>
    </row>
  </sheetData>
  <sheetProtection algorithmName="SHA-512" hashValue="u5tk7w2p2bgKKnjLRPB3kkJzDbs9eC9qY5btSKWWWZ/m82J/duslOe84fxkFLNPaL9Zrpl0IY9vt/EGVDfGw3w==" saltValue="FFY1BGlQvUEZTv8h/iGrXQ==" spinCount="100000" sheet="1" objects="1" scenarios="1"/>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dimension ref="A1:K13"/>
  <sheetViews>
    <sheetView showGridLines="0" workbookViewId="0">
      <selection activeCell="D8" sqref="D8"/>
    </sheetView>
  </sheetViews>
  <sheetFormatPr baseColWidth="10" defaultColWidth="9.1640625" defaultRowHeight="11" x14ac:dyDescent="0.15"/>
  <cols>
    <col min="1" max="1" width="2.83203125" style="23" bestFit="1" customWidth="1"/>
    <col min="2" max="2" width="9.1640625" style="25"/>
    <col min="3" max="4" width="9.1640625" style="23"/>
    <col min="5" max="5" width="1.6640625" style="23" customWidth="1"/>
    <col min="6" max="7" width="9.1640625" style="25"/>
    <col min="8" max="8" width="1.6640625" style="23" customWidth="1"/>
    <col min="9" max="16384" width="9.1640625" style="23"/>
  </cols>
  <sheetData>
    <row r="1" spans="1:11" x14ac:dyDescent="0.15">
      <c r="B1" s="231" t="s">
        <v>16</v>
      </c>
      <c r="C1" s="231"/>
      <c r="D1" s="231"/>
      <c r="F1" s="231" t="s">
        <v>19</v>
      </c>
      <c r="G1" s="231"/>
      <c r="I1" s="231" t="s">
        <v>16</v>
      </c>
      <c r="J1" s="231"/>
      <c r="K1" s="231"/>
    </row>
    <row r="2" spans="1:11" x14ac:dyDescent="0.15">
      <c r="B2" s="24" t="s">
        <v>7</v>
      </c>
      <c r="C2" s="24" t="s">
        <v>8</v>
      </c>
      <c r="D2" s="24" t="s">
        <v>9</v>
      </c>
      <c r="F2" s="24" t="s">
        <v>17</v>
      </c>
      <c r="G2" s="24" t="s">
        <v>18</v>
      </c>
      <c r="I2" s="24" t="s">
        <v>20</v>
      </c>
      <c r="J2" s="24" t="s">
        <v>21</v>
      </c>
      <c r="K2" s="24" t="s">
        <v>22</v>
      </c>
    </row>
    <row r="4" spans="1:11" x14ac:dyDescent="0.15">
      <c r="A4" s="23" t="s">
        <v>12</v>
      </c>
      <c r="B4" s="25">
        <f>(IF('1a. Teamformulier  Thuis'!H17="x",'1a. Teamformulier  Thuis'!A17,""))</f>
        <v>1</v>
      </c>
      <c r="C4" s="25" t="str">
        <f>(IF('1a. Teamformulier  Thuis'!I17="x",'1a. Teamformulier  Thuis'!A17,""))</f>
        <v/>
      </c>
      <c r="D4" s="25" t="str">
        <f>(IF('1a. Teamformulier  Thuis'!J17="x",'1a. Teamformulier  Thuis'!A17,""))</f>
        <v/>
      </c>
      <c r="F4" s="25" t="str">
        <f>(IF('1a. Teamformulier  Thuis'!L17="x",'1a. Teamformulier  Thuis'!A17,""))</f>
        <v/>
      </c>
      <c r="G4" s="25">
        <f>(IF('1a. Teamformulier  Thuis'!M17="x",'1a. Teamformulier  Thuis'!A17,""))</f>
        <v>1</v>
      </c>
      <c r="I4" s="25">
        <f>(IF('1a. Teamformulier  Thuis'!O17="x",'1a. Teamformulier  Thuis'!A17,""))</f>
        <v>1</v>
      </c>
      <c r="J4" s="25" t="str">
        <f>(IF('1a. Teamformulier  Thuis'!P17="x",'1a. Teamformulier  Thuis'!A17,""))</f>
        <v/>
      </c>
      <c r="K4" s="25" t="str">
        <f>(IF('1a. Teamformulier  Thuis'!Q17="x",'1a. Teamformulier  Thuis'!A17,""))</f>
        <v/>
      </c>
    </row>
    <row r="5" spans="1:11" x14ac:dyDescent="0.15">
      <c r="A5" s="23" t="s">
        <v>12</v>
      </c>
      <c r="B5" s="25">
        <f>(IF('1a. Teamformulier  Thuis'!H18="x",'1a. Teamformulier  Thuis'!A18,""))</f>
        <v>2</v>
      </c>
      <c r="C5" s="25" t="str">
        <f>(IF('1a. Teamformulier  Thuis'!I18="x",'1a. Teamformulier  Thuis'!A18,""))</f>
        <v/>
      </c>
      <c r="D5" s="25" t="str">
        <f>(IF('1a. Teamformulier  Thuis'!J18="x",'1a. Teamformulier  Thuis'!A18,""))</f>
        <v/>
      </c>
      <c r="E5" s="25"/>
      <c r="F5" s="25" t="str">
        <f>(IF('1a. Teamformulier  Thuis'!L18="x",'1a. Teamformulier  Thuis'!A18,""))</f>
        <v/>
      </c>
      <c r="G5" s="25">
        <f>(IF('1a. Teamformulier  Thuis'!M18="x",'1a. Teamformulier  Thuis'!A18,""))</f>
        <v>2</v>
      </c>
      <c r="I5" s="25">
        <f>(IF('1a. Teamformulier  Thuis'!O18="x",'1a. Teamformulier  Thuis'!A18,""))</f>
        <v>2</v>
      </c>
      <c r="J5" s="25" t="str">
        <f>(IF('1a. Teamformulier  Thuis'!P18="x",'1a. Teamformulier  Thuis'!A18,""))</f>
        <v/>
      </c>
      <c r="K5" s="25" t="str">
        <f>(IF('1a. Teamformulier  Thuis'!Q18="x",'1a. Teamformulier  Thuis'!A18,""))</f>
        <v/>
      </c>
    </row>
    <row r="6" spans="1:11" x14ac:dyDescent="0.15">
      <c r="A6" s="23" t="s">
        <v>12</v>
      </c>
      <c r="B6" s="25" t="str">
        <f>(IF('1a. Teamformulier  Thuis'!H19="x",'1a. Teamformulier  Thuis'!A19,""))</f>
        <v/>
      </c>
      <c r="C6" s="25">
        <f>(IF('1a. Teamformulier  Thuis'!I19="x",'1a. Teamformulier  Thuis'!A19,""))</f>
        <v>3</v>
      </c>
      <c r="D6" s="25" t="str">
        <f>(IF('1a. Teamformulier  Thuis'!J19="x",'1a. Teamformulier  Thuis'!A19,""))</f>
        <v/>
      </c>
      <c r="F6" s="25">
        <f>(IF('1a. Teamformulier  Thuis'!L19="x",'1a. Teamformulier  Thuis'!A19,""))</f>
        <v>3</v>
      </c>
      <c r="G6" s="25" t="str">
        <f>(IF('1a. Teamformulier  Thuis'!M19="x",'1a. Teamformulier  Thuis'!A19,""))</f>
        <v/>
      </c>
      <c r="I6" s="25" t="str">
        <f>(IF('1a. Teamformulier  Thuis'!O19="x",'1a. Teamformulier  Thuis'!A19,""))</f>
        <v/>
      </c>
      <c r="J6" s="25">
        <f>(IF('1a. Teamformulier  Thuis'!P19="x",'1a. Teamformulier  Thuis'!A19,""))</f>
        <v>3</v>
      </c>
      <c r="K6" s="25" t="str">
        <f>(IF('1a. Teamformulier  Thuis'!Q19="x",'1a. Teamformulier  Thuis'!A19,""))</f>
        <v/>
      </c>
    </row>
    <row r="7" spans="1:11" x14ac:dyDescent="0.15">
      <c r="A7" s="23" t="s">
        <v>12</v>
      </c>
      <c r="B7" s="25" t="str">
        <f>(IF('1a. Teamformulier  Thuis'!H20="x",'1a. Teamformulier  Thuis'!A20,""))</f>
        <v/>
      </c>
      <c r="C7" s="25" t="str">
        <f>(IF('1a. Teamformulier  Thuis'!I20="x",'1a. Teamformulier  Thuis'!A20,""))</f>
        <v/>
      </c>
      <c r="D7" s="25" t="str">
        <f>(IF('1a. Teamformulier  Thuis'!J20="x",'1a. Teamformulier  Thuis'!A20,""))</f>
        <v/>
      </c>
      <c r="F7" s="25" t="str">
        <f>(IF('1a. Teamformulier  Thuis'!L20="x",'1a. Teamformulier  Thuis'!A20,""))</f>
        <v/>
      </c>
      <c r="G7" s="25" t="str">
        <f>(IF('1a. Teamformulier  Thuis'!M20="x",'1a. Teamformulier  Thuis'!A20,""))</f>
        <v/>
      </c>
      <c r="I7" s="25" t="str">
        <f>(IF('1a. Teamformulier  Thuis'!O20="x",'1a. Teamformulier  Thuis'!A20,""))</f>
        <v/>
      </c>
      <c r="J7" s="25" t="str">
        <f>(IF('1a. Teamformulier  Thuis'!P20="x",'1a. Teamformulier  Thuis'!A20,""))</f>
        <v/>
      </c>
      <c r="K7" s="25" t="str">
        <f>(IF('1a. Teamformulier  Thuis'!Q20="x",'1a. Teamformulier  Thuis'!A20,""))</f>
        <v/>
      </c>
    </row>
    <row r="8" spans="1:11" x14ac:dyDescent="0.15">
      <c r="A8" s="23" t="s">
        <v>12</v>
      </c>
      <c r="B8" s="25" t="str">
        <f>(IF('1a. Teamformulier  Thuis'!H21="x",'1a. Teamformulier  Thuis'!A21,""))</f>
        <v/>
      </c>
      <c r="C8" s="25" t="str">
        <f>(IF('1a. Teamformulier  Thuis'!I21="x",'1a. Teamformulier  Thuis'!A21,""))</f>
        <v/>
      </c>
      <c r="D8" s="25">
        <f>(IF('1a. Teamformulier  Thuis'!J21="x",'1a. Teamformulier  Thuis'!A21,""))</f>
        <v>5</v>
      </c>
      <c r="F8" s="25">
        <f>(IF('1a. Teamformulier  Thuis'!L21="x",'1a. Teamformulier  Thuis'!A21,""))</f>
        <v>5</v>
      </c>
      <c r="G8" s="25" t="str">
        <f>(IF('1a. Teamformulier  Thuis'!M21="x",'1a. Teamformulier  Thuis'!A21,""))</f>
        <v/>
      </c>
      <c r="I8" s="25" t="str">
        <f>(IF('1a. Teamformulier  Thuis'!O21="x",'1a. Teamformulier  Thuis'!A21,""))</f>
        <v/>
      </c>
      <c r="J8" s="25" t="str">
        <f>(IF('1a. Teamformulier  Thuis'!P21="x",'1a. Teamformulier  Thuis'!A21,""))</f>
        <v/>
      </c>
      <c r="K8" s="25">
        <f>(IF('1a. Teamformulier  Thuis'!Q21="x",'1a. Teamformulier  Thuis'!A21,""))</f>
        <v>5</v>
      </c>
    </row>
    <row r="9" spans="1:11" x14ac:dyDescent="0.15">
      <c r="A9" s="23" t="s">
        <v>12</v>
      </c>
      <c r="B9" s="25" t="str">
        <f>(IF('1a. Teamformulier  Thuis'!H22="x",'1a. Teamformulier  Thuis'!A22,""))</f>
        <v/>
      </c>
      <c r="C9" s="25" t="str">
        <f>(IF('1a. Teamformulier  Thuis'!I22="x",'1a. Teamformulier  Thuis'!A22,""))</f>
        <v/>
      </c>
      <c r="D9" s="25">
        <f>(IF('1a. Teamformulier  Thuis'!J22="x",'1a. Teamformulier  Thuis'!A22,""))</f>
        <v>6</v>
      </c>
      <c r="F9" s="25" t="str">
        <f>(IF('1a. Teamformulier  Thuis'!L22="x",'1a. Teamformulier  Thuis'!A22,""))</f>
        <v/>
      </c>
      <c r="G9" s="25">
        <f>(IF('1a. Teamformulier  Thuis'!M22="x",'1a. Teamformulier  Thuis'!A22,""))</f>
        <v>6</v>
      </c>
      <c r="I9" s="25" t="str">
        <f>(IF('1a. Teamformulier  Thuis'!O22="x",'1a. Teamformulier  Thuis'!A22,""))</f>
        <v/>
      </c>
      <c r="J9" s="25" t="str">
        <f>(IF('1a. Teamformulier  Thuis'!P22="x",'1a. Teamformulier  Thuis'!A22,""))</f>
        <v/>
      </c>
      <c r="K9" s="25">
        <f>(IF('1a. Teamformulier  Thuis'!Q22="x",'1a. Teamformulier  Thuis'!A22,""))</f>
        <v>6</v>
      </c>
    </row>
    <row r="10" spans="1:11" x14ac:dyDescent="0.15">
      <c r="A10" s="23" t="s">
        <v>12</v>
      </c>
      <c r="B10" s="25" t="str">
        <f>(IF('1a. Teamformulier  Thuis'!H23="x",'1a. Teamformulier  Thuis'!A23,""))</f>
        <v/>
      </c>
      <c r="C10" s="25">
        <f>(IF('1a. Teamformulier  Thuis'!I23="x",'1a. Teamformulier  Thuis'!A23,""))</f>
        <v>7</v>
      </c>
      <c r="D10" s="25" t="str">
        <f>(IF('1a. Teamformulier  Thuis'!J23="x",'1a. Teamformulier  Thuis'!A23,""))</f>
        <v/>
      </c>
      <c r="F10" s="25">
        <f>(IF('1a. Teamformulier  Thuis'!L23="x",'1a. Teamformulier  Thuis'!A23,""))</f>
        <v>7</v>
      </c>
      <c r="G10" s="25" t="str">
        <f>(IF('1a. Teamformulier  Thuis'!M23="x",'1a. Teamformulier  Thuis'!A23,""))</f>
        <v/>
      </c>
      <c r="I10" s="25" t="str">
        <f>(IF('1a. Teamformulier  Thuis'!O23="x",'1a. Teamformulier  Thuis'!A23,""))</f>
        <v/>
      </c>
      <c r="J10" s="25">
        <f>(IF('1a. Teamformulier  Thuis'!P23="x",'1a. Teamformulier  Thuis'!A23,""))</f>
        <v>7</v>
      </c>
      <c r="K10" s="25" t="str">
        <f>(IF('1a. Teamformulier  Thuis'!Q23="x",'1a. Teamformulier  Thuis'!A23,""))</f>
        <v/>
      </c>
    </row>
    <row r="11" spans="1:11" x14ac:dyDescent="0.15">
      <c r="A11" s="23" t="s">
        <v>12</v>
      </c>
      <c r="B11" s="25" t="str">
        <f>(IF('1a. Teamformulier  Thuis'!H24="x",'1a. Teamformulier  Thuis'!A24,""))</f>
        <v/>
      </c>
      <c r="C11" s="25" t="str">
        <f>(IF('1a. Teamformulier  Thuis'!I24="x",'1a. Teamformulier  Thuis'!A24,""))</f>
        <v/>
      </c>
      <c r="D11" s="25" t="str">
        <f>(IF('1a. Teamformulier  Thuis'!J24="x",'1a. Teamformulier  Thuis'!A24,""))</f>
        <v/>
      </c>
      <c r="F11" s="25" t="str">
        <f>(IF('1a. Teamformulier  Thuis'!L24="x",'1a. Teamformulier  Thuis'!A24,""))</f>
        <v/>
      </c>
      <c r="G11" s="25" t="str">
        <f>(IF('1a. Teamformulier  Thuis'!M24="x",'1a. Teamformulier  Thuis'!A24,""))</f>
        <v/>
      </c>
      <c r="I11" s="25" t="str">
        <f>(IF('1a. Teamformulier  Thuis'!O24="x",'1a. Teamformulier  Thuis'!A24,""))</f>
        <v/>
      </c>
      <c r="J11" s="25" t="str">
        <f>(IF('1a. Teamformulier  Thuis'!P24="x",'1a. Teamformulier  Thuis'!A24,""))</f>
        <v/>
      </c>
      <c r="K11" s="25" t="str">
        <f>(IF('1a. Teamformulier  Thuis'!Q24="x",'1a. Teamformulier  Thuis'!A24,""))</f>
        <v/>
      </c>
    </row>
    <row r="12" spans="1:11" x14ac:dyDescent="0.15">
      <c r="A12" s="23" t="s">
        <v>12</v>
      </c>
      <c r="B12" s="25" t="str">
        <f>(IF('1a. Teamformulier  Thuis'!H25="x",'1a. Teamformulier  Thuis'!A25,""))</f>
        <v/>
      </c>
      <c r="C12" s="25" t="str">
        <f>(IF('1a. Teamformulier  Thuis'!I25="x",'1a. Teamformulier  Thuis'!A25,""))</f>
        <v/>
      </c>
      <c r="D12" s="25" t="str">
        <f>(IF('1a. Teamformulier  Thuis'!J25="x",'1a. Teamformulier  Thuis'!A25,""))</f>
        <v/>
      </c>
      <c r="F12" s="25" t="str">
        <f>(IF('1a. Teamformulier  Thuis'!L25="x",'1a. Teamformulier  Thuis'!A25,""))</f>
        <v/>
      </c>
      <c r="G12" s="25" t="str">
        <f>(IF('1a. Teamformulier  Thuis'!M25="x",'1a. Teamformulier  Thuis'!A25,""))</f>
        <v/>
      </c>
      <c r="I12" s="25" t="str">
        <f>(IF('1a. Teamformulier  Thuis'!O25="x",'1a. Teamformulier  Thuis'!A25,""))</f>
        <v/>
      </c>
      <c r="J12" s="25" t="str">
        <f>(IF('1a. Teamformulier  Thuis'!P25="x",'1a. Teamformulier  Thuis'!A25,""))</f>
        <v/>
      </c>
      <c r="K12" s="25" t="str">
        <f>(IF('1a. Teamformulier  Thuis'!Q25="x",'1a. Teamformulier  Thuis'!A25,""))</f>
        <v/>
      </c>
    </row>
    <row r="13" spans="1:11" x14ac:dyDescent="0.15">
      <c r="B13" s="25" t="str">
        <f>(IF('1a. Teamformulier  Thuis'!H26="x",'1a. Teamformulier  Thuis'!A26,""))</f>
        <v/>
      </c>
    </row>
  </sheetData>
  <sheetProtection selectLockedCells="1" selectUnlockedCells="1"/>
  <mergeCells count="3">
    <mergeCell ref="B1:D1"/>
    <mergeCell ref="F1:G1"/>
    <mergeCell ref="I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028A9-A9A9-4402-B133-F614A255702F}">
  <sheetPr codeName="Blad9"/>
  <dimension ref="A1:K13"/>
  <sheetViews>
    <sheetView showGridLines="0" workbookViewId="0">
      <selection activeCell="C4" sqref="C4"/>
    </sheetView>
  </sheetViews>
  <sheetFormatPr baseColWidth="10" defaultColWidth="9.1640625" defaultRowHeight="11" x14ac:dyDescent="0.15"/>
  <cols>
    <col min="1" max="1" width="2.83203125" style="136" bestFit="1" customWidth="1"/>
    <col min="2" max="2" width="9.1640625" style="138"/>
    <col min="3" max="4" width="9.1640625" style="136"/>
    <col min="5" max="5" width="1.6640625" style="136" customWidth="1"/>
    <col min="6" max="7" width="9.1640625" style="138"/>
    <col min="8" max="8" width="1.6640625" style="136" customWidth="1"/>
    <col min="9" max="16384" width="9.1640625" style="136"/>
  </cols>
  <sheetData>
    <row r="1" spans="1:11" x14ac:dyDescent="0.15">
      <c r="B1" s="232" t="s">
        <v>16</v>
      </c>
      <c r="C1" s="232"/>
      <c r="D1" s="232"/>
      <c r="F1" s="232" t="s">
        <v>19</v>
      </c>
      <c r="G1" s="232"/>
      <c r="I1" s="232" t="s">
        <v>16</v>
      </c>
      <c r="J1" s="232"/>
      <c r="K1" s="232"/>
    </row>
    <row r="2" spans="1:11" x14ac:dyDescent="0.15">
      <c r="B2" s="137" t="s">
        <v>7</v>
      </c>
      <c r="C2" s="137" t="s">
        <v>8</v>
      </c>
      <c r="D2" s="137" t="s">
        <v>9</v>
      </c>
      <c r="F2" s="137" t="s">
        <v>17</v>
      </c>
      <c r="G2" s="137" t="s">
        <v>18</v>
      </c>
      <c r="I2" s="137" t="s">
        <v>20</v>
      </c>
      <c r="J2" s="137" t="s">
        <v>21</v>
      </c>
      <c r="K2" s="137" t="s">
        <v>22</v>
      </c>
    </row>
    <row r="4" spans="1:11" x14ac:dyDescent="0.15">
      <c r="A4" s="136" t="s">
        <v>12</v>
      </c>
      <c r="B4" s="138">
        <f>(IF('2a. Teamformulier  Uit'!H17="x",'2a. Teamformulier  Uit'!A17,""))</f>
        <v>1</v>
      </c>
      <c r="C4" s="138" t="str">
        <f>(IF('2a. Teamformulier  Uit'!I17="x",'2a. Teamformulier  Uit'!A17,""))</f>
        <v/>
      </c>
      <c r="D4" s="138" t="str">
        <f>(IF('2a. Teamformulier  Uit'!J17="x",'2a. Teamformulier  Uit'!A17,""))</f>
        <v/>
      </c>
      <c r="F4" s="138">
        <f>(IF('2a. Teamformulier  Uit'!L17="x",'2a. Teamformulier  Uit'!A17,""))</f>
        <v>1</v>
      </c>
      <c r="G4" s="138" t="str">
        <f>(IF('2a. Teamformulier  Uit'!M17="x",'2a. Teamformulier  Uit'!A17,""))</f>
        <v/>
      </c>
      <c r="I4" s="138">
        <f>(IF('2a. Teamformulier  Uit'!O17="x",'2a. Teamformulier  Uit'!A17,""))</f>
        <v>1</v>
      </c>
      <c r="J4" s="138" t="str">
        <f>(IF('2a. Teamformulier  Uit'!P17="x",'2a. Teamformulier  Uit'!A17,""))</f>
        <v/>
      </c>
      <c r="K4" s="138" t="str">
        <f>(IF('2a. Teamformulier  Uit'!Q17="x",'2a. Teamformulier  Uit'!A17,""))</f>
        <v/>
      </c>
    </row>
    <row r="5" spans="1:11" x14ac:dyDescent="0.15">
      <c r="A5" s="136" t="s">
        <v>12</v>
      </c>
      <c r="B5" s="138">
        <f>(IF('2a. Teamformulier  Uit'!H18="x",'2a. Teamformulier  Uit'!A18,""))</f>
        <v>2</v>
      </c>
      <c r="C5" s="138" t="str">
        <f>(IF('2a. Teamformulier  Uit'!I18="x",'2a. Teamformulier  Uit'!A18,""))</f>
        <v/>
      </c>
      <c r="D5" s="138" t="str">
        <f>(IF('2a. Teamformulier  Uit'!J18="x",'2a. Teamformulier  Uit'!A18,""))</f>
        <v/>
      </c>
      <c r="E5" s="138"/>
      <c r="F5" s="138">
        <f>(IF('2a. Teamformulier  Uit'!L18="x",'2a. Teamformulier  Uit'!A18,""))</f>
        <v>2</v>
      </c>
      <c r="G5" s="138" t="str">
        <f>(IF('2a. Teamformulier  Uit'!M18="x",'2a. Teamformulier  Uit'!A18,""))</f>
        <v/>
      </c>
      <c r="I5" s="138">
        <f>(IF('2a. Teamformulier  Uit'!O18="x",'2a. Teamformulier  Uit'!A18,""))</f>
        <v>2</v>
      </c>
      <c r="J5" s="138" t="str">
        <f>(IF('2a. Teamformulier  Uit'!P18="x",'2a. Teamformulier  Uit'!A18,""))</f>
        <v/>
      </c>
      <c r="K5" s="138" t="str">
        <f>(IF('2a. Teamformulier  Uit'!Q18="x",'2a. Teamformulier  Uit'!A18,""))</f>
        <v/>
      </c>
    </row>
    <row r="6" spans="1:11" x14ac:dyDescent="0.15">
      <c r="A6" s="136" t="s">
        <v>12</v>
      </c>
      <c r="B6" s="138" t="str">
        <f>(IF('2a. Teamformulier  Uit'!H19="x",'2a. Teamformulier  Uit'!A19,""))</f>
        <v/>
      </c>
      <c r="C6" s="138">
        <f>(IF('2a. Teamformulier  Uit'!I19="x",'2a. Teamformulier  Uit'!A19,""))</f>
        <v>3</v>
      </c>
      <c r="D6" s="138" t="str">
        <f>(IF('2a. Teamformulier  Uit'!J19="x",'2a. Teamformulier  Uit'!A19,""))</f>
        <v/>
      </c>
      <c r="F6" s="138" t="str">
        <f>(IF('2a. Teamformulier  Uit'!L19="x",'2a. Teamformulier  Uit'!A19,""))</f>
        <v/>
      </c>
      <c r="G6" s="138">
        <f>(IF('2a. Teamformulier  Uit'!M19="x",'2a. Teamformulier  Uit'!A19,""))</f>
        <v>3</v>
      </c>
      <c r="I6" s="138" t="str">
        <f>(IF('2a. Teamformulier  Uit'!O19="x",'2a. Teamformulier  Uit'!A19,""))</f>
        <v/>
      </c>
      <c r="J6" s="138">
        <f>(IF('2a. Teamformulier  Uit'!P19="x",'2a. Teamformulier  Uit'!A19,""))</f>
        <v>3</v>
      </c>
      <c r="K6" s="138" t="str">
        <f>(IF('2a. Teamformulier  Uit'!Q19="x",'2a. Teamformulier  Uit'!A19,""))</f>
        <v/>
      </c>
    </row>
    <row r="7" spans="1:11" x14ac:dyDescent="0.15">
      <c r="A7" s="136" t="s">
        <v>12</v>
      </c>
      <c r="B7" s="138" t="str">
        <f>(IF('2a. Teamformulier  Uit'!H20="x",'2a. Teamformulier  Uit'!A20,""))</f>
        <v/>
      </c>
      <c r="C7" s="138" t="str">
        <f>(IF('2a. Teamformulier  Uit'!I20="x",'2a. Teamformulier  Uit'!A20,""))</f>
        <v/>
      </c>
      <c r="D7" s="138">
        <f>(IF('2a. Teamformulier  Uit'!J20="x",'2a. Teamformulier  Uit'!A20,""))</f>
        <v>4</v>
      </c>
      <c r="F7" s="138">
        <f>(IF('2a. Teamformulier  Uit'!L20="x",'2a. Teamformulier  Uit'!A20,""))</f>
        <v>4</v>
      </c>
      <c r="G7" s="138" t="str">
        <f>(IF('2a. Teamformulier  Uit'!M20="x",'2a. Teamformulier  Uit'!A20,""))</f>
        <v/>
      </c>
      <c r="I7" s="138" t="str">
        <f>(IF('2a. Teamformulier  Uit'!O20="x",'2a. Teamformulier  Uit'!A20,""))</f>
        <v/>
      </c>
      <c r="J7" s="138">
        <f>(IF('2a. Teamformulier  Uit'!P20="x",'2a. Teamformulier  Uit'!A20,""))</f>
        <v>4</v>
      </c>
      <c r="K7" s="138" t="str">
        <f>(IF('2a. Teamformulier  Uit'!Q20="x",'2a. Teamformulier  Uit'!A20,""))</f>
        <v/>
      </c>
    </row>
    <row r="8" spans="1:11" x14ac:dyDescent="0.15">
      <c r="A8" s="136" t="s">
        <v>12</v>
      </c>
      <c r="B8" s="138" t="str">
        <f>(IF('2a. Teamformulier  Uit'!H21="x",'2a. Teamformulier  Uit'!A21,""))</f>
        <v/>
      </c>
      <c r="C8" s="138" t="str">
        <f>(IF('2a. Teamformulier  Uit'!I21="x",'2a. Teamformulier  Uit'!A21,""))</f>
        <v/>
      </c>
      <c r="D8" s="138" t="str">
        <f>(IF('2a. Teamformulier  Uit'!J21="x",'2a. Teamformulier  Uit'!A21,""))</f>
        <v/>
      </c>
      <c r="F8" s="138" t="str">
        <f>(IF('2a. Teamformulier  Uit'!L21="x",'2a. Teamformulier  Uit'!A21,""))</f>
        <v/>
      </c>
      <c r="G8" s="138">
        <f>(IF('2a. Teamformulier  Uit'!M21="x",'2a. Teamformulier  Uit'!A21,""))</f>
        <v>5</v>
      </c>
      <c r="I8" s="138" t="str">
        <f>(IF('2a. Teamformulier  Uit'!O21="x",'2a. Teamformulier  Uit'!A21,""))</f>
        <v/>
      </c>
      <c r="J8" s="138" t="str">
        <f>(IF('2a. Teamformulier  Uit'!P21="x",'2a. Teamformulier  Uit'!A21,""))</f>
        <v/>
      </c>
      <c r="K8" s="138">
        <f>(IF('2a. Teamformulier  Uit'!Q21="x",'2a. Teamformulier  Uit'!A21,""))</f>
        <v>5</v>
      </c>
    </row>
    <row r="9" spans="1:11" x14ac:dyDescent="0.15">
      <c r="A9" s="136" t="s">
        <v>12</v>
      </c>
      <c r="B9" s="138" t="str">
        <f>(IF('2a. Teamformulier  Uit'!H22="x",'2a. Teamformulier  Uit'!A22,""))</f>
        <v/>
      </c>
      <c r="C9" s="138" t="str">
        <f>(IF('2a. Teamformulier  Uit'!I22="x",'2a. Teamformulier  Uit'!A22,""))</f>
        <v/>
      </c>
      <c r="D9" s="138">
        <f>(IF('2a. Teamformulier  Uit'!J22="x",'2a. Teamformulier  Uit'!A22,""))</f>
        <v>6</v>
      </c>
      <c r="F9" s="138" t="str">
        <f>(IF('2a. Teamformulier  Uit'!L22="x",'2a. Teamformulier  Uit'!A22,""))</f>
        <v/>
      </c>
      <c r="G9" s="138">
        <f>(IF('2a. Teamformulier  Uit'!M22="x",'2a. Teamformulier  Uit'!A22,""))</f>
        <v>6</v>
      </c>
      <c r="I9" s="138" t="str">
        <f>(IF('2a. Teamformulier  Uit'!O22="x",'2a. Teamformulier  Uit'!A22,""))</f>
        <v/>
      </c>
      <c r="J9" s="138" t="str">
        <f>(IF('2a. Teamformulier  Uit'!P22="x",'2a. Teamformulier  Uit'!A22,""))</f>
        <v/>
      </c>
      <c r="K9" s="138" t="str">
        <f>(IF('2a. Teamformulier  Uit'!Q22="x",'2a. Teamformulier  Uit'!A22,""))</f>
        <v/>
      </c>
    </row>
    <row r="10" spans="1:11" x14ac:dyDescent="0.15">
      <c r="A10" s="136" t="s">
        <v>12</v>
      </c>
      <c r="B10" s="138" t="str">
        <f>(IF('2a. Teamformulier  Uit'!H23="x",'2a. Teamformulier  Uit'!A23,""))</f>
        <v/>
      </c>
      <c r="C10" s="138">
        <f>(IF('2a. Teamformulier  Uit'!I23="x",'2a. Teamformulier  Uit'!A23,""))</f>
        <v>7</v>
      </c>
      <c r="D10" s="138" t="str">
        <f>(IF('2a. Teamformulier  Uit'!J23="x",'2a. Teamformulier  Uit'!A23,""))</f>
        <v/>
      </c>
      <c r="F10" s="138" t="str">
        <f>(IF('2a. Teamformulier  Uit'!L23="x",'2a. Teamformulier  Uit'!A23,""))</f>
        <v/>
      </c>
      <c r="G10" s="138" t="str">
        <f>(IF('2a. Teamformulier  Uit'!M23="x",'2a. Teamformulier  Uit'!A23,""))</f>
        <v/>
      </c>
      <c r="I10" s="138" t="str">
        <f>(IF('2a. Teamformulier  Uit'!O23="x",'2a. Teamformulier  Uit'!A23,""))</f>
        <v/>
      </c>
      <c r="J10" s="138" t="str">
        <f>(IF('2a. Teamformulier  Uit'!P23="x",'2a. Teamformulier  Uit'!A23,""))</f>
        <v/>
      </c>
      <c r="K10" s="138">
        <f>(IF('2a. Teamformulier  Uit'!Q23="x",'2a. Teamformulier  Uit'!A23,""))</f>
        <v>7</v>
      </c>
    </row>
    <row r="11" spans="1:11" x14ac:dyDescent="0.15">
      <c r="A11" s="136" t="s">
        <v>12</v>
      </c>
      <c r="B11" s="138" t="str">
        <f>(IF('2a. Teamformulier  Uit'!H24="x",'2a. Teamformulier  Uit'!A24,""))</f>
        <v/>
      </c>
      <c r="C11" s="138" t="str">
        <f>(IF('2a. Teamformulier  Uit'!I24="x",'2a. Teamformulier  Uit'!A24,""))</f>
        <v/>
      </c>
      <c r="D11" s="138" t="str">
        <f>(IF('2a. Teamformulier  Uit'!J24="x",'2a. Teamformulier  Uit'!A24,""))</f>
        <v/>
      </c>
      <c r="F11" s="138" t="str">
        <f>(IF('2a. Teamformulier  Uit'!L24="x",'2a. Teamformulier  Uit'!A24,""))</f>
        <v/>
      </c>
      <c r="G11" s="138" t="str">
        <f>(IF('2a. Teamformulier  Uit'!M24="x",'2a. Teamformulier  Uit'!A24,""))</f>
        <v/>
      </c>
      <c r="I11" s="138" t="str">
        <f>(IF('2a. Teamformulier  Uit'!O24="x",'2a. Teamformulier  Uit'!A24,""))</f>
        <v/>
      </c>
      <c r="J11" s="138" t="str">
        <f>(IF('2a. Teamformulier  Uit'!P24="x",'2a. Teamformulier  Uit'!A24,""))</f>
        <v/>
      </c>
      <c r="K11" s="138" t="str">
        <f>(IF('2a. Teamformulier  Uit'!Q24="x",'2a. Teamformulier  Uit'!A24,""))</f>
        <v/>
      </c>
    </row>
    <row r="12" spans="1:11" x14ac:dyDescent="0.15">
      <c r="A12" s="136" t="s">
        <v>12</v>
      </c>
      <c r="B12" s="138" t="str">
        <f>(IF('2a. Teamformulier  Uit'!H25="x",'2a. Teamformulier  Uit'!A25,""))</f>
        <v/>
      </c>
      <c r="C12" s="138" t="str">
        <f>(IF('2a. Teamformulier  Uit'!I25="x",'2a. Teamformulier  Uit'!A25,""))</f>
        <v/>
      </c>
      <c r="D12" s="138" t="str">
        <f>(IF('2a. Teamformulier  Uit'!J25="x",'2a. Teamformulier  Uit'!A25,""))</f>
        <v/>
      </c>
      <c r="F12" s="138" t="str">
        <f>(IF('2a. Teamformulier  Uit'!L25="x",'2a. Teamformulier  Uit'!A25,""))</f>
        <v/>
      </c>
      <c r="G12" s="138" t="str">
        <f>(IF('2a. Teamformulier  Uit'!M25="x",'2a. Teamformulier  Uit'!A25,""))</f>
        <v/>
      </c>
      <c r="I12" s="138" t="str">
        <f>(IF('2a. Teamformulier  Uit'!O25="x",'2a. Teamformulier  Uit'!A25,""))</f>
        <v/>
      </c>
      <c r="J12" s="138" t="str">
        <f>(IF('2a. Teamformulier  Uit'!P25="x",'2a. Teamformulier  Uit'!A25,""))</f>
        <v/>
      </c>
      <c r="K12" s="138" t="str">
        <f>(IF('2a. Teamformulier  Uit'!Q25="x",'2a. Teamformulier  Uit'!A25,""))</f>
        <v/>
      </c>
    </row>
    <row r="13" spans="1:11" x14ac:dyDescent="0.15">
      <c r="B13" s="138" t="str">
        <f>(IF('1a. Teamformulier  Thuis'!H26="x",'1a. Teamformulier  Thuis'!A26,""))</f>
        <v/>
      </c>
    </row>
  </sheetData>
  <sheetProtection selectLockedCells="1" selectUnlockedCells="1"/>
  <mergeCells count="3">
    <mergeCell ref="B1:D1"/>
    <mergeCell ref="F1:G1"/>
    <mergeCell ref="I1:K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6c6fa2926589504ca37880b5b916ccd">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bb09c29c786dda41cd2eba58254dcbb2"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D07877-46D0-4710-82ED-3672166F2B25}">
  <ds:schemaRefs>
    <ds:schemaRef ds:uri="http://schemas.microsoft.com/sharepoint/v3/contenttype/forms"/>
  </ds:schemaRefs>
</ds:datastoreItem>
</file>

<file path=customXml/itemProps2.xml><?xml version="1.0" encoding="utf-8"?>
<ds:datastoreItem xmlns:ds="http://schemas.openxmlformats.org/officeDocument/2006/customXml" ds:itemID="{871C7C3B-4075-4AF6-A1B4-061EF340C689}">
  <ds:schemaRefs>
    <ds:schemaRef ds:uri="http://purl.org/dc/dcmitype/"/>
    <ds:schemaRef ds:uri="http://schemas.microsoft.com/office/2006/documentManagement/types"/>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99f834e3-ed61-48b8-ba20-c06fa2f0f3e7"/>
    <ds:schemaRef ds:uri="f795b9e7-e91f-400b-be69-d69c7b2c4427"/>
    <ds:schemaRef ds:uri="http://schemas.microsoft.com/office/2006/metadata/properties"/>
  </ds:schemaRefs>
</ds:datastoreItem>
</file>

<file path=customXml/itemProps3.xml><?xml version="1.0" encoding="utf-8"?>
<ds:datastoreItem xmlns:ds="http://schemas.openxmlformats.org/officeDocument/2006/customXml" ds:itemID="{F7CE8617-ADB6-49A6-B800-A59E7DBAD8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5b9e7-e91f-400b-be69-d69c7b2c4427"/>
    <ds:schemaRef ds:uri="99f834e3-ed61-48b8-ba20-c06fa2f0f3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9</vt:i4>
      </vt:variant>
      <vt:variant>
        <vt:lpstr>Benoemde bereiken</vt:lpstr>
      </vt:variant>
      <vt:variant>
        <vt:i4>1</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Speelschema</vt:lpstr>
    </vt:vector>
  </TitlesOfParts>
  <Company>Huis van de Sport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Microsoft Office User</cp:lastModifiedBy>
  <cp:lastPrinted>2022-10-26T09:52:00Z</cp:lastPrinted>
  <dcterms:created xsi:type="dcterms:W3CDTF">2011-09-19T06:49:43Z</dcterms:created>
  <dcterms:modified xsi:type="dcterms:W3CDTF">2025-09-21T09:51:12Z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